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oscoso\Downloads\"/>
    </mc:Choice>
  </mc:AlternateContent>
  <xr:revisionPtr revIDLastSave="0" documentId="8_{8F7E71E8-E1A6-4970-9E08-D38D11379A0D}" xr6:coauthVersionLast="47" xr6:coauthVersionMax="47" xr10:uidLastSave="{00000000-0000-0000-0000-000000000000}"/>
  <bookViews>
    <workbookView xWindow="-120" yWindow="-120" windowWidth="20730" windowHeight="11160" xr2:uid="{51915818-C4D2-4877-B3E7-1126DA975F71}"/>
  </bookViews>
  <sheets>
    <sheet name="Ventas abril 2021" sheetId="1" r:id="rId1"/>
  </sheets>
  <definedNames>
    <definedName name="_xlnm._FilterDatabase" localSheetId="0" hidden="1">'Ventas abril 2021'!$A$10:$AP$2550</definedName>
    <definedName name="SegmentaciónDeDatos_Ciudad5">#N/A</definedName>
  </definedNames>
  <calcPr calcId="18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2785" i="1" l="1"/>
  <c r="AO2785" i="1"/>
  <c r="AN2785" i="1"/>
  <c r="AM2785" i="1"/>
  <c r="AH2785" i="1"/>
  <c r="AG2785" i="1"/>
  <c r="AF2785" i="1"/>
  <c r="AE2785" i="1"/>
  <c r="AD2785" i="1"/>
  <c r="AC2785" i="1"/>
  <c r="AB2785" i="1"/>
  <c r="AA2785" i="1"/>
  <c r="Z2785" i="1"/>
  <c r="Y2785" i="1"/>
  <c r="X2785" i="1"/>
  <c r="W2785" i="1"/>
  <c r="V2785" i="1"/>
  <c r="U2785" i="1"/>
  <c r="T2785" i="1"/>
  <c r="S2785" i="1"/>
  <c r="R2785" i="1"/>
  <c r="Q2785" i="1"/>
  <c r="P2785" i="1"/>
  <c r="O2785" i="1"/>
  <c r="N2785" i="1"/>
  <c r="M2785" i="1"/>
  <c r="L2785" i="1"/>
  <c r="K2785" i="1"/>
  <c r="J2785" i="1"/>
  <c r="AI2784" i="1"/>
  <c r="AL2783" i="1"/>
  <c r="AI2783" i="1"/>
  <c r="AK2783" i="1" s="1"/>
  <c r="AK2782" i="1"/>
  <c r="AL2782" i="1" s="1"/>
  <c r="AI2782" i="1"/>
  <c r="AI2781" i="1"/>
  <c r="AK2780" i="1"/>
  <c r="AI2780" i="1"/>
  <c r="AI2779" i="1"/>
  <c r="AL2778" i="1"/>
  <c r="AK2778" i="1"/>
  <c r="AI2778" i="1"/>
  <c r="AK2777" i="1"/>
  <c r="AL2777" i="1" s="1"/>
  <c r="AI2777" i="1"/>
  <c r="AI2776" i="1"/>
  <c r="AL2775" i="1"/>
  <c r="AI2775" i="1"/>
  <c r="AK2775" i="1" s="1"/>
  <c r="AK2774" i="1"/>
  <c r="AL2774" i="1" s="1"/>
  <c r="AI2774" i="1"/>
  <c r="AI2773" i="1"/>
  <c r="AK2772" i="1"/>
  <c r="AI2772" i="1"/>
  <c r="AI2771" i="1"/>
  <c r="AL2770" i="1"/>
  <c r="AK2770" i="1"/>
  <c r="AI2770" i="1"/>
  <c r="AK2769" i="1"/>
  <c r="AL2769" i="1" s="1"/>
  <c r="AI2769" i="1"/>
  <c r="AI2768" i="1"/>
  <c r="AL2767" i="1"/>
  <c r="AI2767" i="1"/>
  <c r="AK2767" i="1" s="1"/>
  <c r="AK2766" i="1"/>
  <c r="AL2766" i="1" s="1"/>
  <c r="AI2766" i="1"/>
  <c r="AI2765" i="1"/>
  <c r="AK2764" i="1"/>
  <c r="AI2764" i="1"/>
  <c r="AI2763" i="1"/>
  <c r="AL2762" i="1"/>
  <c r="AK2762" i="1"/>
  <c r="AI2762" i="1"/>
  <c r="AL2761" i="1"/>
  <c r="AK2761" i="1"/>
  <c r="AI2761" i="1"/>
  <c r="AI2760" i="1"/>
  <c r="AL2759" i="1"/>
  <c r="AI2759" i="1"/>
  <c r="AK2759" i="1" s="1"/>
  <c r="AK2758" i="1"/>
  <c r="AL2758" i="1" s="1"/>
  <c r="AI2758" i="1"/>
  <c r="AI2757" i="1"/>
  <c r="AK2756" i="1"/>
  <c r="AI2756" i="1"/>
  <c r="AI2755" i="1"/>
  <c r="AL2754" i="1"/>
  <c r="AK2754" i="1"/>
  <c r="AI2754" i="1"/>
  <c r="AK2753" i="1"/>
  <c r="AL2753" i="1" s="1"/>
  <c r="AI2753" i="1"/>
  <c r="AI2752" i="1"/>
  <c r="AL2751" i="1"/>
  <c r="AI2751" i="1"/>
  <c r="AK2751" i="1" s="1"/>
  <c r="AK2750" i="1"/>
  <c r="AL2750" i="1" s="1"/>
  <c r="AI2750" i="1"/>
  <c r="AI2749" i="1"/>
  <c r="AK2748" i="1"/>
  <c r="AI2748" i="1"/>
  <c r="AI2747" i="1"/>
  <c r="AL2746" i="1"/>
  <c r="AK2746" i="1"/>
  <c r="AI2746" i="1"/>
  <c r="AK2745" i="1"/>
  <c r="AL2745" i="1" s="1"/>
  <c r="AI2745" i="1"/>
  <c r="AI2744" i="1"/>
  <c r="AL2743" i="1"/>
  <c r="AI2743" i="1"/>
  <c r="AK2743" i="1" s="1"/>
  <c r="AK2742" i="1"/>
  <c r="AL2742" i="1" s="1"/>
  <c r="AI2742" i="1"/>
  <c r="AI2741" i="1"/>
  <c r="AK2740" i="1"/>
  <c r="AI2740" i="1"/>
  <c r="AI2739" i="1"/>
  <c r="AL2738" i="1"/>
  <c r="AK2738" i="1"/>
  <c r="AI2738" i="1"/>
  <c r="AK2737" i="1"/>
  <c r="AL2737" i="1" s="1"/>
  <c r="AI2737" i="1"/>
  <c r="AI2736" i="1"/>
  <c r="AL2735" i="1"/>
  <c r="AI2735" i="1"/>
  <c r="AK2735" i="1" s="1"/>
  <c r="AK2734" i="1"/>
  <c r="AL2734" i="1" s="1"/>
  <c r="AI2734" i="1"/>
  <c r="AI2733" i="1"/>
  <c r="AK2732" i="1"/>
  <c r="AI2732" i="1"/>
  <c r="AI2731" i="1"/>
  <c r="AL2730" i="1"/>
  <c r="AK2730" i="1"/>
  <c r="AI2730" i="1"/>
  <c r="AL2729" i="1"/>
  <c r="AK2729" i="1"/>
  <c r="AI2729" i="1"/>
  <c r="AI2728" i="1"/>
  <c r="AL2727" i="1"/>
  <c r="AI2727" i="1"/>
  <c r="AK2727" i="1" s="1"/>
  <c r="AK2726" i="1"/>
  <c r="AL2726" i="1" s="1"/>
  <c r="AI2726" i="1"/>
  <c r="AI2725" i="1"/>
  <c r="AK2724" i="1"/>
  <c r="AI2724" i="1"/>
  <c r="AI2723" i="1"/>
  <c r="AL2722" i="1"/>
  <c r="AK2722" i="1"/>
  <c r="AI2722" i="1"/>
  <c r="AK2721" i="1"/>
  <c r="AL2721" i="1" s="1"/>
  <c r="AI2721" i="1"/>
  <c r="AI2720" i="1"/>
  <c r="AL2719" i="1"/>
  <c r="AI2719" i="1"/>
  <c r="AK2719" i="1" s="1"/>
  <c r="AK2718" i="1"/>
  <c r="AL2718" i="1" s="1"/>
  <c r="AI2718" i="1"/>
  <c r="AI2717" i="1"/>
  <c r="AK2716" i="1"/>
  <c r="AI2716" i="1"/>
  <c r="AI2715" i="1"/>
  <c r="AL2714" i="1"/>
  <c r="AK2714" i="1"/>
  <c r="AI2714" i="1"/>
  <c r="AL2713" i="1"/>
  <c r="AK2713" i="1"/>
  <c r="AI2713" i="1"/>
  <c r="AI2712" i="1"/>
  <c r="AL2711" i="1"/>
  <c r="AI2711" i="1"/>
  <c r="AK2711" i="1" s="1"/>
  <c r="AK2710" i="1"/>
  <c r="AL2710" i="1" s="1"/>
  <c r="AI2710" i="1"/>
  <c r="AI2709" i="1"/>
  <c r="AK2708" i="1"/>
  <c r="AI2708" i="1"/>
  <c r="AI2707" i="1"/>
  <c r="AL2706" i="1"/>
  <c r="AK2706" i="1"/>
  <c r="AI2706" i="1"/>
  <c r="AK2705" i="1"/>
  <c r="AL2705" i="1" s="1"/>
  <c r="AI2705" i="1"/>
  <c r="AI2704" i="1"/>
  <c r="AI2703" i="1"/>
  <c r="AK2703" i="1" s="1"/>
  <c r="AK2702" i="1"/>
  <c r="AL2702" i="1" s="1"/>
  <c r="AI2702" i="1"/>
  <c r="AI2701" i="1"/>
  <c r="AK2701" i="1" s="1"/>
  <c r="AI2700" i="1"/>
  <c r="AI2699" i="1"/>
  <c r="AL2698" i="1"/>
  <c r="AK2698" i="1"/>
  <c r="AI2698" i="1"/>
  <c r="AK2697" i="1"/>
  <c r="AI2697" i="1"/>
  <c r="AL2697" i="1" s="1"/>
  <c r="AI2696" i="1"/>
  <c r="AI2695" i="1"/>
  <c r="AK2695" i="1" s="1"/>
  <c r="AK2694" i="1"/>
  <c r="AL2694" i="1" s="1"/>
  <c r="AI2694" i="1"/>
  <c r="AI2693" i="1"/>
  <c r="AK2693" i="1" s="1"/>
  <c r="AI2692" i="1"/>
  <c r="AI2691" i="1"/>
  <c r="AL2690" i="1"/>
  <c r="AK2690" i="1"/>
  <c r="AI2690" i="1"/>
  <c r="AK2689" i="1"/>
  <c r="AI2689" i="1"/>
  <c r="AL2689" i="1" s="1"/>
  <c r="AI2688" i="1"/>
  <c r="AI2687" i="1"/>
  <c r="AK2687" i="1" s="1"/>
  <c r="AK2686" i="1"/>
  <c r="AL2686" i="1" s="1"/>
  <c r="AI2686" i="1"/>
  <c r="AI2685" i="1"/>
  <c r="AK2685" i="1" s="1"/>
  <c r="AI2684" i="1"/>
  <c r="AI2683" i="1"/>
  <c r="AL2682" i="1"/>
  <c r="AK2682" i="1"/>
  <c r="AI2682" i="1"/>
  <c r="AK2681" i="1"/>
  <c r="AI2681" i="1"/>
  <c r="AL2681" i="1" s="1"/>
  <c r="AI2680" i="1"/>
  <c r="AI2679" i="1"/>
  <c r="AK2679" i="1" s="1"/>
  <c r="AK2678" i="1"/>
  <c r="AL2678" i="1" s="1"/>
  <c r="AI2678" i="1"/>
  <c r="AI2677" i="1"/>
  <c r="AK2677" i="1" s="1"/>
  <c r="AI2676" i="1"/>
  <c r="AI2675" i="1"/>
  <c r="AL2674" i="1"/>
  <c r="AK2674" i="1"/>
  <c r="AI2674" i="1"/>
  <c r="AK2673" i="1"/>
  <c r="AI2673" i="1"/>
  <c r="AL2673" i="1" s="1"/>
  <c r="AI2672" i="1"/>
  <c r="AI2671" i="1"/>
  <c r="AK2671" i="1" s="1"/>
  <c r="AK2670" i="1"/>
  <c r="AL2670" i="1" s="1"/>
  <c r="AI2670" i="1"/>
  <c r="AI2669" i="1"/>
  <c r="AK2669" i="1" s="1"/>
  <c r="AI2668" i="1"/>
  <c r="AI2667" i="1"/>
  <c r="AL2666" i="1"/>
  <c r="AK2666" i="1"/>
  <c r="AI2666" i="1"/>
  <c r="AK2665" i="1"/>
  <c r="AI2665" i="1"/>
  <c r="AL2665" i="1" s="1"/>
  <c r="AI2664" i="1"/>
  <c r="AI2663" i="1"/>
  <c r="AK2663" i="1" s="1"/>
  <c r="AK2662" i="1"/>
  <c r="AL2662" i="1" s="1"/>
  <c r="AI2662" i="1"/>
  <c r="AI2661" i="1"/>
  <c r="AK2661" i="1" s="1"/>
  <c r="AI2660" i="1"/>
  <c r="AI2659" i="1"/>
  <c r="AL2658" i="1"/>
  <c r="AK2658" i="1"/>
  <c r="AI2658" i="1"/>
  <c r="AK2657" i="1"/>
  <c r="AI2657" i="1"/>
  <c r="AL2657" i="1" s="1"/>
  <c r="AI2656" i="1"/>
  <c r="AI2655" i="1"/>
  <c r="AK2655" i="1" s="1"/>
  <c r="AK2654" i="1"/>
  <c r="AL2654" i="1" s="1"/>
  <c r="AI2654" i="1"/>
  <c r="AI2653" i="1"/>
  <c r="AK2653" i="1" s="1"/>
  <c r="AI2652" i="1"/>
  <c r="AI2651" i="1"/>
  <c r="AL2650" i="1"/>
  <c r="AK2650" i="1"/>
  <c r="AI2650" i="1"/>
  <c r="AK2649" i="1"/>
  <c r="AI2649" i="1"/>
  <c r="AL2649" i="1" s="1"/>
  <c r="AI2648" i="1"/>
  <c r="AI2647" i="1"/>
  <c r="AK2647" i="1" s="1"/>
  <c r="AK2646" i="1"/>
  <c r="AL2646" i="1" s="1"/>
  <c r="AI2646" i="1"/>
  <c r="AI2645" i="1"/>
  <c r="AK2645" i="1" s="1"/>
  <c r="AI2644" i="1"/>
  <c r="AI2643" i="1"/>
  <c r="AL2642" i="1"/>
  <c r="AK2642" i="1"/>
  <c r="AI2642" i="1"/>
  <c r="AK2641" i="1"/>
  <c r="AL2641" i="1" s="1"/>
  <c r="AI2641" i="1"/>
  <c r="AI2640" i="1"/>
  <c r="AI2639" i="1"/>
  <c r="AK2639" i="1" s="1"/>
  <c r="AK2638" i="1"/>
  <c r="AL2638" i="1" s="1"/>
  <c r="AI2638" i="1"/>
  <c r="AI2637" i="1"/>
  <c r="AK2637" i="1" s="1"/>
  <c r="AI2636" i="1"/>
  <c r="AI2635" i="1"/>
  <c r="AL2634" i="1"/>
  <c r="AK2634" i="1"/>
  <c r="AI2634" i="1"/>
  <c r="AK2633" i="1"/>
  <c r="AL2633" i="1" s="1"/>
  <c r="AI2633" i="1"/>
  <c r="AI2632" i="1"/>
  <c r="AI2631" i="1"/>
  <c r="AK2631" i="1" s="1"/>
  <c r="AK2630" i="1"/>
  <c r="AL2630" i="1" s="1"/>
  <c r="AI2630" i="1"/>
  <c r="AI2629" i="1"/>
  <c r="AK2629" i="1" s="1"/>
  <c r="AI2628" i="1"/>
  <c r="AI2627" i="1"/>
  <c r="AL2626" i="1"/>
  <c r="AK2626" i="1"/>
  <c r="AI2626" i="1"/>
  <c r="AK2625" i="1"/>
  <c r="AL2625" i="1" s="1"/>
  <c r="AI2625" i="1"/>
  <c r="AI2624" i="1"/>
  <c r="AI2623" i="1"/>
  <c r="AK2623" i="1" s="1"/>
  <c r="AK2622" i="1"/>
  <c r="AL2622" i="1" s="1"/>
  <c r="AI2622" i="1"/>
  <c r="AJ2621" i="1"/>
  <c r="AK2621" i="1" s="1"/>
  <c r="AI2621" i="1"/>
  <c r="AL2620" i="1"/>
  <c r="AJ2620" i="1"/>
  <c r="AK2620" i="1" s="1"/>
  <c r="AI2620" i="1"/>
  <c r="AI2619" i="1"/>
  <c r="AJ2618" i="1"/>
  <c r="AK2618" i="1" s="1"/>
  <c r="AI2618" i="1"/>
  <c r="AI2617" i="1"/>
  <c r="AK2616" i="1"/>
  <c r="AI2616" i="1"/>
  <c r="AL2616" i="1" s="1"/>
  <c r="AJ2615" i="1"/>
  <c r="AI2615" i="1"/>
  <c r="AK2615" i="1" s="1"/>
  <c r="AI2614" i="1"/>
  <c r="AI2613" i="1"/>
  <c r="AI2612" i="1"/>
  <c r="AK2611" i="1"/>
  <c r="AL2611" i="1" s="1"/>
  <c r="AI2611" i="1"/>
  <c r="AL2610" i="1"/>
  <c r="AJ2610" i="1"/>
  <c r="AK2610" i="1" s="1"/>
  <c r="AI2610" i="1"/>
  <c r="AJ2609" i="1"/>
  <c r="AK2609" i="1" s="1"/>
  <c r="AL2609" i="1" s="1"/>
  <c r="AI2609" i="1"/>
  <c r="AL2608" i="1"/>
  <c r="AJ2608" i="1"/>
  <c r="AK2608" i="1" s="1"/>
  <c r="AI2608" i="1"/>
  <c r="AI2607" i="1"/>
  <c r="AK2607" i="1" s="1"/>
  <c r="AL2607" i="1" s="1"/>
  <c r="AK2606" i="1"/>
  <c r="AI2606" i="1"/>
  <c r="AL2606" i="1" s="1"/>
  <c r="AJ2605" i="1"/>
  <c r="AI2605" i="1"/>
  <c r="AK2605" i="1" s="1"/>
  <c r="AI2604" i="1"/>
  <c r="AI2603" i="1"/>
  <c r="AI2602" i="1"/>
  <c r="AK2601" i="1"/>
  <c r="AL2601" i="1" s="1"/>
  <c r="AI2601" i="1"/>
  <c r="AL2600" i="1"/>
  <c r="AJ2600" i="1"/>
  <c r="AK2600" i="1" s="1"/>
  <c r="AI2600" i="1"/>
  <c r="AJ2599" i="1"/>
  <c r="AK2599" i="1" s="1"/>
  <c r="AL2599" i="1" s="1"/>
  <c r="AI2599" i="1"/>
  <c r="AJ2598" i="1"/>
  <c r="AK2598" i="1" s="1"/>
  <c r="AL2598" i="1" s="1"/>
  <c r="AI2598" i="1"/>
  <c r="AI2597" i="1"/>
  <c r="AK2597" i="1" s="1"/>
  <c r="AL2597" i="1" s="1"/>
  <c r="AI2596" i="1"/>
  <c r="AJ2596" i="1" s="1"/>
  <c r="AK2596" i="1" s="1"/>
  <c r="AK2595" i="1"/>
  <c r="AI2595" i="1"/>
  <c r="AL2595" i="1" s="1"/>
  <c r="AI2594" i="1"/>
  <c r="AK2593" i="1"/>
  <c r="AL2593" i="1" s="1"/>
  <c r="AI2593" i="1"/>
  <c r="AI2592" i="1"/>
  <c r="AK2592" i="1" s="1"/>
  <c r="AI2591" i="1"/>
  <c r="AI2590" i="1"/>
  <c r="AK2589" i="1"/>
  <c r="AI2589" i="1"/>
  <c r="AI2588" i="1"/>
  <c r="AK2588" i="1" s="1"/>
  <c r="AI2587" i="1"/>
  <c r="AK2586" i="1"/>
  <c r="AL2586" i="1" s="1"/>
  <c r="AI2586" i="1"/>
  <c r="AL2585" i="1"/>
  <c r="AI2585" i="1"/>
  <c r="AK2585" i="1" s="1"/>
  <c r="AK2584" i="1"/>
  <c r="AI2584" i="1"/>
  <c r="AL2584" i="1" s="1"/>
  <c r="AL2583" i="1"/>
  <c r="AJ2583" i="1"/>
  <c r="AI2583" i="1"/>
  <c r="AK2583" i="1" s="1"/>
  <c r="AI2582" i="1"/>
  <c r="AK2581" i="1"/>
  <c r="AL2581" i="1" s="1"/>
  <c r="AI2581" i="1"/>
  <c r="AI2580" i="1"/>
  <c r="AK2579" i="1"/>
  <c r="AI2579" i="1"/>
  <c r="AL2579" i="1" s="1"/>
  <c r="AI2578" i="1"/>
  <c r="AK2577" i="1"/>
  <c r="AL2577" i="1" s="1"/>
  <c r="AI2577" i="1"/>
  <c r="AI2576" i="1"/>
  <c r="AI2575" i="1"/>
  <c r="AI2574" i="1"/>
  <c r="AI2573" i="1"/>
  <c r="AK2572" i="1"/>
  <c r="AI2572" i="1"/>
  <c r="AL2572" i="1" s="1"/>
  <c r="AI2571" i="1"/>
  <c r="AK2571" i="1" s="1"/>
  <c r="AK2570" i="1"/>
  <c r="AL2570" i="1" s="1"/>
  <c r="AI2570" i="1"/>
  <c r="AI2569" i="1"/>
  <c r="AK2569" i="1" s="1"/>
  <c r="AK2568" i="1"/>
  <c r="AI2568" i="1"/>
  <c r="AL2568" i="1" s="1"/>
  <c r="AI2567" i="1"/>
  <c r="AK2567" i="1" s="1"/>
  <c r="AI2566" i="1"/>
  <c r="AI2565" i="1"/>
  <c r="AK2564" i="1"/>
  <c r="AL2564" i="1" s="1"/>
  <c r="AI2564" i="1"/>
  <c r="AI2563" i="1"/>
  <c r="AK2563" i="1" s="1"/>
  <c r="AI2562" i="1"/>
  <c r="AK2561" i="1"/>
  <c r="AI2561" i="1"/>
  <c r="AL2561" i="1" s="1"/>
  <c r="AJ2560" i="1"/>
  <c r="AI2560" i="1"/>
  <c r="AJ2559" i="1"/>
  <c r="AI2559" i="1"/>
  <c r="AK2559" i="1" s="1"/>
  <c r="AL2559" i="1" s="1"/>
  <c r="AI2558" i="1"/>
  <c r="AK2558" i="1" s="1"/>
  <c r="AI2557" i="1"/>
  <c r="AI2556" i="1"/>
  <c r="AI2555" i="1"/>
  <c r="AI2554" i="1"/>
  <c r="AK2553" i="1"/>
  <c r="AL2553" i="1" s="1"/>
  <c r="AI2553" i="1"/>
  <c r="AI2552" i="1"/>
  <c r="AK2552" i="1" s="1"/>
  <c r="AI2551" i="1"/>
  <c r="AI2549" i="1"/>
  <c r="AK2549" i="1" s="1"/>
  <c r="AK2548" i="1"/>
  <c r="AL2548" i="1" s="1"/>
  <c r="AI2548" i="1"/>
  <c r="AI2547" i="1"/>
  <c r="AI2546" i="1"/>
  <c r="AI2545" i="1"/>
  <c r="AK2544" i="1"/>
  <c r="AL2544" i="1" s="1"/>
  <c r="AI2544" i="1"/>
  <c r="AL2543" i="1"/>
  <c r="AI2543" i="1"/>
  <c r="AK2543" i="1" s="1"/>
  <c r="AI2542" i="1"/>
  <c r="AI2541" i="1"/>
  <c r="AK2541" i="1" s="1"/>
  <c r="AK2540" i="1"/>
  <c r="AL2540" i="1" s="1"/>
  <c r="AI2540" i="1"/>
  <c r="AI2539" i="1"/>
  <c r="AI2538" i="1"/>
  <c r="AI2537" i="1"/>
  <c r="AK2536" i="1"/>
  <c r="AL2536" i="1" s="1"/>
  <c r="AI2536" i="1"/>
  <c r="AI2535" i="1"/>
  <c r="AK2535" i="1" s="1"/>
  <c r="AL2535" i="1" s="1"/>
  <c r="AI2534" i="1"/>
  <c r="AI2533" i="1"/>
  <c r="AK2533" i="1" s="1"/>
  <c r="AK2532" i="1"/>
  <c r="AL2532" i="1" s="1"/>
  <c r="AI2532" i="1"/>
  <c r="AI2531" i="1"/>
  <c r="AI2530" i="1"/>
  <c r="AI2529" i="1"/>
  <c r="AK2528" i="1"/>
  <c r="AL2528" i="1" s="1"/>
  <c r="AI2528" i="1"/>
  <c r="AI2527" i="1"/>
  <c r="AK2527" i="1" s="1"/>
  <c r="AL2527" i="1" s="1"/>
  <c r="AI2526" i="1"/>
  <c r="AI2525" i="1"/>
  <c r="AK2525" i="1" s="1"/>
  <c r="AK2524" i="1"/>
  <c r="AL2524" i="1" s="1"/>
  <c r="AI2524" i="1"/>
  <c r="AI2523" i="1"/>
  <c r="AI2522" i="1"/>
  <c r="AI2521" i="1"/>
  <c r="AK2520" i="1"/>
  <c r="AL2520" i="1" s="1"/>
  <c r="AI2520" i="1"/>
  <c r="AI2519" i="1"/>
  <c r="AK2519" i="1" s="1"/>
  <c r="AL2519" i="1" s="1"/>
  <c r="AI2518" i="1"/>
  <c r="AI2517" i="1"/>
  <c r="AK2517" i="1" s="1"/>
  <c r="AK2516" i="1"/>
  <c r="AL2516" i="1" s="1"/>
  <c r="AI2516" i="1"/>
  <c r="AI2515" i="1"/>
  <c r="AI2514" i="1"/>
  <c r="AI2513" i="1"/>
  <c r="AK2512" i="1"/>
  <c r="AL2512" i="1" s="1"/>
  <c r="AI2512" i="1"/>
  <c r="AL2511" i="1"/>
  <c r="AI2511" i="1"/>
  <c r="AK2511" i="1" s="1"/>
  <c r="AI2510" i="1"/>
  <c r="AI2509" i="1"/>
  <c r="AK2509" i="1" s="1"/>
  <c r="AK2508" i="1"/>
  <c r="AL2508" i="1" s="1"/>
  <c r="AI2508" i="1"/>
  <c r="AI2507" i="1"/>
  <c r="AK2506" i="1"/>
  <c r="AI2506" i="1"/>
  <c r="AL2506" i="1" s="1"/>
  <c r="AI2505" i="1"/>
  <c r="AK2505" i="1" s="1"/>
  <c r="AL2505" i="1" s="1"/>
  <c r="AK2504" i="1"/>
  <c r="AL2504" i="1" s="1"/>
  <c r="AI2504" i="1"/>
  <c r="AI2503" i="1"/>
  <c r="AK2502" i="1"/>
  <c r="AI2502" i="1"/>
  <c r="AL2502" i="1" s="1"/>
  <c r="AL2501" i="1"/>
  <c r="AI2501" i="1"/>
  <c r="AK2501" i="1" s="1"/>
  <c r="AK2500" i="1"/>
  <c r="AL2500" i="1" s="1"/>
  <c r="AI2500" i="1"/>
  <c r="AI2499" i="1"/>
  <c r="AK2498" i="1"/>
  <c r="AI2498" i="1"/>
  <c r="AL2498" i="1" s="1"/>
  <c r="AI2497" i="1"/>
  <c r="AK2497" i="1" s="1"/>
  <c r="AL2497" i="1" s="1"/>
  <c r="AK2496" i="1"/>
  <c r="AL2496" i="1" s="1"/>
  <c r="AI2496" i="1"/>
  <c r="AI2495" i="1"/>
  <c r="AK2494" i="1"/>
  <c r="AI2494" i="1"/>
  <c r="AL2494" i="1" s="1"/>
  <c r="AI2493" i="1"/>
  <c r="AK2493" i="1" s="1"/>
  <c r="AL2493" i="1" s="1"/>
  <c r="AK2492" i="1"/>
  <c r="AL2492" i="1" s="1"/>
  <c r="AI2492" i="1"/>
  <c r="AI2491" i="1"/>
  <c r="AK2490" i="1"/>
  <c r="AI2490" i="1"/>
  <c r="AL2490" i="1" s="1"/>
  <c r="AI2489" i="1"/>
  <c r="AK2489" i="1" s="1"/>
  <c r="AL2489" i="1" s="1"/>
  <c r="AK2488" i="1"/>
  <c r="AL2488" i="1" s="1"/>
  <c r="AI2488" i="1"/>
  <c r="AI2487" i="1"/>
  <c r="AK2486" i="1"/>
  <c r="AI2486" i="1"/>
  <c r="AL2486" i="1" s="1"/>
  <c r="AL2485" i="1"/>
  <c r="AI2485" i="1"/>
  <c r="AK2485" i="1" s="1"/>
  <c r="AK2484" i="1"/>
  <c r="AL2484" i="1" s="1"/>
  <c r="AI2484" i="1"/>
  <c r="AI2483" i="1"/>
  <c r="AK2482" i="1"/>
  <c r="AI2482" i="1"/>
  <c r="AL2482" i="1" s="1"/>
  <c r="AI2481" i="1"/>
  <c r="AK2481" i="1" s="1"/>
  <c r="AL2481" i="1" s="1"/>
  <c r="AK2480" i="1"/>
  <c r="AL2480" i="1" s="1"/>
  <c r="AI2480" i="1"/>
  <c r="AI2479" i="1"/>
  <c r="AK2478" i="1"/>
  <c r="AI2478" i="1"/>
  <c r="AL2478" i="1" s="1"/>
  <c r="AI2477" i="1"/>
  <c r="AK2477" i="1" s="1"/>
  <c r="AL2477" i="1" s="1"/>
  <c r="AK2476" i="1"/>
  <c r="AL2476" i="1" s="1"/>
  <c r="AI2476" i="1"/>
  <c r="AI2475" i="1"/>
  <c r="AK2474" i="1"/>
  <c r="AI2474" i="1"/>
  <c r="AL2474" i="1" s="1"/>
  <c r="AL2473" i="1"/>
  <c r="AI2473" i="1"/>
  <c r="AK2473" i="1" s="1"/>
  <c r="AK2472" i="1"/>
  <c r="AL2472" i="1" s="1"/>
  <c r="AI2472" i="1"/>
  <c r="AI2471" i="1"/>
  <c r="AK2470" i="1"/>
  <c r="AI2470" i="1"/>
  <c r="AL2470" i="1" s="1"/>
  <c r="AL2469" i="1"/>
  <c r="AI2469" i="1"/>
  <c r="AK2469" i="1" s="1"/>
  <c r="AK2468" i="1"/>
  <c r="AL2468" i="1" s="1"/>
  <c r="AI2468" i="1"/>
  <c r="AI2467" i="1"/>
  <c r="AK2466" i="1"/>
  <c r="AI2466" i="1"/>
  <c r="AL2466" i="1" s="1"/>
  <c r="AI2465" i="1"/>
  <c r="AK2465" i="1" s="1"/>
  <c r="AL2465" i="1" s="1"/>
  <c r="AK2464" i="1"/>
  <c r="AL2464" i="1" s="1"/>
  <c r="AI2464" i="1"/>
  <c r="AI2463" i="1"/>
  <c r="AK2462" i="1"/>
  <c r="AI2462" i="1"/>
  <c r="AL2462" i="1" s="1"/>
  <c r="AI2461" i="1"/>
  <c r="AK2461" i="1" s="1"/>
  <c r="AL2461" i="1" s="1"/>
  <c r="AK2460" i="1"/>
  <c r="AL2460" i="1" s="1"/>
  <c r="AI2460" i="1"/>
  <c r="AI2459" i="1"/>
  <c r="AK2458" i="1"/>
  <c r="AI2458" i="1"/>
  <c r="AL2458" i="1" s="1"/>
  <c r="AL2457" i="1"/>
  <c r="AI2457" i="1"/>
  <c r="AK2457" i="1" s="1"/>
  <c r="AK2456" i="1"/>
  <c r="AL2456" i="1" s="1"/>
  <c r="AI2456" i="1"/>
  <c r="AI2455" i="1"/>
  <c r="AK2454" i="1"/>
  <c r="AI2454" i="1"/>
  <c r="AL2454" i="1" s="1"/>
  <c r="AL2453" i="1"/>
  <c r="AI2453" i="1"/>
  <c r="AK2453" i="1" s="1"/>
  <c r="AK2452" i="1"/>
  <c r="AL2452" i="1" s="1"/>
  <c r="AI2452" i="1"/>
  <c r="AI2451" i="1"/>
  <c r="AK2450" i="1"/>
  <c r="AI2450" i="1"/>
  <c r="AL2450" i="1" s="1"/>
  <c r="AI2449" i="1"/>
  <c r="AK2449" i="1" s="1"/>
  <c r="AL2449" i="1" s="1"/>
  <c r="AK2448" i="1"/>
  <c r="AL2448" i="1" s="1"/>
  <c r="AI2448" i="1"/>
  <c r="AI2447" i="1"/>
  <c r="AK2446" i="1"/>
  <c r="AI2446" i="1"/>
  <c r="AL2446" i="1" s="1"/>
  <c r="AI2445" i="1"/>
  <c r="AK2445" i="1" s="1"/>
  <c r="AL2445" i="1" s="1"/>
  <c r="AK2444" i="1"/>
  <c r="AL2444" i="1" s="1"/>
  <c r="AI2444" i="1"/>
  <c r="AI2443" i="1"/>
  <c r="AK2442" i="1"/>
  <c r="AI2442" i="1"/>
  <c r="AL2442" i="1" s="1"/>
  <c r="AL2441" i="1"/>
  <c r="AI2441" i="1"/>
  <c r="AK2441" i="1" s="1"/>
  <c r="AK2440" i="1"/>
  <c r="AL2440" i="1" s="1"/>
  <c r="AI2440" i="1"/>
  <c r="AL2439" i="1"/>
  <c r="AI2439" i="1"/>
  <c r="AK2439" i="1" s="1"/>
  <c r="AK2438" i="1"/>
  <c r="AI2438" i="1"/>
  <c r="AL2438" i="1" s="1"/>
  <c r="AL2437" i="1"/>
  <c r="AI2437" i="1"/>
  <c r="AK2437" i="1" s="1"/>
  <c r="AK2436" i="1"/>
  <c r="AL2436" i="1" s="1"/>
  <c r="AI2436" i="1"/>
  <c r="AL2435" i="1"/>
  <c r="AI2435" i="1"/>
  <c r="AK2435" i="1" s="1"/>
  <c r="AK2434" i="1"/>
  <c r="AI2434" i="1"/>
  <c r="AL2434" i="1" s="1"/>
  <c r="AL2433" i="1"/>
  <c r="AI2433" i="1"/>
  <c r="AK2433" i="1" s="1"/>
  <c r="AK2432" i="1"/>
  <c r="AL2432" i="1" s="1"/>
  <c r="AI2432" i="1"/>
  <c r="AL2431" i="1"/>
  <c r="AI2431" i="1"/>
  <c r="AK2431" i="1" s="1"/>
  <c r="AK2430" i="1"/>
  <c r="AI2430" i="1"/>
  <c r="AL2430" i="1" s="1"/>
  <c r="AL2429" i="1"/>
  <c r="AI2429" i="1"/>
  <c r="AK2429" i="1" s="1"/>
  <c r="AK2428" i="1"/>
  <c r="AL2428" i="1" s="1"/>
  <c r="AI2428" i="1"/>
  <c r="AL2427" i="1"/>
  <c r="AI2427" i="1"/>
  <c r="AK2427" i="1" s="1"/>
  <c r="AK2426" i="1"/>
  <c r="AI2426" i="1"/>
  <c r="AL2426" i="1" s="1"/>
  <c r="AL2425" i="1"/>
  <c r="AI2425" i="1"/>
  <c r="AK2425" i="1" s="1"/>
  <c r="AK2424" i="1"/>
  <c r="AL2424" i="1" s="1"/>
  <c r="AI2424" i="1"/>
  <c r="AL2423" i="1"/>
  <c r="AI2423" i="1"/>
  <c r="AK2423" i="1" s="1"/>
  <c r="AK2422" i="1"/>
  <c r="AI2422" i="1"/>
  <c r="AL2422" i="1" s="1"/>
  <c r="AL2421" i="1"/>
  <c r="AI2421" i="1"/>
  <c r="AK2421" i="1" s="1"/>
  <c r="AK2420" i="1"/>
  <c r="AL2420" i="1" s="1"/>
  <c r="AI2420" i="1"/>
  <c r="AL2419" i="1"/>
  <c r="AI2419" i="1"/>
  <c r="AK2419" i="1" s="1"/>
  <c r="AK2418" i="1"/>
  <c r="AI2418" i="1"/>
  <c r="AL2418" i="1" s="1"/>
  <c r="AL2417" i="1"/>
  <c r="AI2417" i="1"/>
  <c r="AK2417" i="1" s="1"/>
  <c r="AK2416" i="1"/>
  <c r="AL2416" i="1" s="1"/>
  <c r="AI2416" i="1"/>
  <c r="AL2415" i="1"/>
  <c r="AI2415" i="1"/>
  <c r="AK2415" i="1" s="1"/>
  <c r="AK2414" i="1"/>
  <c r="AI2414" i="1"/>
  <c r="AL2414" i="1" s="1"/>
  <c r="AL2413" i="1"/>
  <c r="AI2413" i="1"/>
  <c r="AK2413" i="1" s="1"/>
  <c r="AK2412" i="1"/>
  <c r="AL2412" i="1" s="1"/>
  <c r="AI2412" i="1"/>
  <c r="AL2411" i="1"/>
  <c r="AI2411" i="1"/>
  <c r="AK2411" i="1" s="1"/>
  <c r="AK2410" i="1"/>
  <c r="AI2410" i="1"/>
  <c r="AL2410" i="1" s="1"/>
  <c r="AI2409" i="1"/>
  <c r="AK2409" i="1" s="1"/>
  <c r="AL2409" i="1" s="1"/>
  <c r="AK2408" i="1"/>
  <c r="AL2408" i="1" s="1"/>
  <c r="AI2408" i="1"/>
  <c r="AI2407" i="1"/>
  <c r="AK2407" i="1" s="1"/>
  <c r="AK2406" i="1"/>
  <c r="AI2406" i="1"/>
  <c r="AL2406" i="1" s="1"/>
  <c r="AI2405" i="1"/>
  <c r="AK2405" i="1" s="1"/>
  <c r="AK2404" i="1"/>
  <c r="AL2404" i="1" s="1"/>
  <c r="AI2404" i="1"/>
  <c r="AI2403" i="1"/>
  <c r="AK2403" i="1" s="1"/>
  <c r="AK2402" i="1"/>
  <c r="AI2402" i="1"/>
  <c r="AL2402" i="1" s="1"/>
  <c r="AI2401" i="1"/>
  <c r="AK2401" i="1" s="1"/>
  <c r="AK2400" i="1"/>
  <c r="AL2400" i="1" s="1"/>
  <c r="AI2400" i="1"/>
  <c r="AI2399" i="1"/>
  <c r="AK2399" i="1" s="1"/>
  <c r="AK2398" i="1"/>
  <c r="AI2398" i="1"/>
  <c r="AL2398" i="1" s="1"/>
  <c r="AI2397" i="1"/>
  <c r="AK2397" i="1" s="1"/>
  <c r="AK2396" i="1"/>
  <c r="AL2396" i="1" s="1"/>
  <c r="AI2396" i="1"/>
  <c r="AI2395" i="1"/>
  <c r="AK2395" i="1" s="1"/>
  <c r="AK2394" i="1"/>
  <c r="AI2394" i="1"/>
  <c r="AL2394" i="1" s="1"/>
  <c r="AI2393" i="1"/>
  <c r="AK2393" i="1" s="1"/>
  <c r="AK2392" i="1"/>
  <c r="AL2392" i="1" s="1"/>
  <c r="AI2392" i="1"/>
  <c r="AI2391" i="1"/>
  <c r="AK2391" i="1" s="1"/>
  <c r="AK2390" i="1"/>
  <c r="AI2390" i="1"/>
  <c r="AL2390" i="1" s="1"/>
  <c r="AI2389" i="1"/>
  <c r="AK2389" i="1" s="1"/>
  <c r="AK2388" i="1"/>
  <c r="AL2388" i="1" s="1"/>
  <c r="AI2388" i="1"/>
  <c r="AI2387" i="1"/>
  <c r="AI2386" i="1"/>
  <c r="AI2385" i="1"/>
  <c r="AK2384" i="1"/>
  <c r="AL2384" i="1" s="1"/>
  <c r="AI2384" i="1"/>
  <c r="AI2383" i="1"/>
  <c r="AK2383" i="1" s="1"/>
  <c r="AL2383" i="1" s="1"/>
  <c r="AI2382" i="1"/>
  <c r="AI2381" i="1"/>
  <c r="AK2381" i="1" s="1"/>
  <c r="AK2380" i="1"/>
  <c r="AL2380" i="1" s="1"/>
  <c r="AI2380" i="1"/>
  <c r="AI2379" i="1"/>
  <c r="AI2378" i="1"/>
  <c r="AI2377" i="1"/>
  <c r="AK2376" i="1"/>
  <c r="AL2376" i="1" s="1"/>
  <c r="AI2376" i="1"/>
  <c r="AL2375" i="1"/>
  <c r="AI2375" i="1"/>
  <c r="AK2375" i="1" s="1"/>
  <c r="AI2374" i="1"/>
  <c r="AI2373" i="1"/>
  <c r="AK2373" i="1" s="1"/>
  <c r="AK2372" i="1"/>
  <c r="AL2372" i="1" s="1"/>
  <c r="AI2372" i="1"/>
  <c r="AI2371" i="1"/>
  <c r="AI2370" i="1"/>
  <c r="AI2369" i="1"/>
  <c r="AK2368" i="1"/>
  <c r="AL2368" i="1" s="1"/>
  <c r="AI2368" i="1"/>
  <c r="AI2367" i="1"/>
  <c r="AK2367" i="1" s="1"/>
  <c r="AL2367" i="1" s="1"/>
  <c r="AI2366" i="1"/>
  <c r="AI2365" i="1"/>
  <c r="AK2365" i="1" s="1"/>
  <c r="AK2364" i="1"/>
  <c r="AL2364" i="1" s="1"/>
  <c r="AI2364" i="1"/>
  <c r="AI2363" i="1"/>
  <c r="AI2362" i="1"/>
  <c r="AI2361" i="1"/>
  <c r="AK2360" i="1"/>
  <c r="AL2360" i="1" s="1"/>
  <c r="AI2360" i="1"/>
  <c r="AI2359" i="1"/>
  <c r="AK2359" i="1" s="1"/>
  <c r="AL2359" i="1" s="1"/>
  <c r="AI2358" i="1"/>
  <c r="AI2357" i="1"/>
  <c r="AK2357" i="1" s="1"/>
  <c r="AK2356" i="1"/>
  <c r="AL2356" i="1" s="1"/>
  <c r="AI2356" i="1"/>
  <c r="AI2355" i="1"/>
  <c r="AI2354" i="1"/>
  <c r="AI2353" i="1"/>
  <c r="AK2352" i="1"/>
  <c r="AL2352" i="1" s="1"/>
  <c r="AI2352" i="1"/>
  <c r="AI2351" i="1"/>
  <c r="AK2351" i="1" s="1"/>
  <c r="AL2351" i="1" s="1"/>
  <c r="AI2350" i="1"/>
  <c r="AI2349" i="1"/>
  <c r="AK2349" i="1" s="1"/>
  <c r="AK2348" i="1"/>
  <c r="AL2348" i="1" s="1"/>
  <c r="AI2348" i="1"/>
  <c r="AI2347" i="1"/>
  <c r="AI2346" i="1"/>
  <c r="AI2345" i="1"/>
  <c r="AK2344" i="1"/>
  <c r="AL2344" i="1" s="1"/>
  <c r="AI2344" i="1"/>
  <c r="AL2343" i="1"/>
  <c r="AI2343" i="1"/>
  <c r="AK2343" i="1" s="1"/>
  <c r="AI2342" i="1"/>
  <c r="AI2341" i="1"/>
  <c r="AK2341" i="1" s="1"/>
  <c r="AK2340" i="1"/>
  <c r="AL2340" i="1" s="1"/>
  <c r="AI2340" i="1"/>
  <c r="AI2339" i="1"/>
  <c r="AI2338" i="1"/>
  <c r="AI2337" i="1"/>
  <c r="AK2336" i="1"/>
  <c r="AL2336" i="1" s="1"/>
  <c r="AI2336" i="1"/>
  <c r="AI2335" i="1"/>
  <c r="AK2335" i="1" s="1"/>
  <c r="AL2335" i="1" s="1"/>
  <c r="AI2334" i="1"/>
  <c r="AI2333" i="1"/>
  <c r="AK2333" i="1" s="1"/>
  <c r="AK2332" i="1"/>
  <c r="AL2332" i="1" s="1"/>
  <c r="AI2332" i="1"/>
  <c r="AI2331" i="1"/>
  <c r="AI2330" i="1"/>
  <c r="AI2329" i="1"/>
  <c r="AK2328" i="1"/>
  <c r="AL2328" i="1" s="1"/>
  <c r="AI2328" i="1"/>
  <c r="AI2327" i="1"/>
  <c r="AK2327" i="1" s="1"/>
  <c r="AL2327" i="1" s="1"/>
  <c r="AI2326" i="1"/>
  <c r="AI2325" i="1"/>
  <c r="AK2325" i="1" s="1"/>
  <c r="AK2324" i="1"/>
  <c r="AL2324" i="1" s="1"/>
  <c r="AI2324" i="1"/>
  <c r="AI2323" i="1"/>
  <c r="AI2322" i="1"/>
  <c r="AI2321" i="1"/>
  <c r="AK2320" i="1"/>
  <c r="AL2320" i="1" s="1"/>
  <c r="AI2320" i="1"/>
  <c r="AI2319" i="1"/>
  <c r="AK2319" i="1" s="1"/>
  <c r="AL2319" i="1" s="1"/>
  <c r="AI2318" i="1"/>
  <c r="AI2317" i="1"/>
  <c r="AK2317" i="1" s="1"/>
  <c r="AK2316" i="1"/>
  <c r="AL2316" i="1" s="1"/>
  <c r="AI2316" i="1"/>
  <c r="AI2315" i="1"/>
  <c r="AI2314" i="1"/>
  <c r="AI2313" i="1"/>
  <c r="AK2312" i="1"/>
  <c r="AL2312" i="1" s="1"/>
  <c r="AI2312" i="1"/>
  <c r="AL2311" i="1"/>
  <c r="AI2311" i="1"/>
  <c r="AK2311" i="1" s="1"/>
  <c r="AI2310" i="1"/>
  <c r="AI2309" i="1"/>
  <c r="AK2309" i="1" s="1"/>
  <c r="AK2308" i="1"/>
  <c r="AL2308" i="1" s="1"/>
  <c r="AI2308" i="1"/>
  <c r="AI2307" i="1"/>
  <c r="AI2306" i="1"/>
  <c r="AI2305" i="1"/>
  <c r="AK2304" i="1"/>
  <c r="AL2304" i="1" s="1"/>
  <c r="AI2304" i="1"/>
  <c r="AI2303" i="1"/>
  <c r="AK2303" i="1" s="1"/>
  <c r="AL2303" i="1" s="1"/>
  <c r="AI2302" i="1"/>
  <c r="AI2301" i="1"/>
  <c r="AK2301" i="1" s="1"/>
  <c r="AK2300" i="1"/>
  <c r="AL2300" i="1" s="1"/>
  <c r="AI2300" i="1"/>
  <c r="AI2299" i="1"/>
  <c r="AI2298" i="1"/>
  <c r="AI2297" i="1"/>
  <c r="AK2296" i="1"/>
  <c r="AL2296" i="1" s="1"/>
  <c r="AI2296" i="1"/>
  <c r="AI2295" i="1"/>
  <c r="AK2295" i="1" s="1"/>
  <c r="AL2295" i="1" s="1"/>
  <c r="AI2294" i="1"/>
  <c r="AI2293" i="1"/>
  <c r="AK2293" i="1" s="1"/>
  <c r="AK2292" i="1"/>
  <c r="AL2292" i="1" s="1"/>
  <c r="AI2292" i="1"/>
  <c r="AI2291" i="1"/>
  <c r="AI2290" i="1"/>
  <c r="AI2289" i="1"/>
  <c r="AK2288" i="1"/>
  <c r="AL2288" i="1" s="1"/>
  <c r="AI2288" i="1"/>
  <c r="AI2287" i="1"/>
  <c r="AK2287" i="1" s="1"/>
  <c r="AL2287" i="1" s="1"/>
  <c r="AI2286" i="1"/>
  <c r="AI2285" i="1"/>
  <c r="AK2285" i="1" s="1"/>
  <c r="AK2284" i="1"/>
  <c r="AL2284" i="1" s="1"/>
  <c r="AI2284" i="1"/>
  <c r="AI2283" i="1"/>
  <c r="AI2282" i="1"/>
  <c r="AI2281" i="1"/>
  <c r="AK2280" i="1"/>
  <c r="AL2280" i="1" s="1"/>
  <c r="AI2280" i="1"/>
  <c r="AL2279" i="1"/>
  <c r="AI2279" i="1"/>
  <c r="AK2279" i="1" s="1"/>
  <c r="AI2278" i="1"/>
  <c r="AI2277" i="1"/>
  <c r="AK2277" i="1" s="1"/>
  <c r="AK2276" i="1"/>
  <c r="AL2276" i="1" s="1"/>
  <c r="AI2276" i="1"/>
  <c r="AI2275" i="1"/>
  <c r="AI2274" i="1"/>
  <c r="AI2273" i="1"/>
  <c r="AK2272" i="1"/>
  <c r="AL2272" i="1" s="1"/>
  <c r="AI2272" i="1"/>
  <c r="AI2271" i="1"/>
  <c r="AK2271" i="1" s="1"/>
  <c r="AL2271" i="1" s="1"/>
  <c r="AI2270" i="1"/>
  <c r="AI2269" i="1"/>
  <c r="AK2269" i="1" s="1"/>
  <c r="AK2268" i="1"/>
  <c r="AL2268" i="1" s="1"/>
  <c r="AI2268" i="1"/>
  <c r="AI2267" i="1"/>
  <c r="AI2266" i="1"/>
  <c r="AI2265" i="1"/>
  <c r="AK2264" i="1"/>
  <c r="AL2264" i="1" s="1"/>
  <c r="AI2264" i="1"/>
  <c r="AI2263" i="1"/>
  <c r="AK2263" i="1" s="1"/>
  <c r="AL2263" i="1" s="1"/>
  <c r="AI2262" i="1"/>
  <c r="AI2261" i="1"/>
  <c r="AK2261" i="1" s="1"/>
  <c r="AK2260" i="1"/>
  <c r="AL2260" i="1" s="1"/>
  <c r="AI2260" i="1"/>
  <c r="AI2259" i="1"/>
  <c r="AI2258" i="1"/>
  <c r="AI2257" i="1"/>
  <c r="AK2256" i="1"/>
  <c r="AI2256" i="1"/>
  <c r="AL2256" i="1" s="1"/>
  <c r="AI2255" i="1"/>
  <c r="AK2255" i="1" s="1"/>
  <c r="AL2255" i="1" s="1"/>
  <c r="AK2254" i="1"/>
  <c r="AL2254" i="1" s="1"/>
  <c r="AI2254" i="1"/>
  <c r="AI2253" i="1"/>
  <c r="AK2252" i="1"/>
  <c r="AI2252" i="1"/>
  <c r="AL2252" i="1" s="1"/>
  <c r="AL2251" i="1"/>
  <c r="AI2251" i="1"/>
  <c r="AK2251" i="1" s="1"/>
  <c r="AK2250" i="1"/>
  <c r="AL2250" i="1" s="1"/>
  <c r="AI2250" i="1"/>
  <c r="AI2249" i="1"/>
  <c r="AK2248" i="1"/>
  <c r="AI2248" i="1"/>
  <c r="AL2248" i="1" s="1"/>
  <c r="AI2247" i="1"/>
  <c r="AK2247" i="1" s="1"/>
  <c r="AL2247" i="1" s="1"/>
  <c r="AK2246" i="1"/>
  <c r="AL2246" i="1" s="1"/>
  <c r="AI2246" i="1"/>
  <c r="AI2245" i="1"/>
  <c r="AK2244" i="1"/>
  <c r="AI2244" i="1"/>
  <c r="AL2244" i="1" s="1"/>
  <c r="AI2243" i="1"/>
  <c r="AK2243" i="1" s="1"/>
  <c r="AL2243" i="1" s="1"/>
  <c r="AK2242" i="1"/>
  <c r="AL2242" i="1" s="1"/>
  <c r="AI2242" i="1"/>
  <c r="AI2241" i="1"/>
  <c r="AK2240" i="1"/>
  <c r="AI2240" i="1"/>
  <c r="AL2240" i="1" s="1"/>
  <c r="AI2239" i="1"/>
  <c r="AK2239" i="1" s="1"/>
  <c r="AL2239" i="1" s="1"/>
  <c r="AK2238" i="1"/>
  <c r="AL2238" i="1" s="1"/>
  <c r="AI2238" i="1"/>
  <c r="AI2237" i="1"/>
  <c r="AK2236" i="1"/>
  <c r="AI2236" i="1"/>
  <c r="AL2236" i="1" s="1"/>
  <c r="AL2235" i="1"/>
  <c r="AI2235" i="1"/>
  <c r="AK2235" i="1" s="1"/>
  <c r="AK2234" i="1"/>
  <c r="AL2234" i="1" s="1"/>
  <c r="AI2234" i="1"/>
  <c r="AI2233" i="1"/>
  <c r="AK2232" i="1"/>
  <c r="AI2232" i="1"/>
  <c r="AL2232" i="1" s="1"/>
  <c r="AI2231" i="1"/>
  <c r="AK2231" i="1" s="1"/>
  <c r="AL2231" i="1" s="1"/>
  <c r="AK2230" i="1"/>
  <c r="AL2230" i="1" s="1"/>
  <c r="AI2230" i="1"/>
  <c r="AI2229" i="1"/>
  <c r="AK2228" i="1"/>
  <c r="AI2228" i="1"/>
  <c r="AL2228" i="1" s="1"/>
  <c r="AI2227" i="1"/>
  <c r="AK2227" i="1" s="1"/>
  <c r="AL2227" i="1" s="1"/>
  <c r="AK2226" i="1"/>
  <c r="AL2226" i="1" s="1"/>
  <c r="AI2226" i="1"/>
  <c r="AI2225" i="1"/>
  <c r="AK2224" i="1"/>
  <c r="AI2224" i="1"/>
  <c r="AL2224" i="1" s="1"/>
  <c r="AL2223" i="1"/>
  <c r="AI2223" i="1"/>
  <c r="AK2223" i="1" s="1"/>
  <c r="AK2222" i="1"/>
  <c r="AL2222" i="1" s="1"/>
  <c r="AI2222" i="1"/>
  <c r="AI2221" i="1"/>
  <c r="AK2220" i="1"/>
  <c r="AI2220" i="1"/>
  <c r="AL2220" i="1" s="1"/>
  <c r="AL2219" i="1"/>
  <c r="AI2219" i="1"/>
  <c r="AK2219" i="1" s="1"/>
  <c r="AK2218" i="1"/>
  <c r="AL2218" i="1" s="1"/>
  <c r="AI2218" i="1"/>
  <c r="AI2217" i="1"/>
  <c r="AK2216" i="1"/>
  <c r="AI2216" i="1"/>
  <c r="AL2216" i="1" s="1"/>
  <c r="AI2215" i="1"/>
  <c r="AK2215" i="1" s="1"/>
  <c r="AL2215" i="1" s="1"/>
  <c r="AK2214" i="1"/>
  <c r="AL2214" i="1" s="1"/>
  <c r="AI2214" i="1"/>
  <c r="AI2213" i="1"/>
  <c r="AK2212" i="1"/>
  <c r="AI2212" i="1"/>
  <c r="AL2212" i="1" s="1"/>
  <c r="AI2211" i="1"/>
  <c r="AK2211" i="1" s="1"/>
  <c r="AL2211" i="1" s="1"/>
  <c r="AK2210" i="1"/>
  <c r="AL2210" i="1" s="1"/>
  <c r="AI2210" i="1"/>
  <c r="AI2209" i="1"/>
  <c r="AK2208" i="1"/>
  <c r="AI2208" i="1"/>
  <c r="AL2208" i="1" s="1"/>
  <c r="AL2207" i="1"/>
  <c r="AI2207" i="1"/>
  <c r="AK2207" i="1" s="1"/>
  <c r="AK2206" i="1"/>
  <c r="AL2206" i="1" s="1"/>
  <c r="AI2206" i="1"/>
  <c r="AI2205" i="1"/>
  <c r="AK2204" i="1"/>
  <c r="AI2204" i="1"/>
  <c r="AL2204" i="1" s="1"/>
  <c r="AL2203" i="1"/>
  <c r="AI2203" i="1"/>
  <c r="AK2203" i="1" s="1"/>
  <c r="AK2202" i="1"/>
  <c r="AL2202" i="1" s="1"/>
  <c r="AI2202" i="1"/>
  <c r="AI2201" i="1"/>
  <c r="AK2200" i="1"/>
  <c r="AI2200" i="1"/>
  <c r="AL2200" i="1" s="1"/>
  <c r="AI2199" i="1"/>
  <c r="AK2199" i="1" s="1"/>
  <c r="AL2199" i="1" s="1"/>
  <c r="AK2198" i="1"/>
  <c r="AL2198" i="1" s="1"/>
  <c r="AI2198" i="1"/>
  <c r="AI2197" i="1"/>
  <c r="AK2196" i="1"/>
  <c r="AI2196" i="1"/>
  <c r="AL2196" i="1" s="1"/>
  <c r="AI2195" i="1"/>
  <c r="AK2195" i="1" s="1"/>
  <c r="AL2195" i="1" s="1"/>
  <c r="AK2194" i="1"/>
  <c r="AL2194" i="1" s="1"/>
  <c r="AI2194" i="1"/>
  <c r="AI2193" i="1"/>
  <c r="AK2192" i="1"/>
  <c r="AI2192" i="1"/>
  <c r="AL2192" i="1" s="1"/>
  <c r="AL2191" i="1"/>
  <c r="AI2191" i="1"/>
  <c r="AK2191" i="1" s="1"/>
  <c r="AK2190" i="1"/>
  <c r="AL2190" i="1" s="1"/>
  <c r="AI2190" i="1"/>
  <c r="AI2189" i="1"/>
  <c r="AK2188" i="1"/>
  <c r="AI2188" i="1"/>
  <c r="AL2188" i="1" s="1"/>
  <c r="AL2187" i="1"/>
  <c r="AI2187" i="1"/>
  <c r="AK2187" i="1" s="1"/>
  <c r="AK2186" i="1"/>
  <c r="AL2186" i="1" s="1"/>
  <c r="AI2186" i="1"/>
  <c r="AI2185" i="1"/>
  <c r="AK2184" i="1"/>
  <c r="AI2184" i="1"/>
  <c r="AL2184" i="1" s="1"/>
  <c r="AI2183" i="1"/>
  <c r="AK2183" i="1" s="1"/>
  <c r="AL2183" i="1" s="1"/>
  <c r="AK2182" i="1"/>
  <c r="AL2182" i="1" s="1"/>
  <c r="AI2182" i="1"/>
  <c r="AI2181" i="1"/>
  <c r="AK2180" i="1"/>
  <c r="AI2180" i="1"/>
  <c r="AL2180" i="1" s="1"/>
  <c r="AI2179" i="1"/>
  <c r="AK2179" i="1" s="1"/>
  <c r="AL2179" i="1" s="1"/>
  <c r="AK2178" i="1"/>
  <c r="AL2178" i="1" s="1"/>
  <c r="AI2178" i="1"/>
  <c r="AI2177" i="1"/>
  <c r="AK2176" i="1"/>
  <c r="AI2176" i="1"/>
  <c r="AL2176" i="1" s="1"/>
  <c r="AL2175" i="1"/>
  <c r="AI2175" i="1"/>
  <c r="AK2175" i="1" s="1"/>
  <c r="AK2174" i="1"/>
  <c r="AL2174" i="1" s="1"/>
  <c r="AI2174" i="1"/>
  <c r="AI2173" i="1"/>
  <c r="AK2172" i="1"/>
  <c r="AI2172" i="1"/>
  <c r="AL2172" i="1" s="1"/>
  <c r="AL2171" i="1"/>
  <c r="AI2171" i="1"/>
  <c r="AK2171" i="1" s="1"/>
  <c r="AK2170" i="1"/>
  <c r="AL2170" i="1" s="1"/>
  <c r="AI2170" i="1"/>
  <c r="AI2169" i="1"/>
  <c r="AK2168" i="1"/>
  <c r="AI2168" i="1"/>
  <c r="AL2168" i="1" s="1"/>
  <c r="AI2167" i="1"/>
  <c r="AK2167" i="1" s="1"/>
  <c r="AL2167" i="1" s="1"/>
  <c r="AK2166" i="1"/>
  <c r="AL2166" i="1" s="1"/>
  <c r="AI2166" i="1"/>
  <c r="AI2165" i="1"/>
  <c r="AK2164" i="1"/>
  <c r="AI2164" i="1"/>
  <c r="AL2164" i="1" s="1"/>
  <c r="AI2163" i="1"/>
  <c r="AK2163" i="1" s="1"/>
  <c r="AL2163" i="1" s="1"/>
  <c r="AK2162" i="1"/>
  <c r="AL2162" i="1" s="1"/>
  <c r="AI2162" i="1"/>
  <c r="AI2161" i="1"/>
  <c r="AK2160" i="1"/>
  <c r="AI2160" i="1"/>
  <c r="AL2160" i="1" s="1"/>
  <c r="AL2159" i="1"/>
  <c r="AI2159" i="1"/>
  <c r="AK2159" i="1" s="1"/>
  <c r="AK2158" i="1"/>
  <c r="AL2158" i="1" s="1"/>
  <c r="AI2158" i="1"/>
  <c r="AI2157" i="1"/>
  <c r="AK2156" i="1"/>
  <c r="AI2156" i="1"/>
  <c r="AL2156" i="1" s="1"/>
  <c r="AL2155" i="1"/>
  <c r="AI2155" i="1"/>
  <c r="AK2155" i="1" s="1"/>
  <c r="AK2154" i="1"/>
  <c r="AL2154" i="1" s="1"/>
  <c r="AI2154" i="1"/>
  <c r="AI2153" i="1"/>
  <c r="AK2152" i="1"/>
  <c r="AI2152" i="1"/>
  <c r="AL2152" i="1" s="1"/>
  <c r="AI2151" i="1"/>
  <c r="AK2151" i="1" s="1"/>
  <c r="AL2151" i="1" s="1"/>
  <c r="AK2150" i="1"/>
  <c r="AL2150" i="1" s="1"/>
  <c r="AI2150" i="1"/>
  <c r="AI2149" i="1"/>
  <c r="AK2148" i="1"/>
  <c r="AI2148" i="1"/>
  <c r="AL2148" i="1" s="1"/>
  <c r="AI2147" i="1"/>
  <c r="AK2147" i="1" s="1"/>
  <c r="AL2147" i="1" s="1"/>
  <c r="AK2146" i="1"/>
  <c r="AL2146" i="1" s="1"/>
  <c r="AI2146" i="1"/>
  <c r="AI2145" i="1"/>
  <c r="AK2144" i="1"/>
  <c r="AI2144" i="1"/>
  <c r="AL2144" i="1" s="1"/>
  <c r="AL2143" i="1"/>
  <c r="AI2143" i="1"/>
  <c r="AK2143" i="1" s="1"/>
  <c r="AK2142" i="1"/>
  <c r="AL2142" i="1" s="1"/>
  <c r="AI2142" i="1"/>
  <c r="AI2141" i="1"/>
  <c r="AK2140" i="1"/>
  <c r="AI2140" i="1"/>
  <c r="AL2140" i="1" s="1"/>
  <c r="AL2139" i="1"/>
  <c r="AI2139" i="1"/>
  <c r="AK2139" i="1" s="1"/>
  <c r="AK2138" i="1"/>
  <c r="AL2138" i="1" s="1"/>
  <c r="AI2138" i="1"/>
  <c r="AI2137" i="1"/>
  <c r="AK2136" i="1"/>
  <c r="AI2136" i="1"/>
  <c r="AL2136" i="1" s="1"/>
  <c r="AI2135" i="1"/>
  <c r="AK2135" i="1" s="1"/>
  <c r="AL2135" i="1" s="1"/>
  <c r="AK2134" i="1"/>
  <c r="AL2134" i="1" s="1"/>
  <c r="AI2134" i="1"/>
  <c r="AI2133" i="1"/>
  <c r="AK2132" i="1"/>
  <c r="AI2132" i="1"/>
  <c r="AL2132" i="1" s="1"/>
  <c r="AI2131" i="1"/>
  <c r="AK2131" i="1" s="1"/>
  <c r="AL2131" i="1" s="1"/>
  <c r="AK2130" i="1"/>
  <c r="AL2130" i="1" s="1"/>
  <c r="AI2130" i="1"/>
  <c r="AI2129" i="1"/>
  <c r="AK2128" i="1"/>
  <c r="AI2128" i="1"/>
  <c r="AL2128" i="1" s="1"/>
  <c r="AL2127" i="1"/>
  <c r="AI2127" i="1"/>
  <c r="AK2127" i="1" s="1"/>
  <c r="AK2126" i="1"/>
  <c r="AL2126" i="1" s="1"/>
  <c r="AI2126" i="1"/>
  <c r="AI2125" i="1"/>
  <c r="AK2124" i="1"/>
  <c r="AI2124" i="1"/>
  <c r="AL2124" i="1" s="1"/>
  <c r="AL2123" i="1"/>
  <c r="AI2123" i="1"/>
  <c r="AK2123" i="1" s="1"/>
  <c r="AK2122" i="1"/>
  <c r="AL2122" i="1" s="1"/>
  <c r="AI2122" i="1"/>
  <c r="AI2121" i="1"/>
  <c r="AK2120" i="1"/>
  <c r="AI2120" i="1"/>
  <c r="AL2120" i="1" s="1"/>
  <c r="AI2119" i="1"/>
  <c r="AK2119" i="1" s="1"/>
  <c r="AL2119" i="1" s="1"/>
  <c r="AK2118" i="1"/>
  <c r="AL2118" i="1" s="1"/>
  <c r="AI2118" i="1"/>
  <c r="AI2117" i="1"/>
  <c r="AK2116" i="1"/>
  <c r="AI2116" i="1"/>
  <c r="AL2116" i="1" s="1"/>
  <c r="AI2115" i="1"/>
  <c r="AK2115" i="1" s="1"/>
  <c r="AL2115" i="1" s="1"/>
  <c r="AK2114" i="1"/>
  <c r="AL2114" i="1" s="1"/>
  <c r="AI2114" i="1"/>
  <c r="AI2113" i="1"/>
  <c r="AK2112" i="1"/>
  <c r="AI2112" i="1"/>
  <c r="AL2112" i="1" s="1"/>
  <c r="AL2111" i="1"/>
  <c r="AI2111" i="1"/>
  <c r="AK2111" i="1" s="1"/>
  <c r="AK2110" i="1"/>
  <c r="AL2110" i="1" s="1"/>
  <c r="AI2110" i="1"/>
  <c r="AI2109" i="1"/>
  <c r="AK2108" i="1"/>
  <c r="AI2108" i="1"/>
  <c r="AL2108" i="1" s="1"/>
  <c r="AL2107" i="1"/>
  <c r="AI2107" i="1"/>
  <c r="AK2107" i="1" s="1"/>
  <c r="AK2106" i="1"/>
  <c r="AL2106" i="1" s="1"/>
  <c r="AI2106" i="1"/>
  <c r="AI2105" i="1"/>
  <c r="AK2104" i="1"/>
  <c r="AI2104" i="1"/>
  <c r="AL2104" i="1" s="1"/>
  <c r="AI2103" i="1"/>
  <c r="AK2103" i="1" s="1"/>
  <c r="AL2103" i="1" s="1"/>
  <c r="AK2102" i="1"/>
  <c r="AL2102" i="1" s="1"/>
  <c r="AI2102" i="1"/>
  <c r="AI2101" i="1"/>
  <c r="AK2100" i="1"/>
  <c r="AI2100" i="1"/>
  <c r="AL2100" i="1" s="1"/>
  <c r="AI2099" i="1"/>
  <c r="AK2099" i="1" s="1"/>
  <c r="AL2099" i="1" s="1"/>
  <c r="AK2098" i="1"/>
  <c r="AL2098" i="1" s="1"/>
  <c r="AI2098" i="1"/>
  <c r="AI2097" i="1"/>
  <c r="AK2096" i="1"/>
  <c r="AI2096" i="1"/>
  <c r="AL2096" i="1" s="1"/>
  <c r="AL2095" i="1"/>
  <c r="AI2095" i="1"/>
  <c r="AK2095" i="1" s="1"/>
  <c r="AK2094" i="1"/>
  <c r="AL2094" i="1" s="1"/>
  <c r="AI2094" i="1"/>
  <c r="AI2093" i="1"/>
  <c r="AK2092" i="1"/>
  <c r="AI2092" i="1"/>
  <c r="AL2092" i="1" s="1"/>
  <c r="AL2091" i="1"/>
  <c r="AI2091" i="1"/>
  <c r="AK2091" i="1" s="1"/>
  <c r="AK2090" i="1"/>
  <c r="AL2090" i="1" s="1"/>
  <c r="AI2090" i="1"/>
  <c r="AI2089" i="1"/>
  <c r="AK2088" i="1"/>
  <c r="AI2088" i="1"/>
  <c r="AL2088" i="1" s="1"/>
  <c r="AI2087" i="1"/>
  <c r="AK2087" i="1" s="1"/>
  <c r="AL2087" i="1" s="1"/>
  <c r="AK2086" i="1"/>
  <c r="AL2086" i="1" s="1"/>
  <c r="AI2086" i="1"/>
  <c r="AI2085" i="1"/>
  <c r="AK2084" i="1"/>
  <c r="AI2084" i="1"/>
  <c r="AL2084" i="1" s="1"/>
  <c r="AI2083" i="1"/>
  <c r="AK2083" i="1" s="1"/>
  <c r="AL2083" i="1" s="1"/>
  <c r="AK2082" i="1"/>
  <c r="AL2082" i="1" s="1"/>
  <c r="AI2082" i="1"/>
  <c r="AI2081" i="1"/>
  <c r="AI2080" i="1"/>
  <c r="AL2079" i="1"/>
  <c r="AI2079" i="1"/>
  <c r="AK2079" i="1" s="1"/>
  <c r="AK2078" i="1"/>
  <c r="AL2078" i="1" s="1"/>
  <c r="AI2078" i="1"/>
  <c r="AI2077" i="1"/>
  <c r="AI2076" i="1"/>
  <c r="AI2075" i="1"/>
  <c r="AK2075" i="1" s="1"/>
  <c r="AL2075" i="1" s="1"/>
  <c r="AK2074" i="1"/>
  <c r="AL2074" i="1" s="1"/>
  <c r="AI2074" i="1"/>
  <c r="AI2073" i="1"/>
  <c r="AI2072" i="1"/>
  <c r="AL2071" i="1"/>
  <c r="AI2071" i="1"/>
  <c r="AK2071" i="1" s="1"/>
  <c r="AK2070" i="1"/>
  <c r="AL2070" i="1" s="1"/>
  <c r="AI2070" i="1"/>
  <c r="AK2069" i="1"/>
  <c r="AI2069" i="1"/>
  <c r="AI2068" i="1"/>
  <c r="AI2067" i="1"/>
  <c r="AK2067" i="1" s="1"/>
  <c r="AL2067" i="1" s="1"/>
  <c r="AL2066" i="1"/>
  <c r="AK2066" i="1"/>
  <c r="AI2066" i="1"/>
  <c r="AL2065" i="1"/>
  <c r="AK2065" i="1"/>
  <c r="AI2065" i="1"/>
  <c r="AI2064" i="1"/>
  <c r="AL2063" i="1"/>
  <c r="AI2063" i="1"/>
  <c r="AK2063" i="1" s="1"/>
  <c r="AK2062" i="1"/>
  <c r="AL2062" i="1" s="1"/>
  <c r="AI2062" i="1"/>
  <c r="AI2061" i="1"/>
  <c r="AK2060" i="1"/>
  <c r="AI2060" i="1"/>
  <c r="AI2059" i="1"/>
  <c r="AL2058" i="1"/>
  <c r="AK2058" i="1"/>
  <c r="AI2058" i="1"/>
  <c r="AL2057" i="1"/>
  <c r="AK2057" i="1"/>
  <c r="AI2057" i="1"/>
  <c r="AI2056" i="1"/>
  <c r="AL2055" i="1"/>
  <c r="AI2055" i="1"/>
  <c r="AK2055" i="1" s="1"/>
  <c r="AK2054" i="1"/>
  <c r="AL2054" i="1" s="1"/>
  <c r="AI2054" i="1"/>
  <c r="AI2053" i="1"/>
  <c r="AK2052" i="1"/>
  <c r="AI2052" i="1"/>
  <c r="AI2051" i="1"/>
  <c r="AL2050" i="1"/>
  <c r="AK2050" i="1"/>
  <c r="AI2050" i="1"/>
  <c r="AL2049" i="1"/>
  <c r="AK2049" i="1"/>
  <c r="AI2049" i="1"/>
  <c r="AI2048" i="1"/>
  <c r="AL2047" i="1"/>
  <c r="AI2047" i="1"/>
  <c r="AK2047" i="1" s="1"/>
  <c r="AK2046" i="1"/>
  <c r="AL2046" i="1" s="1"/>
  <c r="AI2046" i="1"/>
  <c r="AI2045" i="1"/>
  <c r="AK2044" i="1"/>
  <c r="AI2044" i="1"/>
  <c r="AI2043" i="1"/>
  <c r="AI2042" i="1"/>
  <c r="AK2042" i="1" s="1"/>
  <c r="AL2042" i="1" s="1"/>
  <c r="AL2041" i="1"/>
  <c r="AK2041" i="1"/>
  <c r="AI2041" i="1"/>
  <c r="AK2040" i="1"/>
  <c r="AI2040" i="1"/>
  <c r="AI2039" i="1"/>
  <c r="AI2038" i="1"/>
  <c r="AK2038" i="1" s="1"/>
  <c r="AL2038" i="1" s="1"/>
  <c r="AL2037" i="1"/>
  <c r="AK2037" i="1"/>
  <c r="AI2037" i="1"/>
  <c r="AK2036" i="1"/>
  <c r="AI2036" i="1"/>
  <c r="AL2036" i="1" s="1"/>
  <c r="AI2035" i="1"/>
  <c r="AI2034" i="1"/>
  <c r="AK2034" i="1" s="1"/>
  <c r="AL2034" i="1" s="1"/>
  <c r="AL2033" i="1"/>
  <c r="AK2033" i="1"/>
  <c r="AI2033" i="1"/>
  <c r="AK2032" i="1"/>
  <c r="AI2032" i="1"/>
  <c r="AL2032" i="1" s="1"/>
  <c r="AI2031" i="1"/>
  <c r="AI2030" i="1"/>
  <c r="AK2030" i="1" s="1"/>
  <c r="AL2030" i="1" s="1"/>
  <c r="AL2029" i="1"/>
  <c r="AK2029" i="1"/>
  <c r="AI2029" i="1"/>
  <c r="AK2028" i="1"/>
  <c r="AI2028" i="1"/>
  <c r="AL2028" i="1" s="1"/>
  <c r="AI2027" i="1"/>
  <c r="AI2026" i="1"/>
  <c r="AK2026" i="1" s="1"/>
  <c r="AL2026" i="1" s="1"/>
  <c r="AL2025" i="1"/>
  <c r="AK2025" i="1"/>
  <c r="AI2025" i="1"/>
  <c r="AK2024" i="1"/>
  <c r="AI2024" i="1"/>
  <c r="AI2023" i="1"/>
  <c r="AI2022" i="1"/>
  <c r="AK2022" i="1" s="1"/>
  <c r="AL2022" i="1" s="1"/>
  <c r="AL2021" i="1"/>
  <c r="AK2021" i="1"/>
  <c r="AI2021" i="1"/>
  <c r="AK2020" i="1"/>
  <c r="AI2020" i="1"/>
  <c r="AL2020" i="1" s="1"/>
  <c r="AI2019" i="1"/>
  <c r="AI2018" i="1"/>
  <c r="AK2018" i="1" s="1"/>
  <c r="AL2018" i="1" s="1"/>
  <c r="AL2017" i="1"/>
  <c r="AK2017" i="1"/>
  <c r="AI2017" i="1"/>
  <c r="AK2016" i="1"/>
  <c r="AI2016" i="1"/>
  <c r="AL2016" i="1" s="1"/>
  <c r="AI2015" i="1"/>
  <c r="AI2014" i="1"/>
  <c r="AK2014" i="1" s="1"/>
  <c r="AL2014" i="1" s="1"/>
  <c r="AL2013" i="1"/>
  <c r="AK2013" i="1"/>
  <c r="AI2013" i="1"/>
  <c r="AK2012" i="1"/>
  <c r="AI2012" i="1"/>
  <c r="AL2012" i="1" s="1"/>
  <c r="AI2011" i="1"/>
  <c r="AI2010" i="1"/>
  <c r="AK2010" i="1" s="1"/>
  <c r="AL2010" i="1" s="1"/>
  <c r="AL2009" i="1"/>
  <c r="AK2009" i="1"/>
  <c r="AI2009" i="1"/>
  <c r="AK2008" i="1"/>
  <c r="AI2008" i="1"/>
  <c r="AI2007" i="1"/>
  <c r="AI2006" i="1"/>
  <c r="AK2006" i="1" s="1"/>
  <c r="AL2006" i="1" s="1"/>
  <c r="AL2005" i="1"/>
  <c r="AK2005" i="1"/>
  <c r="AI2005" i="1"/>
  <c r="AK2004" i="1"/>
  <c r="AI2004" i="1"/>
  <c r="AL2004" i="1" s="1"/>
  <c r="AI2003" i="1"/>
  <c r="AI2002" i="1"/>
  <c r="AK2002" i="1" s="1"/>
  <c r="AL2002" i="1" s="1"/>
  <c r="AL2001" i="1"/>
  <c r="AK2001" i="1"/>
  <c r="AI2001" i="1"/>
  <c r="AK2000" i="1"/>
  <c r="AI2000" i="1"/>
  <c r="AL2000" i="1" s="1"/>
  <c r="AI1999" i="1"/>
  <c r="AI1998" i="1"/>
  <c r="AK1998" i="1" s="1"/>
  <c r="AL1998" i="1" s="1"/>
  <c r="AL1997" i="1"/>
  <c r="AK1997" i="1"/>
  <c r="AI1997" i="1"/>
  <c r="AK1996" i="1"/>
  <c r="AI1996" i="1"/>
  <c r="AL1996" i="1" s="1"/>
  <c r="AI1995" i="1"/>
  <c r="AI1994" i="1"/>
  <c r="AK1994" i="1" s="1"/>
  <c r="AL1994" i="1" s="1"/>
  <c r="AL1993" i="1"/>
  <c r="AK1993" i="1"/>
  <c r="AI1993" i="1"/>
  <c r="AK1992" i="1"/>
  <c r="AI1992" i="1"/>
  <c r="AI1991" i="1"/>
  <c r="AI1990" i="1"/>
  <c r="AK1990" i="1" s="1"/>
  <c r="AL1990" i="1" s="1"/>
  <c r="AL1989" i="1"/>
  <c r="AK1989" i="1"/>
  <c r="AI1989" i="1"/>
  <c r="AK1988" i="1"/>
  <c r="AI1988" i="1"/>
  <c r="AL1988" i="1" s="1"/>
  <c r="AI1987" i="1"/>
  <c r="AI1986" i="1"/>
  <c r="AK1986" i="1" s="1"/>
  <c r="AL1986" i="1" s="1"/>
  <c r="AL1985" i="1"/>
  <c r="AK1985" i="1"/>
  <c r="AI1985" i="1"/>
  <c r="AK1984" i="1"/>
  <c r="AI1984" i="1"/>
  <c r="AL1984" i="1" s="1"/>
  <c r="AI1983" i="1"/>
  <c r="AI1982" i="1"/>
  <c r="AK1982" i="1" s="1"/>
  <c r="AL1982" i="1" s="1"/>
  <c r="AL1981" i="1"/>
  <c r="AK1981" i="1"/>
  <c r="AI1981" i="1"/>
  <c r="AK1980" i="1"/>
  <c r="AI1980" i="1"/>
  <c r="AL1980" i="1" s="1"/>
  <c r="AI1979" i="1"/>
  <c r="AI1978" i="1"/>
  <c r="AK1978" i="1" s="1"/>
  <c r="AL1978" i="1" s="1"/>
  <c r="AL1977" i="1"/>
  <c r="AK1977" i="1"/>
  <c r="AI1977" i="1"/>
  <c r="AK1976" i="1"/>
  <c r="AI1976" i="1"/>
  <c r="AI1975" i="1"/>
  <c r="AI1974" i="1"/>
  <c r="AK1974" i="1" s="1"/>
  <c r="AL1974" i="1" s="1"/>
  <c r="AL1973" i="1"/>
  <c r="AK1973" i="1"/>
  <c r="AI1973" i="1"/>
  <c r="AK1972" i="1"/>
  <c r="AI1972" i="1"/>
  <c r="AL1972" i="1" s="1"/>
  <c r="AI1971" i="1"/>
  <c r="AI1970" i="1"/>
  <c r="AK1970" i="1" s="1"/>
  <c r="AL1970" i="1" s="1"/>
  <c r="AL1969" i="1"/>
  <c r="AK1969" i="1"/>
  <c r="AI1969" i="1"/>
  <c r="AK1968" i="1"/>
  <c r="AI1968" i="1"/>
  <c r="AL1968" i="1" s="1"/>
  <c r="AI1967" i="1"/>
  <c r="AI1966" i="1"/>
  <c r="AK1966" i="1" s="1"/>
  <c r="AL1966" i="1" s="1"/>
  <c r="AL1965" i="1"/>
  <c r="AK1965" i="1"/>
  <c r="AI1965" i="1"/>
  <c r="AK1964" i="1"/>
  <c r="AI1964" i="1"/>
  <c r="AL1964" i="1" s="1"/>
  <c r="AI1963" i="1"/>
  <c r="AI1962" i="1"/>
  <c r="AK1962" i="1" s="1"/>
  <c r="AL1962" i="1" s="1"/>
  <c r="AL1961" i="1"/>
  <c r="AK1961" i="1"/>
  <c r="AI1961" i="1"/>
  <c r="AK1960" i="1"/>
  <c r="AI1960" i="1"/>
  <c r="AI1959" i="1"/>
  <c r="AI1958" i="1"/>
  <c r="AK1958" i="1" s="1"/>
  <c r="AL1958" i="1" s="1"/>
  <c r="AL1957" i="1"/>
  <c r="AK1957" i="1"/>
  <c r="AI1957" i="1"/>
  <c r="AK1956" i="1"/>
  <c r="AI1956" i="1"/>
  <c r="AL1956" i="1" s="1"/>
  <c r="AI1955" i="1"/>
  <c r="AI1954" i="1"/>
  <c r="AK1954" i="1" s="1"/>
  <c r="AL1954" i="1" s="1"/>
  <c r="AL1953" i="1"/>
  <c r="AK1953" i="1"/>
  <c r="AI1953" i="1"/>
  <c r="AK1952" i="1"/>
  <c r="AI1952" i="1"/>
  <c r="AL1952" i="1" s="1"/>
  <c r="AI1951" i="1"/>
  <c r="AI1950" i="1"/>
  <c r="AK1950" i="1" s="1"/>
  <c r="AL1950" i="1" s="1"/>
  <c r="AL1949" i="1"/>
  <c r="AK1949" i="1"/>
  <c r="AI1949" i="1"/>
  <c r="AK1948" i="1"/>
  <c r="AI1948" i="1"/>
  <c r="AL1948" i="1" s="1"/>
  <c r="AI1947" i="1"/>
  <c r="AI1946" i="1"/>
  <c r="AK1946" i="1" s="1"/>
  <c r="AL1946" i="1" s="1"/>
  <c r="AL1945" i="1"/>
  <c r="AK1945" i="1"/>
  <c r="AI1945" i="1"/>
  <c r="AK1944" i="1"/>
  <c r="AI1944" i="1"/>
  <c r="AI1943" i="1"/>
  <c r="AI1942" i="1"/>
  <c r="AK1942" i="1" s="1"/>
  <c r="AL1942" i="1" s="1"/>
  <c r="AL1941" i="1"/>
  <c r="AK1941" i="1"/>
  <c r="AI1941" i="1"/>
  <c r="AK1940" i="1"/>
  <c r="AI1940" i="1"/>
  <c r="AL1940" i="1" s="1"/>
  <c r="AI1939" i="1"/>
  <c r="AI1938" i="1"/>
  <c r="AK1938" i="1" s="1"/>
  <c r="AL1938" i="1" s="1"/>
  <c r="AL1937" i="1"/>
  <c r="AK1937" i="1"/>
  <c r="AI1937" i="1"/>
  <c r="AK1936" i="1"/>
  <c r="AI1936" i="1"/>
  <c r="AL1936" i="1" s="1"/>
  <c r="AI1935" i="1"/>
  <c r="AI1934" i="1"/>
  <c r="AK1934" i="1" s="1"/>
  <c r="AL1934" i="1" s="1"/>
  <c r="AL1933" i="1"/>
  <c r="AK1933" i="1"/>
  <c r="AI1933" i="1"/>
  <c r="AK1932" i="1"/>
  <c r="AI1932" i="1"/>
  <c r="AL1932" i="1" s="1"/>
  <c r="AI1931" i="1"/>
  <c r="AI1930" i="1"/>
  <c r="AK1930" i="1" s="1"/>
  <c r="AL1930" i="1" s="1"/>
  <c r="AL1929" i="1"/>
  <c r="AK1929" i="1"/>
  <c r="AI1929" i="1"/>
  <c r="AK1928" i="1"/>
  <c r="AI1928" i="1"/>
  <c r="AI1927" i="1"/>
  <c r="AI1926" i="1"/>
  <c r="AK1926" i="1" s="1"/>
  <c r="AL1926" i="1" s="1"/>
  <c r="AL1925" i="1"/>
  <c r="AK1925" i="1"/>
  <c r="AI1925" i="1"/>
  <c r="AK1924" i="1"/>
  <c r="AI1924" i="1"/>
  <c r="AL1924" i="1" s="1"/>
  <c r="AI1923" i="1"/>
  <c r="AI1922" i="1"/>
  <c r="AK1922" i="1" s="1"/>
  <c r="AL1922" i="1" s="1"/>
  <c r="AL1921" i="1"/>
  <c r="AK1921" i="1"/>
  <c r="AI1921" i="1"/>
  <c r="AK1920" i="1"/>
  <c r="AI1920" i="1"/>
  <c r="AL1920" i="1" s="1"/>
  <c r="AI1919" i="1"/>
  <c r="AI1918" i="1"/>
  <c r="AK1918" i="1" s="1"/>
  <c r="AL1918" i="1" s="1"/>
  <c r="AL1917" i="1"/>
  <c r="AK1917" i="1"/>
  <c r="AI1917" i="1"/>
  <c r="AK1916" i="1"/>
  <c r="AI1916" i="1"/>
  <c r="AL1916" i="1" s="1"/>
  <c r="AI1915" i="1"/>
  <c r="AI1914" i="1"/>
  <c r="AK1914" i="1" s="1"/>
  <c r="AL1914" i="1" s="1"/>
  <c r="AL1913" i="1"/>
  <c r="AK1913" i="1"/>
  <c r="AI1913" i="1"/>
  <c r="AK1912" i="1"/>
  <c r="AI1912" i="1"/>
  <c r="AI1911" i="1"/>
  <c r="AI1910" i="1"/>
  <c r="AK1910" i="1" s="1"/>
  <c r="AL1910" i="1" s="1"/>
  <c r="AL1909" i="1"/>
  <c r="AK1909" i="1"/>
  <c r="AI1909" i="1"/>
  <c r="AK1908" i="1"/>
  <c r="AI1908" i="1"/>
  <c r="AL1908" i="1" s="1"/>
  <c r="AI1907" i="1"/>
  <c r="AI1906" i="1"/>
  <c r="AK1906" i="1" s="1"/>
  <c r="AL1906" i="1" s="1"/>
  <c r="AL1905" i="1"/>
  <c r="AK1905" i="1"/>
  <c r="AI1905" i="1"/>
  <c r="AK1904" i="1"/>
  <c r="AI1904" i="1"/>
  <c r="AL1904" i="1" s="1"/>
  <c r="AI1903" i="1"/>
  <c r="AI1902" i="1"/>
  <c r="AK1902" i="1" s="1"/>
  <c r="AL1902" i="1" s="1"/>
  <c r="AK1901" i="1"/>
  <c r="AL1901" i="1" s="1"/>
  <c r="AI1901" i="1"/>
  <c r="AI1900" i="1"/>
  <c r="AI1899" i="1"/>
  <c r="AI1898" i="1"/>
  <c r="AK1898" i="1" s="1"/>
  <c r="AL1898" i="1" s="1"/>
  <c r="AK1897" i="1"/>
  <c r="AL1897" i="1" s="1"/>
  <c r="AI1897" i="1"/>
  <c r="AI1896" i="1"/>
  <c r="AI1895" i="1"/>
  <c r="AI1894" i="1"/>
  <c r="AK1894" i="1" s="1"/>
  <c r="AL1894" i="1" s="1"/>
  <c r="AK1893" i="1"/>
  <c r="AL1893" i="1" s="1"/>
  <c r="AI1893" i="1"/>
  <c r="AI1892" i="1"/>
  <c r="AI1891" i="1"/>
  <c r="AI1890" i="1"/>
  <c r="AK1890" i="1" s="1"/>
  <c r="AL1890" i="1" s="1"/>
  <c r="AK1889" i="1"/>
  <c r="AL1889" i="1" s="1"/>
  <c r="AI1889" i="1"/>
  <c r="AI1888" i="1"/>
  <c r="AI1887" i="1"/>
  <c r="AI1886" i="1"/>
  <c r="AK1886" i="1" s="1"/>
  <c r="AL1886" i="1" s="1"/>
  <c r="AK1885" i="1"/>
  <c r="AL1885" i="1" s="1"/>
  <c r="AI1885" i="1"/>
  <c r="AI1884" i="1"/>
  <c r="AI1883" i="1"/>
  <c r="AI1882" i="1"/>
  <c r="AK1882" i="1" s="1"/>
  <c r="AL1882" i="1" s="1"/>
  <c r="AK1881" i="1"/>
  <c r="AL1881" i="1" s="1"/>
  <c r="AI1881" i="1"/>
  <c r="AI1880" i="1"/>
  <c r="AI1879" i="1"/>
  <c r="AI1878" i="1"/>
  <c r="AK1878" i="1" s="1"/>
  <c r="AL1878" i="1" s="1"/>
  <c r="AK1877" i="1"/>
  <c r="AL1877" i="1" s="1"/>
  <c r="AI1877" i="1"/>
  <c r="AI1876" i="1"/>
  <c r="AI1875" i="1"/>
  <c r="AI1874" i="1"/>
  <c r="AK1874" i="1" s="1"/>
  <c r="AL1874" i="1" s="1"/>
  <c r="AL1873" i="1"/>
  <c r="AK1873" i="1"/>
  <c r="AI1873" i="1"/>
  <c r="AI1872" i="1"/>
  <c r="AI1871" i="1"/>
  <c r="AI1870" i="1"/>
  <c r="AK1870" i="1" s="1"/>
  <c r="AL1870" i="1" s="1"/>
  <c r="AL1869" i="1"/>
  <c r="AK1869" i="1"/>
  <c r="AI1869" i="1"/>
  <c r="AI1868" i="1"/>
  <c r="AI1867" i="1"/>
  <c r="AI1866" i="1"/>
  <c r="AK1866" i="1" s="1"/>
  <c r="AL1865" i="1"/>
  <c r="AK1865" i="1"/>
  <c r="AI1865" i="1"/>
  <c r="AK1864" i="1"/>
  <c r="AI1864" i="1"/>
  <c r="AI1863" i="1"/>
  <c r="AK1863" i="1" s="1"/>
  <c r="AI1862" i="1"/>
  <c r="AK1862" i="1" s="1"/>
  <c r="AL1862" i="1" s="1"/>
  <c r="AK1861" i="1"/>
  <c r="AL1861" i="1" s="1"/>
  <c r="AI1861" i="1"/>
  <c r="AI1860" i="1"/>
  <c r="AK1860" i="1" s="1"/>
  <c r="AL1860" i="1" s="1"/>
  <c r="AK1859" i="1"/>
  <c r="AI1859" i="1"/>
  <c r="AI1858" i="1"/>
  <c r="AK1858" i="1" s="1"/>
  <c r="AL1857" i="1"/>
  <c r="AK1857" i="1"/>
  <c r="AI1857" i="1"/>
  <c r="AI1856" i="1"/>
  <c r="AI1855" i="1"/>
  <c r="AK1855" i="1" s="1"/>
  <c r="AI1854" i="1"/>
  <c r="AK1854" i="1" s="1"/>
  <c r="AK1853" i="1"/>
  <c r="AL1853" i="1" s="1"/>
  <c r="AI1853" i="1"/>
  <c r="AI1852" i="1"/>
  <c r="AK1852" i="1" s="1"/>
  <c r="AL1852" i="1" s="1"/>
  <c r="AK1851" i="1"/>
  <c r="AI1851" i="1"/>
  <c r="AI1850" i="1"/>
  <c r="AK1850" i="1" s="1"/>
  <c r="AK1849" i="1"/>
  <c r="AL1849" i="1" s="1"/>
  <c r="AI1849" i="1"/>
  <c r="AI1848" i="1"/>
  <c r="AI1847" i="1"/>
  <c r="AK1847" i="1" s="1"/>
  <c r="AL1846" i="1"/>
  <c r="AI1846" i="1"/>
  <c r="AK1846" i="1" s="1"/>
  <c r="AK1845" i="1"/>
  <c r="AL1845" i="1" s="1"/>
  <c r="AI1845" i="1"/>
  <c r="AL1844" i="1"/>
  <c r="AI1844" i="1"/>
  <c r="AK1844" i="1" s="1"/>
  <c r="AI1843" i="1"/>
  <c r="AI1842" i="1"/>
  <c r="AK1842" i="1" s="1"/>
  <c r="AK1841" i="1"/>
  <c r="AL1841" i="1" s="1"/>
  <c r="AI1841" i="1"/>
  <c r="AI1840" i="1"/>
  <c r="AK1840" i="1" s="1"/>
  <c r="AI1839" i="1"/>
  <c r="AK1839" i="1" s="1"/>
  <c r="AL1838" i="1"/>
  <c r="AI1838" i="1"/>
  <c r="AK1838" i="1" s="1"/>
  <c r="AK1837" i="1"/>
  <c r="AL1837" i="1" s="1"/>
  <c r="AI1837" i="1"/>
  <c r="AL1836" i="1"/>
  <c r="AI1836" i="1"/>
  <c r="AK1836" i="1" s="1"/>
  <c r="AI1835" i="1"/>
  <c r="AI1834" i="1"/>
  <c r="AK1834" i="1" s="1"/>
  <c r="AK1833" i="1"/>
  <c r="AL1833" i="1" s="1"/>
  <c r="AI1833" i="1"/>
  <c r="AK1832" i="1"/>
  <c r="AI1832" i="1"/>
  <c r="AI1831" i="1"/>
  <c r="AK1831" i="1" s="1"/>
  <c r="AI1830" i="1"/>
  <c r="AK1830" i="1" s="1"/>
  <c r="AK1829" i="1"/>
  <c r="AL1829" i="1" s="1"/>
  <c r="AI1829" i="1"/>
  <c r="AI1828" i="1"/>
  <c r="AK1828" i="1" s="1"/>
  <c r="AL1828" i="1" s="1"/>
  <c r="AK1827" i="1"/>
  <c r="AI1827" i="1"/>
  <c r="AI1826" i="1"/>
  <c r="AK1826" i="1" s="1"/>
  <c r="AL1825" i="1"/>
  <c r="AK1825" i="1"/>
  <c r="AI1825" i="1"/>
  <c r="AI1824" i="1"/>
  <c r="AI1823" i="1"/>
  <c r="AK1823" i="1" s="1"/>
  <c r="AI1822" i="1"/>
  <c r="AK1822" i="1" s="1"/>
  <c r="AK1821" i="1"/>
  <c r="AL1821" i="1" s="1"/>
  <c r="AI1821" i="1"/>
  <c r="AI1820" i="1"/>
  <c r="AK1820" i="1" s="1"/>
  <c r="AL1820" i="1" s="1"/>
  <c r="AK1819" i="1"/>
  <c r="AI1819" i="1"/>
  <c r="AI1818" i="1"/>
  <c r="AK1818" i="1" s="1"/>
  <c r="AK1817" i="1"/>
  <c r="AL1817" i="1" s="1"/>
  <c r="AI1817" i="1"/>
  <c r="AI1816" i="1"/>
  <c r="AI1815" i="1"/>
  <c r="AK1815" i="1" s="1"/>
  <c r="AL1814" i="1"/>
  <c r="AI1814" i="1"/>
  <c r="AK1814" i="1" s="1"/>
  <c r="AK1813" i="1"/>
  <c r="AL1813" i="1" s="1"/>
  <c r="AI1813" i="1"/>
  <c r="AL1812" i="1"/>
  <c r="AI1812" i="1"/>
  <c r="AK1812" i="1" s="1"/>
  <c r="AI1811" i="1"/>
  <c r="AI1810" i="1"/>
  <c r="AK1810" i="1" s="1"/>
  <c r="AK1809" i="1"/>
  <c r="AL1809" i="1" s="1"/>
  <c r="AI1809" i="1"/>
  <c r="AI1808" i="1"/>
  <c r="AK1808" i="1" s="1"/>
  <c r="AI1807" i="1"/>
  <c r="AI1806" i="1"/>
  <c r="AK1806" i="1" s="1"/>
  <c r="AL1806" i="1" s="1"/>
  <c r="AK1805" i="1"/>
  <c r="AL1805" i="1" s="1"/>
  <c r="AI1805" i="1"/>
  <c r="AI1804" i="1"/>
  <c r="AK1804" i="1" s="1"/>
  <c r="AI1803" i="1"/>
  <c r="AI1802" i="1"/>
  <c r="AK1801" i="1"/>
  <c r="AL1801" i="1" s="1"/>
  <c r="AI1801" i="1"/>
  <c r="AI1800" i="1"/>
  <c r="AK1800" i="1" s="1"/>
  <c r="AI1799" i="1"/>
  <c r="AI1798" i="1"/>
  <c r="AK1798" i="1" s="1"/>
  <c r="AK1797" i="1"/>
  <c r="AL1797" i="1" s="1"/>
  <c r="AI1797" i="1"/>
  <c r="AI1796" i="1"/>
  <c r="AK1796" i="1" s="1"/>
  <c r="AK1795" i="1"/>
  <c r="AI1795" i="1"/>
  <c r="AI1794" i="1"/>
  <c r="AK1793" i="1"/>
  <c r="AL1793" i="1" s="1"/>
  <c r="AI1793" i="1"/>
  <c r="AI1792" i="1"/>
  <c r="AK1792" i="1" s="1"/>
  <c r="AI1791" i="1"/>
  <c r="AI1790" i="1"/>
  <c r="AK1790" i="1" s="1"/>
  <c r="AK1789" i="1"/>
  <c r="AL1789" i="1" s="1"/>
  <c r="AI1789" i="1"/>
  <c r="AI1788" i="1"/>
  <c r="AK1788" i="1" s="1"/>
  <c r="AK1787" i="1"/>
  <c r="AI1787" i="1"/>
  <c r="AI1786" i="1"/>
  <c r="AK1785" i="1"/>
  <c r="AL1785" i="1" s="1"/>
  <c r="AI1785" i="1"/>
  <c r="AI1784" i="1"/>
  <c r="AK1784" i="1" s="1"/>
  <c r="AI1783" i="1"/>
  <c r="AI1782" i="1"/>
  <c r="AK1782" i="1" s="1"/>
  <c r="AK1781" i="1"/>
  <c r="AL1781" i="1" s="1"/>
  <c r="AI1781" i="1"/>
  <c r="AI1780" i="1"/>
  <c r="AK1780" i="1" s="1"/>
  <c r="AK1779" i="1"/>
  <c r="AI1779" i="1"/>
  <c r="AI1778" i="1"/>
  <c r="AK1777" i="1"/>
  <c r="AL1777" i="1" s="1"/>
  <c r="AI1777" i="1"/>
  <c r="AI1776" i="1"/>
  <c r="AK1776" i="1" s="1"/>
  <c r="AI1775" i="1"/>
  <c r="AI1774" i="1"/>
  <c r="AK1774" i="1" s="1"/>
  <c r="AK1773" i="1"/>
  <c r="AL1773" i="1" s="1"/>
  <c r="AI1773" i="1"/>
  <c r="AI1772" i="1"/>
  <c r="AK1772" i="1" s="1"/>
  <c r="AK1771" i="1"/>
  <c r="AI1771" i="1"/>
  <c r="AI1770" i="1"/>
  <c r="AK1769" i="1"/>
  <c r="AL1769" i="1" s="1"/>
  <c r="AI1769" i="1"/>
  <c r="AI1768" i="1"/>
  <c r="AK1768" i="1" s="1"/>
  <c r="AI1767" i="1"/>
  <c r="AI1766" i="1"/>
  <c r="AK1766" i="1" s="1"/>
  <c r="AK1765" i="1"/>
  <c r="AI1765" i="1"/>
  <c r="AI1764" i="1"/>
  <c r="AK1764" i="1" s="1"/>
  <c r="AL1763" i="1"/>
  <c r="AK1763" i="1"/>
  <c r="AI1763" i="1"/>
  <c r="AK1762" i="1"/>
  <c r="AI1762" i="1"/>
  <c r="AL1762" i="1" s="1"/>
  <c r="AI1761" i="1"/>
  <c r="AK1761" i="1" s="1"/>
  <c r="AL1760" i="1"/>
  <c r="AI1760" i="1"/>
  <c r="AK1760" i="1" s="1"/>
  <c r="AK1759" i="1"/>
  <c r="AL1759" i="1" s="1"/>
  <c r="AI1759" i="1"/>
  <c r="AI1758" i="1"/>
  <c r="AK1758" i="1" s="1"/>
  <c r="AL1758" i="1" s="1"/>
  <c r="AK1757" i="1"/>
  <c r="AI1757" i="1"/>
  <c r="AI1756" i="1"/>
  <c r="AK1756" i="1" s="1"/>
  <c r="AL1755" i="1"/>
  <c r="AK1755" i="1"/>
  <c r="AI1755" i="1"/>
  <c r="AK1754" i="1"/>
  <c r="AI1754" i="1"/>
  <c r="AL1754" i="1" s="1"/>
  <c r="AI1753" i="1"/>
  <c r="AK1753" i="1" s="1"/>
  <c r="AL1752" i="1"/>
  <c r="AI1752" i="1"/>
  <c r="AK1752" i="1" s="1"/>
  <c r="AK1751" i="1"/>
  <c r="AL1751" i="1" s="1"/>
  <c r="AI1751" i="1"/>
  <c r="AI1750" i="1"/>
  <c r="AK1750" i="1" s="1"/>
  <c r="AL1750" i="1" s="1"/>
  <c r="AK1749" i="1"/>
  <c r="AI1749" i="1"/>
  <c r="AI1748" i="1"/>
  <c r="AK1748" i="1" s="1"/>
  <c r="AL1747" i="1"/>
  <c r="AK1747" i="1"/>
  <c r="AI1747" i="1"/>
  <c r="AI1746" i="1"/>
  <c r="AI1745" i="1"/>
  <c r="AK1745" i="1" s="1"/>
  <c r="AI1744" i="1"/>
  <c r="AK1744" i="1" s="1"/>
  <c r="AK1743" i="1"/>
  <c r="AL1743" i="1" s="1"/>
  <c r="AI1743" i="1"/>
  <c r="AI1742" i="1"/>
  <c r="AK1742" i="1" s="1"/>
  <c r="AL1742" i="1" s="1"/>
  <c r="AI1741" i="1"/>
  <c r="AI1740" i="1"/>
  <c r="AK1740" i="1" s="1"/>
  <c r="AI1739" i="1"/>
  <c r="AK1739" i="1" s="1"/>
  <c r="AL1739" i="1" s="1"/>
  <c r="AK1738" i="1"/>
  <c r="AL1738" i="1" s="1"/>
  <c r="AI1738" i="1"/>
  <c r="AI1737" i="1"/>
  <c r="AI1736" i="1"/>
  <c r="AK1736" i="1" s="1"/>
  <c r="AI1735" i="1"/>
  <c r="AK1735" i="1" s="1"/>
  <c r="AL1735" i="1" s="1"/>
  <c r="AK1734" i="1"/>
  <c r="AL1734" i="1" s="1"/>
  <c r="AI1734" i="1"/>
  <c r="AI1733" i="1"/>
  <c r="AI1732" i="1"/>
  <c r="AK1732" i="1" s="1"/>
  <c r="AI1731" i="1"/>
  <c r="AK1731" i="1" s="1"/>
  <c r="AL1731" i="1" s="1"/>
  <c r="AK1730" i="1"/>
  <c r="AL1730" i="1" s="1"/>
  <c r="AI1730" i="1"/>
  <c r="AI1729" i="1"/>
  <c r="AI1728" i="1"/>
  <c r="AK1728" i="1" s="1"/>
  <c r="AI1727" i="1"/>
  <c r="AK1727" i="1" s="1"/>
  <c r="AL1727" i="1" s="1"/>
  <c r="AK1726" i="1"/>
  <c r="AL1726" i="1" s="1"/>
  <c r="AI1726" i="1"/>
  <c r="AI1725" i="1"/>
  <c r="AI1724" i="1"/>
  <c r="AK1724" i="1" s="1"/>
  <c r="AI1723" i="1"/>
  <c r="AK1723" i="1" s="1"/>
  <c r="AL1723" i="1" s="1"/>
  <c r="AK1722" i="1"/>
  <c r="AL1722" i="1" s="1"/>
  <c r="AI1722" i="1"/>
  <c r="AI1721" i="1"/>
  <c r="AI1720" i="1"/>
  <c r="AK1720" i="1" s="1"/>
  <c r="AI1719" i="1"/>
  <c r="AK1719" i="1" s="1"/>
  <c r="AL1719" i="1" s="1"/>
  <c r="AK1718" i="1"/>
  <c r="AL1718" i="1" s="1"/>
  <c r="AI1718" i="1"/>
  <c r="AI1717" i="1"/>
  <c r="AI1716" i="1"/>
  <c r="AK1716" i="1" s="1"/>
  <c r="AI1715" i="1"/>
  <c r="AK1715" i="1" s="1"/>
  <c r="AL1715" i="1" s="1"/>
  <c r="AK1714" i="1"/>
  <c r="AL1714" i="1" s="1"/>
  <c r="AI1714" i="1"/>
  <c r="AI1713" i="1"/>
  <c r="AI1712" i="1"/>
  <c r="AK1712" i="1" s="1"/>
  <c r="AI1711" i="1"/>
  <c r="AK1711" i="1" s="1"/>
  <c r="AL1711" i="1" s="1"/>
  <c r="AK1710" i="1"/>
  <c r="AL1710" i="1" s="1"/>
  <c r="AI1710" i="1"/>
  <c r="AI1709" i="1"/>
  <c r="AI1708" i="1"/>
  <c r="AK1708" i="1" s="1"/>
  <c r="AI1707" i="1"/>
  <c r="AK1707" i="1" s="1"/>
  <c r="AL1707" i="1" s="1"/>
  <c r="AK1706" i="1"/>
  <c r="AL1706" i="1" s="1"/>
  <c r="AI1706" i="1"/>
  <c r="AI1705" i="1"/>
  <c r="AI1704" i="1"/>
  <c r="AK1704" i="1" s="1"/>
  <c r="AI1703" i="1"/>
  <c r="AK1703" i="1" s="1"/>
  <c r="AL1703" i="1" s="1"/>
  <c r="AK1702" i="1"/>
  <c r="AL1702" i="1" s="1"/>
  <c r="AI1702" i="1"/>
  <c r="AI1701" i="1"/>
  <c r="AI1700" i="1"/>
  <c r="AK1700" i="1" s="1"/>
  <c r="AI1699" i="1"/>
  <c r="AK1699" i="1" s="1"/>
  <c r="AL1699" i="1" s="1"/>
  <c r="AK1698" i="1"/>
  <c r="AL1698" i="1" s="1"/>
  <c r="AI1698" i="1"/>
  <c r="AI1697" i="1"/>
  <c r="AI1696" i="1"/>
  <c r="AK1696" i="1" s="1"/>
  <c r="AI1695" i="1"/>
  <c r="AK1695" i="1" s="1"/>
  <c r="AL1695" i="1" s="1"/>
  <c r="AK1694" i="1"/>
  <c r="AL1694" i="1" s="1"/>
  <c r="AI1694" i="1"/>
  <c r="AI1693" i="1"/>
  <c r="AI1692" i="1"/>
  <c r="AK1692" i="1" s="1"/>
  <c r="AI1691" i="1"/>
  <c r="AK1691" i="1" s="1"/>
  <c r="AL1691" i="1" s="1"/>
  <c r="AK1690" i="1"/>
  <c r="AL1690" i="1" s="1"/>
  <c r="AI1690" i="1"/>
  <c r="AI1689" i="1"/>
  <c r="AI1688" i="1"/>
  <c r="AK1688" i="1" s="1"/>
  <c r="AI1687" i="1"/>
  <c r="AK1687" i="1" s="1"/>
  <c r="AL1687" i="1" s="1"/>
  <c r="AK1686" i="1"/>
  <c r="AL1686" i="1" s="1"/>
  <c r="AI1686" i="1"/>
  <c r="AI1685" i="1"/>
  <c r="AI1684" i="1"/>
  <c r="AK1684" i="1" s="1"/>
  <c r="AI1683" i="1"/>
  <c r="AK1683" i="1" s="1"/>
  <c r="AL1683" i="1" s="1"/>
  <c r="AK1682" i="1"/>
  <c r="AL1682" i="1" s="1"/>
  <c r="AI1682" i="1"/>
  <c r="AI1681" i="1"/>
  <c r="AI1680" i="1"/>
  <c r="AK1680" i="1" s="1"/>
  <c r="AI1679" i="1"/>
  <c r="AK1679" i="1" s="1"/>
  <c r="AL1679" i="1" s="1"/>
  <c r="AK1678" i="1"/>
  <c r="AL1678" i="1" s="1"/>
  <c r="AI1678" i="1"/>
  <c r="AI1677" i="1"/>
  <c r="AI1676" i="1"/>
  <c r="AK1676" i="1" s="1"/>
  <c r="AI1675" i="1"/>
  <c r="AK1675" i="1" s="1"/>
  <c r="AL1675" i="1" s="1"/>
  <c r="AK1674" i="1"/>
  <c r="AL1674" i="1" s="1"/>
  <c r="AI1674" i="1"/>
  <c r="AI1673" i="1"/>
  <c r="AI1672" i="1"/>
  <c r="AK1672" i="1" s="1"/>
  <c r="AI1671" i="1"/>
  <c r="AK1671" i="1" s="1"/>
  <c r="AL1671" i="1" s="1"/>
  <c r="AK1670" i="1"/>
  <c r="AL1670" i="1" s="1"/>
  <c r="AI1670" i="1"/>
  <c r="AI1669" i="1"/>
  <c r="AI1668" i="1"/>
  <c r="AK1668" i="1" s="1"/>
  <c r="AI1667" i="1"/>
  <c r="AK1667" i="1" s="1"/>
  <c r="AL1667" i="1" s="1"/>
  <c r="AK1666" i="1"/>
  <c r="AL1666" i="1" s="1"/>
  <c r="AI1666" i="1"/>
  <c r="AI1665" i="1"/>
  <c r="AI1664" i="1"/>
  <c r="AK1664" i="1" s="1"/>
  <c r="AI1663" i="1"/>
  <c r="AK1663" i="1" s="1"/>
  <c r="AL1663" i="1" s="1"/>
  <c r="AK1662" i="1"/>
  <c r="AL1662" i="1" s="1"/>
  <c r="AI1662" i="1"/>
  <c r="AI1661" i="1"/>
  <c r="AI1660" i="1"/>
  <c r="AK1660" i="1" s="1"/>
  <c r="AI1659" i="1"/>
  <c r="AK1659" i="1" s="1"/>
  <c r="AL1659" i="1" s="1"/>
  <c r="AK1658" i="1"/>
  <c r="AL1658" i="1" s="1"/>
  <c r="AI1658" i="1"/>
  <c r="AI1657" i="1"/>
  <c r="AI1656" i="1"/>
  <c r="AK1656" i="1" s="1"/>
  <c r="AI1655" i="1"/>
  <c r="AK1655" i="1" s="1"/>
  <c r="AL1655" i="1" s="1"/>
  <c r="AK1654" i="1"/>
  <c r="AL1654" i="1" s="1"/>
  <c r="AI1654" i="1"/>
  <c r="AI1653" i="1"/>
  <c r="AI1652" i="1"/>
  <c r="AK1652" i="1" s="1"/>
  <c r="AI1651" i="1"/>
  <c r="AK1651" i="1" s="1"/>
  <c r="AL1651" i="1" s="1"/>
  <c r="AK1650" i="1"/>
  <c r="AL1650" i="1" s="1"/>
  <c r="AI1650" i="1"/>
  <c r="AI1649" i="1"/>
  <c r="AI1648" i="1"/>
  <c r="AK1648" i="1" s="1"/>
  <c r="AI1647" i="1"/>
  <c r="AK1647" i="1" s="1"/>
  <c r="AL1647" i="1" s="1"/>
  <c r="AK1646" i="1"/>
  <c r="AL1646" i="1" s="1"/>
  <c r="AI1646" i="1"/>
  <c r="AI1645" i="1"/>
  <c r="AI1644" i="1"/>
  <c r="AK1644" i="1" s="1"/>
  <c r="AI1643" i="1"/>
  <c r="AK1643" i="1" s="1"/>
  <c r="AL1643" i="1" s="1"/>
  <c r="AK1642" i="1"/>
  <c r="AL1642" i="1" s="1"/>
  <c r="AI1642" i="1"/>
  <c r="AI1641" i="1"/>
  <c r="AI1640" i="1"/>
  <c r="AK1640" i="1" s="1"/>
  <c r="AI1639" i="1"/>
  <c r="AK1639" i="1" s="1"/>
  <c r="AL1639" i="1" s="1"/>
  <c r="AK1638" i="1"/>
  <c r="AL1638" i="1" s="1"/>
  <c r="AI1638" i="1"/>
  <c r="AI1637" i="1"/>
  <c r="AI1636" i="1"/>
  <c r="AK1636" i="1" s="1"/>
  <c r="AI1635" i="1"/>
  <c r="AK1635" i="1" s="1"/>
  <c r="AL1635" i="1" s="1"/>
  <c r="AK1634" i="1"/>
  <c r="AL1634" i="1" s="1"/>
  <c r="AI1634" i="1"/>
  <c r="AI1633" i="1"/>
  <c r="AI1632" i="1"/>
  <c r="AK1632" i="1" s="1"/>
  <c r="AI1631" i="1"/>
  <c r="AK1631" i="1" s="1"/>
  <c r="AL1631" i="1" s="1"/>
  <c r="AK1630" i="1"/>
  <c r="AL1630" i="1" s="1"/>
  <c r="AI1630" i="1"/>
  <c r="AI1629" i="1"/>
  <c r="AI1628" i="1"/>
  <c r="AK1628" i="1" s="1"/>
  <c r="AI1627" i="1"/>
  <c r="AK1627" i="1" s="1"/>
  <c r="AL1627" i="1" s="1"/>
  <c r="AK1626" i="1"/>
  <c r="AL1626" i="1" s="1"/>
  <c r="AI1626" i="1"/>
  <c r="AI1625" i="1"/>
  <c r="AI1624" i="1"/>
  <c r="AK1624" i="1" s="1"/>
  <c r="AI1623" i="1"/>
  <c r="AK1623" i="1" s="1"/>
  <c r="AL1623" i="1" s="1"/>
  <c r="AK1622" i="1"/>
  <c r="AL1622" i="1" s="1"/>
  <c r="AI1622" i="1"/>
  <c r="AI1621" i="1"/>
  <c r="AI1620" i="1"/>
  <c r="AK1620" i="1" s="1"/>
  <c r="AI1619" i="1"/>
  <c r="AK1619" i="1" s="1"/>
  <c r="AL1619" i="1" s="1"/>
  <c r="AK1618" i="1"/>
  <c r="AL1618" i="1" s="1"/>
  <c r="AI1618" i="1"/>
  <c r="AI1617" i="1"/>
  <c r="AI1616" i="1"/>
  <c r="AK1616" i="1" s="1"/>
  <c r="AI1615" i="1"/>
  <c r="AK1615" i="1" s="1"/>
  <c r="AL1615" i="1" s="1"/>
  <c r="AK1614" i="1"/>
  <c r="AL1614" i="1" s="1"/>
  <c r="AI1614" i="1"/>
  <c r="AI1613" i="1"/>
  <c r="AI1612" i="1"/>
  <c r="AK1612" i="1" s="1"/>
  <c r="AI1611" i="1"/>
  <c r="AK1611" i="1" s="1"/>
  <c r="AL1611" i="1" s="1"/>
  <c r="AK1610" i="1"/>
  <c r="AL1610" i="1" s="1"/>
  <c r="AI1610" i="1"/>
  <c r="AI1609" i="1"/>
  <c r="AI1608" i="1"/>
  <c r="AK1608" i="1" s="1"/>
  <c r="AI1607" i="1"/>
  <c r="AK1607" i="1" s="1"/>
  <c r="AL1607" i="1" s="1"/>
  <c r="AK1606" i="1"/>
  <c r="AL1606" i="1" s="1"/>
  <c r="AI1606" i="1"/>
  <c r="AI1605" i="1"/>
  <c r="AI1604" i="1"/>
  <c r="AK1604" i="1" s="1"/>
  <c r="AI1603" i="1"/>
  <c r="AK1603" i="1" s="1"/>
  <c r="AL1603" i="1" s="1"/>
  <c r="AK1602" i="1"/>
  <c r="AL1602" i="1" s="1"/>
  <c r="AI1602" i="1"/>
  <c r="AI1601" i="1"/>
  <c r="AI1600" i="1"/>
  <c r="AK1600" i="1" s="1"/>
  <c r="AI1599" i="1"/>
  <c r="AK1599" i="1" s="1"/>
  <c r="AL1599" i="1" s="1"/>
  <c r="AK1598" i="1"/>
  <c r="AL1598" i="1" s="1"/>
  <c r="AI1598" i="1"/>
  <c r="AI1597" i="1"/>
  <c r="AI1596" i="1"/>
  <c r="AK1596" i="1" s="1"/>
  <c r="AI1595" i="1"/>
  <c r="AK1595" i="1" s="1"/>
  <c r="AL1595" i="1" s="1"/>
  <c r="AK1594" i="1"/>
  <c r="AL1594" i="1" s="1"/>
  <c r="AI1594" i="1"/>
  <c r="AI1593" i="1"/>
  <c r="AI1592" i="1"/>
  <c r="AK1592" i="1" s="1"/>
  <c r="AL1591" i="1"/>
  <c r="AI1591" i="1"/>
  <c r="AK1591" i="1" s="1"/>
  <c r="AK1590" i="1"/>
  <c r="AL1590" i="1" s="1"/>
  <c r="AI1590" i="1"/>
  <c r="AI1589" i="1"/>
  <c r="AI1588" i="1"/>
  <c r="AK1588" i="1" s="1"/>
  <c r="AL1587" i="1"/>
  <c r="AI1587" i="1"/>
  <c r="AK1587" i="1" s="1"/>
  <c r="AK1586" i="1"/>
  <c r="AL1586" i="1" s="1"/>
  <c r="AI1586" i="1"/>
  <c r="AI1585" i="1"/>
  <c r="AI1584" i="1"/>
  <c r="AK1584" i="1" s="1"/>
  <c r="AL1583" i="1"/>
  <c r="AI1583" i="1"/>
  <c r="AK1583" i="1" s="1"/>
  <c r="AK1582" i="1"/>
  <c r="AL1582" i="1" s="1"/>
  <c r="AI1582" i="1"/>
  <c r="AI1581" i="1"/>
  <c r="AI1580" i="1"/>
  <c r="AK1580" i="1" s="1"/>
  <c r="AL1579" i="1"/>
  <c r="AI1579" i="1"/>
  <c r="AK1579" i="1" s="1"/>
  <c r="AK1578" i="1"/>
  <c r="AL1578" i="1" s="1"/>
  <c r="AI1578" i="1"/>
  <c r="AK1577" i="1"/>
  <c r="AI1577" i="1"/>
  <c r="AI1576" i="1"/>
  <c r="AL1575" i="1"/>
  <c r="AI1575" i="1"/>
  <c r="AK1575" i="1" s="1"/>
  <c r="AK1574" i="1"/>
  <c r="AL1574" i="1" s="1"/>
  <c r="AI1574" i="1"/>
  <c r="AK1573" i="1"/>
  <c r="AI1573" i="1"/>
  <c r="AI1572" i="1"/>
  <c r="AL1571" i="1"/>
  <c r="AI1571" i="1"/>
  <c r="AK1571" i="1" s="1"/>
  <c r="AK1570" i="1"/>
  <c r="AL1570" i="1" s="1"/>
  <c r="AI1570" i="1"/>
  <c r="AK1569" i="1"/>
  <c r="AI1569" i="1"/>
  <c r="AI1568" i="1"/>
  <c r="AL1567" i="1"/>
  <c r="AI1567" i="1"/>
  <c r="AK1567" i="1" s="1"/>
  <c r="AK1566" i="1"/>
  <c r="AL1566" i="1" s="1"/>
  <c r="AI1566" i="1"/>
  <c r="AI1565" i="1"/>
  <c r="AK1565" i="1" s="1"/>
  <c r="AI1564" i="1"/>
  <c r="AL1563" i="1"/>
  <c r="AI1563" i="1"/>
  <c r="AK1563" i="1" s="1"/>
  <c r="AK1562" i="1"/>
  <c r="AL1562" i="1" s="1"/>
  <c r="AI1562" i="1"/>
  <c r="AI1561" i="1"/>
  <c r="AK1561" i="1" s="1"/>
  <c r="AI1560" i="1"/>
  <c r="AL1559" i="1"/>
  <c r="AI1559" i="1"/>
  <c r="AK1559" i="1" s="1"/>
  <c r="AK1558" i="1"/>
  <c r="AL1558" i="1" s="1"/>
  <c r="AI1558" i="1"/>
  <c r="AI1557" i="1"/>
  <c r="AK1557" i="1" s="1"/>
  <c r="AI1556" i="1"/>
  <c r="AL1555" i="1"/>
  <c r="AI1555" i="1"/>
  <c r="AK1555" i="1" s="1"/>
  <c r="AK1554" i="1"/>
  <c r="AL1554" i="1" s="1"/>
  <c r="AI1554" i="1"/>
  <c r="AI1553" i="1"/>
  <c r="AK1553" i="1" s="1"/>
  <c r="AI1552" i="1"/>
  <c r="AL1551" i="1"/>
  <c r="AI1551" i="1"/>
  <c r="AK1551" i="1" s="1"/>
  <c r="AK1550" i="1"/>
  <c r="AL1550" i="1" s="1"/>
  <c r="AI1550" i="1"/>
  <c r="AI1549" i="1"/>
  <c r="AK1549" i="1" s="1"/>
  <c r="AI1548" i="1"/>
  <c r="AL1547" i="1"/>
  <c r="AI1547" i="1"/>
  <c r="AK1547" i="1" s="1"/>
  <c r="AK1546" i="1"/>
  <c r="AL1546" i="1" s="1"/>
  <c r="AI1546" i="1"/>
  <c r="AI1545" i="1"/>
  <c r="AK1545" i="1" s="1"/>
  <c r="AI1544" i="1"/>
  <c r="AL1543" i="1"/>
  <c r="AI1543" i="1"/>
  <c r="AK1543" i="1" s="1"/>
  <c r="AK1542" i="1"/>
  <c r="AL1542" i="1" s="1"/>
  <c r="AI1542" i="1"/>
  <c r="AI1541" i="1"/>
  <c r="AK1541" i="1" s="1"/>
  <c r="AI1540" i="1"/>
  <c r="AL1539" i="1"/>
  <c r="AI1539" i="1"/>
  <c r="AK1539" i="1" s="1"/>
  <c r="AK1538" i="1"/>
  <c r="AL1538" i="1" s="1"/>
  <c r="AI1538" i="1"/>
  <c r="AI1537" i="1"/>
  <c r="AK1537" i="1" s="1"/>
  <c r="AI1536" i="1"/>
  <c r="AL1535" i="1"/>
  <c r="AI1535" i="1"/>
  <c r="AK1535" i="1" s="1"/>
  <c r="AK1534" i="1"/>
  <c r="AL1534" i="1" s="1"/>
  <c r="AI1534" i="1"/>
  <c r="AI1533" i="1"/>
  <c r="AK1533" i="1" s="1"/>
  <c r="AI1532" i="1"/>
  <c r="AL1531" i="1"/>
  <c r="AI1531" i="1"/>
  <c r="AK1531" i="1" s="1"/>
  <c r="AK1530" i="1"/>
  <c r="AL1530" i="1" s="1"/>
  <c r="AI1530" i="1"/>
  <c r="AI1529" i="1"/>
  <c r="AK1529" i="1" s="1"/>
  <c r="AI1528" i="1"/>
  <c r="AL1527" i="1"/>
  <c r="AI1527" i="1"/>
  <c r="AK1527" i="1" s="1"/>
  <c r="AK1526" i="1"/>
  <c r="AL1526" i="1" s="1"/>
  <c r="AI1526" i="1"/>
  <c r="AI1525" i="1"/>
  <c r="AK1525" i="1" s="1"/>
  <c r="AI1524" i="1"/>
  <c r="AL1523" i="1"/>
  <c r="AI1523" i="1"/>
  <c r="AK1523" i="1" s="1"/>
  <c r="AK1522" i="1"/>
  <c r="AL1522" i="1" s="1"/>
  <c r="AI1522" i="1"/>
  <c r="AI1521" i="1"/>
  <c r="AK1521" i="1" s="1"/>
  <c r="AI1520" i="1"/>
  <c r="AL1519" i="1"/>
  <c r="AI1519" i="1"/>
  <c r="AK1519" i="1" s="1"/>
  <c r="AK1518" i="1"/>
  <c r="AL1518" i="1" s="1"/>
  <c r="AI1518" i="1"/>
  <c r="AI1517" i="1"/>
  <c r="AK1517" i="1" s="1"/>
  <c r="AI1516" i="1"/>
  <c r="AL1515" i="1"/>
  <c r="AI1515" i="1"/>
  <c r="AK1515" i="1" s="1"/>
  <c r="AK1514" i="1"/>
  <c r="AL1514" i="1" s="1"/>
  <c r="AI1514" i="1"/>
  <c r="AI1513" i="1"/>
  <c r="AK1513" i="1" s="1"/>
  <c r="AI1512" i="1"/>
  <c r="AL1511" i="1"/>
  <c r="AI1511" i="1"/>
  <c r="AK1511" i="1" s="1"/>
  <c r="AK1510" i="1"/>
  <c r="AL1510" i="1" s="1"/>
  <c r="AI1510" i="1"/>
  <c r="AI1509" i="1"/>
  <c r="AK1509" i="1" s="1"/>
  <c r="AI1508" i="1"/>
  <c r="AL1507" i="1"/>
  <c r="AI1507" i="1"/>
  <c r="AK1507" i="1" s="1"/>
  <c r="AK1506" i="1"/>
  <c r="AL1506" i="1" s="1"/>
  <c r="AI1506" i="1"/>
  <c r="AI1505" i="1"/>
  <c r="AK1505" i="1" s="1"/>
  <c r="AI1504" i="1"/>
  <c r="AL1503" i="1"/>
  <c r="AI1503" i="1"/>
  <c r="AK1503" i="1" s="1"/>
  <c r="AK1502" i="1"/>
  <c r="AL1502" i="1" s="1"/>
  <c r="AI1502" i="1"/>
  <c r="AI1501" i="1"/>
  <c r="AK1501" i="1" s="1"/>
  <c r="AI1500" i="1"/>
  <c r="AL1499" i="1"/>
  <c r="AI1499" i="1"/>
  <c r="AK1499" i="1" s="1"/>
  <c r="AK1498" i="1"/>
  <c r="AL1498" i="1" s="1"/>
  <c r="AI1498" i="1"/>
  <c r="AI1497" i="1"/>
  <c r="AK1497" i="1" s="1"/>
  <c r="AI1496" i="1"/>
  <c r="AL1495" i="1"/>
  <c r="AI1495" i="1"/>
  <c r="AK1495" i="1" s="1"/>
  <c r="AK1494" i="1"/>
  <c r="AL1494" i="1" s="1"/>
  <c r="AI1494" i="1"/>
  <c r="AI1493" i="1"/>
  <c r="AK1493" i="1" s="1"/>
  <c r="AI1492" i="1"/>
  <c r="AL1491" i="1"/>
  <c r="AI1491" i="1"/>
  <c r="AK1491" i="1" s="1"/>
  <c r="AK1490" i="1"/>
  <c r="AL1490" i="1" s="1"/>
  <c r="AI1490" i="1"/>
  <c r="AI1489" i="1"/>
  <c r="AK1489" i="1" s="1"/>
  <c r="AI1488" i="1"/>
  <c r="AL1487" i="1"/>
  <c r="AI1487" i="1"/>
  <c r="AK1487" i="1" s="1"/>
  <c r="AK1486" i="1"/>
  <c r="AL1486" i="1" s="1"/>
  <c r="AI1486" i="1"/>
  <c r="AI1485" i="1"/>
  <c r="AK1485" i="1" s="1"/>
  <c r="AK1484" i="1"/>
  <c r="AI1484" i="1"/>
  <c r="AI1483" i="1"/>
  <c r="AK1483" i="1" s="1"/>
  <c r="AL1482" i="1"/>
  <c r="AK1482" i="1"/>
  <c r="AI1482" i="1"/>
  <c r="AL1481" i="1"/>
  <c r="AK1481" i="1"/>
  <c r="AI1481" i="1"/>
  <c r="AI1480" i="1"/>
  <c r="AL1479" i="1"/>
  <c r="AI1479" i="1"/>
  <c r="AK1479" i="1" s="1"/>
  <c r="AK1478" i="1"/>
  <c r="AL1478" i="1" s="1"/>
  <c r="AI1478" i="1"/>
  <c r="AI1477" i="1"/>
  <c r="AK1477" i="1" s="1"/>
  <c r="AK1476" i="1"/>
  <c r="AI1476" i="1"/>
  <c r="AI1475" i="1"/>
  <c r="AK1475" i="1" s="1"/>
  <c r="AI1474" i="1"/>
  <c r="AL1473" i="1"/>
  <c r="AK1473" i="1"/>
  <c r="AI1473" i="1"/>
  <c r="AK1472" i="1"/>
  <c r="AL1472" i="1" s="1"/>
  <c r="AI1472" i="1"/>
  <c r="AI1471" i="1"/>
  <c r="AK1471" i="1" s="1"/>
  <c r="AI1470" i="1"/>
  <c r="AL1469" i="1"/>
  <c r="AK1469" i="1"/>
  <c r="AI1469" i="1"/>
  <c r="AK1468" i="1"/>
  <c r="AL1468" i="1" s="1"/>
  <c r="AI1468" i="1"/>
  <c r="AI1467" i="1"/>
  <c r="AK1467" i="1" s="1"/>
  <c r="AI1466" i="1"/>
  <c r="AL1465" i="1"/>
  <c r="AK1465" i="1"/>
  <c r="AI1465" i="1"/>
  <c r="AK1464" i="1"/>
  <c r="AL1464" i="1" s="1"/>
  <c r="AI1464" i="1"/>
  <c r="AI1463" i="1"/>
  <c r="AK1463" i="1" s="1"/>
  <c r="AI1462" i="1"/>
  <c r="AL1461" i="1"/>
  <c r="AK1461" i="1"/>
  <c r="AI1461" i="1"/>
  <c r="AK1460" i="1"/>
  <c r="AL1460" i="1" s="1"/>
  <c r="AI1460" i="1"/>
  <c r="AI1459" i="1"/>
  <c r="AK1459" i="1" s="1"/>
  <c r="AI1458" i="1"/>
  <c r="AL1457" i="1"/>
  <c r="AK1457" i="1"/>
  <c r="AI1457" i="1"/>
  <c r="AK1456" i="1"/>
  <c r="AL1456" i="1" s="1"/>
  <c r="AI1456" i="1"/>
  <c r="AI1455" i="1"/>
  <c r="AK1455" i="1" s="1"/>
  <c r="AI1454" i="1"/>
  <c r="AL1453" i="1"/>
  <c r="AK1453" i="1"/>
  <c r="AI1453" i="1"/>
  <c r="AK1452" i="1"/>
  <c r="AI1452" i="1"/>
  <c r="AL1452" i="1" s="1"/>
  <c r="AI1451" i="1"/>
  <c r="AK1451" i="1" s="1"/>
  <c r="AI1450" i="1"/>
  <c r="AL1449" i="1"/>
  <c r="AK1449" i="1"/>
  <c r="AI1449" i="1"/>
  <c r="AK1448" i="1"/>
  <c r="AI1448" i="1"/>
  <c r="AL1448" i="1" s="1"/>
  <c r="AI1447" i="1"/>
  <c r="AK1447" i="1" s="1"/>
  <c r="AI1446" i="1"/>
  <c r="AK1446" i="1" s="1"/>
  <c r="AL1446" i="1" s="1"/>
  <c r="AL1445" i="1"/>
  <c r="AK1445" i="1"/>
  <c r="AI1445" i="1"/>
  <c r="AK1444" i="1"/>
  <c r="AI1444" i="1"/>
  <c r="AL1444" i="1" s="1"/>
  <c r="AI1443" i="1"/>
  <c r="AK1443" i="1" s="1"/>
  <c r="AI1442" i="1"/>
  <c r="AK1442" i="1" s="1"/>
  <c r="AL1442" i="1" s="1"/>
  <c r="AL1441" i="1"/>
  <c r="AK1441" i="1"/>
  <c r="AI1441" i="1"/>
  <c r="AK1440" i="1"/>
  <c r="AI1440" i="1"/>
  <c r="AL1440" i="1" s="1"/>
  <c r="AI1439" i="1"/>
  <c r="AK1439" i="1" s="1"/>
  <c r="AI1438" i="1"/>
  <c r="AK1438" i="1" s="1"/>
  <c r="AL1438" i="1" s="1"/>
  <c r="AL1437" i="1"/>
  <c r="AK1437" i="1"/>
  <c r="AI1437" i="1"/>
  <c r="AK1436" i="1"/>
  <c r="AI1436" i="1"/>
  <c r="AL1436" i="1" s="1"/>
  <c r="AI1435" i="1"/>
  <c r="AK1435" i="1" s="1"/>
  <c r="AI1434" i="1"/>
  <c r="AK1434" i="1" s="1"/>
  <c r="AL1434" i="1" s="1"/>
  <c r="AL1433" i="1"/>
  <c r="AK1433" i="1"/>
  <c r="AI1433" i="1"/>
  <c r="AK1432" i="1"/>
  <c r="AI1432" i="1"/>
  <c r="AL1432" i="1" s="1"/>
  <c r="AI1431" i="1"/>
  <c r="AK1431" i="1" s="1"/>
  <c r="AI1430" i="1"/>
  <c r="AK1430" i="1" s="1"/>
  <c r="AL1430" i="1" s="1"/>
  <c r="AL1429" i="1"/>
  <c r="AK1429" i="1"/>
  <c r="AI1429" i="1"/>
  <c r="AK1428" i="1"/>
  <c r="AI1428" i="1"/>
  <c r="AL1428" i="1" s="1"/>
  <c r="AI1427" i="1"/>
  <c r="AK1427" i="1" s="1"/>
  <c r="AI1426" i="1"/>
  <c r="AK1426" i="1" s="1"/>
  <c r="AL1426" i="1" s="1"/>
  <c r="AL1425" i="1"/>
  <c r="AK1425" i="1"/>
  <c r="AI1425" i="1"/>
  <c r="AK1424" i="1"/>
  <c r="AI1424" i="1"/>
  <c r="AL1424" i="1" s="1"/>
  <c r="AI1423" i="1"/>
  <c r="AK1423" i="1" s="1"/>
  <c r="AI1422" i="1"/>
  <c r="AK1422" i="1" s="1"/>
  <c r="AL1422" i="1" s="1"/>
  <c r="AL1421" i="1"/>
  <c r="AK1421" i="1"/>
  <c r="AI1421" i="1"/>
  <c r="AK1420" i="1"/>
  <c r="AI1420" i="1"/>
  <c r="AL1420" i="1" s="1"/>
  <c r="AI1419" i="1"/>
  <c r="AK1419" i="1" s="1"/>
  <c r="AI1418" i="1"/>
  <c r="AK1418" i="1" s="1"/>
  <c r="AL1418" i="1" s="1"/>
  <c r="AL1417" i="1"/>
  <c r="AK1417" i="1"/>
  <c r="AI1417" i="1"/>
  <c r="AK1416" i="1"/>
  <c r="AI1416" i="1"/>
  <c r="AL1416" i="1" s="1"/>
  <c r="AI1415" i="1"/>
  <c r="AK1415" i="1" s="1"/>
  <c r="AI1414" i="1"/>
  <c r="AK1414" i="1" s="1"/>
  <c r="AL1414" i="1" s="1"/>
  <c r="AL1413" i="1"/>
  <c r="AK1413" i="1"/>
  <c r="AI1413" i="1"/>
  <c r="AK1412" i="1"/>
  <c r="AI1412" i="1"/>
  <c r="AL1412" i="1" s="1"/>
  <c r="AI1411" i="1"/>
  <c r="AK1411" i="1" s="1"/>
  <c r="AI1410" i="1"/>
  <c r="AK1410" i="1" s="1"/>
  <c r="AL1410" i="1" s="1"/>
  <c r="AL1409" i="1"/>
  <c r="AK1409" i="1"/>
  <c r="AI1409" i="1"/>
  <c r="AK1408" i="1"/>
  <c r="AI1408" i="1"/>
  <c r="AL1408" i="1" s="1"/>
  <c r="AI1407" i="1"/>
  <c r="AK1407" i="1" s="1"/>
  <c r="AI1406" i="1"/>
  <c r="AK1406" i="1" s="1"/>
  <c r="AL1406" i="1" s="1"/>
  <c r="AL1405" i="1"/>
  <c r="AK1405" i="1"/>
  <c r="AI1405" i="1"/>
  <c r="AK1404" i="1"/>
  <c r="AI1404" i="1"/>
  <c r="AL1404" i="1" s="1"/>
  <c r="AI1403" i="1"/>
  <c r="AK1403" i="1" s="1"/>
  <c r="AI1402" i="1"/>
  <c r="AK1402" i="1" s="1"/>
  <c r="AL1402" i="1" s="1"/>
  <c r="AL1401" i="1"/>
  <c r="AK1401" i="1"/>
  <c r="AI1401" i="1"/>
  <c r="AK1400" i="1"/>
  <c r="AI1400" i="1"/>
  <c r="AL1400" i="1" s="1"/>
  <c r="AI1399" i="1"/>
  <c r="AK1399" i="1" s="1"/>
  <c r="AI1398" i="1"/>
  <c r="AK1398" i="1" s="1"/>
  <c r="AL1398" i="1" s="1"/>
  <c r="AL1397" i="1"/>
  <c r="AK1397" i="1"/>
  <c r="AI1397" i="1"/>
  <c r="AK1396" i="1"/>
  <c r="AI1396" i="1"/>
  <c r="AL1396" i="1" s="1"/>
  <c r="AI1395" i="1"/>
  <c r="AK1395" i="1" s="1"/>
  <c r="AI1394" i="1"/>
  <c r="AK1394" i="1" s="1"/>
  <c r="AL1394" i="1" s="1"/>
  <c r="AL1393" i="1"/>
  <c r="AK1393" i="1"/>
  <c r="AI1393" i="1"/>
  <c r="AK1392" i="1"/>
  <c r="AI1392" i="1"/>
  <c r="AL1392" i="1" s="1"/>
  <c r="AI1391" i="1"/>
  <c r="AK1391" i="1" s="1"/>
  <c r="AI1390" i="1"/>
  <c r="AK1390" i="1" s="1"/>
  <c r="AL1390" i="1" s="1"/>
  <c r="AL1389" i="1"/>
  <c r="AK1389" i="1"/>
  <c r="AI1389" i="1"/>
  <c r="AK1388" i="1"/>
  <c r="AI1388" i="1"/>
  <c r="AL1388" i="1" s="1"/>
  <c r="AI1387" i="1"/>
  <c r="AK1387" i="1" s="1"/>
  <c r="AI1386" i="1"/>
  <c r="AK1386" i="1" s="1"/>
  <c r="AL1386" i="1" s="1"/>
  <c r="AL1385" i="1"/>
  <c r="AK1385" i="1"/>
  <c r="AI1385" i="1"/>
  <c r="AK1384" i="1"/>
  <c r="AI1384" i="1"/>
  <c r="AL1384" i="1" s="1"/>
  <c r="AI1383" i="1"/>
  <c r="AK1383" i="1" s="1"/>
  <c r="AI1382" i="1"/>
  <c r="AK1382" i="1" s="1"/>
  <c r="AL1382" i="1" s="1"/>
  <c r="AL1381" i="1"/>
  <c r="AK1381" i="1"/>
  <c r="AI1381" i="1"/>
  <c r="AK1380" i="1"/>
  <c r="AI1380" i="1"/>
  <c r="AL1380" i="1" s="1"/>
  <c r="AI1379" i="1"/>
  <c r="AK1379" i="1" s="1"/>
  <c r="AI1378" i="1"/>
  <c r="AK1378" i="1" s="1"/>
  <c r="AL1378" i="1" s="1"/>
  <c r="AL1377" i="1"/>
  <c r="AK1377" i="1"/>
  <c r="AI1377" i="1"/>
  <c r="AK1376" i="1"/>
  <c r="AI1376" i="1"/>
  <c r="AL1376" i="1" s="1"/>
  <c r="AI1375" i="1"/>
  <c r="AK1375" i="1" s="1"/>
  <c r="AI1374" i="1"/>
  <c r="AK1374" i="1" s="1"/>
  <c r="AL1374" i="1" s="1"/>
  <c r="AL1373" i="1"/>
  <c r="AK1373" i="1"/>
  <c r="AI1373" i="1"/>
  <c r="AK1372" i="1"/>
  <c r="AI1372" i="1"/>
  <c r="AL1372" i="1" s="1"/>
  <c r="AI1371" i="1"/>
  <c r="AK1371" i="1" s="1"/>
  <c r="AI1370" i="1"/>
  <c r="AK1370" i="1" s="1"/>
  <c r="AL1370" i="1" s="1"/>
  <c r="AL1369" i="1"/>
  <c r="AK1369" i="1"/>
  <c r="AI1369" i="1"/>
  <c r="AK1368" i="1"/>
  <c r="AI1368" i="1"/>
  <c r="AL1368" i="1" s="1"/>
  <c r="AI1367" i="1"/>
  <c r="AK1367" i="1" s="1"/>
  <c r="AI1366" i="1"/>
  <c r="AK1366" i="1" s="1"/>
  <c r="AL1366" i="1" s="1"/>
  <c r="AL1365" i="1"/>
  <c r="AK1365" i="1"/>
  <c r="AI1365" i="1"/>
  <c r="AK1364" i="1"/>
  <c r="AI1364" i="1"/>
  <c r="AL1364" i="1" s="1"/>
  <c r="AI1363" i="1"/>
  <c r="AK1363" i="1" s="1"/>
  <c r="AI1362" i="1"/>
  <c r="AK1362" i="1" s="1"/>
  <c r="AL1362" i="1" s="1"/>
  <c r="AL1361" i="1"/>
  <c r="AK1361" i="1"/>
  <c r="AI1361" i="1"/>
  <c r="AK1360" i="1"/>
  <c r="AI1360" i="1"/>
  <c r="AL1360" i="1" s="1"/>
  <c r="AI1359" i="1"/>
  <c r="AK1359" i="1" s="1"/>
  <c r="AI1358" i="1"/>
  <c r="AK1358" i="1" s="1"/>
  <c r="AL1358" i="1" s="1"/>
  <c r="AL1357" i="1"/>
  <c r="AK1357" i="1"/>
  <c r="AI1357" i="1"/>
  <c r="AK1356" i="1"/>
  <c r="AI1356" i="1"/>
  <c r="AL1356" i="1" s="1"/>
  <c r="AI1355" i="1"/>
  <c r="AK1355" i="1" s="1"/>
  <c r="AI1354" i="1"/>
  <c r="AK1354" i="1" s="1"/>
  <c r="AL1354" i="1" s="1"/>
  <c r="AL1353" i="1"/>
  <c r="AK1353" i="1"/>
  <c r="AI1353" i="1"/>
  <c r="AK1352" i="1"/>
  <c r="AI1352" i="1"/>
  <c r="AL1352" i="1" s="1"/>
  <c r="AI1351" i="1"/>
  <c r="AK1351" i="1" s="1"/>
  <c r="AI1350" i="1"/>
  <c r="AK1350" i="1" s="1"/>
  <c r="AL1350" i="1" s="1"/>
  <c r="AL1349" i="1"/>
  <c r="AK1349" i="1"/>
  <c r="AI1349" i="1"/>
  <c r="AK1348" i="1"/>
  <c r="AI1348" i="1"/>
  <c r="AL1348" i="1" s="1"/>
  <c r="AI1347" i="1"/>
  <c r="AK1347" i="1" s="1"/>
  <c r="AI1346" i="1"/>
  <c r="AK1346" i="1" s="1"/>
  <c r="AL1346" i="1" s="1"/>
  <c r="AL1345" i="1"/>
  <c r="AK1345" i="1"/>
  <c r="AI1345" i="1"/>
  <c r="AK1344" i="1"/>
  <c r="AI1344" i="1"/>
  <c r="AL1344" i="1" s="1"/>
  <c r="AI1343" i="1"/>
  <c r="AK1343" i="1" s="1"/>
  <c r="AI1342" i="1"/>
  <c r="AK1342" i="1" s="1"/>
  <c r="AL1342" i="1" s="1"/>
  <c r="AL1341" i="1"/>
  <c r="AK1341" i="1"/>
  <c r="AI1341" i="1"/>
  <c r="AK1340" i="1"/>
  <c r="AI1340" i="1"/>
  <c r="AL1340" i="1" s="1"/>
  <c r="AI1339" i="1"/>
  <c r="AK1339" i="1" s="1"/>
  <c r="AI1338" i="1"/>
  <c r="AK1338" i="1" s="1"/>
  <c r="AL1338" i="1" s="1"/>
  <c r="AL1337" i="1"/>
  <c r="AK1337" i="1"/>
  <c r="AI1337" i="1"/>
  <c r="AK1336" i="1"/>
  <c r="AI1336" i="1"/>
  <c r="AL1336" i="1" s="1"/>
  <c r="AI1335" i="1"/>
  <c r="AK1335" i="1" s="1"/>
  <c r="AI1334" i="1"/>
  <c r="AK1334" i="1" s="1"/>
  <c r="AL1334" i="1" s="1"/>
  <c r="AL1333" i="1"/>
  <c r="AK1333" i="1"/>
  <c r="AI1333" i="1"/>
  <c r="AK1332" i="1"/>
  <c r="AI1332" i="1"/>
  <c r="AL1332" i="1" s="1"/>
  <c r="AI1331" i="1"/>
  <c r="AK1331" i="1" s="1"/>
  <c r="AI1330" i="1"/>
  <c r="AK1330" i="1" s="1"/>
  <c r="AL1330" i="1" s="1"/>
  <c r="AL1329" i="1"/>
  <c r="AK1329" i="1"/>
  <c r="AI1329" i="1"/>
  <c r="AK1328" i="1"/>
  <c r="AI1328" i="1"/>
  <c r="AL1328" i="1" s="1"/>
  <c r="AI1327" i="1"/>
  <c r="AK1327" i="1" s="1"/>
  <c r="AI1326" i="1"/>
  <c r="AK1326" i="1" s="1"/>
  <c r="AL1326" i="1" s="1"/>
  <c r="AL1325" i="1"/>
  <c r="AK1325" i="1"/>
  <c r="AI1325" i="1"/>
  <c r="AK1324" i="1"/>
  <c r="AI1324" i="1"/>
  <c r="AL1324" i="1" s="1"/>
  <c r="AI1323" i="1"/>
  <c r="AK1323" i="1" s="1"/>
  <c r="AI1322" i="1"/>
  <c r="AK1322" i="1" s="1"/>
  <c r="AL1322" i="1" s="1"/>
  <c r="AL1321" i="1"/>
  <c r="AK1321" i="1"/>
  <c r="AI1321" i="1"/>
  <c r="AK1320" i="1"/>
  <c r="AI1320" i="1"/>
  <c r="AL1320" i="1" s="1"/>
  <c r="AI1319" i="1"/>
  <c r="AK1319" i="1" s="1"/>
  <c r="AI1318" i="1"/>
  <c r="AK1318" i="1" s="1"/>
  <c r="AL1318" i="1" s="1"/>
  <c r="AL1317" i="1"/>
  <c r="AK1317" i="1"/>
  <c r="AI1317" i="1"/>
  <c r="AK1316" i="1"/>
  <c r="AI1316" i="1"/>
  <c r="AL1316" i="1" s="1"/>
  <c r="AI1315" i="1"/>
  <c r="AK1315" i="1" s="1"/>
  <c r="AI1314" i="1"/>
  <c r="AK1314" i="1" s="1"/>
  <c r="AL1314" i="1" s="1"/>
  <c r="AL1313" i="1"/>
  <c r="AK1313" i="1"/>
  <c r="AI1313" i="1"/>
  <c r="AK1312" i="1"/>
  <c r="AI1312" i="1"/>
  <c r="AL1312" i="1" s="1"/>
  <c r="AI1311" i="1"/>
  <c r="AK1311" i="1" s="1"/>
  <c r="AI1310" i="1"/>
  <c r="AK1310" i="1" s="1"/>
  <c r="AL1310" i="1" s="1"/>
  <c r="AL1309" i="1"/>
  <c r="AK1309" i="1"/>
  <c r="AI1309" i="1"/>
  <c r="AK1308" i="1"/>
  <c r="AI1308" i="1"/>
  <c r="AL1308" i="1" s="1"/>
  <c r="AI1307" i="1"/>
  <c r="AK1307" i="1" s="1"/>
  <c r="AI1306" i="1"/>
  <c r="AK1306" i="1" s="1"/>
  <c r="AL1306" i="1" s="1"/>
  <c r="AL1305" i="1"/>
  <c r="AK1305" i="1"/>
  <c r="AI1305" i="1"/>
  <c r="AK1304" i="1"/>
  <c r="AI1304" i="1"/>
  <c r="AL1304" i="1" s="1"/>
  <c r="AI1303" i="1"/>
  <c r="AK1303" i="1" s="1"/>
  <c r="AI1302" i="1"/>
  <c r="AK1302" i="1" s="1"/>
  <c r="AL1302" i="1" s="1"/>
  <c r="AL1301" i="1"/>
  <c r="AK1301" i="1"/>
  <c r="AI1301" i="1"/>
  <c r="AK1300" i="1"/>
  <c r="AI1300" i="1"/>
  <c r="AL1300" i="1" s="1"/>
  <c r="AI1299" i="1"/>
  <c r="AK1299" i="1" s="1"/>
  <c r="AI1298" i="1"/>
  <c r="AK1298" i="1" s="1"/>
  <c r="AL1298" i="1" s="1"/>
  <c r="AL1297" i="1"/>
  <c r="AK1297" i="1"/>
  <c r="AI1297" i="1"/>
  <c r="AK1296" i="1"/>
  <c r="AI1296" i="1"/>
  <c r="AL1296" i="1" s="1"/>
  <c r="AI1295" i="1"/>
  <c r="AK1295" i="1" s="1"/>
  <c r="AI1294" i="1"/>
  <c r="AK1294" i="1" s="1"/>
  <c r="AL1294" i="1" s="1"/>
  <c r="AL1293" i="1"/>
  <c r="AK1293" i="1"/>
  <c r="AI1293" i="1"/>
  <c r="AK1292" i="1"/>
  <c r="AI1292" i="1"/>
  <c r="AL1292" i="1" s="1"/>
  <c r="AI1291" i="1"/>
  <c r="AK1291" i="1" s="1"/>
  <c r="AI1290" i="1"/>
  <c r="AK1290" i="1" s="1"/>
  <c r="AL1290" i="1" s="1"/>
  <c r="AL1289" i="1"/>
  <c r="AK1289" i="1"/>
  <c r="AI1289" i="1"/>
  <c r="AK1288" i="1"/>
  <c r="AI1288" i="1"/>
  <c r="AL1288" i="1" s="1"/>
  <c r="AI1287" i="1"/>
  <c r="AK1287" i="1" s="1"/>
  <c r="AI1286" i="1"/>
  <c r="AK1286" i="1" s="1"/>
  <c r="AL1286" i="1" s="1"/>
  <c r="AL1285" i="1"/>
  <c r="AK1285" i="1"/>
  <c r="AI1285" i="1"/>
  <c r="AK1284" i="1"/>
  <c r="AI1284" i="1"/>
  <c r="AL1284" i="1" s="1"/>
  <c r="AI1283" i="1"/>
  <c r="AK1283" i="1" s="1"/>
  <c r="AI1282" i="1"/>
  <c r="AK1282" i="1" s="1"/>
  <c r="AL1282" i="1" s="1"/>
  <c r="AL1281" i="1"/>
  <c r="AK1281" i="1"/>
  <c r="AI1281" i="1"/>
  <c r="AK1280" i="1"/>
  <c r="AI1280" i="1"/>
  <c r="AL1280" i="1" s="1"/>
  <c r="AI1279" i="1"/>
  <c r="AK1279" i="1" s="1"/>
  <c r="AI1278" i="1"/>
  <c r="AK1278" i="1" s="1"/>
  <c r="AL1278" i="1" s="1"/>
  <c r="AL1277" i="1"/>
  <c r="AK1277" i="1"/>
  <c r="AI1277" i="1"/>
  <c r="AK1276" i="1"/>
  <c r="AI1276" i="1"/>
  <c r="AL1276" i="1" s="1"/>
  <c r="AI1275" i="1"/>
  <c r="AK1275" i="1" s="1"/>
  <c r="AI1274" i="1"/>
  <c r="AK1274" i="1" s="1"/>
  <c r="AL1274" i="1" s="1"/>
  <c r="AL1273" i="1"/>
  <c r="AK1273" i="1"/>
  <c r="AI1273" i="1"/>
  <c r="AK1272" i="1"/>
  <c r="AI1272" i="1"/>
  <c r="AL1272" i="1" s="1"/>
  <c r="AI1271" i="1"/>
  <c r="AK1271" i="1" s="1"/>
  <c r="AI1270" i="1"/>
  <c r="AK1270" i="1" s="1"/>
  <c r="AL1270" i="1" s="1"/>
  <c r="AL1269" i="1"/>
  <c r="AK1269" i="1"/>
  <c r="AI1269" i="1"/>
  <c r="AK1268" i="1"/>
  <c r="AI1268" i="1"/>
  <c r="AL1268" i="1" s="1"/>
  <c r="AI1267" i="1"/>
  <c r="AK1267" i="1" s="1"/>
  <c r="AI1266" i="1"/>
  <c r="AK1266" i="1" s="1"/>
  <c r="AL1266" i="1" s="1"/>
  <c r="AL1265" i="1"/>
  <c r="AK1265" i="1"/>
  <c r="AI1265" i="1"/>
  <c r="AK1264" i="1"/>
  <c r="AI1264" i="1"/>
  <c r="AL1264" i="1" s="1"/>
  <c r="AI1263" i="1"/>
  <c r="AK1263" i="1" s="1"/>
  <c r="AI1262" i="1"/>
  <c r="AK1262" i="1" s="1"/>
  <c r="AL1262" i="1" s="1"/>
  <c r="AL1261" i="1"/>
  <c r="AK1261" i="1"/>
  <c r="AI1261" i="1"/>
  <c r="AK1260" i="1"/>
  <c r="AI1260" i="1"/>
  <c r="AL1260" i="1" s="1"/>
  <c r="AI1259" i="1"/>
  <c r="AK1259" i="1" s="1"/>
  <c r="AI1258" i="1"/>
  <c r="AK1258" i="1" s="1"/>
  <c r="AL1258" i="1" s="1"/>
  <c r="AL1257" i="1"/>
  <c r="AK1257" i="1"/>
  <c r="AI1257" i="1"/>
  <c r="AK1256" i="1"/>
  <c r="AI1256" i="1"/>
  <c r="AL1256" i="1" s="1"/>
  <c r="AI1255" i="1"/>
  <c r="AK1255" i="1" s="1"/>
  <c r="AI1254" i="1"/>
  <c r="AK1254" i="1" s="1"/>
  <c r="AL1254" i="1" s="1"/>
  <c r="AL1253" i="1"/>
  <c r="AK1253" i="1"/>
  <c r="AI1253" i="1"/>
  <c r="AK1252" i="1"/>
  <c r="AI1252" i="1"/>
  <c r="AL1252" i="1" s="1"/>
  <c r="AI1251" i="1"/>
  <c r="AK1251" i="1" s="1"/>
  <c r="AI1250" i="1"/>
  <c r="AK1250" i="1" s="1"/>
  <c r="AL1250" i="1" s="1"/>
  <c r="AL1249" i="1"/>
  <c r="AK1249" i="1"/>
  <c r="AI1249" i="1"/>
  <c r="AK1248" i="1"/>
  <c r="AI1248" i="1"/>
  <c r="AL1248" i="1" s="1"/>
  <c r="AI1247" i="1"/>
  <c r="AK1247" i="1" s="1"/>
  <c r="AI1246" i="1"/>
  <c r="AK1246" i="1" s="1"/>
  <c r="AL1246" i="1" s="1"/>
  <c r="AL1245" i="1"/>
  <c r="AK1245" i="1"/>
  <c r="AI1245" i="1"/>
  <c r="AK1244" i="1"/>
  <c r="AI1244" i="1"/>
  <c r="AL1244" i="1" s="1"/>
  <c r="AI1243" i="1"/>
  <c r="AK1243" i="1" s="1"/>
  <c r="AI1242" i="1"/>
  <c r="AK1242" i="1" s="1"/>
  <c r="AL1242" i="1" s="1"/>
  <c r="AL1241" i="1"/>
  <c r="AK1241" i="1"/>
  <c r="AI1241" i="1"/>
  <c r="AK1240" i="1"/>
  <c r="AI1240" i="1"/>
  <c r="AL1240" i="1" s="1"/>
  <c r="AI1239" i="1"/>
  <c r="AK1239" i="1" s="1"/>
  <c r="AI1238" i="1"/>
  <c r="AK1238" i="1" s="1"/>
  <c r="AL1238" i="1" s="1"/>
  <c r="AL1237" i="1"/>
  <c r="AK1237" i="1"/>
  <c r="AI1237" i="1"/>
  <c r="AK1236" i="1"/>
  <c r="AI1236" i="1"/>
  <c r="AL1236" i="1" s="1"/>
  <c r="AI1235" i="1"/>
  <c r="AK1235" i="1" s="1"/>
  <c r="AI1234" i="1"/>
  <c r="AK1234" i="1" s="1"/>
  <c r="AL1234" i="1" s="1"/>
  <c r="AL1233" i="1"/>
  <c r="AK1233" i="1"/>
  <c r="AI1233" i="1"/>
  <c r="AK1232" i="1"/>
  <c r="AI1232" i="1"/>
  <c r="AL1232" i="1" s="1"/>
  <c r="AI1231" i="1"/>
  <c r="AK1231" i="1" s="1"/>
  <c r="AI1230" i="1"/>
  <c r="AK1230" i="1" s="1"/>
  <c r="AL1230" i="1" s="1"/>
  <c r="AL1229" i="1"/>
  <c r="AK1229" i="1"/>
  <c r="AI1229" i="1"/>
  <c r="AK1228" i="1"/>
  <c r="AI1228" i="1"/>
  <c r="AL1228" i="1" s="1"/>
  <c r="AI1227" i="1"/>
  <c r="AK1227" i="1" s="1"/>
  <c r="AI1226" i="1"/>
  <c r="AK1226" i="1" s="1"/>
  <c r="AL1226" i="1" s="1"/>
  <c r="AL1225" i="1"/>
  <c r="AK1225" i="1"/>
  <c r="AI1225" i="1"/>
  <c r="AK1224" i="1"/>
  <c r="AI1224" i="1"/>
  <c r="AL1224" i="1" s="1"/>
  <c r="AI1223" i="1"/>
  <c r="AK1223" i="1" s="1"/>
  <c r="AI1222" i="1"/>
  <c r="AK1222" i="1" s="1"/>
  <c r="AL1222" i="1" s="1"/>
  <c r="AL1221" i="1"/>
  <c r="AK1221" i="1"/>
  <c r="AI1221" i="1"/>
  <c r="AK1220" i="1"/>
  <c r="AI1220" i="1"/>
  <c r="AL1220" i="1" s="1"/>
  <c r="AI1219" i="1"/>
  <c r="AK1219" i="1" s="1"/>
  <c r="AI1218" i="1"/>
  <c r="AK1218" i="1" s="1"/>
  <c r="AL1218" i="1" s="1"/>
  <c r="AL1217" i="1"/>
  <c r="AK1217" i="1"/>
  <c r="AI1217" i="1"/>
  <c r="AK1216" i="1"/>
  <c r="AI1216" i="1"/>
  <c r="AL1216" i="1" s="1"/>
  <c r="AI1215" i="1"/>
  <c r="AK1215" i="1" s="1"/>
  <c r="AI1214" i="1"/>
  <c r="AK1214" i="1" s="1"/>
  <c r="AL1214" i="1" s="1"/>
  <c r="AL1213" i="1"/>
  <c r="AK1213" i="1"/>
  <c r="AI1213" i="1"/>
  <c r="AK1212" i="1"/>
  <c r="AI1212" i="1"/>
  <c r="AL1212" i="1" s="1"/>
  <c r="AI1211" i="1"/>
  <c r="AK1211" i="1" s="1"/>
  <c r="AI1210" i="1"/>
  <c r="AK1210" i="1" s="1"/>
  <c r="AL1210" i="1" s="1"/>
  <c r="AL1209" i="1"/>
  <c r="AK1209" i="1"/>
  <c r="AI1209" i="1"/>
  <c r="AK1208" i="1"/>
  <c r="AI1208" i="1"/>
  <c r="AL1208" i="1" s="1"/>
  <c r="AI1207" i="1"/>
  <c r="AK1207" i="1" s="1"/>
  <c r="AI1206" i="1"/>
  <c r="AK1206" i="1" s="1"/>
  <c r="AL1206" i="1" s="1"/>
  <c r="AL1205" i="1"/>
  <c r="AK1205" i="1"/>
  <c r="AI1205" i="1"/>
  <c r="AK1204" i="1"/>
  <c r="AI1204" i="1"/>
  <c r="AL1204" i="1" s="1"/>
  <c r="AI1203" i="1"/>
  <c r="AK1203" i="1" s="1"/>
  <c r="AI1202" i="1"/>
  <c r="AK1202" i="1" s="1"/>
  <c r="AL1202" i="1" s="1"/>
  <c r="AL1201" i="1"/>
  <c r="AK1201" i="1"/>
  <c r="AI1201" i="1"/>
  <c r="AK1200" i="1"/>
  <c r="AI1200" i="1"/>
  <c r="AL1200" i="1" s="1"/>
  <c r="AI1199" i="1"/>
  <c r="AK1199" i="1" s="1"/>
  <c r="AI1198" i="1"/>
  <c r="AK1198" i="1" s="1"/>
  <c r="AL1198" i="1" s="1"/>
  <c r="AL1197" i="1"/>
  <c r="AK1197" i="1"/>
  <c r="AI1197" i="1"/>
  <c r="AK1196" i="1"/>
  <c r="AI1196" i="1"/>
  <c r="AL1196" i="1" s="1"/>
  <c r="AI1195" i="1"/>
  <c r="AK1195" i="1" s="1"/>
  <c r="AI1194" i="1"/>
  <c r="AK1194" i="1" s="1"/>
  <c r="AL1194" i="1" s="1"/>
  <c r="AL1193" i="1"/>
  <c r="AK1193" i="1"/>
  <c r="AI1193" i="1"/>
  <c r="AK1192" i="1"/>
  <c r="AI1192" i="1"/>
  <c r="AL1192" i="1" s="1"/>
  <c r="AI1191" i="1"/>
  <c r="AK1191" i="1" s="1"/>
  <c r="AI1190" i="1"/>
  <c r="AK1190" i="1" s="1"/>
  <c r="AL1190" i="1" s="1"/>
  <c r="AL1189" i="1"/>
  <c r="AK1189" i="1"/>
  <c r="AI1189" i="1"/>
  <c r="AK1188" i="1"/>
  <c r="AI1188" i="1"/>
  <c r="AL1188" i="1" s="1"/>
  <c r="AI1187" i="1"/>
  <c r="AK1187" i="1" s="1"/>
  <c r="AI1186" i="1"/>
  <c r="AK1186" i="1" s="1"/>
  <c r="AL1186" i="1" s="1"/>
  <c r="AL1185" i="1"/>
  <c r="AK1185" i="1"/>
  <c r="AI1185" i="1"/>
  <c r="AK1184" i="1"/>
  <c r="AI1184" i="1"/>
  <c r="AL1184" i="1" s="1"/>
  <c r="AI1183" i="1"/>
  <c r="AK1183" i="1" s="1"/>
  <c r="AI1182" i="1"/>
  <c r="AK1182" i="1" s="1"/>
  <c r="AL1182" i="1" s="1"/>
  <c r="AL1181" i="1"/>
  <c r="AK1181" i="1"/>
  <c r="AI1181" i="1"/>
  <c r="AK1180" i="1"/>
  <c r="AI1180" i="1"/>
  <c r="AL1180" i="1" s="1"/>
  <c r="AI1179" i="1"/>
  <c r="AK1179" i="1" s="1"/>
  <c r="AI1178" i="1"/>
  <c r="AK1178" i="1" s="1"/>
  <c r="AL1178" i="1" s="1"/>
  <c r="AL1177" i="1"/>
  <c r="AK1177" i="1"/>
  <c r="AI1177" i="1"/>
  <c r="AK1176" i="1"/>
  <c r="AI1176" i="1"/>
  <c r="AL1176" i="1" s="1"/>
  <c r="AI1175" i="1"/>
  <c r="AK1175" i="1" s="1"/>
  <c r="AI1174" i="1"/>
  <c r="AK1174" i="1" s="1"/>
  <c r="AL1174" i="1" s="1"/>
  <c r="AL1173" i="1"/>
  <c r="AK1173" i="1"/>
  <c r="AI1173" i="1"/>
  <c r="AK1172" i="1"/>
  <c r="AI1172" i="1"/>
  <c r="AL1172" i="1" s="1"/>
  <c r="AI1171" i="1"/>
  <c r="AK1171" i="1" s="1"/>
  <c r="AI1170" i="1"/>
  <c r="AK1170" i="1" s="1"/>
  <c r="AL1170" i="1" s="1"/>
  <c r="AL1169" i="1"/>
  <c r="AK1169" i="1"/>
  <c r="AI1169" i="1"/>
  <c r="AK1168" i="1"/>
  <c r="AI1168" i="1"/>
  <c r="AL1168" i="1" s="1"/>
  <c r="AI1167" i="1"/>
  <c r="AK1167" i="1" s="1"/>
  <c r="AI1166" i="1"/>
  <c r="AK1166" i="1" s="1"/>
  <c r="AL1166" i="1" s="1"/>
  <c r="AL1165" i="1"/>
  <c r="AK1165" i="1"/>
  <c r="AI1165" i="1"/>
  <c r="AK1164" i="1"/>
  <c r="AI1164" i="1"/>
  <c r="AL1164" i="1" s="1"/>
  <c r="AI1163" i="1"/>
  <c r="AK1163" i="1" s="1"/>
  <c r="AI1162" i="1"/>
  <c r="AK1162" i="1" s="1"/>
  <c r="AL1162" i="1" s="1"/>
  <c r="AL1161" i="1"/>
  <c r="AK1161" i="1"/>
  <c r="AI1161" i="1"/>
  <c r="AK1160" i="1"/>
  <c r="AI1160" i="1"/>
  <c r="AL1160" i="1" s="1"/>
  <c r="AI1159" i="1"/>
  <c r="AI1158" i="1"/>
  <c r="AK1158" i="1" s="1"/>
  <c r="AL1158" i="1" s="1"/>
  <c r="AL1157" i="1"/>
  <c r="AK1157" i="1"/>
  <c r="AI1157" i="1"/>
  <c r="AK1156" i="1"/>
  <c r="AI1156" i="1"/>
  <c r="AI1155" i="1"/>
  <c r="AI1154" i="1"/>
  <c r="AK1154" i="1" s="1"/>
  <c r="AL1154" i="1" s="1"/>
  <c r="AL1153" i="1"/>
  <c r="AK1153" i="1"/>
  <c r="AI1153" i="1"/>
  <c r="AK1152" i="1"/>
  <c r="AI1152" i="1"/>
  <c r="AI1151" i="1"/>
  <c r="AI1150" i="1"/>
  <c r="AK1150" i="1" s="1"/>
  <c r="AL1150" i="1" s="1"/>
  <c r="AL1149" i="1"/>
  <c r="AK1149" i="1"/>
  <c r="AI1149" i="1"/>
  <c r="AK1148" i="1"/>
  <c r="AI1148" i="1"/>
  <c r="AL1148" i="1" s="1"/>
  <c r="AI1147" i="1"/>
  <c r="AI1146" i="1"/>
  <c r="AK1146" i="1" s="1"/>
  <c r="AL1146" i="1" s="1"/>
  <c r="AL1145" i="1"/>
  <c r="AK1145" i="1"/>
  <c r="AI1145" i="1"/>
  <c r="AK1144" i="1"/>
  <c r="AI1144" i="1"/>
  <c r="AL1144" i="1" s="1"/>
  <c r="AI1143" i="1"/>
  <c r="AI1142" i="1"/>
  <c r="AK1142" i="1" s="1"/>
  <c r="AL1142" i="1" s="1"/>
  <c r="AL1141" i="1"/>
  <c r="AK1141" i="1"/>
  <c r="AI1141" i="1"/>
  <c r="AK1140" i="1"/>
  <c r="AI1140" i="1"/>
  <c r="AI1139" i="1"/>
  <c r="AI1138" i="1"/>
  <c r="AK1138" i="1" s="1"/>
  <c r="AL1138" i="1" s="1"/>
  <c r="AL1137" i="1"/>
  <c r="AK1137" i="1"/>
  <c r="AI1137" i="1"/>
  <c r="AK1136" i="1"/>
  <c r="AI1136" i="1"/>
  <c r="AI1135" i="1"/>
  <c r="AI1134" i="1"/>
  <c r="AK1134" i="1" s="1"/>
  <c r="AL1134" i="1" s="1"/>
  <c r="AL1133" i="1"/>
  <c r="AK1133" i="1"/>
  <c r="AI1133" i="1"/>
  <c r="AI1132" i="1"/>
  <c r="AI1131" i="1"/>
  <c r="AI1130" i="1"/>
  <c r="AK1130" i="1" s="1"/>
  <c r="AL1130" i="1" s="1"/>
  <c r="AL1129" i="1"/>
  <c r="AK1129" i="1"/>
  <c r="AI1129" i="1"/>
  <c r="AI1128" i="1"/>
  <c r="AI1127" i="1"/>
  <c r="AI1126" i="1"/>
  <c r="AK1126" i="1" s="1"/>
  <c r="AL1126" i="1" s="1"/>
  <c r="AL1125" i="1"/>
  <c r="AK1125" i="1"/>
  <c r="AI1125" i="1"/>
  <c r="AI1124" i="1"/>
  <c r="AI1123" i="1"/>
  <c r="AI1122" i="1"/>
  <c r="AK1122" i="1" s="1"/>
  <c r="AL1122" i="1" s="1"/>
  <c r="AL1121" i="1"/>
  <c r="AK1121" i="1"/>
  <c r="AI1121" i="1"/>
  <c r="AI1120" i="1"/>
  <c r="AI1119" i="1"/>
  <c r="AI1118" i="1"/>
  <c r="AK1118" i="1" s="1"/>
  <c r="AL1118" i="1" s="1"/>
  <c r="AL1117" i="1"/>
  <c r="AK1117" i="1"/>
  <c r="AI1117" i="1"/>
  <c r="AI1116" i="1"/>
  <c r="AI1115" i="1"/>
  <c r="AI1114" i="1"/>
  <c r="AK1114" i="1" s="1"/>
  <c r="AL1114" i="1" s="1"/>
  <c r="AL1113" i="1"/>
  <c r="AK1113" i="1"/>
  <c r="AI1113" i="1"/>
  <c r="AI1112" i="1"/>
  <c r="AI1111" i="1"/>
  <c r="AI1110" i="1"/>
  <c r="AK1110" i="1" s="1"/>
  <c r="AL1110" i="1" s="1"/>
  <c r="AL1109" i="1"/>
  <c r="AK1109" i="1"/>
  <c r="AI1109" i="1"/>
  <c r="AI1108" i="1"/>
  <c r="AI1107" i="1"/>
  <c r="AI1106" i="1"/>
  <c r="AK1106" i="1" s="1"/>
  <c r="AL1106" i="1" s="1"/>
  <c r="AL1105" i="1"/>
  <c r="AK1105" i="1"/>
  <c r="AI1105" i="1"/>
  <c r="AI1104" i="1"/>
  <c r="AI1103" i="1"/>
  <c r="AI1102" i="1"/>
  <c r="AK1102" i="1" s="1"/>
  <c r="AL1102" i="1" s="1"/>
  <c r="AL1101" i="1"/>
  <c r="AK1101" i="1"/>
  <c r="AI1101" i="1"/>
  <c r="AI1100" i="1"/>
  <c r="AI1099" i="1"/>
  <c r="AI1098" i="1"/>
  <c r="AK1098" i="1" s="1"/>
  <c r="AL1098" i="1" s="1"/>
  <c r="AL1097" i="1"/>
  <c r="AK1097" i="1"/>
  <c r="AI1097" i="1"/>
  <c r="AI1096" i="1"/>
  <c r="AI1095" i="1"/>
  <c r="AI1094" i="1"/>
  <c r="AK1094" i="1" s="1"/>
  <c r="AL1094" i="1" s="1"/>
  <c r="AL1093" i="1"/>
  <c r="AK1093" i="1"/>
  <c r="AI1093" i="1"/>
  <c r="AI1092" i="1"/>
  <c r="AI1091" i="1"/>
  <c r="AI1090" i="1"/>
  <c r="AK1090" i="1" s="1"/>
  <c r="AL1090" i="1" s="1"/>
  <c r="AL1089" i="1"/>
  <c r="AK1089" i="1"/>
  <c r="AI1089" i="1"/>
  <c r="AI1088" i="1"/>
  <c r="AI1087" i="1"/>
  <c r="AI1086" i="1"/>
  <c r="AK1086" i="1" s="1"/>
  <c r="AL1086" i="1" s="1"/>
  <c r="AL1085" i="1"/>
  <c r="AK1085" i="1"/>
  <c r="AI1085" i="1"/>
  <c r="AI1084" i="1"/>
  <c r="AI1083" i="1"/>
  <c r="AI1082" i="1"/>
  <c r="AK1082" i="1" s="1"/>
  <c r="AL1082" i="1" s="1"/>
  <c r="AL1081" i="1"/>
  <c r="AK1081" i="1"/>
  <c r="AI1081" i="1"/>
  <c r="AI1080" i="1"/>
  <c r="AI1079" i="1"/>
  <c r="AI1078" i="1"/>
  <c r="AK1078" i="1" s="1"/>
  <c r="AL1078" i="1" s="1"/>
  <c r="AL1077" i="1"/>
  <c r="AK1077" i="1"/>
  <c r="AI1077" i="1"/>
  <c r="AI1076" i="1"/>
  <c r="AI1075" i="1"/>
  <c r="AI1074" i="1"/>
  <c r="AK1074" i="1" s="1"/>
  <c r="AL1074" i="1" s="1"/>
  <c r="AL1073" i="1"/>
  <c r="AK1073" i="1"/>
  <c r="AI1073" i="1"/>
  <c r="AI1072" i="1"/>
  <c r="AI1071" i="1"/>
  <c r="AI1070" i="1"/>
  <c r="AK1070" i="1" s="1"/>
  <c r="AL1070" i="1" s="1"/>
  <c r="AL1069" i="1"/>
  <c r="AK1069" i="1"/>
  <c r="AI1069" i="1"/>
  <c r="AI1068" i="1"/>
  <c r="AI1067" i="1"/>
  <c r="AI1066" i="1"/>
  <c r="AK1066" i="1" s="1"/>
  <c r="AL1066" i="1" s="1"/>
  <c r="AL1065" i="1"/>
  <c r="AK1065" i="1"/>
  <c r="AI1065" i="1"/>
  <c r="AI1064" i="1"/>
  <c r="AI1063" i="1"/>
  <c r="AI1062" i="1"/>
  <c r="AK1062" i="1" s="1"/>
  <c r="AL1062" i="1" s="1"/>
  <c r="AL1061" i="1"/>
  <c r="AK1061" i="1"/>
  <c r="AI1061" i="1"/>
  <c r="AI1060" i="1"/>
  <c r="AI1059" i="1"/>
  <c r="AI1058" i="1"/>
  <c r="AK1058" i="1" s="1"/>
  <c r="AL1058" i="1" s="1"/>
  <c r="AL1057" i="1"/>
  <c r="AK1057" i="1"/>
  <c r="AI1057" i="1"/>
  <c r="AI1056" i="1"/>
  <c r="AI1055" i="1"/>
  <c r="AI1054" i="1"/>
  <c r="AK1054" i="1" s="1"/>
  <c r="AL1054" i="1" s="1"/>
  <c r="AL1053" i="1"/>
  <c r="AK1053" i="1"/>
  <c r="AI1053" i="1"/>
  <c r="AI1052" i="1"/>
  <c r="AI1051" i="1"/>
  <c r="AI1050" i="1"/>
  <c r="AK1050" i="1" s="1"/>
  <c r="AL1050" i="1" s="1"/>
  <c r="AL1049" i="1"/>
  <c r="AK1049" i="1"/>
  <c r="AI1049" i="1"/>
  <c r="AI1048" i="1"/>
  <c r="AI1047" i="1"/>
  <c r="AI1046" i="1"/>
  <c r="AK1046" i="1" s="1"/>
  <c r="AL1046" i="1" s="1"/>
  <c r="AL1045" i="1"/>
  <c r="AK1045" i="1"/>
  <c r="AI1045" i="1"/>
  <c r="AI1044" i="1"/>
  <c r="AI1043" i="1"/>
  <c r="AI1042" i="1"/>
  <c r="AK1042" i="1" s="1"/>
  <c r="AL1042" i="1" s="1"/>
  <c r="AL1041" i="1"/>
  <c r="AK1041" i="1"/>
  <c r="AI1041" i="1"/>
  <c r="AI1040" i="1"/>
  <c r="AI1039" i="1"/>
  <c r="AI1038" i="1"/>
  <c r="AK1038" i="1" s="1"/>
  <c r="AL1038" i="1" s="1"/>
  <c r="AL1037" i="1"/>
  <c r="AK1037" i="1"/>
  <c r="AI1037" i="1"/>
  <c r="AI1036" i="1"/>
  <c r="AI1035" i="1"/>
  <c r="AI1034" i="1"/>
  <c r="AK1034" i="1" s="1"/>
  <c r="AL1034" i="1" s="1"/>
  <c r="AL1033" i="1"/>
  <c r="AK1033" i="1"/>
  <c r="AI1033" i="1"/>
  <c r="AI1032" i="1"/>
  <c r="AI1031" i="1"/>
  <c r="AI1030" i="1"/>
  <c r="AK1030" i="1" s="1"/>
  <c r="AL1030" i="1" s="1"/>
  <c r="AL1029" i="1"/>
  <c r="AK1029" i="1"/>
  <c r="AI1029" i="1"/>
  <c r="AI1028" i="1"/>
  <c r="AI1027" i="1"/>
  <c r="AI1026" i="1"/>
  <c r="AK1026" i="1" s="1"/>
  <c r="AL1026" i="1" s="1"/>
  <c r="AL1025" i="1"/>
  <c r="AK1025" i="1"/>
  <c r="AI1025" i="1"/>
  <c r="AI1024" i="1"/>
  <c r="AI1023" i="1"/>
  <c r="AI1022" i="1"/>
  <c r="AK1022" i="1" s="1"/>
  <c r="AL1022" i="1" s="1"/>
  <c r="AL1021" i="1"/>
  <c r="AK1021" i="1"/>
  <c r="AI1021" i="1"/>
  <c r="AI1020" i="1"/>
  <c r="AI1019" i="1"/>
  <c r="AI1018" i="1"/>
  <c r="AK1018" i="1" s="1"/>
  <c r="AL1018" i="1" s="1"/>
  <c r="AL1017" i="1"/>
  <c r="AK1017" i="1"/>
  <c r="AI1017" i="1"/>
  <c r="AI1016" i="1"/>
  <c r="AI1015" i="1"/>
  <c r="AI1014" i="1"/>
  <c r="AK1014" i="1" s="1"/>
  <c r="AL1014" i="1" s="1"/>
  <c r="AL1013" i="1"/>
  <c r="AK1013" i="1"/>
  <c r="AI1013" i="1"/>
  <c r="AI1012" i="1"/>
  <c r="AI1011" i="1"/>
  <c r="AI1010" i="1"/>
  <c r="AK1010" i="1" s="1"/>
  <c r="AL1010" i="1" s="1"/>
  <c r="AL1009" i="1"/>
  <c r="AK1009" i="1"/>
  <c r="AI1009" i="1"/>
  <c r="AI1008" i="1"/>
  <c r="AI1007" i="1"/>
  <c r="AI1006" i="1"/>
  <c r="AK1006" i="1" s="1"/>
  <c r="AL1006" i="1" s="1"/>
  <c r="AL1005" i="1"/>
  <c r="AK1005" i="1"/>
  <c r="AI1005" i="1"/>
  <c r="AI1004" i="1"/>
  <c r="AI1003" i="1"/>
  <c r="AI1002" i="1"/>
  <c r="AK1002" i="1" s="1"/>
  <c r="AL1002" i="1" s="1"/>
  <c r="AL1001" i="1"/>
  <c r="AK1001" i="1"/>
  <c r="AI1001" i="1"/>
  <c r="AI1000" i="1"/>
  <c r="AI999" i="1"/>
  <c r="AI998" i="1"/>
  <c r="AK998" i="1" s="1"/>
  <c r="AL998" i="1" s="1"/>
  <c r="AL997" i="1"/>
  <c r="AK997" i="1"/>
  <c r="AI997" i="1"/>
  <c r="AI996" i="1"/>
  <c r="AI995" i="1"/>
  <c r="AI994" i="1"/>
  <c r="AK994" i="1" s="1"/>
  <c r="AL994" i="1" s="1"/>
  <c r="AL993" i="1"/>
  <c r="AK993" i="1"/>
  <c r="AI993" i="1"/>
  <c r="AI992" i="1"/>
  <c r="AI991" i="1"/>
  <c r="AI990" i="1"/>
  <c r="AK990" i="1" s="1"/>
  <c r="AL990" i="1" s="1"/>
  <c r="AL989" i="1"/>
  <c r="AK989" i="1"/>
  <c r="AI989" i="1"/>
  <c r="AI988" i="1"/>
  <c r="AI987" i="1"/>
  <c r="AI986" i="1"/>
  <c r="AK986" i="1" s="1"/>
  <c r="AL986" i="1" s="1"/>
  <c r="AL985" i="1"/>
  <c r="AK985" i="1"/>
  <c r="AI985" i="1"/>
  <c r="AI984" i="1"/>
  <c r="AI983" i="1"/>
  <c r="AI982" i="1"/>
  <c r="AK982" i="1" s="1"/>
  <c r="AL982" i="1" s="1"/>
  <c r="AL981" i="1"/>
  <c r="AK981" i="1"/>
  <c r="AI981" i="1"/>
  <c r="AI980" i="1"/>
  <c r="AI979" i="1"/>
  <c r="AI978" i="1"/>
  <c r="AK978" i="1" s="1"/>
  <c r="AL978" i="1" s="1"/>
  <c r="AL977" i="1"/>
  <c r="AK977" i="1"/>
  <c r="AI977" i="1"/>
  <c r="AI976" i="1"/>
  <c r="AI975" i="1"/>
  <c r="AI974" i="1"/>
  <c r="AK974" i="1" s="1"/>
  <c r="AL974" i="1" s="1"/>
  <c r="AL973" i="1"/>
  <c r="AK973" i="1"/>
  <c r="AI973" i="1"/>
  <c r="AI972" i="1"/>
  <c r="AI971" i="1"/>
  <c r="AI970" i="1"/>
  <c r="AK970" i="1" s="1"/>
  <c r="AL970" i="1" s="1"/>
  <c r="AL969" i="1"/>
  <c r="AK969" i="1"/>
  <c r="AI969" i="1"/>
  <c r="AI968" i="1"/>
  <c r="AI967" i="1"/>
  <c r="AI966" i="1"/>
  <c r="AK966" i="1" s="1"/>
  <c r="AL966" i="1" s="1"/>
  <c r="AL965" i="1"/>
  <c r="AK965" i="1"/>
  <c r="AI965" i="1"/>
  <c r="AI964" i="1"/>
  <c r="AI963" i="1"/>
  <c r="AI962" i="1"/>
  <c r="AK962" i="1" s="1"/>
  <c r="AL962" i="1" s="1"/>
  <c r="AL961" i="1"/>
  <c r="AK961" i="1"/>
  <c r="AI961" i="1"/>
  <c r="AI960" i="1"/>
  <c r="AI959" i="1"/>
  <c r="AI958" i="1"/>
  <c r="AK958" i="1" s="1"/>
  <c r="AL958" i="1" s="1"/>
  <c r="AL957" i="1"/>
  <c r="AK957" i="1"/>
  <c r="AI957" i="1"/>
  <c r="AI956" i="1"/>
  <c r="AI955" i="1"/>
  <c r="AI954" i="1"/>
  <c r="AK954" i="1" s="1"/>
  <c r="AL954" i="1" s="1"/>
  <c r="AL953" i="1"/>
  <c r="AK953" i="1"/>
  <c r="AI953" i="1"/>
  <c r="AI952" i="1"/>
  <c r="AI951" i="1"/>
  <c r="AI950" i="1"/>
  <c r="AK950" i="1" s="1"/>
  <c r="AL950" i="1" s="1"/>
  <c r="AL949" i="1"/>
  <c r="AK949" i="1"/>
  <c r="AI949" i="1"/>
  <c r="AI948" i="1"/>
  <c r="AI947" i="1"/>
  <c r="AI946" i="1"/>
  <c r="AK946" i="1" s="1"/>
  <c r="AL946" i="1" s="1"/>
  <c r="AL945" i="1"/>
  <c r="AK945" i="1"/>
  <c r="AI945" i="1"/>
  <c r="AI944" i="1"/>
  <c r="AI943" i="1"/>
  <c r="AI942" i="1"/>
  <c r="AK942" i="1" s="1"/>
  <c r="AL942" i="1" s="1"/>
  <c r="AL941" i="1"/>
  <c r="AK941" i="1"/>
  <c r="AI941" i="1"/>
  <c r="AI940" i="1"/>
  <c r="AI939" i="1"/>
  <c r="AI938" i="1"/>
  <c r="AK938" i="1" s="1"/>
  <c r="AL938" i="1" s="1"/>
  <c r="AL937" i="1"/>
  <c r="AK937" i="1"/>
  <c r="AI937" i="1"/>
  <c r="AI936" i="1"/>
  <c r="AI935" i="1"/>
  <c r="AI934" i="1"/>
  <c r="AK934" i="1" s="1"/>
  <c r="AL934" i="1" s="1"/>
  <c r="AL933" i="1"/>
  <c r="AK933" i="1"/>
  <c r="AI933" i="1"/>
  <c r="AI932" i="1"/>
  <c r="AI931" i="1"/>
  <c r="AI930" i="1"/>
  <c r="AK930" i="1" s="1"/>
  <c r="AL930" i="1" s="1"/>
  <c r="AL929" i="1"/>
  <c r="AK929" i="1"/>
  <c r="AI929" i="1"/>
  <c r="AI928" i="1"/>
  <c r="AI927" i="1"/>
  <c r="AI926" i="1"/>
  <c r="AK926" i="1" s="1"/>
  <c r="AL926" i="1" s="1"/>
  <c r="AL925" i="1"/>
  <c r="AK925" i="1"/>
  <c r="AI925" i="1"/>
  <c r="AI924" i="1"/>
  <c r="AI923" i="1"/>
  <c r="AI922" i="1"/>
  <c r="AK922" i="1" s="1"/>
  <c r="AL922" i="1" s="1"/>
  <c r="AL921" i="1"/>
  <c r="AK921" i="1"/>
  <c r="AI921" i="1"/>
  <c r="AI920" i="1"/>
  <c r="AI919" i="1"/>
  <c r="AI918" i="1"/>
  <c r="AK918" i="1" s="1"/>
  <c r="AL918" i="1" s="1"/>
  <c r="AL917" i="1"/>
  <c r="AK917" i="1"/>
  <c r="AI917" i="1"/>
  <c r="AI916" i="1"/>
  <c r="AI915" i="1"/>
  <c r="AI914" i="1"/>
  <c r="AK914" i="1" s="1"/>
  <c r="AL913" i="1"/>
  <c r="AK913" i="1"/>
  <c r="AI913" i="1"/>
  <c r="AK912" i="1"/>
  <c r="AL912" i="1" s="1"/>
  <c r="AI912" i="1"/>
  <c r="AI911" i="1"/>
  <c r="AI910" i="1"/>
  <c r="AL909" i="1"/>
  <c r="AK909" i="1"/>
  <c r="AI909" i="1"/>
  <c r="AK908" i="1"/>
  <c r="AL908" i="1" s="1"/>
  <c r="AI908" i="1"/>
  <c r="AI907" i="1"/>
  <c r="AI906" i="1"/>
  <c r="AL905" i="1"/>
  <c r="AK905" i="1"/>
  <c r="AI905" i="1"/>
  <c r="AK904" i="1"/>
  <c r="AL904" i="1" s="1"/>
  <c r="AI904" i="1"/>
  <c r="AI903" i="1"/>
  <c r="AI902" i="1"/>
  <c r="AL901" i="1"/>
  <c r="AK901" i="1"/>
  <c r="AI901" i="1"/>
  <c r="AK900" i="1"/>
  <c r="AL900" i="1" s="1"/>
  <c r="AI900" i="1"/>
  <c r="AI899" i="1"/>
  <c r="AI898" i="1"/>
  <c r="AL897" i="1"/>
  <c r="AK897" i="1"/>
  <c r="AI897" i="1"/>
  <c r="AK896" i="1"/>
  <c r="AL896" i="1" s="1"/>
  <c r="AI896" i="1"/>
  <c r="AI895" i="1"/>
  <c r="AI894" i="1"/>
  <c r="AL893" i="1"/>
  <c r="AK893" i="1"/>
  <c r="AI893" i="1"/>
  <c r="AK892" i="1"/>
  <c r="AL892" i="1" s="1"/>
  <c r="AI892" i="1"/>
  <c r="AI891" i="1"/>
  <c r="AI890" i="1"/>
  <c r="AL889" i="1"/>
  <c r="AK889" i="1"/>
  <c r="AI889" i="1"/>
  <c r="AK888" i="1"/>
  <c r="AL888" i="1" s="1"/>
  <c r="AI888" i="1"/>
  <c r="AI887" i="1"/>
  <c r="AI886" i="1"/>
  <c r="AL885" i="1"/>
  <c r="AK885" i="1"/>
  <c r="AI885" i="1"/>
  <c r="AK884" i="1"/>
  <c r="AL884" i="1" s="1"/>
  <c r="AI884" i="1"/>
  <c r="AI883" i="1"/>
  <c r="AI882" i="1"/>
  <c r="AL881" i="1"/>
  <c r="AK881" i="1"/>
  <c r="AI881" i="1"/>
  <c r="AK880" i="1"/>
  <c r="AL880" i="1" s="1"/>
  <c r="AI880" i="1"/>
  <c r="AI879" i="1"/>
  <c r="AI878" i="1"/>
  <c r="AL877" i="1"/>
  <c r="AK877" i="1"/>
  <c r="AI877" i="1"/>
  <c r="AK876" i="1"/>
  <c r="AL876" i="1" s="1"/>
  <c r="AI876" i="1"/>
  <c r="AI875" i="1"/>
  <c r="AI874" i="1"/>
  <c r="AL873" i="1"/>
  <c r="AK873" i="1"/>
  <c r="AI873" i="1"/>
  <c r="AK872" i="1"/>
  <c r="AL872" i="1" s="1"/>
  <c r="AI872" i="1"/>
  <c r="AI871" i="1"/>
  <c r="AI870" i="1"/>
  <c r="AL869" i="1"/>
  <c r="AK869" i="1"/>
  <c r="AI869" i="1"/>
  <c r="AK868" i="1"/>
  <c r="AL868" i="1" s="1"/>
  <c r="AI868" i="1"/>
  <c r="AI867" i="1"/>
  <c r="AI866" i="1"/>
  <c r="AL865" i="1"/>
  <c r="AK865" i="1"/>
  <c r="AI865" i="1"/>
  <c r="AK864" i="1"/>
  <c r="AL864" i="1" s="1"/>
  <c r="AI864" i="1"/>
  <c r="AI863" i="1"/>
  <c r="AI862" i="1"/>
  <c r="AL861" i="1"/>
  <c r="AK861" i="1"/>
  <c r="AI861" i="1"/>
  <c r="AK860" i="1"/>
  <c r="AL860" i="1" s="1"/>
  <c r="AI860" i="1"/>
  <c r="AI859" i="1"/>
  <c r="AI858" i="1"/>
  <c r="AL857" i="1"/>
  <c r="AK857" i="1"/>
  <c r="AI857" i="1"/>
  <c r="AK856" i="1"/>
  <c r="AL856" i="1" s="1"/>
  <c r="AI856" i="1"/>
  <c r="AI855" i="1"/>
  <c r="AI854" i="1"/>
  <c r="AL853" i="1"/>
  <c r="AK853" i="1"/>
  <c r="AI853" i="1"/>
  <c r="AK852" i="1"/>
  <c r="AL852" i="1" s="1"/>
  <c r="AI852" i="1"/>
  <c r="AI851" i="1"/>
  <c r="AI850" i="1"/>
  <c r="AL849" i="1"/>
  <c r="AK849" i="1"/>
  <c r="AI849" i="1"/>
  <c r="AK848" i="1"/>
  <c r="AL848" i="1" s="1"/>
  <c r="AI848" i="1"/>
  <c r="AI847" i="1"/>
  <c r="AI846" i="1"/>
  <c r="AL845" i="1"/>
  <c r="AK845" i="1"/>
  <c r="AI845" i="1"/>
  <c r="AK844" i="1"/>
  <c r="AL844" i="1" s="1"/>
  <c r="AI844" i="1"/>
  <c r="AI843" i="1"/>
  <c r="AI842" i="1"/>
  <c r="AL841" i="1"/>
  <c r="AK841" i="1"/>
  <c r="AI841" i="1"/>
  <c r="AK840" i="1"/>
  <c r="AL840" i="1" s="1"/>
  <c r="AI840" i="1"/>
  <c r="AI839" i="1"/>
  <c r="AI838" i="1"/>
  <c r="AL837" i="1"/>
  <c r="AK837" i="1"/>
  <c r="AI837" i="1"/>
  <c r="AK836" i="1"/>
  <c r="AL836" i="1" s="1"/>
  <c r="AI836" i="1"/>
  <c r="AI835" i="1"/>
  <c r="AI834" i="1"/>
  <c r="AL833" i="1"/>
  <c r="AK833" i="1"/>
  <c r="AI833" i="1"/>
  <c r="AK832" i="1"/>
  <c r="AL832" i="1" s="1"/>
  <c r="AI832" i="1"/>
  <c r="AI831" i="1"/>
  <c r="AI830" i="1"/>
  <c r="AL829" i="1"/>
  <c r="AK829" i="1"/>
  <c r="AI829" i="1"/>
  <c r="AK828" i="1"/>
  <c r="AL828" i="1" s="1"/>
  <c r="AI828" i="1"/>
  <c r="AI827" i="1"/>
  <c r="AI826" i="1"/>
  <c r="AL825" i="1"/>
  <c r="AK825" i="1"/>
  <c r="AI825" i="1"/>
  <c r="AK824" i="1"/>
  <c r="AL824" i="1" s="1"/>
  <c r="AI824" i="1"/>
  <c r="AI823" i="1"/>
  <c r="AI822" i="1"/>
  <c r="AL821" i="1"/>
  <c r="AK821" i="1"/>
  <c r="AI821" i="1"/>
  <c r="AK820" i="1"/>
  <c r="AL820" i="1" s="1"/>
  <c r="AI820" i="1"/>
  <c r="AI819" i="1"/>
  <c r="AI818" i="1"/>
  <c r="AL817" i="1"/>
  <c r="AK817" i="1"/>
  <c r="AI817" i="1"/>
  <c r="AK816" i="1"/>
  <c r="AL816" i="1" s="1"/>
  <c r="AI816" i="1"/>
  <c r="AI815" i="1"/>
  <c r="AI814" i="1"/>
  <c r="AL813" i="1"/>
  <c r="AK813" i="1"/>
  <c r="AI813" i="1"/>
  <c r="AK812" i="1"/>
  <c r="AL812" i="1" s="1"/>
  <c r="AI812" i="1"/>
  <c r="AI811" i="1"/>
  <c r="AI810" i="1"/>
  <c r="AL809" i="1"/>
  <c r="AK809" i="1"/>
  <c r="AI809" i="1"/>
  <c r="AK808" i="1"/>
  <c r="AL808" i="1" s="1"/>
  <c r="AI808" i="1"/>
  <c r="AI807" i="1"/>
  <c r="AI806" i="1"/>
  <c r="AL805" i="1"/>
  <c r="AK805" i="1"/>
  <c r="AI805" i="1"/>
  <c r="AK804" i="1"/>
  <c r="AL804" i="1" s="1"/>
  <c r="AI804" i="1"/>
  <c r="AI803" i="1"/>
  <c r="AI802" i="1"/>
  <c r="AL801" i="1"/>
  <c r="AK801" i="1"/>
  <c r="AI801" i="1"/>
  <c r="AK800" i="1"/>
  <c r="AL800" i="1" s="1"/>
  <c r="AI800" i="1"/>
  <c r="AI799" i="1"/>
  <c r="AI798" i="1"/>
  <c r="AL797" i="1"/>
  <c r="AK797" i="1"/>
  <c r="AI797" i="1"/>
  <c r="AK796" i="1"/>
  <c r="AL796" i="1" s="1"/>
  <c r="AI796" i="1"/>
  <c r="AI795" i="1"/>
  <c r="AI794" i="1"/>
  <c r="AL793" i="1"/>
  <c r="AK793" i="1"/>
  <c r="AI793" i="1"/>
  <c r="AK792" i="1"/>
  <c r="AL792" i="1" s="1"/>
  <c r="AI792" i="1"/>
  <c r="AI791" i="1"/>
  <c r="AI790" i="1"/>
  <c r="AL789" i="1"/>
  <c r="AK789" i="1"/>
  <c r="AI789" i="1"/>
  <c r="AK788" i="1"/>
  <c r="AL788" i="1" s="1"/>
  <c r="AI788" i="1"/>
  <c r="AI787" i="1"/>
  <c r="AI786" i="1"/>
  <c r="AL785" i="1"/>
  <c r="AK785" i="1"/>
  <c r="AI785" i="1"/>
  <c r="AK784" i="1"/>
  <c r="AL784" i="1" s="1"/>
  <c r="AI784" i="1"/>
  <c r="AI783" i="1"/>
  <c r="AI782" i="1"/>
  <c r="AL781" i="1"/>
  <c r="AK781" i="1"/>
  <c r="AI781" i="1"/>
  <c r="AK780" i="1"/>
  <c r="AL780" i="1" s="1"/>
  <c r="AI780" i="1"/>
  <c r="AI779" i="1"/>
  <c r="AI778" i="1"/>
  <c r="AL777" i="1"/>
  <c r="AK777" i="1"/>
  <c r="AI777" i="1"/>
  <c r="AK776" i="1"/>
  <c r="AL776" i="1" s="1"/>
  <c r="AI776" i="1"/>
  <c r="AI775" i="1"/>
  <c r="AI774" i="1"/>
  <c r="AL773" i="1"/>
  <c r="AK773" i="1"/>
  <c r="AI773" i="1"/>
  <c r="AK772" i="1"/>
  <c r="AL772" i="1" s="1"/>
  <c r="AI772" i="1"/>
  <c r="AI771" i="1"/>
  <c r="AI770" i="1"/>
  <c r="AL769" i="1"/>
  <c r="AK769" i="1"/>
  <c r="AI769" i="1"/>
  <c r="AK768" i="1"/>
  <c r="AL768" i="1" s="1"/>
  <c r="AI768" i="1"/>
  <c r="AI767" i="1"/>
  <c r="AI766" i="1"/>
  <c r="AL765" i="1"/>
  <c r="AK765" i="1"/>
  <c r="AI765" i="1"/>
  <c r="AK764" i="1"/>
  <c r="AL764" i="1" s="1"/>
  <c r="AI764" i="1"/>
  <c r="AI763" i="1"/>
  <c r="AI762" i="1"/>
  <c r="AL761" i="1"/>
  <c r="AK761" i="1"/>
  <c r="AI761" i="1"/>
  <c r="AK760" i="1"/>
  <c r="AL760" i="1" s="1"/>
  <c r="AI760" i="1"/>
  <c r="AI759" i="1"/>
  <c r="AI758" i="1"/>
  <c r="AL757" i="1"/>
  <c r="AK757" i="1"/>
  <c r="AI757" i="1"/>
  <c r="AK756" i="1"/>
  <c r="AL756" i="1" s="1"/>
  <c r="AI756" i="1"/>
  <c r="AI755" i="1"/>
  <c r="AI754" i="1"/>
  <c r="AL753" i="1"/>
  <c r="AK753" i="1"/>
  <c r="AI753" i="1"/>
  <c r="AK752" i="1"/>
  <c r="AL752" i="1" s="1"/>
  <c r="AI752" i="1"/>
  <c r="AI751" i="1"/>
  <c r="AI750" i="1"/>
  <c r="AL749" i="1"/>
  <c r="AK749" i="1"/>
  <c r="AI749" i="1"/>
  <c r="AK748" i="1"/>
  <c r="AL748" i="1" s="1"/>
  <c r="AI748" i="1"/>
  <c r="AI747" i="1"/>
  <c r="AI746" i="1"/>
  <c r="AL745" i="1"/>
  <c r="AK745" i="1"/>
  <c r="AI745" i="1"/>
  <c r="AK744" i="1"/>
  <c r="AL744" i="1" s="1"/>
  <c r="AI744" i="1"/>
  <c r="AI743" i="1"/>
  <c r="AI742" i="1"/>
  <c r="AL741" i="1"/>
  <c r="AK741" i="1"/>
  <c r="AI741" i="1"/>
  <c r="AK740" i="1"/>
  <c r="AL740" i="1" s="1"/>
  <c r="AI740" i="1"/>
  <c r="AI739" i="1"/>
  <c r="AI738" i="1"/>
  <c r="AL737" i="1"/>
  <c r="AK737" i="1"/>
  <c r="AI737" i="1"/>
  <c r="AK736" i="1"/>
  <c r="AL736" i="1" s="1"/>
  <c r="AI736" i="1"/>
  <c r="AI735" i="1"/>
  <c r="AI734" i="1"/>
  <c r="AL733" i="1"/>
  <c r="AK733" i="1"/>
  <c r="AI733" i="1"/>
  <c r="AK732" i="1"/>
  <c r="AL732" i="1" s="1"/>
  <c r="AI732" i="1"/>
  <c r="AI731" i="1"/>
  <c r="AI730" i="1"/>
  <c r="AL729" i="1"/>
  <c r="AK729" i="1"/>
  <c r="AI729" i="1"/>
  <c r="AK728" i="1"/>
  <c r="AL728" i="1" s="1"/>
  <c r="AI728" i="1"/>
  <c r="AI727" i="1"/>
  <c r="AI726" i="1"/>
  <c r="AL725" i="1"/>
  <c r="AK725" i="1"/>
  <c r="AI725" i="1"/>
  <c r="AK724" i="1"/>
  <c r="AL724" i="1" s="1"/>
  <c r="AI724" i="1"/>
  <c r="AI723" i="1"/>
  <c r="AI722" i="1"/>
  <c r="AL721" i="1"/>
  <c r="AK721" i="1"/>
  <c r="AI721" i="1"/>
  <c r="AK720" i="1"/>
  <c r="AL720" i="1" s="1"/>
  <c r="AI720" i="1"/>
  <c r="AI719" i="1"/>
  <c r="AI718" i="1"/>
  <c r="AL717" i="1"/>
  <c r="AK717" i="1"/>
  <c r="AI717" i="1"/>
  <c r="AK716" i="1"/>
  <c r="AL716" i="1" s="1"/>
  <c r="AI716" i="1"/>
  <c r="AI715" i="1"/>
  <c r="AI714" i="1"/>
  <c r="AL713" i="1"/>
  <c r="AK713" i="1"/>
  <c r="AI713" i="1"/>
  <c r="AK712" i="1"/>
  <c r="AL712" i="1" s="1"/>
  <c r="AI712" i="1"/>
  <c r="AI711" i="1"/>
  <c r="AI710" i="1"/>
  <c r="AL709" i="1"/>
  <c r="AK709" i="1"/>
  <c r="AI709" i="1"/>
  <c r="AK708" i="1"/>
  <c r="AL708" i="1" s="1"/>
  <c r="AI708" i="1"/>
  <c r="AI707" i="1"/>
  <c r="AI706" i="1"/>
  <c r="AL705" i="1"/>
  <c r="AK705" i="1"/>
  <c r="AI705" i="1"/>
  <c r="AK704" i="1"/>
  <c r="AL704" i="1" s="1"/>
  <c r="AI704" i="1"/>
  <c r="AI703" i="1"/>
  <c r="AI702" i="1"/>
  <c r="AL701" i="1"/>
  <c r="AK701" i="1"/>
  <c r="AI701" i="1"/>
  <c r="AK700" i="1"/>
  <c r="AL700" i="1" s="1"/>
  <c r="AI700" i="1"/>
  <c r="AI699" i="1"/>
  <c r="AI698" i="1"/>
  <c r="AL697" i="1"/>
  <c r="AK697" i="1"/>
  <c r="AI697" i="1"/>
  <c r="AK696" i="1"/>
  <c r="AL696" i="1" s="1"/>
  <c r="AI696" i="1"/>
  <c r="AI695" i="1"/>
  <c r="AI694" i="1"/>
  <c r="AL693" i="1"/>
  <c r="AK693" i="1"/>
  <c r="AI693" i="1"/>
  <c r="AK692" i="1"/>
  <c r="AL692" i="1" s="1"/>
  <c r="AI692" i="1"/>
  <c r="AI691" i="1"/>
  <c r="AI690" i="1"/>
  <c r="AL689" i="1"/>
  <c r="AK689" i="1"/>
  <c r="AI689" i="1"/>
  <c r="AK688" i="1"/>
  <c r="AL688" i="1" s="1"/>
  <c r="AI688" i="1"/>
  <c r="AI687" i="1"/>
  <c r="AI686" i="1"/>
  <c r="AL685" i="1"/>
  <c r="AK685" i="1"/>
  <c r="AI685" i="1"/>
  <c r="AK684" i="1"/>
  <c r="AL684" i="1" s="1"/>
  <c r="AI684" i="1"/>
  <c r="AI683" i="1"/>
  <c r="AI682" i="1"/>
  <c r="AL681" i="1"/>
  <c r="AK681" i="1"/>
  <c r="AI681" i="1"/>
  <c r="AK680" i="1"/>
  <c r="AL680" i="1" s="1"/>
  <c r="AI680" i="1"/>
  <c r="AI679" i="1"/>
  <c r="AI678" i="1"/>
  <c r="AL677" i="1"/>
  <c r="AK677" i="1"/>
  <c r="AI677" i="1"/>
  <c r="AK676" i="1"/>
  <c r="AL676" i="1" s="1"/>
  <c r="AI676" i="1"/>
  <c r="AI675" i="1"/>
  <c r="AI674" i="1"/>
  <c r="AL673" i="1"/>
  <c r="AK673" i="1"/>
  <c r="AI673" i="1"/>
  <c r="AK672" i="1"/>
  <c r="AL672" i="1" s="1"/>
  <c r="AI672" i="1"/>
  <c r="AI671" i="1"/>
  <c r="AI670" i="1"/>
  <c r="AL669" i="1"/>
  <c r="AK669" i="1"/>
  <c r="AI669" i="1"/>
  <c r="AK668" i="1"/>
  <c r="AL668" i="1" s="1"/>
  <c r="AI668" i="1"/>
  <c r="AI667" i="1"/>
  <c r="AI666" i="1"/>
  <c r="AL665" i="1"/>
  <c r="AK665" i="1"/>
  <c r="AI665" i="1"/>
  <c r="AK664" i="1"/>
  <c r="AL664" i="1" s="1"/>
  <c r="AI664" i="1"/>
  <c r="AI663" i="1"/>
  <c r="AI662" i="1"/>
  <c r="AL661" i="1"/>
  <c r="AK661" i="1"/>
  <c r="AI661" i="1"/>
  <c r="AK660" i="1"/>
  <c r="AL660" i="1" s="1"/>
  <c r="AI660" i="1"/>
  <c r="AI659" i="1"/>
  <c r="AI658" i="1"/>
  <c r="AL657" i="1"/>
  <c r="AK657" i="1"/>
  <c r="AI657" i="1"/>
  <c r="AK656" i="1"/>
  <c r="AL656" i="1" s="1"/>
  <c r="AI656" i="1"/>
  <c r="AI655" i="1"/>
  <c r="AI654" i="1"/>
  <c r="AL653" i="1"/>
  <c r="AK653" i="1"/>
  <c r="AI653" i="1"/>
  <c r="AK652" i="1"/>
  <c r="AL652" i="1" s="1"/>
  <c r="AI652" i="1"/>
  <c r="AI651" i="1"/>
  <c r="AI650" i="1"/>
  <c r="AL649" i="1"/>
  <c r="AK649" i="1"/>
  <c r="AI649" i="1"/>
  <c r="AK648" i="1"/>
  <c r="AL648" i="1" s="1"/>
  <c r="AI648" i="1"/>
  <c r="AI647" i="1"/>
  <c r="AI646" i="1"/>
  <c r="AL645" i="1"/>
  <c r="AK645" i="1"/>
  <c r="AI645" i="1"/>
  <c r="AL644" i="1"/>
  <c r="AK644" i="1"/>
  <c r="AI644" i="1"/>
  <c r="AI643" i="1"/>
  <c r="AI642" i="1"/>
  <c r="AL641" i="1"/>
  <c r="AK641" i="1"/>
  <c r="AI641" i="1"/>
  <c r="AL640" i="1"/>
  <c r="AK640" i="1"/>
  <c r="AI640" i="1"/>
  <c r="AK639" i="1"/>
  <c r="AI639" i="1"/>
  <c r="AI638" i="1"/>
  <c r="AL637" i="1"/>
  <c r="AK637" i="1"/>
  <c r="AI637" i="1"/>
  <c r="AK636" i="1"/>
  <c r="AL636" i="1" s="1"/>
  <c r="AI636" i="1"/>
  <c r="AK635" i="1"/>
  <c r="AI635" i="1"/>
  <c r="AI634" i="1"/>
  <c r="AL633" i="1"/>
  <c r="AK633" i="1"/>
  <c r="AI633" i="1"/>
  <c r="AK632" i="1"/>
  <c r="AL632" i="1" s="1"/>
  <c r="AI632" i="1"/>
  <c r="AI631" i="1"/>
  <c r="AI630" i="1"/>
  <c r="AL629" i="1"/>
  <c r="AK629" i="1"/>
  <c r="AI629" i="1"/>
  <c r="AL628" i="1"/>
  <c r="AK628" i="1"/>
  <c r="AI628" i="1"/>
  <c r="AI627" i="1"/>
  <c r="AI626" i="1"/>
  <c r="AL625" i="1"/>
  <c r="AK625" i="1"/>
  <c r="AI625" i="1"/>
  <c r="AL624" i="1"/>
  <c r="AK624" i="1"/>
  <c r="AI624" i="1"/>
  <c r="AK623" i="1"/>
  <c r="AI623" i="1"/>
  <c r="AI622" i="1"/>
  <c r="AL621" i="1"/>
  <c r="AK621" i="1"/>
  <c r="AI621" i="1"/>
  <c r="AK620" i="1"/>
  <c r="AL620" i="1" s="1"/>
  <c r="AI620" i="1"/>
  <c r="AK619" i="1"/>
  <c r="AI619" i="1"/>
  <c r="AI618" i="1"/>
  <c r="AL617" i="1"/>
  <c r="AK617" i="1"/>
  <c r="AI617" i="1"/>
  <c r="AK616" i="1"/>
  <c r="AL616" i="1" s="1"/>
  <c r="AI616" i="1"/>
  <c r="AI615" i="1"/>
  <c r="AI614" i="1"/>
  <c r="AL613" i="1"/>
  <c r="AK613" i="1"/>
  <c r="AI613" i="1"/>
  <c r="AL612" i="1"/>
  <c r="AK612" i="1"/>
  <c r="AI612" i="1"/>
  <c r="AI611" i="1"/>
  <c r="AI610" i="1"/>
  <c r="AL609" i="1"/>
  <c r="AK609" i="1"/>
  <c r="AI609" i="1"/>
  <c r="AL608" i="1"/>
  <c r="AK608" i="1"/>
  <c r="AI608" i="1"/>
  <c r="AK607" i="1"/>
  <c r="AI607" i="1"/>
  <c r="AI606" i="1"/>
  <c r="AL605" i="1"/>
  <c r="AK605" i="1"/>
  <c r="AI605" i="1"/>
  <c r="AK604" i="1"/>
  <c r="AL604" i="1" s="1"/>
  <c r="AI604" i="1"/>
  <c r="AK603" i="1"/>
  <c r="AI603" i="1"/>
  <c r="AI602" i="1"/>
  <c r="AL601" i="1"/>
  <c r="AK601" i="1"/>
  <c r="AI601" i="1"/>
  <c r="AK600" i="1"/>
  <c r="AL600" i="1" s="1"/>
  <c r="AI600" i="1"/>
  <c r="AI599" i="1"/>
  <c r="AI598" i="1"/>
  <c r="AL597" i="1"/>
  <c r="AK597" i="1"/>
  <c r="AI597" i="1"/>
  <c r="AL596" i="1"/>
  <c r="AK596" i="1"/>
  <c r="AI596" i="1"/>
  <c r="AI595" i="1"/>
  <c r="AI594" i="1"/>
  <c r="AL593" i="1"/>
  <c r="AK593" i="1"/>
  <c r="AI593" i="1"/>
  <c r="AL592" i="1"/>
  <c r="AK592" i="1"/>
  <c r="AI592" i="1"/>
  <c r="AK591" i="1"/>
  <c r="AI591" i="1"/>
  <c r="AI590" i="1"/>
  <c r="AL589" i="1"/>
  <c r="AK589" i="1"/>
  <c r="AI589" i="1"/>
  <c r="AK588" i="1"/>
  <c r="AL588" i="1" s="1"/>
  <c r="AI588" i="1"/>
  <c r="AK587" i="1"/>
  <c r="AI587" i="1"/>
  <c r="AI586" i="1"/>
  <c r="AL585" i="1"/>
  <c r="AK585" i="1"/>
  <c r="AI585" i="1"/>
  <c r="AK584" i="1"/>
  <c r="AL584" i="1" s="1"/>
  <c r="AI584" i="1"/>
  <c r="AI583" i="1"/>
  <c r="AI582" i="1"/>
  <c r="AL581" i="1"/>
  <c r="AK581" i="1"/>
  <c r="AI581" i="1"/>
  <c r="AL580" i="1"/>
  <c r="AK580" i="1"/>
  <c r="AI580" i="1"/>
  <c r="AI579" i="1"/>
  <c r="AI578" i="1"/>
  <c r="AL577" i="1"/>
  <c r="AK577" i="1"/>
  <c r="AI577" i="1"/>
  <c r="AL576" i="1"/>
  <c r="AK576" i="1"/>
  <c r="AI576" i="1"/>
  <c r="AK575" i="1"/>
  <c r="AI575" i="1"/>
  <c r="AI574" i="1"/>
  <c r="AL573" i="1"/>
  <c r="AK573" i="1"/>
  <c r="AI573" i="1"/>
  <c r="AK572" i="1"/>
  <c r="AL572" i="1" s="1"/>
  <c r="AI572" i="1"/>
  <c r="AK571" i="1"/>
  <c r="AI571" i="1"/>
  <c r="AI570" i="1"/>
  <c r="AL569" i="1"/>
  <c r="AK569" i="1"/>
  <c r="AI569" i="1"/>
  <c r="AK568" i="1"/>
  <c r="AL568" i="1" s="1"/>
  <c r="AI568" i="1"/>
  <c r="AI567" i="1"/>
  <c r="AI566" i="1"/>
  <c r="AL565" i="1"/>
  <c r="AK565" i="1"/>
  <c r="AI565" i="1"/>
  <c r="AL564" i="1"/>
  <c r="AK564" i="1"/>
  <c r="AI564" i="1"/>
  <c r="AI563" i="1"/>
  <c r="AI562" i="1"/>
  <c r="AL561" i="1"/>
  <c r="AK561" i="1"/>
  <c r="AI561" i="1"/>
  <c r="AL560" i="1"/>
  <c r="AK560" i="1"/>
  <c r="AI560" i="1"/>
  <c r="AK559" i="1"/>
  <c r="AI559" i="1"/>
  <c r="AI558" i="1"/>
  <c r="AL557" i="1"/>
  <c r="AK557" i="1"/>
  <c r="AI557" i="1"/>
  <c r="AK556" i="1"/>
  <c r="AL556" i="1" s="1"/>
  <c r="AI556" i="1"/>
  <c r="AK555" i="1"/>
  <c r="AI555" i="1"/>
  <c r="AI554" i="1"/>
  <c r="AL553" i="1"/>
  <c r="AK553" i="1"/>
  <c r="AI553" i="1"/>
  <c r="AK552" i="1"/>
  <c r="AL552" i="1" s="1"/>
  <c r="AI552" i="1"/>
  <c r="AI551" i="1"/>
  <c r="AI550" i="1"/>
  <c r="AL549" i="1"/>
  <c r="AK549" i="1"/>
  <c r="AI549" i="1"/>
  <c r="AL548" i="1"/>
  <c r="AK548" i="1"/>
  <c r="AI548" i="1"/>
  <c r="AI547" i="1"/>
  <c r="AL546" i="1"/>
  <c r="AI546" i="1"/>
  <c r="AK546" i="1" s="1"/>
  <c r="AK545" i="1"/>
  <c r="AL545" i="1" s="1"/>
  <c r="AI545" i="1"/>
  <c r="AI544" i="1"/>
  <c r="AK543" i="1"/>
  <c r="AI543" i="1"/>
  <c r="AI542" i="1"/>
  <c r="AL541" i="1"/>
  <c r="AK541" i="1"/>
  <c r="AI541" i="1"/>
  <c r="AL540" i="1"/>
  <c r="AK540" i="1"/>
  <c r="AI540" i="1"/>
  <c r="AI539" i="1"/>
  <c r="AL538" i="1"/>
  <c r="AI538" i="1"/>
  <c r="AK538" i="1" s="1"/>
  <c r="AK537" i="1"/>
  <c r="AL537" i="1" s="1"/>
  <c r="AI537" i="1"/>
  <c r="AI536" i="1"/>
  <c r="AK535" i="1"/>
  <c r="AI535" i="1"/>
  <c r="AI534" i="1"/>
  <c r="AL533" i="1"/>
  <c r="AK533" i="1"/>
  <c r="AI533" i="1"/>
  <c r="AL532" i="1"/>
  <c r="AK532" i="1"/>
  <c r="AI532" i="1"/>
  <c r="AI531" i="1"/>
  <c r="AL530" i="1"/>
  <c r="AI530" i="1"/>
  <c r="AK530" i="1" s="1"/>
  <c r="AK529" i="1"/>
  <c r="AL529" i="1" s="1"/>
  <c r="AI529" i="1"/>
  <c r="AI528" i="1"/>
  <c r="AI527" i="1"/>
  <c r="AI526" i="1"/>
  <c r="AK525" i="1"/>
  <c r="AL525" i="1" s="1"/>
  <c r="AI525" i="1"/>
  <c r="AI524" i="1"/>
  <c r="AK524" i="1" s="1"/>
  <c r="AL524" i="1" s="1"/>
  <c r="AI523" i="1"/>
  <c r="AI522" i="1"/>
  <c r="AK522" i="1" s="1"/>
  <c r="AK521" i="1"/>
  <c r="AL521" i="1" s="1"/>
  <c r="AI521" i="1"/>
  <c r="AI520" i="1"/>
  <c r="AI519" i="1"/>
  <c r="AI518" i="1"/>
  <c r="AK517" i="1"/>
  <c r="AL517" i="1" s="1"/>
  <c r="AI517" i="1"/>
  <c r="AI516" i="1"/>
  <c r="AK516" i="1" s="1"/>
  <c r="AL516" i="1" s="1"/>
  <c r="AI515" i="1"/>
  <c r="AI514" i="1"/>
  <c r="AK514" i="1" s="1"/>
  <c r="AK513" i="1"/>
  <c r="AL513" i="1" s="1"/>
  <c r="AI513" i="1"/>
  <c r="AI512" i="1"/>
  <c r="AI511" i="1"/>
  <c r="AI510" i="1"/>
  <c r="AK509" i="1"/>
  <c r="AL509" i="1" s="1"/>
  <c r="AI509" i="1"/>
  <c r="AL508" i="1"/>
  <c r="AI508" i="1"/>
  <c r="AK508" i="1" s="1"/>
  <c r="AI507" i="1"/>
  <c r="AI506" i="1"/>
  <c r="AK506" i="1" s="1"/>
  <c r="AK505" i="1"/>
  <c r="AL505" i="1" s="1"/>
  <c r="AI505" i="1"/>
  <c r="AI504" i="1"/>
  <c r="AI503" i="1"/>
  <c r="AI502" i="1"/>
  <c r="AK501" i="1"/>
  <c r="AL501" i="1" s="1"/>
  <c r="AI501" i="1"/>
  <c r="AI500" i="1"/>
  <c r="AK500" i="1" s="1"/>
  <c r="AL500" i="1" s="1"/>
  <c r="AI499" i="1"/>
  <c r="AI498" i="1"/>
  <c r="AK498" i="1" s="1"/>
  <c r="AK497" i="1"/>
  <c r="AL497" i="1" s="1"/>
  <c r="AI497" i="1"/>
  <c r="AI496" i="1"/>
  <c r="AI495" i="1"/>
  <c r="AI494" i="1"/>
  <c r="AK493" i="1"/>
  <c r="AL493" i="1" s="1"/>
  <c r="AI493" i="1"/>
  <c r="AI492" i="1"/>
  <c r="AK492" i="1" s="1"/>
  <c r="AL492" i="1" s="1"/>
  <c r="AI491" i="1"/>
  <c r="AI490" i="1"/>
  <c r="AK490" i="1" s="1"/>
  <c r="AK489" i="1"/>
  <c r="AL489" i="1" s="1"/>
  <c r="AI489" i="1"/>
  <c r="AI488" i="1"/>
  <c r="AI487" i="1"/>
  <c r="AI486" i="1"/>
  <c r="AK485" i="1"/>
  <c r="AL485" i="1" s="1"/>
  <c r="AI485" i="1"/>
  <c r="AI484" i="1"/>
  <c r="AK484" i="1" s="1"/>
  <c r="AL484" i="1" s="1"/>
  <c r="AI483" i="1"/>
  <c r="AI482" i="1"/>
  <c r="AK482" i="1" s="1"/>
  <c r="AK481" i="1"/>
  <c r="AL481" i="1" s="1"/>
  <c r="AI481" i="1"/>
  <c r="AI480" i="1"/>
  <c r="AI479" i="1"/>
  <c r="AI478" i="1"/>
  <c r="AK477" i="1"/>
  <c r="AL477" i="1" s="1"/>
  <c r="AI477" i="1"/>
  <c r="AL476" i="1"/>
  <c r="AI476" i="1"/>
  <c r="AK476" i="1" s="1"/>
  <c r="AI475" i="1"/>
  <c r="AI474" i="1"/>
  <c r="AK474" i="1" s="1"/>
  <c r="AK473" i="1"/>
  <c r="AL473" i="1" s="1"/>
  <c r="AI473" i="1"/>
  <c r="AI472" i="1"/>
  <c r="AI471" i="1"/>
  <c r="AI470" i="1"/>
  <c r="AK469" i="1"/>
  <c r="AL469" i="1" s="1"/>
  <c r="AI469" i="1"/>
  <c r="AI468" i="1"/>
  <c r="AK468" i="1" s="1"/>
  <c r="AL468" i="1" s="1"/>
  <c r="AI467" i="1"/>
  <c r="AI466" i="1"/>
  <c r="AK466" i="1" s="1"/>
  <c r="AK465" i="1"/>
  <c r="AL465" i="1" s="1"/>
  <c r="AI465" i="1"/>
  <c r="AI464" i="1"/>
  <c r="AI463" i="1"/>
  <c r="AI462" i="1"/>
  <c r="AK461" i="1"/>
  <c r="AL461" i="1" s="1"/>
  <c r="AI461" i="1"/>
  <c r="AI460" i="1"/>
  <c r="AK460" i="1" s="1"/>
  <c r="AL460" i="1" s="1"/>
  <c r="AI459" i="1"/>
  <c r="AI458" i="1"/>
  <c r="AK458" i="1" s="1"/>
  <c r="AK457" i="1"/>
  <c r="AL457" i="1" s="1"/>
  <c r="AI457" i="1"/>
  <c r="AI456" i="1"/>
  <c r="AI455" i="1"/>
  <c r="AI454" i="1"/>
  <c r="AI453" i="1"/>
  <c r="AJ453" i="1" s="1"/>
  <c r="AL452" i="1"/>
  <c r="AK452" i="1"/>
  <c r="AI452" i="1"/>
  <c r="AK451" i="1"/>
  <c r="AL451" i="1" s="1"/>
  <c r="AJ451" i="1"/>
  <c r="AI451" i="1"/>
  <c r="AK450" i="1"/>
  <c r="AL450" i="1" s="1"/>
  <c r="AJ450" i="1"/>
  <c r="AI450" i="1"/>
  <c r="AK449" i="1"/>
  <c r="AL449" i="1" s="1"/>
  <c r="AJ449" i="1"/>
  <c r="AI449" i="1"/>
  <c r="AK448" i="1"/>
  <c r="AL448" i="1" s="1"/>
  <c r="AI448" i="1"/>
  <c r="AI447" i="1"/>
  <c r="AI446" i="1"/>
  <c r="AI445" i="1"/>
  <c r="AI444" i="1"/>
  <c r="AI443" i="1"/>
  <c r="AK443" i="1" s="1"/>
  <c r="AK442" i="1"/>
  <c r="AL442" i="1" s="1"/>
  <c r="AI442" i="1"/>
  <c r="AJ442" i="1" s="1"/>
  <c r="AI441" i="1"/>
  <c r="AK440" i="1"/>
  <c r="AL440" i="1" s="1"/>
  <c r="AI440" i="1"/>
  <c r="AL439" i="1"/>
  <c r="AI439" i="1"/>
  <c r="AK439" i="1" s="1"/>
  <c r="AJ438" i="1"/>
  <c r="AK438" i="1" s="1"/>
  <c r="AI438" i="1"/>
  <c r="AI437" i="1"/>
  <c r="AI436" i="1"/>
  <c r="AK435" i="1"/>
  <c r="AI435" i="1"/>
  <c r="AI434" i="1"/>
  <c r="AI433" i="1"/>
  <c r="AL432" i="1"/>
  <c r="AI432" i="1"/>
  <c r="AK432" i="1" s="1"/>
  <c r="AK431" i="1"/>
  <c r="AL431" i="1" s="1"/>
  <c r="AI431" i="1"/>
  <c r="AI430" i="1"/>
  <c r="AK429" i="1"/>
  <c r="AI429" i="1"/>
  <c r="AJ428" i="1"/>
  <c r="AI428" i="1"/>
  <c r="AI427" i="1"/>
  <c r="AK427" i="1" s="1"/>
  <c r="AK426" i="1"/>
  <c r="AL426" i="1" s="1"/>
  <c r="AI426" i="1"/>
  <c r="AJ425" i="1"/>
  <c r="AI425" i="1"/>
  <c r="AI424" i="1"/>
  <c r="AI423" i="1"/>
  <c r="AL422" i="1"/>
  <c r="AI422" i="1"/>
  <c r="AK422" i="1" s="1"/>
  <c r="AK421" i="1"/>
  <c r="AL421" i="1" s="1"/>
  <c r="AI421" i="1"/>
  <c r="AL420" i="1"/>
  <c r="AJ420" i="1"/>
  <c r="AK420" i="1" s="1"/>
  <c r="AI420" i="1"/>
  <c r="AJ419" i="1"/>
  <c r="AK419" i="1" s="1"/>
  <c r="AL419" i="1" s="1"/>
  <c r="AI419" i="1"/>
  <c r="AI418" i="1"/>
  <c r="AK418" i="1" s="1"/>
  <c r="AL418" i="1" s="1"/>
  <c r="AK417" i="1"/>
  <c r="AJ417" i="1"/>
  <c r="AI417" i="1"/>
  <c r="AI416" i="1"/>
  <c r="AI415" i="1"/>
  <c r="AK414" i="1"/>
  <c r="AI414" i="1"/>
  <c r="AJ413" i="1"/>
  <c r="AI413" i="1"/>
  <c r="AI412" i="1"/>
  <c r="AK412" i="1" s="1"/>
  <c r="AK411" i="1"/>
  <c r="AL411" i="1" s="1"/>
  <c r="AI411" i="1"/>
  <c r="AI410" i="1"/>
  <c r="AI409" i="1"/>
  <c r="AK408" i="1"/>
  <c r="AI408" i="1"/>
  <c r="AI407" i="1"/>
  <c r="AI406" i="1"/>
  <c r="AK406" i="1" s="1"/>
  <c r="AK405" i="1"/>
  <c r="AL405" i="1" s="1"/>
  <c r="AI405" i="1"/>
  <c r="AJ404" i="1"/>
  <c r="AI404" i="1"/>
  <c r="AK403" i="1"/>
  <c r="AJ403" i="1"/>
  <c r="AI403" i="1"/>
  <c r="AJ402" i="1"/>
  <c r="AK402" i="1" s="1"/>
  <c r="AI402" i="1"/>
  <c r="AI401" i="1"/>
  <c r="AI400" i="1"/>
  <c r="AK399" i="1"/>
  <c r="AI399" i="1"/>
  <c r="AI398" i="1"/>
  <c r="AJ398" i="1" s="1"/>
  <c r="AI397" i="1"/>
  <c r="AI396" i="1"/>
  <c r="AJ395" i="1"/>
  <c r="AI395" i="1"/>
  <c r="AI394" i="1"/>
  <c r="AI393" i="1"/>
  <c r="AJ393" i="1" s="1"/>
  <c r="AK392" i="1"/>
  <c r="AL392" i="1" s="1"/>
  <c r="AI392" i="1"/>
  <c r="AJ391" i="1"/>
  <c r="AI391" i="1"/>
  <c r="AK390" i="1"/>
  <c r="AJ390" i="1"/>
  <c r="AI390" i="1"/>
  <c r="AJ389" i="1"/>
  <c r="AK389" i="1" s="1"/>
  <c r="AI389" i="1"/>
  <c r="AI388" i="1"/>
  <c r="AI387" i="1"/>
  <c r="AK386" i="1"/>
  <c r="AI386" i="1"/>
  <c r="AI385" i="1"/>
  <c r="AJ385" i="1" s="1"/>
  <c r="AI384" i="1"/>
  <c r="AK384" i="1" s="1"/>
  <c r="AK383" i="1"/>
  <c r="AL383" i="1" s="1"/>
  <c r="AI383" i="1"/>
  <c r="AJ383" i="1" s="1"/>
  <c r="AK382" i="1"/>
  <c r="AL382" i="1" s="1"/>
  <c r="AI382" i="1"/>
  <c r="AJ381" i="1"/>
  <c r="AI381" i="1"/>
  <c r="AJ380" i="1"/>
  <c r="AI380" i="1"/>
  <c r="AI379" i="1"/>
  <c r="AK378" i="1"/>
  <c r="AI378" i="1"/>
  <c r="AI377" i="1"/>
  <c r="AL376" i="1"/>
  <c r="AK376" i="1"/>
  <c r="AI376" i="1"/>
  <c r="AK375" i="1"/>
  <c r="AL375" i="1" s="1"/>
  <c r="AJ375" i="1"/>
  <c r="AI375" i="1"/>
  <c r="AK374" i="1"/>
  <c r="AL374" i="1" s="1"/>
  <c r="AJ374" i="1"/>
  <c r="AI374" i="1"/>
  <c r="AK373" i="1"/>
  <c r="AL373" i="1" s="1"/>
  <c r="AI373" i="1"/>
  <c r="AI372" i="1"/>
  <c r="AL371" i="1"/>
  <c r="AI371" i="1"/>
  <c r="AK371" i="1" s="1"/>
  <c r="AI370" i="1"/>
  <c r="AI369" i="1"/>
  <c r="AI368" i="1"/>
  <c r="AJ368" i="1" s="1"/>
  <c r="AK367" i="1"/>
  <c r="AL367" i="1" s="1"/>
  <c r="AI367" i="1"/>
  <c r="AK366" i="1"/>
  <c r="AJ366" i="1"/>
  <c r="AI366" i="1"/>
  <c r="AI365" i="1"/>
  <c r="AK365" i="1" s="1"/>
  <c r="AI364" i="1"/>
  <c r="AI363" i="1"/>
  <c r="AL362" i="1"/>
  <c r="AI362" i="1"/>
  <c r="AK362" i="1" s="1"/>
  <c r="AI361" i="1"/>
  <c r="AJ361" i="1" s="1"/>
  <c r="AI360" i="1"/>
  <c r="AJ360" i="1" s="1"/>
  <c r="AI359" i="1"/>
  <c r="AJ359" i="1" s="1"/>
  <c r="AK359" i="1" s="1"/>
  <c r="AL359" i="1" s="1"/>
  <c r="AK358" i="1"/>
  <c r="AL358" i="1" s="1"/>
  <c r="AI358" i="1"/>
  <c r="AI357" i="1"/>
  <c r="AJ356" i="1"/>
  <c r="AI356" i="1"/>
  <c r="AI355" i="1"/>
  <c r="AJ354" i="1"/>
  <c r="AI354" i="1"/>
  <c r="AI353" i="1"/>
  <c r="AI352" i="1"/>
  <c r="AI351" i="1"/>
  <c r="AI350" i="1"/>
  <c r="AI349" i="1"/>
  <c r="AK349" i="1" s="1"/>
  <c r="AL349" i="1" s="1"/>
  <c r="AK348" i="1"/>
  <c r="AL348" i="1" s="1"/>
  <c r="AI348" i="1"/>
  <c r="AJ348" i="1" s="1"/>
  <c r="AI347" i="1"/>
  <c r="AJ347" i="1" s="1"/>
  <c r="AI346" i="1"/>
  <c r="AJ346" i="1" s="1"/>
  <c r="AI345" i="1"/>
  <c r="AJ345" i="1" s="1"/>
  <c r="AK345" i="1" s="1"/>
  <c r="AL345" i="1" s="1"/>
  <c r="AK344" i="1"/>
  <c r="AL344" i="1" s="1"/>
  <c r="AI344" i="1"/>
  <c r="AJ343" i="1"/>
  <c r="AI343" i="1"/>
  <c r="AI342" i="1"/>
  <c r="AI341" i="1"/>
  <c r="AI340" i="1"/>
  <c r="AI339" i="1"/>
  <c r="AL338" i="1"/>
  <c r="AI338" i="1"/>
  <c r="AK338" i="1" s="1"/>
  <c r="AI337" i="1"/>
  <c r="AJ337" i="1" s="1"/>
  <c r="AI336" i="1"/>
  <c r="AJ336" i="1" s="1"/>
  <c r="AL335" i="1"/>
  <c r="AK335" i="1"/>
  <c r="AI335" i="1"/>
  <c r="AI334" i="1"/>
  <c r="AK334" i="1" s="1"/>
  <c r="AI333" i="1"/>
  <c r="AI332" i="1"/>
  <c r="AL331" i="1"/>
  <c r="AI331" i="1"/>
  <c r="AK331" i="1" s="1"/>
  <c r="AI330" i="1"/>
  <c r="AJ330" i="1" s="1"/>
  <c r="AK329" i="1"/>
  <c r="AL329" i="1" s="1"/>
  <c r="AI329" i="1"/>
  <c r="AK328" i="1"/>
  <c r="AI328" i="1"/>
  <c r="AI327" i="1"/>
  <c r="AJ326" i="1"/>
  <c r="AI326" i="1"/>
  <c r="AI325" i="1"/>
  <c r="AI324" i="1"/>
  <c r="AK324" i="1" s="1"/>
  <c r="AL324" i="1" s="1"/>
  <c r="AI323" i="1"/>
  <c r="AJ323" i="1" s="1"/>
  <c r="AI322" i="1"/>
  <c r="AJ322" i="1" s="1"/>
  <c r="AK322" i="1" s="1"/>
  <c r="AL322" i="1" s="1"/>
  <c r="AK321" i="1"/>
  <c r="AL321" i="1" s="1"/>
  <c r="AI321" i="1"/>
  <c r="AJ321" i="1" s="1"/>
  <c r="AI320" i="1"/>
  <c r="AJ320" i="1" s="1"/>
  <c r="AK319" i="1"/>
  <c r="AL319" i="1" s="1"/>
  <c r="AI319" i="1"/>
  <c r="AK318" i="1"/>
  <c r="AJ318" i="1"/>
  <c r="AI318" i="1"/>
  <c r="AI317" i="1"/>
  <c r="AI316" i="1"/>
  <c r="AI315" i="1"/>
  <c r="AI314" i="1"/>
  <c r="AI313" i="1"/>
  <c r="AL312" i="1"/>
  <c r="AI312" i="1"/>
  <c r="AK312" i="1" s="1"/>
  <c r="AI311" i="1"/>
  <c r="AJ311" i="1" s="1"/>
  <c r="AI310" i="1"/>
  <c r="AJ310" i="1" s="1"/>
  <c r="AL309" i="1"/>
  <c r="AK309" i="1"/>
  <c r="AI309" i="1"/>
  <c r="AJ308" i="1"/>
  <c r="AI308" i="1"/>
  <c r="AI307" i="1"/>
  <c r="AJ306" i="1"/>
  <c r="AI306" i="1"/>
  <c r="AI305" i="1"/>
  <c r="AI304" i="1"/>
  <c r="AK304" i="1" s="1"/>
  <c r="AL304" i="1" s="1"/>
  <c r="AI303" i="1"/>
  <c r="AJ303" i="1" s="1"/>
  <c r="AI302" i="1"/>
  <c r="AJ302" i="1" s="1"/>
  <c r="AK302" i="1" s="1"/>
  <c r="AL302" i="1" s="1"/>
  <c r="AK301" i="1"/>
  <c r="AL301" i="1" s="1"/>
  <c r="AI301" i="1"/>
  <c r="AJ301" i="1" s="1"/>
  <c r="AK300" i="1"/>
  <c r="AL300" i="1" s="1"/>
  <c r="AI300" i="1"/>
  <c r="AJ299" i="1"/>
  <c r="AI299" i="1"/>
  <c r="AK298" i="1"/>
  <c r="AJ298" i="1"/>
  <c r="AI298" i="1"/>
  <c r="AJ297" i="1"/>
  <c r="AI297" i="1"/>
  <c r="AJ296" i="1"/>
  <c r="AI296" i="1"/>
  <c r="AJ295" i="1"/>
  <c r="AI295" i="1"/>
  <c r="AK294" i="1"/>
  <c r="AI294" i="1"/>
  <c r="AI293" i="1"/>
  <c r="AI292" i="1"/>
  <c r="AK292" i="1" s="1"/>
  <c r="AL292" i="1" s="1"/>
  <c r="AI291" i="1"/>
  <c r="AJ291" i="1" s="1"/>
  <c r="AL290" i="1"/>
  <c r="AK290" i="1"/>
  <c r="AI290" i="1"/>
  <c r="AI289" i="1"/>
  <c r="AI288" i="1"/>
  <c r="AI287" i="1"/>
  <c r="AK287" i="1" s="1"/>
  <c r="AL287" i="1" s="1"/>
  <c r="AL286" i="1"/>
  <c r="AK286" i="1"/>
  <c r="AI286" i="1"/>
  <c r="AI285" i="1"/>
  <c r="AI284" i="1"/>
  <c r="AI283" i="1"/>
  <c r="AK283" i="1" s="1"/>
  <c r="AL283" i="1" s="1"/>
  <c r="AL282" i="1"/>
  <c r="AK282" i="1"/>
  <c r="AI282" i="1"/>
  <c r="AJ281" i="1"/>
  <c r="AK281" i="1" s="1"/>
  <c r="AI281" i="1"/>
  <c r="AJ280" i="1"/>
  <c r="AI280" i="1"/>
  <c r="AI279" i="1"/>
  <c r="AI278" i="1"/>
  <c r="AI277" i="1"/>
  <c r="AI276" i="1"/>
  <c r="AI275" i="1"/>
  <c r="AI274" i="1"/>
  <c r="AK274" i="1" s="1"/>
  <c r="AL274" i="1" s="1"/>
  <c r="AI273" i="1"/>
  <c r="AJ273" i="1" s="1"/>
  <c r="AK273" i="1" s="1"/>
  <c r="AL273" i="1" s="1"/>
  <c r="AK272" i="1"/>
  <c r="AL272" i="1" s="1"/>
  <c r="AI272" i="1"/>
  <c r="AJ272" i="1" s="1"/>
  <c r="AK271" i="1"/>
  <c r="AL271" i="1" s="1"/>
  <c r="AI271" i="1"/>
  <c r="AI270" i="1"/>
  <c r="AI269" i="1"/>
  <c r="AL268" i="1"/>
  <c r="AI268" i="1"/>
  <c r="AK268" i="1" s="1"/>
  <c r="AK267" i="1"/>
  <c r="AL267" i="1" s="1"/>
  <c r="AI267" i="1"/>
  <c r="AI266" i="1"/>
  <c r="AI265" i="1"/>
  <c r="AJ265" i="1" s="1"/>
  <c r="AI264" i="1"/>
  <c r="AI263" i="1"/>
  <c r="AI262" i="1"/>
  <c r="AI261" i="1"/>
  <c r="AI260" i="1"/>
  <c r="AI259" i="1"/>
  <c r="AI258" i="1"/>
  <c r="AI257" i="1"/>
  <c r="AK257" i="1" s="1"/>
  <c r="AL257" i="1" s="1"/>
  <c r="AI256" i="1"/>
  <c r="AJ256" i="1" s="1"/>
  <c r="AK256" i="1" s="1"/>
  <c r="AL256" i="1" s="1"/>
  <c r="AK255" i="1"/>
  <c r="AL255" i="1" s="1"/>
  <c r="AI255" i="1"/>
  <c r="AJ255" i="1" s="1"/>
  <c r="AI254" i="1"/>
  <c r="AJ254" i="1" s="1"/>
  <c r="AK253" i="1"/>
  <c r="AL253" i="1" s="1"/>
  <c r="AI253" i="1"/>
  <c r="AK252" i="1"/>
  <c r="AJ252" i="1"/>
  <c r="AI252" i="1"/>
  <c r="AI251" i="1"/>
  <c r="AK251" i="1" s="1"/>
  <c r="AI250" i="1"/>
  <c r="AI249" i="1"/>
  <c r="AI248" i="1"/>
  <c r="AI247" i="1"/>
  <c r="AK247" i="1" s="1"/>
  <c r="AL247" i="1" s="1"/>
  <c r="AI246" i="1"/>
  <c r="AJ246" i="1" s="1"/>
  <c r="AK246" i="1" s="1"/>
  <c r="AL246" i="1" s="1"/>
  <c r="AK245" i="1"/>
  <c r="AL245" i="1" s="1"/>
  <c r="AI245" i="1"/>
  <c r="AJ245" i="1" s="1"/>
  <c r="AI244" i="1"/>
  <c r="AJ244" i="1" s="1"/>
  <c r="AI243" i="1"/>
  <c r="AJ243" i="1" s="1"/>
  <c r="AL242" i="1"/>
  <c r="AK242" i="1"/>
  <c r="AI242" i="1"/>
  <c r="AJ241" i="1"/>
  <c r="AI241" i="1"/>
  <c r="AJ240" i="1"/>
  <c r="AI240" i="1"/>
  <c r="AJ239" i="1"/>
  <c r="AI239" i="1"/>
  <c r="AK238" i="1"/>
  <c r="AI238" i="1"/>
  <c r="AI237" i="1"/>
  <c r="AI236" i="1"/>
  <c r="AI235" i="1"/>
  <c r="AI234" i="1"/>
  <c r="AI233" i="1"/>
  <c r="AI232" i="1"/>
  <c r="AI231" i="1"/>
  <c r="AI230" i="1"/>
  <c r="AK230" i="1" s="1"/>
  <c r="AL230" i="1" s="1"/>
  <c r="AK229" i="1"/>
  <c r="AL229" i="1" s="1"/>
  <c r="AI229" i="1"/>
  <c r="AK228" i="1"/>
  <c r="AJ228" i="1"/>
  <c r="AI228" i="1"/>
  <c r="AJ227" i="1"/>
  <c r="AI227" i="1"/>
  <c r="AI226" i="1"/>
  <c r="AJ225" i="1"/>
  <c r="AI225" i="1"/>
  <c r="AI224" i="1"/>
  <c r="AI223" i="1"/>
  <c r="AI222" i="1"/>
  <c r="AI221" i="1"/>
  <c r="AI220" i="1"/>
  <c r="AK220" i="1" s="1"/>
  <c r="AL220" i="1" s="1"/>
  <c r="AK219" i="1"/>
  <c r="AL219" i="1" s="1"/>
  <c r="AI219" i="1"/>
  <c r="AJ219" i="1" s="1"/>
  <c r="AI218" i="1"/>
  <c r="AJ218" i="1" s="1"/>
  <c r="AK217" i="1"/>
  <c r="AL217" i="1" s="1"/>
  <c r="AI217" i="1"/>
  <c r="AK216" i="1"/>
  <c r="AI216" i="1"/>
  <c r="AI215" i="1"/>
  <c r="AI214" i="1"/>
  <c r="AI213" i="1"/>
  <c r="AK213" i="1" s="1"/>
  <c r="AL213" i="1" s="1"/>
  <c r="AK212" i="1"/>
  <c r="AL212" i="1" s="1"/>
  <c r="AI212" i="1"/>
  <c r="AJ212" i="1" s="1"/>
  <c r="AI211" i="1"/>
  <c r="AJ211" i="1" s="1"/>
  <c r="AI210" i="1"/>
  <c r="AJ210" i="1" s="1"/>
  <c r="AI209" i="1"/>
  <c r="AJ209" i="1" s="1"/>
  <c r="AK209" i="1" s="1"/>
  <c r="AL209" i="1" s="1"/>
  <c r="AK208" i="1"/>
  <c r="AL208" i="1" s="1"/>
  <c r="AI208" i="1"/>
  <c r="AJ208" i="1" s="1"/>
  <c r="AI207" i="1"/>
  <c r="AJ207" i="1" s="1"/>
  <c r="AK206" i="1"/>
  <c r="AL206" i="1" s="1"/>
  <c r="AI206" i="1"/>
  <c r="AK205" i="1"/>
  <c r="AJ205" i="1"/>
  <c r="AI205" i="1"/>
  <c r="AJ204" i="1"/>
  <c r="AI204" i="1"/>
  <c r="AI203" i="1"/>
  <c r="AJ202" i="1"/>
  <c r="AI202" i="1"/>
  <c r="AI201" i="1"/>
  <c r="AI200" i="1"/>
  <c r="AK200" i="1" s="1"/>
  <c r="AL200" i="1" s="1"/>
  <c r="AI199" i="1"/>
  <c r="AJ199" i="1" s="1"/>
  <c r="AI198" i="1"/>
  <c r="AJ198" i="1" s="1"/>
  <c r="AK198" i="1" s="1"/>
  <c r="AL198" i="1" s="1"/>
  <c r="AK197" i="1"/>
  <c r="AL197" i="1" s="1"/>
  <c r="AI197" i="1"/>
  <c r="AJ197" i="1" s="1"/>
  <c r="AK196" i="1"/>
  <c r="AL196" i="1" s="1"/>
  <c r="AI196" i="1"/>
  <c r="AJ195" i="1"/>
  <c r="AI195" i="1"/>
  <c r="AK194" i="1"/>
  <c r="AJ194" i="1"/>
  <c r="AI194" i="1"/>
  <c r="AJ193" i="1"/>
  <c r="AK193" i="1" s="1"/>
  <c r="AI193" i="1"/>
  <c r="AJ192" i="1"/>
  <c r="AI192" i="1"/>
  <c r="AJ191" i="1"/>
  <c r="AI191" i="1"/>
  <c r="AK190" i="1"/>
  <c r="AJ190" i="1"/>
  <c r="AI190" i="1"/>
  <c r="AJ189" i="1"/>
  <c r="AK189" i="1" s="1"/>
  <c r="AI189" i="1"/>
  <c r="AJ188" i="1"/>
  <c r="AI188" i="1"/>
  <c r="AJ187" i="1"/>
  <c r="AI187" i="1"/>
  <c r="AK186" i="1"/>
  <c r="AJ186" i="1"/>
  <c r="AI186" i="1"/>
  <c r="AI185" i="1"/>
  <c r="AK185" i="1" s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L170" i="1"/>
  <c r="AI170" i="1"/>
  <c r="AK170" i="1" s="1"/>
  <c r="AI169" i="1"/>
  <c r="AJ169" i="1" s="1"/>
  <c r="AK168" i="1"/>
  <c r="AL168" i="1" s="1"/>
  <c r="AI168" i="1"/>
  <c r="AK167" i="1"/>
  <c r="AJ167" i="1"/>
  <c r="AI167" i="1"/>
  <c r="AJ166" i="1"/>
  <c r="AK166" i="1" s="1"/>
  <c r="AI166" i="1"/>
  <c r="AJ165" i="1"/>
  <c r="AI165" i="1"/>
  <c r="AI164" i="1"/>
  <c r="AI163" i="1"/>
  <c r="AL162" i="1"/>
  <c r="AI162" i="1"/>
  <c r="AK162" i="1" s="1"/>
  <c r="AK161" i="1"/>
  <c r="AL161" i="1" s="1"/>
  <c r="AI161" i="1"/>
  <c r="AJ160" i="1"/>
  <c r="AI160" i="1"/>
  <c r="AK159" i="1"/>
  <c r="AJ159" i="1"/>
  <c r="AI159" i="1"/>
  <c r="AJ158" i="1"/>
  <c r="AK158" i="1" s="1"/>
  <c r="AI158" i="1"/>
  <c r="AJ157" i="1"/>
  <c r="AI157" i="1"/>
  <c r="AJ156" i="1"/>
  <c r="AI156" i="1"/>
  <c r="AK155" i="1"/>
  <c r="AJ155" i="1"/>
  <c r="AI155" i="1"/>
  <c r="AJ154" i="1"/>
  <c r="AK154" i="1" s="1"/>
  <c r="AI154" i="1"/>
  <c r="AJ153" i="1"/>
  <c r="AI153" i="1"/>
  <c r="AJ152" i="1"/>
  <c r="AI152" i="1"/>
  <c r="AK151" i="1"/>
  <c r="AI151" i="1"/>
  <c r="AI150" i="1"/>
  <c r="AJ149" i="1"/>
  <c r="AI149" i="1"/>
  <c r="AI148" i="1"/>
  <c r="AI147" i="1"/>
  <c r="AI146" i="1"/>
  <c r="AK146" i="1" s="1"/>
  <c r="AL146" i="1" s="1"/>
  <c r="AK145" i="1"/>
  <c r="AL145" i="1" s="1"/>
  <c r="AI145" i="1"/>
  <c r="AJ145" i="1" s="1"/>
  <c r="AI144" i="1"/>
  <c r="AJ144" i="1" s="1"/>
  <c r="AK143" i="1"/>
  <c r="AL143" i="1" s="1"/>
  <c r="AI143" i="1"/>
  <c r="AK142" i="1"/>
  <c r="AI142" i="1"/>
  <c r="AI141" i="1"/>
  <c r="AI140" i="1"/>
  <c r="AI139" i="1"/>
  <c r="AI138" i="1"/>
  <c r="AI137" i="1"/>
  <c r="AI136" i="1"/>
  <c r="AI135" i="1"/>
  <c r="AI134" i="1"/>
  <c r="AK134" i="1" s="1"/>
  <c r="AL134" i="1" s="1"/>
  <c r="AI133" i="1"/>
  <c r="AJ133" i="1" s="1"/>
  <c r="AI132" i="1"/>
  <c r="AJ132" i="1" s="1"/>
  <c r="AK132" i="1" s="1"/>
  <c r="AL132" i="1" s="1"/>
  <c r="AK131" i="1"/>
  <c r="AL131" i="1" s="1"/>
  <c r="AI131" i="1"/>
  <c r="AJ131" i="1" s="1"/>
  <c r="AI130" i="1"/>
  <c r="AJ130" i="1" s="1"/>
  <c r="AI129" i="1"/>
  <c r="AJ129" i="1" s="1"/>
  <c r="AI128" i="1"/>
  <c r="AJ128" i="1" s="1"/>
  <c r="AK128" i="1" s="1"/>
  <c r="AL128" i="1" s="1"/>
  <c r="AK127" i="1"/>
  <c r="AL127" i="1" s="1"/>
  <c r="AI127" i="1"/>
  <c r="AJ127" i="1" s="1"/>
  <c r="AI126" i="1"/>
  <c r="AJ126" i="1" s="1"/>
  <c r="AK125" i="1"/>
  <c r="AL125" i="1" s="1"/>
  <c r="AI125" i="1"/>
  <c r="AK124" i="1"/>
  <c r="AI124" i="1"/>
  <c r="AI123" i="1"/>
  <c r="AJ122" i="1"/>
  <c r="AI122" i="1"/>
  <c r="AI121" i="1"/>
  <c r="AJ120" i="1"/>
  <c r="AI120" i="1"/>
  <c r="AI119" i="1"/>
  <c r="AJ118" i="1"/>
  <c r="AI118" i="1"/>
  <c r="AI117" i="1"/>
  <c r="AJ116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K101" i="1" s="1"/>
  <c r="AL101" i="1" s="1"/>
  <c r="AK100" i="1"/>
  <c r="AL100" i="1" s="1"/>
  <c r="AI100" i="1"/>
  <c r="AJ100" i="1" s="1"/>
  <c r="AI99" i="1"/>
  <c r="AJ99" i="1" s="1"/>
  <c r="AI98" i="1"/>
  <c r="AJ98" i="1" s="1"/>
  <c r="AI97" i="1"/>
  <c r="AJ97" i="1" s="1"/>
  <c r="AK97" i="1" s="1"/>
  <c r="AL97" i="1" s="1"/>
  <c r="AK96" i="1"/>
  <c r="AL96" i="1" s="1"/>
  <c r="AI96" i="1"/>
  <c r="AJ96" i="1" s="1"/>
  <c r="AI95" i="1"/>
  <c r="AJ95" i="1" s="1"/>
  <c r="AI94" i="1"/>
  <c r="AJ94" i="1" s="1"/>
  <c r="AI93" i="1"/>
  <c r="AJ93" i="1" s="1"/>
  <c r="AK93" i="1" s="1"/>
  <c r="AL93" i="1" s="1"/>
  <c r="AK92" i="1"/>
  <c r="AL92" i="1" s="1"/>
  <c r="AI92" i="1"/>
  <c r="AJ92" i="1" s="1"/>
  <c r="AI91" i="1"/>
  <c r="AJ91" i="1" s="1"/>
  <c r="AK90" i="1"/>
  <c r="AL90" i="1" s="1"/>
  <c r="AI90" i="1"/>
  <c r="AK89" i="1"/>
  <c r="AI89" i="1"/>
  <c r="AI88" i="1"/>
  <c r="AI87" i="1"/>
  <c r="AK87" i="1" s="1"/>
  <c r="AL87" i="1" s="1"/>
  <c r="AI86" i="1"/>
  <c r="AJ86" i="1" s="1"/>
  <c r="AI85" i="1"/>
  <c r="AJ85" i="1" s="1"/>
  <c r="AK85" i="1" s="1"/>
  <c r="AL85" i="1" s="1"/>
  <c r="AK84" i="1"/>
  <c r="AL84" i="1" s="1"/>
  <c r="AI84" i="1"/>
  <c r="AJ84" i="1" s="1"/>
  <c r="AI83" i="1"/>
  <c r="AJ83" i="1" s="1"/>
  <c r="AI82" i="1"/>
  <c r="AJ82" i="1" s="1"/>
  <c r="AL81" i="1"/>
  <c r="AK81" i="1"/>
  <c r="AI81" i="1"/>
  <c r="AI80" i="1"/>
  <c r="AK80" i="1" s="1"/>
  <c r="AI79" i="1"/>
  <c r="AI78" i="1"/>
  <c r="AI77" i="1"/>
  <c r="AI76" i="1"/>
  <c r="AJ76" i="1" s="1"/>
  <c r="AI75" i="1"/>
  <c r="AI74" i="1"/>
  <c r="AJ74" i="1" s="1"/>
  <c r="AI73" i="1"/>
  <c r="AI72" i="1"/>
  <c r="AI71" i="1"/>
  <c r="AI70" i="1"/>
  <c r="AI69" i="1"/>
  <c r="AI68" i="1"/>
  <c r="AL67" i="1"/>
  <c r="AI67" i="1"/>
  <c r="AK67" i="1" s="1"/>
  <c r="AI66" i="1"/>
  <c r="AJ66" i="1" s="1"/>
  <c r="AK65" i="1"/>
  <c r="AL65" i="1" s="1"/>
  <c r="AI65" i="1"/>
  <c r="AK64" i="1"/>
  <c r="AJ64" i="1"/>
  <c r="AI64" i="1"/>
  <c r="AJ63" i="1"/>
  <c r="AK63" i="1" s="1"/>
  <c r="AI63" i="1"/>
  <c r="AJ62" i="1"/>
  <c r="AK62" i="1" s="1"/>
  <c r="AI62" i="1"/>
  <c r="AJ61" i="1"/>
  <c r="AK61" i="1" s="1"/>
  <c r="AI61" i="1"/>
  <c r="AK60" i="1"/>
  <c r="AJ60" i="1"/>
  <c r="AI60" i="1"/>
  <c r="AJ59" i="1"/>
  <c r="AK59" i="1" s="1"/>
  <c r="AI59" i="1"/>
  <c r="AJ58" i="1"/>
  <c r="AK58" i="1" s="1"/>
  <c r="AI58" i="1"/>
  <c r="AJ57" i="1"/>
  <c r="AK57" i="1" s="1"/>
  <c r="AI57" i="1"/>
  <c r="AK56" i="1"/>
  <c r="AJ56" i="1"/>
  <c r="AI56" i="1"/>
  <c r="AJ55" i="1"/>
  <c r="AK55" i="1" s="1"/>
  <c r="AI55" i="1"/>
  <c r="AJ54" i="1"/>
  <c r="AK54" i="1" s="1"/>
  <c r="AI54" i="1"/>
  <c r="AJ53" i="1"/>
  <c r="AK53" i="1" s="1"/>
  <c r="AI53" i="1"/>
  <c r="AK52" i="1"/>
  <c r="AJ52" i="1"/>
  <c r="AI52" i="1"/>
  <c r="AJ51" i="1"/>
  <c r="AK51" i="1" s="1"/>
  <c r="AI51" i="1"/>
  <c r="AJ50" i="1"/>
  <c r="AK50" i="1" s="1"/>
  <c r="AI50" i="1"/>
  <c r="AJ49" i="1"/>
  <c r="AK49" i="1" s="1"/>
  <c r="AI49" i="1"/>
  <c r="AK48" i="1"/>
  <c r="AJ48" i="1"/>
  <c r="AI48" i="1"/>
  <c r="AJ47" i="1"/>
  <c r="AK47" i="1" s="1"/>
  <c r="AI47" i="1"/>
  <c r="AJ46" i="1"/>
  <c r="AK46" i="1" s="1"/>
  <c r="AI46" i="1"/>
  <c r="AJ45" i="1"/>
  <c r="AK45" i="1" s="1"/>
  <c r="AI45" i="1"/>
  <c r="AK44" i="1"/>
  <c r="AJ44" i="1"/>
  <c r="AI44" i="1"/>
  <c r="AJ43" i="1"/>
  <c r="AK43" i="1" s="1"/>
  <c r="AI43" i="1"/>
  <c r="AJ42" i="1"/>
  <c r="AK42" i="1" s="1"/>
  <c r="AI42" i="1"/>
  <c r="AJ41" i="1"/>
  <c r="AK41" i="1" s="1"/>
  <c r="AI41" i="1"/>
  <c r="AI40" i="1"/>
  <c r="AJ39" i="1"/>
  <c r="AK39" i="1" s="1"/>
  <c r="AI39" i="1"/>
  <c r="AI38" i="1"/>
  <c r="AJ38" i="1" s="1"/>
  <c r="AI37" i="1"/>
  <c r="AI36" i="1"/>
  <c r="AJ35" i="1"/>
  <c r="AK35" i="1" s="1"/>
  <c r="AI35" i="1"/>
  <c r="AI34" i="1"/>
  <c r="AJ34" i="1" s="1"/>
  <c r="AI33" i="1"/>
  <c r="AI32" i="1"/>
  <c r="AJ31" i="1"/>
  <c r="AK31" i="1" s="1"/>
  <c r="AI31" i="1"/>
  <c r="AI30" i="1"/>
  <c r="AI29" i="1"/>
  <c r="AI28" i="1"/>
  <c r="AI27" i="1"/>
  <c r="AJ27" i="1" s="1"/>
  <c r="AI26" i="1"/>
  <c r="AJ26" i="1" s="1"/>
  <c r="AI25" i="1"/>
  <c r="AJ25" i="1" s="1"/>
  <c r="AI24" i="1"/>
  <c r="AJ24" i="1" s="1"/>
  <c r="AI23" i="1"/>
  <c r="AJ23" i="1" s="1"/>
  <c r="AI22" i="1"/>
  <c r="AJ22" i="1" s="1"/>
  <c r="AI21" i="1"/>
  <c r="AJ21" i="1" s="1"/>
  <c r="AI20" i="1"/>
  <c r="AJ20" i="1" s="1"/>
  <c r="AI19" i="1"/>
  <c r="AJ19" i="1" s="1"/>
  <c r="AI18" i="1"/>
  <c r="AJ18" i="1" s="1"/>
  <c r="AI17" i="1"/>
  <c r="AJ17" i="1" s="1"/>
  <c r="AI16" i="1"/>
  <c r="AJ16" i="1" s="1"/>
  <c r="AI15" i="1"/>
  <c r="AJ15" i="1" s="1"/>
  <c r="AI14" i="1"/>
  <c r="AJ14" i="1" s="1"/>
  <c r="AI13" i="1"/>
  <c r="AJ13" i="1" s="1"/>
  <c r="AK13" i="1" s="1"/>
  <c r="AI12" i="1"/>
  <c r="AJ12" i="1" s="1"/>
  <c r="AI11" i="1"/>
  <c r="AK12" i="1" l="1"/>
  <c r="AL12" i="1" s="1"/>
  <c r="AK20" i="1"/>
  <c r="AL20" i="1"/>
  <c r="AK21" i="1"/>
  <c r="AL21" i="1" s="1"/>
  <c r="AK22" i="1"/>
  <c r="AL22" i="1" s="1"/>
  <c r="AK26" i="1"/>
  <c r="AL26" i="1"/>
  <c r="AK24" i="1"/>
  <c r="AL24" i="1" s="1"/>
  <c r="AK17" i="1"/>
  <c r="AL17" i="1"/>
  <c r="AK25" i="1"/>
  <c r="AL25" i="1" s="1"/>
  <c r="AK14" i="1"/>
  <c r="AL14" i="1" s="1"/>
  <c r="AK18" i="1"/>
  <c r="AL18" i="1"/>
  <c r="AK15" i="1"/>
  <c r="AL15" i="1"/>
  <c r="AL19" i="1"/>
  <c r="AK19" i="1"/>
  <c r="AK23" i="1"/>
  <c r="AL23" i="1" s="1"/>
  <c r="AK27" i="1"/>
  <c r="AL27" i="1" s="1"/>
  <c r="AK16" i="1"/>
  <c r="AL16" i="1" s="1"/>
  <c r="AL42" i="1"/>
  <c r="AK104" i="1"/>
  <c r="AJ104" i="1"/>
  <c r="AJ112" i="1"/>
  <c r="AK112" i="1" s="1"/>
  <c r="AL112" i="1" s="1"/>
  <c r="AK214" i="1"/>
  <c r="AL214" i="1" s="1"/>
  <c r="AK221" i="1"/>
  <c r="AJ221" i="1"/>
  <c r="AJ232" i="1"/>
  <c r="AK232" i="1" s="1"/>
  <c r="AL232" i="1" s="1"/>
  <c r="AK236" i="1"/>
  <c r="AJ236" i="1"/>
  <c r="AK350" i="1"/>
  <c r="AJ350" i="1"/>
  <c r="AJ387" i="1"/>
  <c r="AK456" i="1"/>
  <c r="AL456" i="1" s="1"/>
  <c r="AK470" i="1"/>
  <c r="AL470" i="1" s="1"/>
  <c r="AK488" i="1"/>
  <c r="AL488" i="1" s="1"/>
  <c r="AK523" i="1"/>
  <c r="AL523" i="1" s="1"/>
  <c r="AK671" i="1"/>
  <c r="AL671" i="1" s="1"/>
  <c r="AL687" i="1"/>
  <c r="AK687" i="1"/>
  <c r="AL703" i="1"/>
  <c r="AK703" i="1"/>
  <c r="AK735" i="1"/>
  <c r="AL735" i="1" s="1"/>
  <c r="AK799" i="1"/>
  <c r="AL799" i="1" s="1"/>
  <c r="AL847" i="1"/>
  <c r="AK847" i="1"/>
  <c r="AL863" i="1"/>
  <c r="AK863" i="1"/>
  <c r="AK879" i="1"/>
  <c r="AL879" i="1" s="1"/>
  <c r="AL895" i="1"/>
  <c r="AK895" i="1"/>
  <c r="AK916" i="1"/>
  <c r="AL916" i="1" s="1"/>
  <c r="AK924" i="1"/>
  <c r="AL924" i="1" s="1"/>
  <c r="AK932" i="1"/>
  <c r="AL932" i="1" s="1"/>
  <c r="AK940" i="1"/>
  <c r="AL940" i="1" s="1"/>
  <c r="AK948" i="1"/>
  <c r="AL948" i="1" s="1"/>
  <c r="AK956" i="1"/>
  <c r="AL956" i="1" s="1"/>
  <c r="AK964" i="1"/>
  <c r="AL964" i="1" s="1"/>
  <c r="AK972" i="1"/>
  <c r="AL972" i="1" s="1"/>
  <c r="AK980" i="1"/>
  <c r="AL980" i="1" s="1"/>
  <c r="AK988" i="1"/>
  <c r="AL988" i="1" s="1"/>
  <c r="AK996" i="1"/>
  <c r="AL996" i="1" s="1"/>
  <c r="AK1004" i="1"/>
  <c r="AL1004" i="1" s="1"/>
  <c r="AK1028" i="1"/>
  <c r="AL1028" i="1" s="1"/>
  <c r="AK1036" i="1"/>
  <c r="AL1036" i="1" s="1"/>
  <c r="AK1044" i="1"/>
  <c r="AL1044" i="1" s="1"/>
  <c r="AK1052" i="1"/>
  <c r="AL1052" i="1" s="1"/>
  <c r="AK1060" i="1"/>
  <c r="AL1060" i="1" s="1"/>
  <c r="AK1068" i="1"/>
  <c r="AL1068" i="1" s="1"/>
  <c r="AK1076" i="1"/>
  <c r="AL1076" i="1" s="1"/>
  <c r="AK1108" i="1"/>
  <c r="AL1108" i="1" s="1"/>
  <c r="AK1116" i="1"/>
  <c r="AL1116" i="1" s="1"/>
  <c r="AK1124" i="1"/>
  <c r="AL1124" i="1" s="1"/>
  <c r="AL13" i="1"/>
  <c r="AJ30" i="1"/>
  <c r="AL30" i="1" s="1"/>
  <c r="AL41" i="1"/>
  <c r="AL45" i="1"/>
  <c r="AL49" i="1"/>
  <c r="AL53" i="1"/>
  <c r="AL57" i="1"/>
  <c r="AL61" i="1"/>
  <c r="AK66" i="1"/>
  <c r="AL66" i="1" s="1"/>
  <c r="AJ68" i="1"/>
  <c r="AK68" i="1" s="1"/>
  <c r="AL68" i="1" s="1"/>
  <c r="AJ70" i="1"/>
  <c r="AK70" i="1" s="1"/>
  <c r="AL70" i="1" s="1"/>
  <c r="AK72" i="1"/>
  <c r="AL72" i="1" s="1"/>
  <c r="AJ78" i="1"/>
  <c r="AK83" i="1"/>
  <c r="AL83" i="1" s="1"/>
  <c r="AK91" i="1"/>
  <c r="AL91" i="1" s="1"/>
  <c r="AK95" i="1"/>
  <c r="AL95" i="1" s="1"/>
  <c r="AK99" i="1"/>
  <c r="AL99" i="1" s="1"/>
  <c r="AL104" i="1"/>
  <c r="AK126" i="1"/>
  <c r="AL126" i="1" s="1"/>
  <c r="AK130" i="1"/>
  <c r="AL130" i="1" s="1"/>
  <c r="AK144" i="1"/>
  <c r="AL144" i="1" s="1"/>
  <c r="AK163" i="1"/>
  <c r="AL163" i="1" s="1"/>
  <c r="AK169" i="1"/>
  <c r="AL169" i="1" s="1"/>
  <c r="AJ171" i="1"/>
  <c r="AK171" i="1" s="1"/>
  <c r="AL171" i="1" s="1"/>
  <c r="AJ173" i="1"/>
  <c r="AK173" i="1" s="1"/>
  <c r="AL173" i="1" s="1"/>
  <c r="AJ175" i="1"/>
  <c r="AK175" i="1" s="1"/>
  <c r="AL175" i="1" s="1"/>
  <c r="AJ177" i="1"/>
  <c r="AK177" i="1" s="1"/>
  <c r="AL177" i="1" s="1"/>
  <c r="AJ179" i="1"/>
  <c r="AK179" i="1" s="1"/>
  <c r="AL179" i="1" s="1"/>
  <c r="AJ181" i="1"/>
  <c r="AK181" i="1" s="1"/>
  <c r="AL181" i="1" s="1"/>
  <c r="AK183" i="1"/>
  <c r="AL183" i="1" s="1"/>
  <c r="AK204" i="1"/>
  <c r="AL204" i="1" s="1"/>
  <c r="AK207" i="1"/>
  <c r="AL207" i="1" s="1"/>
  <c r="AK211" i="1"/>
  <c r="AL211" i="1" s="1"/>
  <c r="AK218" i="1"/>
  <c r="AL218" i="1" s="1"/>
  <c r="AL221" i="1"/>
  <c r="AK227" i="1"/>
  <c r="AL227" i="1" s="1"/>
  <c r="AL236" i="1"/>
  <c r="AK241" i="1"/>
  <c r="AL241" i="1" s="1"/>
  <c r="AK244" i="1"/>
  <c r="AL244" i="1" s="1"/>
  <c r="AK249" i="1"/>
  <c r="AJ249" i="1"/>
  <c r="AK254" i="1"/>
  <c r="AL254" i="1" s="1"/>
  <c r="AJ259" i="1"/>
  <c r="AK259" i="1" s="1"/>
  <c r="AL259" i="1" s="1"/>
  <c r="AK261" i="1"/>
  <c r="AL261" i="1" s="1"/>
  <c r="AJ263" i="1"/>
  <c r="AK263" i="1" s="1"/>
  <c r="AL269" i="1"/>
  <c r="AK269" i="1"/>
  <c r="AK276" i="1"/>
  <c r="AJ276" i="1"/>
  <c r="AL278" i="1"/>
  <c r="AK278" i="1"/>
  <c r="AK285" i="1"/>
  <c r="AL285" i="1" s="1"/>
  <c r="AK289" i="1"/>
  <c r="AL289" i="1" s="1"/>
  <c r="AK297" i="1"/>
  <c r="AL297" i="1" s="1"/>
  <c r="AK308" i="1"/>
  <c r="AL308" i="1" s="1"/>
  <c r="AK311" i="1"/>
  <c r="AL311" i="1" s="1"/>
  <c r="AK313" i="1"/>
  <c r="AJ313" i="1"/>
  <c r="AK315" i="1"/>
  <c r="AJ315" i="1"/>
  <c r="AK317" i="1"/>
  <c r="AL317" i="1" s="1"/>
  <c r="AK320" i="1"/>
  <c r="AL320" i="1" s="1"/>
  <c r="AK330" i="1"/>
  <c r="AL330" i="1" s="1"/>
  <c r="AK332" i="1"/>
  <c r="AL332" i="1" s="1"/>
  <c r="AK337" i="1"/>
  <c r="AL337" i="1" s="1"/>
  <c r="AL339" i="1"/>
  <c r="AK339" i="1"/>
  <c r="AJ341" i="1"/>
  <c r="AK347" i="1"/>
  <c r="AL347" i="1" s="1"/>
  <c r="AL350" i="1"/>
  <c r="AK361" i="1"/>
  <c r="AL361" i="1" s="1"/>
  <c r="AK363" i="1"/>
  <c r="AJ363" i="1"/>
  <c r="AL379" i="1"/>
  <c r="AK379" i="1"/>
  <c r="AL381" i="1"/>
  <c r="AK381" i="1"/>
  <c r="AK394" i="1"/>
  <c r="AL394" i="1"/>
  <c r="AJ407" i="1"/>
  <c r="AK407" i="1" s="1"/>
  <c r="AJ416" i="1"/>
  <c r="AK416" i="1" s="1"/>
  <c r="AJ436" i="1"/>
  <c r="AJ446" i="1"/>
  <c r="AK462" i="1"/>
  <c r="AL462" i="1"/>
  <c r="AK480" i="1"/>
  <c r="AL480" i="1" s="1"/>
  <c r="AK483" i="1"/>
  <c r="AL483" i="1" s="1"/>
  <c r="AK494" i="1"/>
  <c r="AL494" i="1"/>
  <c r="AK512" i="1"/>
  <c r="AL512" i="1" s="1"/>
  <c r="AK515" i="1"/>
  <c r="AL515" i="1" s="1"/>
  <c r="AK526" i="1"/>
  <c r="AL526" i="1"/>
  <c r="AK544" i="1"/>
  <c r="AL544" i="1" s="1"/>
  <c r="AK550" i="1"/>
  <c r="AL550" i="1" s="1"/>
  <c r="AK566" i="1"/>
  <c r="AL566" i="1" s="1"/>
  <c r="AK582" i="1"/>
  <c r="AL582" i="1" s="1"/>
  <c r="AK598" i="1"/>
  <c r="AL598" i="1" s="1"/>
  <c r="AK614" i="1"/>
  <c r="AL614" i="1" s="1"/>
  <c r="AK630" i="1"/>
  <c r="AL630" i="1" s="1"/>
  <c r="AK646" i="1"/>
  <c r="AL646" i="1" s="1"/>
  <c r="AL76" i="1"/>
  <c r="AK76" i="1"/>
  <c r="AK106" i="1"/>
  <c r="AJ106" i="1"/>
  <c r="AL106" i="1" s="1"/>
  <c r="AK110" i="1"/>
  <c r="AJ110" i="1"/>
  <c r="AL110" i="1" s="1"/>
  <c r="AK136" i="1"/>
  <c r="AJ136" i="1"/>
  <c r="AL136" i="1" s="1"/>
  <c r="AK140" i="1"/>
  <c r="AJ140" i="1"/>
  <c r="AL140" i="1" s="1"/>
  <c r="AL147" i="1"/>
  <c r="AK147" i="1"/>
  <c r="AL154" i="1"/>
  <c r="AL158" i="1"/>
  <c r="AL166" i="1"/>
  <c r="AL185" i="1"/>
  <c r="AL189" i="1"/>
  <c r="AL193" i="1"/>
  <c r="AK223" i="1"/>
  <c r="AJ223" i="1"/>
  <c r="AL223" i="1" s="1"/>
  <c r="AK234" i="1"/>
  <c r="AJ234" i="1"/>
  <c r="AL234" i="1" s="1"/>
  <c r="AL251" i="1"/>
  <c r="AK265" i="1"/>
  <c r="AL265" i="1" s="1"/>
  <c r="AL281" i="1"/>
  <c r="AL334" i="1"/>
  <c r="AK352" i="1"/>
  <c r="AL352" i="1" s="1"/>
  <c r="AL365" i="1"/>
  <c r="AK385" i="1"/>
  <c r="AL385" i="1" s="1"/>
  <c r="AL389" i="1"/>
  <c r="AK398" i="1"/>
  <c r="AL398" i="1"/>
  <c r="AK400" i="1"/>
  <c r="AJ400" i="1"/>
  <c r="AL400" i="1" s="1"/>
  <c r="AL402" i="1"/>
  <c r="AK409" i="1"/>
  <c r="AJ409" i="1"/>
  <c r="AL409" i="1" s="1"/>
  <c r="AJ433" i="1"/>
  <c r="AK433" i="1" s="1"/>
  <c r="AK459" i="1"/>
  <c r="AL459" i="1" s="1"/>
  <c r="AK491" i="1"/>
  <c r="AL491" i="1" s="1"/>
  <c r="AK502" i="1"/>
  <c r="AL502" i="1"/>
  <c r="AK520" i="1"/>
  <c r="AL520" i="1" s="1"/>
  <c r="AK531" i="1"/>
  <c r="AL531" i="1" s="1"/>
  <c r="AL655" i="1"/>
  <c r="AK655" i="1"/>
  <c r="AK751" i="1"/>
  <c r="AL751" i="1" s="1"/>
  <c r="AK767" i="1"/>
  <c r="AL767" i="1" s="1"/>
  <c r="AL831" i="1"/>
  <c r="AK831" i="1"/>
  <c r="AL911" i="1"/>
  <c r="AK911" i="1"/>
  <c r="AL1012" i="1"/>
  <c r="AK1012" i="1"/>
  <c r="AL1020" i="1"/>
  <c r="AK1020" i="1"/>
  <c r="AL1084" i="1"/>
  <c r="AK1084" i="1"/>
  <c r="AL1092" i="1"/>
  <c r="AK1092" i="1"/>
  <c r="AL1100" i="1"/>
  <c r="AK1100" i="1"/>
  <c r="AL1132" i="1"/>
  <c r="AK1132" i="1"/>
  <c r="AK410" i="1"/>
  <c r="AL410" i="1" s="1"/>
  <c r="AK425" i="1"/>
  <c r="AL425" i="1" s="1"/>
  <c r="AJ434" i="1"/>
  <c r="AK434" i="1" s="1"/>
  <c r="AK444" i="1"/>
  <c r="AL444" i="1" s="1"/>
  <c r="AK454" i="1"/>
  <c r="AL454" i="1" s="1"/>
  <c r="AL472" i="1"/>
  <c r="AK472" i="1"/>
  <c r="AL475" i="1"/>
  <c r="AK475" i="1"/>
  <c r="AK486" i="1"/>
  <c r="AL486" i="1" s="1"/>
  <c r="AL504" i="1"/>
  <c r="AK504" i="1"/>
  <c r="AL507" i="1"/>
  <c r="AK507" i="1"/>
  <c r="AK518" i="1"/>
  <c r="AL518" i="1" s="1"/>
  <c r="AL536" i="1"/>
  <c r="AK536" i="1"/>
  <c r="AK542" i="1"/>
  <c r="AL542" i="1" s="1"/>
  <c r="AL547" i="1"/>
  <c r="AK547" i="1"/>
  <c r="AL563" i="1"/>
  <c r="AK563" i="1"/>
  <c r="AL579" i="1"/>
  <c r="AK579" i="1"/>
  <c r="AL595" i="1"/>
  <c r="AK595" i="1"/>
  <c r="AL611" i="1"/>
  <c r="AK611" i="1"/>
  <c r="AL627" i="1"/>
  <c r="AK627" i="1"/>
  <c r="AL643" i="1"/>
  <c r="AK643" i="1"/>
  <c r="AL34" i="1"/>
  <c r="AL46" i="1"/>
  <c r="AL50" i="1"/>
  <c r="AL54" i="1"/>
  <c r="AL58" i="1"/>
  <c r="AL62" i="1"/>
  <c r="AL74" i="1"/>
  <c r="AK74" i="1"/>
  <c r="AL80" i="1"/>
  <c r="AJ102" i="1"/>
  <c r="AJ108" i="1"/>
  <c r="AK114" i="1"/>
  <c r="AL114" i="1" s="1"/>
  <c r="AJ138" i="1"/>
  <c r="AK138" i="1" s="1"/>
  <c r="AL719" i="1"/>
  <c r="AK719" i="1"/>
  <c r="AK783" i="1"/>
  <c r="AL783" i="1" s="1"/>
  <c r="AL815" i="1"/>
  <c r="AK815" i="1"/>
  <c r="AI2785" i="1"/>
  <c r="AJ29" i="1"/>
  <c r="AL29" i="1" s="1"/>
  <c r="AK30" i="1"/>
  <c r="AL32" i="1"/>
  <c r="AJ33" i="1"/>
  <c r="AL33" i="1" s="1"/>
  <c r="AK34" i="1"/>
  <c r="AJ37" i="1"/>
  <c r="AK38" i="1"/>
  <c r="AL38" i="1" s="1"/>
  <c r="AL44" i="1"/>
  <c r="AL48" i="1"/>
  <c r="AL52" i="1"/>
  <c r="AL56" i="1"/>
  <c r="AL60" i="1"/>
  <c r="AK82" i="1"/>
  <c r="AL82" i="1" s="1"/>
  <c r="AK86" i="1"/>
  <c r="AL86" i="1" s="1"/>
  <c r="AL88" i="1"/>
  <c r="AK88" i="1"/>
  <c r="AK94" i="1"/>
  <c r="AL94" i="1" s="1"/>
  <c r="AK98" i="1"/>
  <c r="AL98" i="1" s="1"/>
  <c r="AK103" i="1"/>
  <c r="AL103" i="1" s="1"/>
  <c r="AJ103" i="1"/>
  <c r="AJ105" i="1"/>
  <c r="AK105" i="1" s="1"/>
  <c r="AK107" i="1"/>
  <c r="AL107" i="1" s="1"/>
  <c r="AJ107" i="1"/>
  <c r="AJ109" i="1"/>
  <c r="AK109" i="1" s="1"/>
  <c r="AL109" i="1" s="1"/>
  <c r="AK111" i="1"/>
  <c r="AL111" i="1" s="1"/>
  <c r="AJ111" i="1"/>
  <c r="AJ113" i="1"/>
  <c r="AK113" i="1" s="1"/>
  <c r="AJ115" i="1"/>
  <c r="AJ117" i="1"/>
  <c r="AJ119" i="1"/>
  <c r="AJ121" i="1"/>
  <c r="AJ123" i="1"/>
  <c r="AK129" i="1"/>
  <c r="AL129" i="1" s="1"/>
  <c r="AK133" i="1"/>
  <c r="AL133" i="1" s="1"/>
  <c r="AJ135" i="1"/>
  <c r="AK135" i="1" s="1"/>
  <c r="AL135" i="1" s="1"/>
  <c r="AK137" i="1"/>
  <c r="AJ137" i="1"/>
  <c r="AJ139" i="1"/>
  <c r="AK139" i="1" s="1"/>
  <c r="AL141" i="1"/>
  <c r="AK141" i="1"/>
  <c r="AJ148" i="1"/>
  <c r="AJ150" i="1"/>
  <c r="AK150" i="1" s="1"/>
  <c r="AK153" i="1"/>
  <c r="AL153" i="1" s="1"/>
  <c r="AK157" i="1"/>
  <c r="AL157" i="1" s="1"/>
  <c r="AK165" i="1"/>
  <c r="AL165" i="1" s="1"/>
  <c r="AK184" i="1"/>
  <c r="AK188" i="1"/>
  <c r="AL188" i="1" s="1"/>
  <c r="AK192" i="1"/>
  <c r="AL192" i="1" s="1"/>
  <c r="AK199" i="1"/>
  <c r="AL199" i="1" s="1"/>
  <c r="AK201" i="1"/>
  <c r="AL201" i="1" s="1"/>
  <c r="AK203" i="1"/>
  <c r="AL203" i="1" s="1"/>
  <c r="AK210" i="1"/>
  <c r="AL210" i="1" s="1"/>
  <c r="AJ215" i="1"/>
  <c r="AK215" i="1" s="1"/>
  <c r="AJ222" i="1"/>
  <c r="AK222" i="1" s="1"/>
  <c r="AL224" i="1"/>
  <c r="AK224" i="1"/>
  <c r="AK226" i="1"/>
  <c r="AL226" i="1" s="1"/>
  <c r="AK231" i="1"/>
  <c r="AL231" i="1" s="1"/>
  <c r="AJ231" i="1"/>
  <c r="AJ233" i="1"/>
  <c r="AK233" i="1" s="1"/>
  <c r="AK235" i="1"/>
  <c r="AL235" i="1" s="1"/>
  <c r="AJ235" i="1"/>
  <c r="AK237" i="1"/>
  <c r="AL237" i="1" s="1"/>
  <c r="AL239" i="1"/>
  <c r="AK240" i="1"/>
  <c r="AL240" i="1" s="1"/>
  <c r="AK243" i="1"/>
  <c r="AL243" i="1" s="1"/>
  <c r="AL249" i="1"/>
  <c r="AL276" i="1"/>
  <c r="AL279" i="1"/>
  <c r="AK280" i="1"/>
  <c r="AL280" i="1" s="1"/>
  <c r="AK291" i="1"/>
  <c r="AL291" i="1" s="1"/>
  <c r="AK293" i="1"/>
  <c r="AL293" i="1" s="1"/>
  <c r="AK296" i="1"/>
  <c r="AL296" i="1" s="1"/>
  <c r="AK303" i="1"/>
  <c r="AL303" i="1" s="1"/>
  <c r="AL305" i="1"/>
  <c r="AK305" i="1"/>
  <c r="AK307" i="1"/>
  <c r="AL307" i="1" s="1"/>
  <c r="AK310" i="1"/>
  <c r="AL310" i="1" s="1"/>
  <c r="AL313" i="1"/>
  <c r="AL315" i="1"/>
  <c r="AK323" i="1"/>
  <c r="AL323" i="1" s="1"/>
  <c r="AL325" i="1"/>
  <c r="AK325" i="1"/>
  <c r="AJ327" i="1"/>
  <c r="AK333" i="1"/>
  <c r="AL333" i="1" s="1"/>
  <c r="AK336" i="1"/>
  <c r="AL336" i="1" s="1"/>
  <c r="AK343" i="1"/>
  <c r="AL343" i="1" s="1"/>
  <c r="AK346" i="1"/>
  <c r="AL346" i="1" s="1"/>
  <c r="AJ351" i="1"/>
  <c r="AK351" i="1" s="1"/>
  <c r="AJ353" i="1"/>
  <c r="AJ355" i="1"/>
  <c r="AK357" i="1"/>
  <c r="AL357" i="1" s="1"/>
  <c r="AK360" i="1"/>
  <c r="AL360" i="1" s="1"/>
  <c r="AL363" i="1"/>
  <c r="AJ369" i="1"/>
  <c r="AK369" i="1"/>
  <c r="AL369" i="1" s="1"/>
  <c r="AK377" i="1"/>
  <c r="AL377" i="1" s="1"/>
  <c r="AK388" i="1"/>
  <c r="AL388" i="1" s="1"/>
  <c r="AL391" i="1"/>
  <c r="AK401" i="1"/>
  <c r="AL401" i="1" s="1"/>
  <c r="AJ11" i="1"/>
  <c r="AJ28" i="1"/>
  <c r="AK28" i="1" s="1"/>
  <c r="AK29" i="1"/>
  <c r="AL31" i="1"/>
  <c r="AJ32" i="1"/>
  <c r="AK32" i="1" s="1"/>
  <c r="AK33" i="1"/>
  <c r="AL35" i="1"/>
  <c r="AJ36" i="1"/>
  <c r="AK36" i="1" s="1"/>
  <c r="AL39" i="1"/>
  <c r="AJ40" i="1"/>
  <c r="AK40" i="1" s="1"/>
  <c r="AL43" i="1"/>
  <c r="AL47" i="1"/>
  <c r="AL51" i="1"/>
  <c r="AL55" i="1"/>
  <c r="AL59" i="1"/>
  <c r="AL63" i="1"/>
  <c r="AL64" i="1"/>
  <c r="AK69" i="1"/>
  <c r="AJ69" i="1"/>
  <c r="AJ71" i="1"/>
  <c r="AK71" i="1" s="1"/>
  <c r="AJ73" i="1"/>
  <c r="AK73" i="1" s="1"/>
  <c r="AJ75" i="1"/>
  <c r="AK75" i="1" s="1"/>
  <c r="AL75" i="1" s="1"/>
  <c r="AJ77" i="1"/>
  <c r="AK77" i="1" s="1"/>
  <c r="AJ79" i="1"/>
  <c r="AK79" i="1" s="1"/>
  <c r="AL79" i="1" s="1"/>
  <c r="AL89" i="1"/>
  <c r="AK116" i="1"/>
  <c r="AL116" i="1" s="1"/>
  <c r="AL118" i="1"/>
  <c r="AK118" i="1"/>
  <c r="AK120" i="1"/>
  <c r="AL120" i="1" s="1"/>
  <c r="AL122" i="1"/>
  <c r="AK122" i="1"/>
  <c r="AL124" i="1"/>
  <c r="AL137" i="1"/>
  <c r="AL142" i="1"/>
  <c r="AL149" i="1"/>
  <c r="AK149" i="1"/>
  <c r="AL151" i="1"/>
  <c r="AK152" i="1"/>
  <c r="AL152" i="1" s="1"/>
  <c r="AL155" i="1"/>
  <c r="AK156" i="1"/>
  <c r="AL156" i="1" s="1"/>
  <c r="AL159" i="1"/>
  <c r="AK160" i="1"/>
  <c r="AL160" i="1" s="1"/>
  <c r="AK164" i="1"/>
  <c r="AL164" i="1" s="1"/>
  <c r="AL167" i="1"/>
  <c r="AJ172" i="1"/>
  <c r="AK172" i="1" s="1"/>
  <c r="AK174" i="1"/>
  <c r="AJ174" i="1"/>
  <c r="AJ176" i="1"/>
  <c r="AK176" i="1" s="1"/>
  <c r="AK178" i="1"/>
  <c r="AJ178" i="1"/>
  <c r="AJ180" i="1"/>
  <c r="AK180" i="1" s="1"/>
  <c r="AK182" i="1"/>
  <c r="AJ182" i="1"/>
  <c r="AJ184" i="1"/>
  <c r="AL184" i="1" s="1"/>
  <c r="AL186" i="1"/>
  <c r="AK187" i="1"/>
  <c r="AL187" i="1" s="1"/>
  <c r="AL190" i="1"/>
  <c r="AK191" i="1"/>
  <c r="AL191" i="1" s="1"/>
  <c r="AL194" i="1"/>
  <c r="AK195" i="1"/>
  <c r="AL195" i="1" s="1"/>
  <c r="AL202" i="1"/>
  <c r="AK202" i="1"/>
  <c r="AL205" i="1"/>
  <c r="AL216" i="1"/>
  <c r="AK225" i="1"/>
  <c r="AL225" i="1" s="1"/>
  <c r="AL228" i="1"/>
  <c r="AL238" i="1"/>
  <c r="AK239" i="1"/>
  <c r="AJ248" i="1"/>
  <c r="AK248" i="1" s="1"/>
  <c r="AL250" i="1"/>
  <c r="AK250" i="1"/>
  <c r="AL252" i="1"/>
  <c r="AJ258" i="1"/>
  <c r="AK260" i="1"/>
  <c r="AJ260" i="1"/>
  <c r="AJ262" i="1"/>
  <c r="AJ264" i="1"/>
  <c r="AK266" i="1"/>
  <c r="AL266" i="1" s="1"/>
  <c r="AK270" i="1"/>
  <c r="AL270" i="1" s="1"/>
  <c r="AJ275" i="1"/>
  <c r="AK277" i="1"/>
  <c r="AJ277" i="1"/>
  <c r="AK279" i="1"/>
  <c r="AL284" i="1"/>
  <c r="AK284" i="1"/>
  <c r="AK288" i="1"/>
  <c r="AL288" i="1" s="1"/>
  <c r="AL294" i="1"/>
  <c r="AK295" i="1"/>
  <c r="AL295" i="1" s="1"/>
  <c r="AL298" i="1"/>
  <c r="AK299" i="1"/>
  <c r="AL299" i="1" s="1"/>
  <c r="AL306" i="1"/>
  <c r="AK306" i="1"/>
  <c r="AJ314" i="1"/>
  <c r="AK314" i="1" s="1"/>
  <c r="AL316" i="1"/>
  <c r="AK316" i="1"/>
  <c r="AL318" i="1"/>
  <c r="AK326" i="1"/>
  <c r="AL326" i="1" s="1"/>
  <c r="AL328" i="1"/>
  <c r="AJ333" i="1"/>
  <c r="AJ340" i="1"/>
  <c r="AK340" i="1" s="1"/>
  <c r="AK342" i="1"/>
  <c r="AL342" i="1" s="1"/>
  <c r="AK354" i="1"/>
  <c r="AL354" i="1" s="1"/>
  <c r="AL356" i="1"/>
  <c r="AK356" i="1"/>
  <c r="AJ364" i="1"/>
  <c r="AK364" i="1" s="1"/>
  <c r="AL366" i="1"/>
  <c r="AJ370" i="1"/>
  <c r="AK370" i="1" s="1"/>
  <c r="AL370" i="1"/>
  <c r="AL372" i="1"/>
  <c r="AK372" i="1"/>
  <c r="AK380" i="1"/>
  <c r="AL380" i="1" s="1"/>
  <c r="AL390" i="1"/>
  <c r="AK391" i="1"/>
  <c r="AJ397" i="1"/>
  <c r="AL403" i="1"/>
  <c r="AK404" i="1"/>
  <c r="AL404" i="1" s="1"/>
  <c r="AK413" i="1"/>
  <c r="AL413" i="1"/>
  <c r="AJ415" i="1"/>
  <c r="AK424" i="1"/>
  <c r="AL424" i="1" s="1"/>
  <c r="AK428" i="1"/>
  <c r="AL428" i="1" s="1"/>
  <c r="AK430" i="1"/>
  <c r="AL430" i="1" s="1"/>
  <c r="AJ437" i="1"/>
  <c r="AJ441" i="1"/>
  <c r="AK441" i="1" s="1"/>
  <c r="AL441" i="1"/>
  <c r="AJ447" i="1"/>
  <c r="AL464" i="1"/>
  <c r="AK464" i="1"/>
  <c r="AK467" i="1"/>
  <c r="AL467" i="1" s="1"/>
  <c r="AK478" i="1"/>
  <c r="AL478" i="1" s="1"/>
  <c r="AK496" i="1"/>
  <c r="AL496" i="1" s="1"/>
  <c r="AL499" i="1"/>
  <c r="AK499" i="1"/>
  <c r="AK510" i="1"/>
  <c r="AL510" i="1"/>
  <c r="AL528" i="1"/>
  <c r="AK528" i="1"/>
  <c r="AK534" i="1"/>
  <c r="AL534" i="1"/>
  <c r="AL539" i="1"/>
  <c r="AK539" i="1"/>
  <c r="AL554" i="1"/>
  <c r="AK554" i="1"/>
  <c r="AK570" i="1"/>
  <c r="AL570" i="1" s="1"/>
  <c r="AK586" i="1"/>
  <c r="AL586" i="1" s="1"/>
  <c r="AL602" i="1"/>
  <c r="AK602" i="1"/>
  <c r="AL618" i="1"/>
  <c r="AK618" i="1"/>
  <c r="AK634" i="1"/>
  <c r="AL634" i="1" s="1"/>
  <c r="AK651" i="1"/>
  <c r="AL651" i="1" s="1"/>
  <c r="AL662" i="1"/>
  <c r="AL667" i="1"/>
  <c r="AK667" i="1"/>
  <c r="AL683" i="1"/>
  <c r="AK683" i="1"/>
  <c r="AK699" i="1"/>
  <c r="AL699" i="1" s="1"/>
  <c r="AK715" i="1"/>
  <c r="AL715" i="1" s="1"/>
  <c r="AL726" i="1"/>
  <c r="AL731" i="1"/>
  <c r="AK731" i="1"/>
  <c r="AL747" i="1"/>
  <c r="AK747" i="1"/>
  <c r="AK763" i="1"/>
  <c r="AL763" i="1" s="1"/>
  <c r="AK779" i="1"/>
  <c r="AL779" i="1" s="1"/>
  <c r="AL790" i="1"/>
  <c r="AL795" i="1"/>
  <c r="AK795" i="1"/>
  <c r="AL811" i="1"/>
  <c r="AK811" i="1"/>
  <c r="AK827" i="1"/>
  <c r="AL827" i="1" s="1"/>
  <c r="AK843" i="1"/>
  <c r="AL843" i="1" s="1"/>
  <c r="AL854" i="1"/>
  <c r="AL859" i="1"/>
  <c r="AK859" i="1"/>
  <c r="AL875" i="1"/>
  <c r="AK875" i="1"/>
  <c r="AK891" i="1"/>
  <c r="AL891" i="1" s="1"/>
  <c r="AK907" i="1"/>
  <c r="AL907" i="1" s="1"/>
  <c r="AK396" i="1"/>
  <c r="AK453" i="1"/>
  <c r="AL463" i="1"/>
  <c r="AL479" i="1"/>
  <c r="AL495" i="1"/>
  <c r="AL511" i="1"/>
  <c r="AL527" i="1"/>
  <c r="AL535" i="1"/>
  <c r="AL543" i="1"/>
  <c r="AK551" i="1"/>
  <c r="AL551" i="1" s="1"/>
  <c r="AL555" i="1"/>
  <c r="AK558" i="1"/>
  <c r="AL558" i="1" s="1"/>
  <c r="AK567" i="1"/>
  <c r="AL567" i="1" s="1"/>
  <c r="AL571" i="1"/>
  <c r="AK574" i="1"/>
  <c r="AL574" i="1" s="1"/>
  <c r="AK583" i="1"/>
  <c r="AL583" i="1" s="1"/>
  <c r="AL587" i="1"/>
  <c r="AK590" i="1"/>
  <c r="AL590" i="1" s="1"/>
  <c r="AK599" i="1"/>
  <c r="AL599" i="1" s="1"/>
  <c r="AL603" i="1"/>
  <c r="AK606" i="1"/>
  <c r="AL606" i="1" s="1"/>
  <c r="AK615" i="1"/>
  <c r="AL615" i="1" s="1"/>
  <c r="AL619" i="1"/>
  <c r="AK622" i="1"/>
  <c r="AL622" i="1" s="1"/>
  <c r="AK631" i="1"/>
  <c r="AL631" i="1" s="1"/>
  <c r="AL635" i="1"/>
  <c r="AK638" i="1"/>
  <c r="AL638" i="1" s="1"/>
  <c r="AK647" i="1"/>
  <c r="AL647" i="1" s="1"/>
  <c r="AK663" i="1"/>
  <c r="AL663" i="1" s="1"/>
  <c r="AL679" i="1"/>
  <c r="AK679" i="1"/>
  <c r="AL695" i="1"/>
  <c r="AK695" i="1"/>
  <c r="AK711" i="1"/>
  <c r="AL711" i="1" s="1"/>
  <c r="AK727" i="1"/>
  <c r="AL727" i="1" s="1"/>
  <c r="AL743" i="1"/>
  <c r="AK743" i="1"/>
  <c r="AL759" i="1"/>
  <c r="AK759" i="1"/>
  <c r="AK775" i="1"/>
  <c r="AL775" i="1" s="1"/>
  <c r="AK791" i="1"/>
  <c r="AL791" i="1" s="1"/>
  <c r="AL807" i="1"/>
  <c r="AK807" i="1"/>
  <c r="AL823" i="1"/>
  <c r="AK823" i="1"/>
  <c r="AK839" i="1"/>
  <c r="AL839" i="1" s="1"/>
  <c r="AK855" i="1"/>
  <c r="AL855" i="1" s="1"/>
  <c r="AL871" i="1"/>
  <c r="AK871" i="1"/>
  <c r="AL887" i="1"/>
  <c r="AK887" i="1"/>
  <c r="AK903" i="1"/>
  <c r="AL903" i="1" s="1"/>
  <c r="AL920" i="1"/>
  <c r="AK920" i="1"/>
  <c r="AK928" i="1"/>
  <c r="AL928" i="1" s="1"/>
  <c r="AL936" i="1"/>
  <c r="AK936" i="1"/>
  <c r="AK944" i="1"/>
  <c r="AL944" i="1" s="1"/>
  <c r="AL952" i="1"/>
  <c r="AK952" i="1"/>
  <c r="AK960" i="1"/>
  <c r="AL960" i="1" s="1"/>
  <c r="AL968" i="1"/>
  <c r="AK968" i="1"/>
  <c r="AK976" i="1"/>
  <c r="AL976" i="1" s="1"/>
  <c r="AL984" i="1"/>
  <c r="AK984" i="1"/>
  <c r="AK992" i="1"/>
  <c r="AL992" i="1" s="1"/>
  <c r="AL1000" i="1"/>
  <c r="AK1000" i="1"/>
  <c r="AK1008" i="1"/>
  <c r="AL1008" i="1" s="1"/>
  <c r="AL1016" i="1"/>
  <c r="AK1016" i="1"/>
  <c r="AK1024" i="1"/>
  <c r="AL1024" i="1" s="1"/>
  <c r="AL1032" i="1"/>
  <c r="AK1032" i="1"/>
  <c r="AK1040" i="1"/>
  <c r="AL1040" i="1" s="1"/>
  <c r="AL1048" i="1"/>
  <c r="AK1048" i="1"/>
  <c r="AK1056" i="1"/>
  <c r="AL1056" i="1" s="1"/>
  <c r="AL1064" i="1"/>
  <c r="AK1064" i="1"/>
  <c r="AK1072" i="1"/>
  <c r="AL1072" i="1" s="1"/>
  <c r="AL1080" i="1"/>
  <c r="AK1080" i="1"/>
  <c r="AK1088" i="1"/>
  <c r="AL1088" i="1" s="1"/>
  <c r="AL1096" i="1"/>
  <c r="AK1096" i="1"/>
  <c r="AK1104" i="1"/>
  <c r="AL1104" i="1" s="1"/>
  <c r="AL1112" i="1"/>
  <c r="AK1112" i="1"/>
  <c r="AK1120" i="1"/>
  <c r="AL1120" i="1" s="1"/>
  <c r="AL1128" i="1"/>
  <c r="AK1128" i="1"/>
  <c r="AK368" i="1"/>
  <c r="AL368" i="1" s="1"/>
  <c r="AL378" i="1"/>
  <c r="AL384" i="1"/>
  <c r="AL386" i="1"/>
  <c r="AK393" i="1"/>
  <c r="AL393" i="1" s="1"/>
  <c r="AK395" i="1"/>
  <c r="AL395" i="1" s="1"/>
  <c r="AJ396" i="1"/>
  <c r="AL399" i="1"/>
  <c r="AL406" i="1"/>
  <c r="AL408" i="1"/>
  <c r="AL412" i="1"/>
  <c r="AL414" i="1"/>
  <c r="AL417" i="1"/>
  <c r="AK423" i="1"/>
  <c r="AL423" i="1" s="1"/>
  <c r="AL427" i="1"/>
  <c r="AL429" i="1"/>
  <c r="AL435" i="1"/>
  <c r="AL438" i="1"/>
  <c r="AL443" i="1"/>
  <c r="AJ445" i="1"/>
  <c r="AK445" i="1" s="1"/>
  <c r="AL453" i="1"/>
  <c r="AK455" i="1"/>
  <c r="AL455" i="1" s="1"/>
  <c r="AL458" i="1"/>
  <c r="AK463" i="1"/>
  <c r="AL466" i="1"/>
  <c r="AK471" i="1"/>
  <c r="AL471" i="1" s="1"/>
  <c r="AL474" i="1"/>
  <c r="AK479" i="1"/>
  <c r="AL482" i="1"/>
  <c r="AK487" i="1"/>
  <c r="AL487" i="1" s="1"/>
  <c r="AL490" i="1"/>
  <c r="AK495" i="1"/>
  <c r="AL498" i="1"/>
  <c r="AK503" i="1"/>
  <c r="AL503" i="1" s="1"/>
  <c r="AL506" i="1"/>
  <c r="AK511" i="1"/>
  <c r="AL514" i="1"/>
  <c r="AK519" i="1"/>
  <c r="AL519" i="1" s="1"/>
  <c r="AL522" i="1"/>
  <c r="AK527" i="1"/>
  <c r="AL559" i="1"/>
  <c r="AL562" i="1"/>
  <c r="AK562" i="1"/>
  <c r="AL575" i="1"/>
  <c r="AK578" i="1"/>
  <c r="AL578" i="1" s="1"/>
  <c r="AL591" i="1"/>
  <c r="AK594" i="1"/>
  <c r="AL594" i="1" s="1"/>
  <c r="AL607" i="1"/>
  <c r="AL610" i="1"/>
  <c r="AK610" i="1"/>
  <c r="AL623" i="1"/>
  <c r="AL626" i="1"/>
  <c r="AK626" i="1"/>
  <c r="AL639" i="1"/>
  <c r="AK642" i="1"/>
  <c r="AL642" i="1" s="1"/>
  <c r="AK659" i="1"/>
  <c r="AL659" i="1" s="1"/>
  <c r="AL670" i="1"/>
  <c r="AL675" i="1"/>
  <c r="AK675" i="1"/>
  <c r="AL691" i="1"/>
  <c r="AK691" i="1"/>
  <c r="AK707" i="1"/>
  <c r="AL707" i="1" s="1"/>
  <c r="AK723" i="1"/>
  <c r="AL723" i="1" s="1"/>
  <c r="AL734" i="1"/>
  <c r="AL739" i="1"/>
  <c r="AK739" i="1"/>
  <c r="AL755" i="1"/>
  <c r="AK755" i="1"/>
  <c r="AK771" i="1"/>
  <c r="AL771" i="1" s="1"/>
  <c r="AK787" i="1"/>
  <c r="AL787" i="1" s="1"/>
  <c r="AL798" i="1"/>
  <c r="AL803" i="1"/>
  <c r="AK803" i="1"/>
  <c r="AL819" i="1"/>
  <c r="AK819" i="1"/>
  <c r="AK835" i="1"/>
  <c r="AL835" i="1" s="1"/>
  <c r="AK851" i="1"/>
  <c r="AL851" i="1" s="1"/>
  <c r="AL862" i="1"/>
  <c r="AL867" i="1"/>
  <c r="AK867" i="1"/>
  <c r="AL883" i="1"/>
  <c r="AK883" i="1"/>
  <c r="AK899" i="1"/>
  <c r="AL899" i="1" s="1"/>
  <c r="AK1143" i="1"/>
  <c r="AL1143" i="1"/>
  <c r="AK1159" i="1"/>
  <c r="AL1159" i="1" s="1"/>
  <c r="AK1139" i="1"/>
  <c r="AL1139" i="1" s="1"/>
  <c r="AK1155" i="1"/>
  <c r="AL1155" i="1"/>
  <c r="AL1454" i="1"/>
  <c r="AL1470" i="1"/>
  <c r="AK650" i="1"/>
  <c r="AL650" i="1" s="1"/>
  <c r="AK654" i="1"/>
  <c r="AL654" i="1" s="1"/>
  <c r="AK658" i="1"/>
  <c r="AL658" i="1" s="1"/>
  <c r="AK662" i="1"/>
  <c r="AK666" i="1"/>
  <c r="AL666" i="1" s="1"/>
  <c r="AK670" i="1"/>
  <c r="AK674" i="1"/>
  <c r="AL674" i="1" s="1"/>
  <c r="AK678" i="1"/>
  <c r="AL678" i="1" s="1"/>
  <c r="AK682" i="1"/>
  <c r="AL682" i="1" s="1"/>
  <c r="AK686" i="1"/>
  <c r="AL686" i="1" s="1"/>
  <c r="AK690" i="1"/>
  <c r="AL690" i="1" s="1"/>
  <c r="AK694" i="1"/>
  <c r="AL694" i="1" s="1"/>
  <c r="AK698" i="1"/>
  <c r="AL698" i="1" s="1"/>
  <c r="AK702" i="1"/>
  <c r="AL702" i="1" s="1"/>
  <c r="AK706" i="1"/>
  <c r="AL706" i="1" s="1"/>
  <c r="AK710" i="1"/>
  <c r="AL710" i="1" s="1"/>
  <c r="AK714" i="1"/>
  <c r="AL714" i="1" s="1"/>
  <c r="AK718" i="1"/>
  <c r="AL718" i="1" s="1"/>
  <c r="AK722" i="1"/>
  <c r="AL722" i="1" s="1"/>
  <c r="AK726" i="1"/>
  <c r="AK730" i="1"/>
  <c r="AL730" i="1" s="1"/>
  <c r="AK734" i="1"/>
  <c r="AK738" i="1"/>
  <c r="AL738" i="1" s="1"/>
  <c r="AK742" i="1"/>
  <c r="AL742" i="1" s="1"/>
  <c r="AK746" i="1"/>
  <c r="AL746" i="1" s="1"/>
  <c r="AK750" i="1"/>
  <c r="AL750" i="1" s="1"/>
  <c r="AK754" i="1"/>
  <c r="AL754" i="1" s="1"/>
  <c r="AK758" i="1"/>
  <c r="AL758" i="1" s="1"/>
  <c r="AK762" i="1"/>
  <c r="AL762" i="1" s="1"/>
  <c r="AK766" i="1"/>
  <c r="AL766" i="1" s="1"/>
  <c r="AK770" i="1"/>
  <c r="AL770" i="1" s="1"/>
  <c r="AK774" i="1"/>
  <c r="AL774" i="1" s="1"/>
  <c r="AK778" i="1"/>
  <c r="AL778" i="1" s="1"/>
  <c r="AK782" i="1"/>
  <c r="AL782" i="1" s="1"/>
  <c r="AK786" i="1"/>
  <c r="AL786" i="1" s="1"/>
  <c r="AK790" i="1"/>
  <c r="AK794" i="1"/>
  <c r="AL794" i="1" s="1"/>
  <c r="AK798" i="1"/>
  <c r="AK802" i="1"/>
  <c r="AL802" i="1" s="1"/>
  <c r="AK806" i="1"/>
  <c r="AL806" i="1" s="1"/>
  <c r="AK810" i="1"/>
  <c r="AL810" i="1" s="1"/>
  <c r="AK814" i="1"/>
  <c r="AL814" i="1" s="1"/>
  <c r="AK818" i="1"/>
  <c r="AL818" i="1" s="1"/>
  <c r="AK822" i="1"/>
  <c r="AL822" i="1" s="1"/>
  <c r="AK826" i="1"/>
  <c r="AL826" i="1" s="1"/>
  <c r="AK830" i="1"/>
  <c r="AL830" i="1" s="1"/>
  <c r="AK834" i="1"/>
  <c r="AL834" i="1" s="1"/>
  <c r="AK838" i="1"/>
  <c r="AL838" i="1" s="1"/>
  <c r="AK842" i="1"/>
  <c r="AL842" i="1" s="1"/>
  <c r="AK846" i="1"/>
  <c r="AL846" i="1" s="1"/>
  <c r="AK850" i="1"/>
  <c r="AL850" i="1" s="1"/>
  <c r="AK854" i="1"/>
  <c r="AK858" i="1"/>
  <c r="AL858" i="1" s="1"/>
  <c r="AK862" i="1"/>
  <c r="AK866" i="1"/>
  <c r="AL866" i="1" s="1"/>
  <c r="AK870" i="1"/>
  <c r="AL870" i="1" s="1"/>
  <c r="AK874" i="1"/>
  <c r="AL874" i="1" s="1"/>
  <c r="AK878" i="1"/>
  <c r="AL878" i="1" s="1"/>
  <c r="AK882" i="1"/>
  <c r="AL882" i="1" s="1"/>
  <c r="AK886" i="1"/>
  <c r="AL886" i="1" s="1"/>
  <c r="AK890" i="1"/>
  <c r="AL890" i="1" s="1"/>
  <c r="AK894" i="1"/>
  <c r="AL894" i="1" s="1"/>
  <c r="AK898" i="1"/>
  <c r="AL898" i="1" s="1"/>
  <c r="AK902" i="1"/>
  <c r="AL902" i="1" s="1"/>
  <c r="AK906" i="1"/>
  <c r="AL906" i="1" s="1"/>
  <c r="AK910" i="1"/>
  <c r="AL910" i="1" s="1"/>
  <c r="AL914" i="1"/>
  <c r="AK1135" i="1"/>
  <c r="AL1135" i="1" s="1"/>
  <c r="AL1140" i="1"/>
  <c r="AK1151" i="1"/>
  <c r="AL1151" i="1" s="1"/>
  <c r="AL1156" i="1"/>
  <c r="AK915" i="1"/>
  <c r="AL915" i="1" s="1"/>
  <c r="AK919" i="1"/>
  <c r="AL919" i="1"/>
  <c r="AK923" i="1"/>
  <c r="AL923" i="1" s="1"/>
  <c r="AK927" i="1"/>
  <c r="AL927" i="1"/>
  <c r="AK931" i="1"/>
  <c r="AL931" i="1" s="1"/>
  <c r="AK935" i="1"/>
  <c r="AL935" i="1"/>
  <c r="AK939" i="1"/>
  <c r="AL939" i="1" s="1"/>
  <c r="AK943" i="1"/>
  <c r="AL943" i="1"/>
  <c r="AK947" i="1"/>
  <c r="AL947" i="1" s="1"/>
  <c r="AK951" i="1"/>
  <c r="AL951" i="1"/>
  <c r="AK955" i="1"/>
  <c r="AL955" i="1" s="1"/>
  <c r="AK959" i="1"/>
  <c r="AL959" i="1"/>
  <c r="AK963" i="1"/>
  <c r="AL963" i="1" s="1"/>
  <c r="AK967" i="1"/>
  <c r="AL967" i="1"/>
  <c r="AK971" i="1"/>
  <c r="AL971" i="1" s="1"/>
  <c r="AK975" i="1"/>
  <c r="AL975" i="1"/>
  <c r="AK979" i="1"/>
  <c r="AL979" i="1" s="1"/>
  <c r="AK983" i="1"/>
  <c r="AL983" i="1"/>
  <c r="AK987" i="1"/>
  <c r="AL987" i="1" s="1"/>
  <c r="AK991" i="1"/>
  <c r="AL991" i="1"/>
  <c r="AK995" i="1"/>
  <c r="AL995" i="1" s="1"/>
  <c r="AK999" i="1"/>
  <c r="AL999" i="1"/>
  <c r="AK1003" i="1"/>
  <c r="AL1003" i="1" s="1"/>
  <c r="AK1007" i="1"/>
  <c r="AL1007" i="1"/>
  <c r="AK1011" i="1"/>
  <c r="AL1011" i="1" s="1"/>
  <c r="AK1015" i="1"/>
  <c r="AL1015" i="1"/>
  <c r="AK1019" i="1"/>
  <c r="AL1019" i="1" s="1"/>
  <c r="AK1023" i="1"/>
  <c r="AL1023" i="1"/>
  <c r="AK1027" i="1"/>
  <c r="AL1027" i="1" s="1"/>
  <c r="AK1031" i="1"/>
  <c r="AL1031" i="1"/>
  <c r="AK1035" i="1"/>
  <c r="AL1035" i="1" s="1"/>
  <c r="AK1039" i="1"/>
  <c r="AL1039" i="1"/>
  <c r="AK1043" i="1"/>
  <c r="AL1043" i="1" s="1"/>
  <c r="AK1047" i="1"/>
  <c r="AL1047" i="1"/>
  <c r="AK1051" i="1"/>
  <c r="AL1051" i="1" s="1"/>
  <c r="AK1055" i="1"/>
  <c r="AL1055" i="1"/>
  <c r="AK1059" i="1"/>
  <c r="AL1059" i="1" s="1"/>
  <c r="AK1063" i="1"/>
  <c r="AL1063" i="1"/>
  <c r="AK1067" i="1"/>
  <c r="AL1067" i="1" s="1"/>
  <c r="AK1071" i="1"/>
  <c r="AL1071" i="1"/>
  <c r="AK1075" i="1"/>
  <c r="AL1075" i="1" s="1"/>
  <c r="AK1079" i="1"/>
  <c r="AL1079" i="1"/>
  <c r="AK1083" i="1"/>
  <c r="AL1083" i="1" s="1"/>
  <c r="AK1087" i="1"/>
  <c r="AL1087" i="1"/>
  <c r="AK1091" i="1"/>
  <c r="AL1091" i="1" s="1"/>
  <c r="AK1095" i="1"/>
  <c r="AL1095" i="1"/>
  <c r="AK1099" i="1"/>
  <c r="AL1099" i="1" s="1"/>
  <c r="AK1103" i="1"/>
  <c r="AL1103" i="1"/>
  <c r="AK1107" i="1"/>
  <c r="AL1107" i="1" s="1"/>
  <c r="AK1111" i="1"/>
  <c r="AL1111" i="1"/>
  <c r="AK1115" i="1"/>
  <c r="AL1115" i="1" s="1"/>
  <c r="AK1119" i="1"/>
  <c r="AL1119" i="1"/>
  <c r="AK1123" i="1"/>
  <c r="AL1123" i="1" s="1"/>
  <c r="AK1127" i="1"/>
  <c r="AL1127" i="1"/>
  <c r="AK1131" i="1"/>
  <c r="AL1131" i="1" s="1"/>
  <c r="AL1136" i="1"/>
  <c r="AK1147" i="1"/>
  <c r="AL1147" i="1" s="1"/>
  <c r="AL1152" i="1"/>
  <c r="AL1462" i="1"/>
  <c r="AL1163" i="1"/>
  <c r="AL1167" i="1"/>
  <c r="AL1171" i="1"/>
  <c r="AL1175" i="1"/>
  <c r="AL1179" i="1"/>
  <c r="AL1183" i="1"/>
  <c r="AL1187" i="1"/>
  <c r="AL1191" i="1"/>
  <c r="AL1195" i="1"/>
  <c r="AL1199" i="1"/>
  <c r="AL1203" i="1"/>
  <c r="AL1207" i="1"/>
  <c r="AL1211" i="1"/>
  <c r="AL1215" i="1"/>
  <c r="AL1219" i="1"/>
  <c r="AL1223" i="1"/>
  <c r="AL1227" i="1"/>
  <c r="AL1231" i="1"/>
  <c r="AL1235" i="1"/>
  <c r="AL1239" i="1"/>
  <c r="AL1243" i="1"/>
  <c r="AL1247" i="1"/>
  <c r="AL1251" i="1"/>
  <c r="AL1255" i="1"/>
  <c r="AL1259" i="1"/>
  <c r="AL1263" i="1"/>
  <c r="AL1267" i="1"/>
  <c r="AL1271" i="1"/>
  <c r="AL1275" i="1"/>
  <c r="AL1279" i="1"/>
  <c r="AL1283" i="1"/>
  <c r="AL1287" i="1"/>
  <c r="AL1291" i="1"/>
  <c r="AL1295" i="1"/>
  <c r="AL1299" i="1"/>
  <c r="AL1303" i="1"/>
  <c r="AL1307" i="1"/>
  <c r="AL1311" i="1"/>
  <c r="AL1315" i="1"/>
  <c r="AL1319" i="1"/>
  <c r="AL1323" i="1"/>
  <c r="AL1327" i="1"/>
  <c r="AL1331" i="1"/>
  <c r="AL1335" i="1"/>
  <c r="AL1339" i="1"/>
  <c r="AL1343" i="1"/>
  <c r="AL1347" i="1"/>
  <c r="AL1351" i="1"/>
  <c r="AL1355" i="1"/>
  <c r="AL1359" i="1"/>
  <c r="AL1363" i="1"/>
  <c r="AL1367" i="1"/>
  <c r="AL1371" i="1"/>
  <c r="AL1375" i="1"/>
  <c r="AL1379" i="1"/>
  <c r="AL1383" i="1"/>
  <c r="AL1387" i="1"/>
  <c r="AL1391" i="1"/>
  <c r="AL1395" i="1"/>
  <c r="AL1399" i="1"/>
  <c r="AL1403" i="1"/>
  <c r="AL1407" i="1"/>
  <c r="AL1411" i="1"/>
  <c r="AL1415" i="1"/>
  <c r="AL1419" i="1"/>
  <c r="AL1423" i="1"/>
  <c r="AL1427" i="1"/>
  <c r="AL1431" i="1"/>
  <c r="AL1435" i="1"/>
  <c r="AL1439" i="1"/>
  <c r="AL1443" i="1"/>
  <c r="AL1447" i="1"/>
  <c r="AK1450" i="1"/>
  <c r="AL1450" i="1" s="1"/>
  <c r="AL1451" i="1"/>
  <c r="AK1454" i="1"/>
  <c r="AL1455" i="1"/>
  <c r="AK1458" i="1"/>
  <c r="AL1458" i="1" s="1"/>
  <c r="AL1459" i="1"/>
  <c r="AK1462" i="1"/>
  <c r="AL1463" i="1"/>
  <c r="AK1466" i="1"/>
  <c r="AL1466" i="1" s="1"/>
  <c r="AL1467" i="1"/>
  <c r="AK1470" i="1"/>
  <c r="AL1471" i="1"/>
  <c r="AK1474" i="1"/>
  <c r="AL1474" i="1" s="1"/>
  <c r="AL1476" i="1"/>
  <c r="AL1477" i="1"/>
  <c r="AL1484" i="1"/>
  <c r="AL1485" i="1"/>
  <c r="AL1585" i="1"/>
  <c r="AK1585" i="1"/>
  <c r="AK1593" i="1"/>
  <c r="AL1593" i="1" s="1"/>
  <c r="AL1601" i="1"/>
  <c r="AK1601" i="1"/>
  <c r="AL1613" i="1"/>
  <c r="AL1629" i="1"/>
  <c r="AL1645" i="1"/>
  <c r="AL1677" i="1"/>
  <c r="AL1693" i="1"/>
  <c r="AL1709" i="1"/>
  <c r="AL1633" i="1"/>
  <c r="AL1697" i="1"/>
  <c r="AK1488" i="1"/>
  <c r="AL1488" i="1" s="1"/>
  <c r="AK1492" i="1"/>
  <c r="AL1492" i="1"/>
  <c r="AK1496" i="1"/>
  <c r="AL1496" i="1" s="1"/>
  <c r="AK1500" i="1"/>
  <c r="AL1500" i="1"/>
  <c r="AK1504" i="1"/>
  <c r="AL1504" i="1" s="1"/>
  <c r="AK1508" i="1"/>
  <c r="AL1508" i="1"/>
  <c r="AK1512" i="1"/>
  <c r="AL1512" i="1" s="1"/>
  <c r="AK1516" i="1"/>
  <c r="AL1516" i="1"/>
  <c r="AK1520" i="1"/>
  <c r="AL1520" i="1" s="1"/>
  <c r="AK1524" i="1"/>
  <c r="AL1524" i="1"/>
  <c r="AK1528" i="1"/>
  <c r="AL1528" i="1" s="1"/>
  <c r="AK1532" i="1"/>
  <c r="AL1532" i="1"/>
  <c r="AK1536" i="1"/>
  <c r="AL1536" i="1" s="1"/>
  <c r="AK1540" i="1"/>
  <c r="AL1540" i="1"/>
  <c r="AK1544" i="1"/>
  <c r="AL1544" i="1" s="1"/>
  <c r="AK1548" i="1"/>
  <c r="AL1548" i="1"/>
  <c r="AK1552" i="1"/>
  <c r="AL1552" i="1" s="1"/>
  <c r="AK1556" i="1"/>
  <c r="AL1556" i="1"/>
  <c r="AK1560" i="1"/>
  <c r="AL1560" i="1" s="1"/>
  <c r="AK1564" i="1"/>
  <c r="AL1564" i="1"/>
  <c r="AK1568" i="1"/>
  <c r="AL1568" i="1" s="1"/>
  <c r="AK1572" i="1"/>
  <c r="AL1572" i="1"/>
  <c r="AK1576" i="1"/>
  <c r="AL1576" i="1" s="1"/>
  <c r="AK1581" i="1"/>
  <c r="AL1581" i="1" s="1"/>
  <c r="AL1589" i="1"/>
  <c r="AK1589" i="1"/>
  <c r="AK1597" i="1"/>
  <c r="AL1597" i="1" s="1"/>
  <c r="AL1605" i="1"/>
  <c r="AK1605" i="1"/>
  <c r="AL1475" i="1"/>
  <c r="AK1480" i="1"/>
  <c r="AL1480" i="1" s="1"/>
  <c r="AL1483" i="1"/>
  <c r="AL1489" i="1"/>
  <c r="AL1493" i="1"/>
  <c r="AL1497" i="1"/>
  <c r="AL1501" i="1"/>
  <c r="AL1505" i="1"/>
  <c r="AL1509" i="1"/>
  <c r="AL1513" i="1"/>
  <c r="AL1517" i="1"/>
  <c r="AL1521" i="1"/>
  <c r="AL1525" i="1"/>
  <c r="AL1529" i="1"/>
  <c r="AL1533" i="1"/>
  <c r="AL1537" i="1"/>
  <c r="AL1541" i="1"/>
  <c r="AL1545" i="1"/>
  <c r="AL1549" i="1"/>
  <c r="AL1553" i="1"/>
  <c r="AL1557" i="1"/>
  <c r="AL1561" i="1"/>
  <c r="AL1565" i="1"/>
  <c r="AL1569" i="1"/>
  <c r="AL1573" i="1"/>
  <c r="AL1577" i="1"/>
  <c r="AL1657" i="1"/>
  <c r="AL1721" i="1"/>
  <c r="AL1580" i="1"/>
  <c r="AL1584" i="1"/>
  <c r="AL1588" i="1"/>
  <c r="AL1592" i="1"/>
  <c r="AL1596" i="1"/>
  <c r="AL1600" i="1"/>
  <c r="AL1604" i="1"/>
  <c r="AL1608" i="1"/>
  <c r="AL1612" i="1"/>
  <c r="AL1616" i="1"/>
  <c r="AL1620" i="1"/>
  <c r="AL1624" i="1"/>
  <c r="AL1628" i="1"/>
  <c r="AL1632" i="1"/>
  <c r="AL1636" i="1"/>
  <c r="AL1640" i="1"/>
  <c r="AL1644" i="1"/>
  <c r="AL1648" i="1"/>
  <c r="AL1652" i="1"/>
  <c r="AL1656" i="1"/>
  <c r="AL1660" i="1"/>
  <c r="AL1664" i="1"/>
  <c r="AL1668" i="1"/>
  <c r="AL1672" i="1"/>
  <c r="AL1676" i="1"/>
  <c r="AL1680" i="1"/>
  <c r="AL1684" i="1"/>
  <c r="AL1688" i="1"/>
  <c r="AL1692" i="1"/>
  <c r="AL1696" i="1"/>
  <c r="AL1700" i="1"/>
  <c r="AL1704" i="1"/>
  <c r="AL1708" i="1"/>
  <c r="AL1712" i="1"/>
  <c r="AL1716" i="1"/>
  <c r="AL1720" i="1"/>
  <c r="AL1724" i="1"/>
  <c r="AL1728" i="1"/>
  <c r="AL1732" i="1"/>
  <c r="AL1736" i="1"/>
  <c r="AL1740" i="1"/>
  <c r="AL1748" i="1"/>
  <c r="AL1756" i="1"/>
  <c r="AL1764" i="1"/>
  <c r="AL1766" i="1"/>
  <c r="AL1768" i="1"/>
  <c r="AK1770" i="1"/>
  <c r="AL1770" i="1" s="1"/>
  <c r="AL1772" i="1"/>
  <c r="AL1774" i="1"/>
  <c r="AL1776" i="1"/>
  <c r="AK1778" i="1"/>
  <c r="AL1778" i="1" s="1"/>
  <c r="AL1780" i="1"/>
  <c r="AL1782" i="1"/>
  <c r="AL1784" i="1"/>
  <c r="AK1786" i="1"/>
  <c r="AL1786" i="1"/>
  <c r="AL1788" i="1"/>
  <c r="AL1790" i="1"/>
  <c r="AL1792" i="1"/>
  <c r="AK1794" i="1"/>
  <c r="AL1794" i="1"/>
  <c r="AL1796" i="1"/>
  <c r="AL1798" i="1"/>
  <c r="AL1800" i="1"/>
  <c r="AK1802" i="1"/>
  <c r="AL1802" i="1" s="1"/>
  <c r="AL1804" i="1"/>
  <c r="AL1808" i="1"/>
  <c r="AL1819" i="1"/>
  <c r="AL1832" i="1"/>
  <c r="AL1851" i="1"/>
  <c r="AL1864" i="1"/>
  <c r="AL1741" i="1"/>
  <c r="AL1749" i="1"/>
  <c r="AL1757" i="1"/>
  <c r="AL1765" i="1"/>
  <c r="AL1767" i="1"/>
  <c r="AK1767" i="1"/>
  <c r="AL1771" i="1"/>
  <c r="AK1775" i="1"/>
  <c r="AL1775" i="1" s="1"/>
  <c r="AL1779" i="1"/>
  <c r="AK1783" i="1"/>
  <c r="AL1783" i="1" s="1"/>
  <c r="AL1787" i="1"/>
  <c r="AL1791" i="1"/>
  <c r="AK1791" i="1"/>
  <c r="AL1795" i="1"/>
  <c r="AL1799" i="1"/>
  <c r="AK1799" i="1"/>
  <c r="AK1807" i="1"/>
  <c r="AL1807" i="1" s="1"/>
  <c r="AL1811" i="1"/>
  <c r="AL1856" i="1"/>
  <c r="AK1609" i="1"/>
  <c r="AL1609" i="1" s="1"/>
  <c r="AK1613" i="1"/>
  <c r="AK1617" i="1"/>
  <c r="AL1617" i="1" s="1"/>
  <c r="AK1621" i="1"/>
  <c r="AL1621" i="1" s="1"/>
  <c r="AK1625" i="1"/>
  <c r="AL1625" i="1" s="1"/>
  <c r="AK1629" i="1"/>
  <c r="AK1633" i="1"/>
  <c r="AK1637" i="1"/>
  <c r="AL1637" i="1" s="1"/>
  <c r="AK1641" i="1"/>
  <c r="AL1641" i="1" s="1"/>
  <c r="AK1645" i="1"/>
  <c r="AK1649" i="1"/>
  <c r="AL1649" i="1" s="1"/>
  <c r="AK1653" i="1"/>
  <c r="AL1653" i="1" s="1"/>
  <c r="AK1657" i="1"/>
  <c r="AK1661" i="1"/>
  <c r="AL1661" i="1" s="1"/>
  <c r="AK1665" i="1"/>
  <c r="AL1665" i="1" s="1"/>
  <c r="AK1669" i="1"/>
  <c r="AL1669" i="1" s="1"/>
  <c r="AK1673" i="1"/>
  <c r="AL1673" i="1" s="1"/>
  <c r="AK1677" i="1"/>
  <c r="AK1681" i="1"/>
  <c r="AL1681" i="1" s="1"/>
  <c r="AK1685" i="1"/>
  <c r="AL1685" i="1" s="1"/>
  <c r="AK1689" i="1"/>
  <c r="AL1689" i="1" s="1"/>
  <c r="AK1693" i="1"/>
  <c r="AK1697" i="1"/>
  <c r="AK1701" i="1"/>
  <c r="AL1701" i="1" s="1"/>
  <c r="AK1705" i="1"/>
  <c r="AL1705" i="1" s="1"/>
  <c r="AK1709" i="1"/>
  <c r="AK1713" i="1"/>
  <c r="AL1713" i="1" s="1"/>
  <c r="AK1717" i="1"/>
  <c r="AL1717" i="1" s="1"/>
  <c r="AK1721" i="1"/>
  <c r="AK1725" i="1"/>
  <c r="AL1725" i="1" s="1"/>
  <c r="AK1729" i="1"/>
  <c r="AL1729" i="1" s="1"/>
  <c r="AK1733" i="1"/>
  <c r="AL1733" i="1" s="1"/>
  <c r="AK1737" i="1"/>
  <c r="AL1737" i="1" s="1"/>
  <c r="AK1741" i="1"/>
  <c r="AL1744" i="1"/>
  <c r="AK1746" i="1"/>
  <c r="AL1746" i="1" s="1"/>
  <c r="AK1803" i="1"/>
  <c r="AL1803" i="1" s="1"/>
  <c r="AK1811" i="1"/>
  <c r="AK1824" i="1"/>
  <c r="AL1824" i="1" s="1"/>
  <c r="AL1830" i="1"/>
  <c r="AK1843" i="1"/>
  <c r="AL1843" i="1" s="1"/>
  <c r="AL1848" i="1"/>
  <c r="AK1856" i="1"/>
  <c r="AL1745" i="1"/>
  <c r="AL1753" i="1"/>
  <c r="AL1761" i="1"/>
  <c r="AK1816" i="1"/>
  <c r="AL1816" i="1" s="1"/>
  <c r="AL1822" i="1"/>
  <c r="AL1827" i="1"/>
  <c r="AK1835" i="1"/>
  <c r="AL1835" i="1" s="1"/>
  <c r="AL1840" i="1"/>
  <c r="AK1848" i="1"/>
  <c r="AL1854" i="1"/>
  <c r="AL1859" i="1"/>
  <c r="AL1810" i="1"/>
  <c r="AL1818" i="1"/>
  <c r="AL1826" i="1"/>
  <c r="AL1834" i="1"/>
  <c r="AL1842" i="1"/>
  <c r="AL1850" i="1"/>
  <c r="AL1858" i="1"/>
  <c r="AL1866" i="1"/>
  <c r="AL1907" i="1"/>
  <c r="AK1907" i="1"/>
  <c r="AL1912" i="1"/>
  <c r="AL1923" i="1"/>
  <c r="AK1923" i="1"/>
  <c r="AL1928" i="1"/>
  <c r="AK1939" i="1"/>
  <c r="AL1939" i="1" s="1"/>
  <c r="AL1944" i="1"/>
  <c r="AK1955" i="1"/>
  <c r="AL1955" i="1" s="1"/>
  <c r="AL1960" i="1"/>
  <c r="AL1971" i="1"/>
  <c r="AK1971" i="1"/>
  <c r="AL1976" i="1"/>
  <c r="AL1987" i="1"/>
  <c r="AK1987" i="1"/>
  <c r="AL1992" i="1"/>
  <c r="AK2003" i="1"/>
  <c r="AL2003" i="1" s="1"/>
  <c r="AL2008" i="1"/>
  <c r="AK2019" i="1"/>
  <c r="AL2019" i="1" s="1"/>
  <c r="AL2024" i="1"/>
  <c r="AL2035" i="1"/>
  <c r="AK2035" i="1"/>
  <c r="AL2040" i="1"/>
  <c r="AL2053" i="1"/>
  <c r="AK2053" i="1"/>
  <c r="AK2059" i="1"/>
  <c r="AL2059" i="1"/>
  <c r="AL2064" i="1"/>
  <c r="AK2064" i="1"/>
  <c r="AK1867" i="1"/>
  <c r="AL1867" i="1" s="1"/>
  <c r="AL1871" i="1"/>
  <c r="AK1871" i="1"/>
  <c r="AK1875" i="1"/>
  <c r="AL1875" i="1" s="1"/>
  <c r="AL1879" i="1"/>
  <c r="AK1879" i="1"/>
  <c r="AK1883" i="1"/>
  <c r="AL1883" i="1" s="1"/>
  <c r="AL1887" i="1"/>
  <c r="AK1887" i="1"/>
  <c r="AK1891" i="1"/>
  <c r="AL1891" i="1" s="1"/>
  <c r="AL1895" i="1"/>
  <c r="AK1895" i="1"/>
  <c r="AK1899" i="1"/>
  <c r="AL1899" i="1" s="1"/>
  <c r="AL1903" i="1"/>
  <c r="AK1903" i="1"/>
  <c r="AK1919" i="1"/>
  <c r="AL1919" i="1" s="1"/>
  <c r="AL1935" i="1"/>
  <c r="AK1935" i="1"/>
  <c r="AK1951" i="1"/>
  <c r="AL1951" i="1" s="1"/>
  <c r="AL1967" i="1"/>
  <c r="AK1967" i="1"/>
  <c r="AK1983" i="1"/>
  <c r="AL1983" i="1" s="1"/>
  <c r="AL1999" i="1"/>
  <c r="AK1999" i="1"/>
  <c r="AK2015" i="1"/>
  <c r="AL2015" i="1" s="1"/>
  <c r="AL2031" i="1"/>
  <c r="AK2031" i="1"/>
  <c r="AK2045" i="1"/>
  <c r="AL2045" i="1" s="1"/>
  <c r="AK2051" i="1"/>
  <c r="AL2051" i="1" s="1"/>
  <c r="AK2056" i="1"/>
  <c r="AL2056" i="1" s="1"/>
  <c r="AL2077" i="1"/>
  <c r="AK2077" i="1"/>
  <c r="AK2105" i="1"/>
  <c r="AL2105" i="1" s="1"/>
  <c r="AL2137" i="1"/>
  <c r="AK2137" i="1"/>
  <c r="AK2169" i="1"/>
  <c r="AL2169" i="1" s="1"/>
  <c r="AL2201" i="1"/>
  <c r="AK2201" i="1"/>
  <c r="AK2233" i="1"/>
  <c r="AL2233" i="1" s="1"/>
  <c r="AL2259" i="1"/>
  <c r="AK2259" i="1"/>
  <c r="AK2262" i="1"/>
  <c r="AL2262" i="1" s="1"/>
  <c r="AL1868" i="1"/>
  <c r="AL1884" i="1"/>
  <c r="AL1900" i="1"/>
  <c r="AL1915" i="1"/>
  <c r="AK1915" i="1"/>
  <c r="AK1931" i="1"/>
  <c r="AL1931" i="1" s="1"/>
  <c r="AL1947" i="1"/>
  <c r="AK1947" i="1"/>
  <c r="AK1963" i="1"/>
  <c r="AL1963" i="1" s="1"/>
  <c r="AL1979" i="1"/>
  <c r="AK1979" i="1"/>
  <c r="AK1995" i="1"/>
  <c r="AL1995" i="1" s="1"/>
  <c r="AL2011" i="1"/>
  <c r="AK2011" i="1"/>
  <c r="AK2027" i="1"/>
  <c r="AL2027" i="1" s="1"/>
  <c r="AK2043" i="1"/>
  <c r="AL2043" i="1" s="1"/>
  <c r="AK2048" i="1"/>
  <c r="AL2048" i="1" s="1"/>
  <c r="AL2249" i="1"/>
  <c r="AK2249" i="1"/>
  <c r="AL1815" i="1"/>
  <c r="AL1823" i="1"/>
  <c r="AL1831" i="1"/>
  <c r="AL1839" i="1"/>
  <c r="AL1847" i="1"/>
  <c r="AL1855" i="1"/>
  <c r="AL1863" i="1"/>
  <c r="AK1868" i="1"/>
  <c r="AK1872" i="1"/>
  <c r="AL1872" i="1" s="1"/>
  <c r="AK1876" i="1"/>
  <c r="AL1876" i="1" s="1"/>
  <c r="AK1880" i="1"/>
  <c r="AL1880" i="1" s="1"/>
  <c r="AK1884" i="1"/>
  <c r="AK1888" i="1"/>
  <c r="AL1888" i="1" s="1"/>
  <c r="AK1892" i="1"/>
  <c r="AL1892" i="1" s="1"/>
  <c r="AK1896" i="1"/>
  <c r="AL1896" i="1" s="1"/>
  <c r="AK1900" i="1"/>
  <c r="AK1911" i="1"/>
  <c r="AL1911" i="1" s="1"/>
  <c r="AL1927" i="1"/>
  <c r="AK1927" i="1"/>
  <c r="AK1943" i="1"/>
  <c r="AL1943" i="1" s="1"/>
  <c r="AL1959" i="1"/>
  <c r="AK1959" i="1"/>
  <c r="AK1975" i="1"/>
  <c r="AL1975" i="1" s="1"/>
  <c r="AL1991" i="1"/>
  <c r="AK1991" i="1"/>
  <c r="AK2007" i="1"/>
  <c r="AL2007" i="1" s="1"/>
  <c r="AL2023" i="1"/>
  <c r="AK2023" i="1"/>
  <c r="AK2039" i="1"/>
  <c r="AL2039" i="1" s="1"/>
  <c r="AL2061" i="1"/>
  <c r="AK2061" i="1"/>
  <c r="AK2089" i="1"/>
  <c r="AL2089" i="1" s="1"/>
  <c r="AL2121" i="1"/>
  <c r="AK2121" i="1"/>
  <c r="AK2153" i="1"/>
  <c r="AL2153" i="1" s="1"/>
  <c r="AL2185" i="1"/>
  <c r="AK2185" i="1"/>
  <c r="AK2217" i="1"/>
  <c r="AL2217" i="1" s="1"/>
  <c r="AK2273" i="1"/>
  <c r="AL2273" i="1" s="1"/>
  <c r="AK2291" i="1"/>
  <c r="AL2291" i="1" s="1"/>
  <c r="AL2294" i="1"/>
  <c r="AK2294" i="1"/>
  <c r="AK2305" i="1"/>
  <c r="AL2305" i="1"/>
  <c r="AL2323" i="1"/>
  <c r="AK2323" i="1"/>
  <c r="AK2326" i="1"/>
  <c r="AL2326" i="1" s="1"/>
  <c r="AK2337" i="1"/>
  <c r="AL2337" i="1" s="1"/>
  <c r="AK2355" i="1"/>
  <c r="AL2355" i="1" s="1"/>
  <c r="AL2358" i="1"/>
  <c r="AK2358" i="1"/>
  <c r="AK2369" i="1"/>
  <c r="AL2369" i="1"/>
  <c r="AL2387" i="1"/>
  <c r="AK2387" i="1"/>
  <c r="AK2451" i="1"/>
  <c r="AL2451" i="1" s="1"/>
  <c r="AL2483" i="1"/>
  <c r="AK2483" i="1"/>
  <c r="AL2072" i="1"/>
  <c r="AL2085" i="1"/>
  <c r="AK2085" i="1"/>
  <c r="AK2101" i="1"/>
  <c r="AL2101" i="1" s="1"/>
  <c r="AL2117" i="1"/>
  <c r="AK2117" i="1"/>
  <c r="AK2133" i="1"/>
  <c r="AL2133" i="1" s="1"/>
  <c r="AL2149" i="1"/>
  <c r="AK2149" i="1"/>
  <c r="AK2165" i="1"/>
  <c r="AL2165" i="1" s="1"/>
  <c r="AL2181" i="1"/>
  <c r="AK2181" i="1"/>
  <c r="AK2197" i="1"/>
  <c r="AL2197" i="1" s="1"/>
  <c r="AL2213" i="1"/>
  <c r="AK2213" i="1"/>
  <c r="AK2229" i="1"/>
  <c r="AL2229" i="1" s="1"/>
  <c r="AL2245" i="1"/>
  <c r="AK2245" i="1"/>
  <c r="AK2265" i="1"/>
  <c r="AL2265" i="1"/>
  <c r="AL2283" i="1"/>
  <c r="AK2283" i="1"/>
  <c r="AK2286" i="1"/>
  <c r="AL2286" i="1" s="1"/>
  <c r="AK2297" i="1"/>
  <c r="AL2297" i="1" s="1"/>
  <c r="AK2315" i="1"/>
  <c r="AL2315" i="1" s="1"/>
  <c r="AL2318" i="1"/>
  <c r="AK2318" i="1"/>
  <c r="AK2329" i="1"/>
  <c r="AL2329" i="1"/>
  <c r="AL2347" i="1"/>
  <c r="AK2347" i="1"/>
  <c r="AK2350" i="1"/>
  <c r="AL2350" i="1" s="1"/>
  <c r="AK2361" i="1"/>
  <c r="AL2361" i="1" s="1"/>
  <c r="AK2379" i="1"/>
  <c r="AL2379" i="1" s="1"/>
  <c r="AL2382" i="1"/>
  <c r="AK2382" i="1"/>
  <c r="AK2499" i="1"/>
  <c r="AL2499" i="1" s="1"/>
  <c r="AK2537" i="1"/>
  <c r="AL2537" i="1" s="1"/>
  <c r="AJ2557" i="1"/>
  <c r="AJ2562" i="1"/>
  <c r="AK2562" i="1"/>
  <c r="AL2562" i="1" s="1"/>
  <c r="AJ2574" i="1"/>
  <c r="AL2574" i="1" s="1"/>
  <c r="AK2574" i="1"/>
  <c r="AK2580" i="1"/>
  <c r="AL2580" i="1" s="1"/>
  <c r="AL2044" i="1"/>
  <c r="AL2052" i="1"/>
  <c r="AL2060" i="1"/>
  <c r="AL2068" i="1"/>
  <c r="AK2068" i="1"/>
  <c r="AK2073" i="1"/>
  <c r="AL2073" i="1" s="1"/>
  <c r="AL2081" i="1"/>
  <c r="AK2081" i="1"/>
  <c r="AK2097" i="1"/>
  <c r="AL2097" i="1" s="1"/>
  <c r="AL2113" i="1"/>
  <c r="AK2113" i="1"/>
  <c r="AK2129" i="1"/>
  <c r="AL2129" i="1" s="1"/>
  <c r="AL2145" i="1"/>
  <c r="AK2145" i="1"/>
  <c r="AK2161" i="1"/>
  <c r="AL2161" i="1" s="1"/>
  <c r="AL2177" i="1"/>
  <c r="AK2177" i="1"/>
  <c r="AK2193" i="1"/>
  <c r="AL2193" i="1" s="1"/>
  <c r="AL2209" i="1"/>
  <c r="AK2209" i="1"/>
  <c r="AK2225" i="1"/>
  <c r="AL2225" i="1" s="1"/>
  <c r="AL2241" i="1"/>
  <c r="AK2241" i="1"/>
  <c r="AK2257" i="1"/>
  <c r="AL2257" i="1"/>
  <c r="AL2275" i="1"/>
  <c r="AK2275" i="1"/>
  <c r="AK2278" i="1"/>
  <c r="AL2278" i="1" s="1"/>
  <c r="AK2289" i="1"/>
  <c r="AL2289" i="1" s="1"/>
  <c r="AK2307" i="1"/>
  <c r="AL2307" i="1" s="1"/>
  <c r="AL2310" i="1"/>
  <c r="AK2310" i="1"/>
  <c r="AK2321" i="1"/>
  <c r="AL2321" i="1"/>
  <c r="AL2339" i="1"/>
  <c r="AK2339" i="1"/>
  <c r="AK2342" i="1"/>
  <c r="AL2342" i="1" s="1"/>
  <c r="AK2353" i="1"/>
  <c r="AL2353" i="1" s="1"/>
  <c r="AK2371" i="1"/>
  <c r="AL2371" i="1" s="1"/>
  <c r="AL2374" i="1"/>
  <c r="AK2374" i="1"/>
  <c r="AK2385" i="1"/>
  <c r="AL2385" i="1"/>
  <c r="AL2467" i="1"/>
  <c r="AK2467" i="1"/>
  <c r="AL2069" i="1"/>
  <c r="AL2076" i="1"/>
  <c r="AL2093" i="1"/>
  <c r="AK2093" i="1"/>
  <c r="AK2109" i="1"/>
  <c r="AL2109" i="1" s="1"/>
  <c r="AL2125" i="1"/>
  <c r="AK2125" i="1"/>
  <c r="AK2141" i="1"/>
  <c r="AL2141" i="1" s="1"/>
  <c r="AL2157" i="1"/>
  <c r="AK2157" i="1"/>
  <c r="AK2173" i="1"/>
  <c r="AL2173" i="1" s="1"/>
  <c r="AL2189" i="1"/>
  <c r="AK2189" i="1"/>
  <c r="AK2205" i="1"/>
  <c r="AL2205" i="1" s="1"/>
  <c r="AL2221" i="1"/>
  <c r="AK2221" i="1"/>
  <c r="AK2237" i="1"/>
  <c r="AL2237" i="1" s="1"/>
  <c r="AL2253" i="1"/>
  <c r="AK2253" i="1"/>
  <c r="AK2267" i="1"/>
  <c r="AL2267" i="1" s="1"/>
  <c r="AL2270" i="1"/>
  <c r="AK2270" i="1"/>
  <c r="AK2281" i="1"/>
  <c r="AL2281" i="1"/>
  <c r="AL2299" i="1"/>
  <c r="AK2299" i="1"/>
  <c r="AK2302" i="1"/>
  <c r="AL2302" i="1" s="1"/>
  <c r="AK2313" i="1"/>
  <c r="AL2313" i="1" s="1"/>
  <c r="AK2331" i="1"/>
  <c r="AL2331" i="1" s="1"/>
  <c r="AL2334" i="1"/>
  <c r="AK2334" i="1"/>
  <c r="AK2345" i="1"/>
  <c r="AL2345" i="1"/>
  <c r="AL2363" i="1"/>
  <c r="AK2363" i="1"/>
  <c r="AK2366" i="1"/>
  <c r="AL2366" i="1" s="1"/>
  <c r="AK2377" i="1"/>
  <c r="AL2377" i="1" s="1"/>
  <c r="AK2523" i="1"/>
  <c r="AL2523" i="1" s="1"/>
  <c r="AL2526" i="1"/>
  <c r="AK2526" i="1"/>
  <c r="AK2447" i="1"/>
  <c r="AL2447" i="1" s="1"/>
  <c r="AL2463" i="1"/>
  <c r="AK2463" i="1"/>
  <c r="AK2479" i="1"/>
  <c r="AL2479" i="1" s="1"/>
  <c r="AL2495" i="1"/>
  <c r="AK2495" i="1"/>
  <c r="AK2515" i="1"/>
  <c r="AL2515" i="1" s="1"/>
  <c r="AL2518" i="1"/>
  <c r="AK2518" i="1"/>
  <c r="AK2529" i="1"/>
  <c r="AL2529" i="1"/>
  <c r="AL2547" i="1"/>
  <c r="AK2547" i="1"/>
  <c r="AK2551" i="1"/>
  <c r="AL2551" i="1" s="1"/>
  <c r="AJ2566" i="1"/>
  <c r="AL2566" i="1" s="1"/>
  <c r="AK2566" i="1"/>
  <c r="AK2578" i="1"/>
  <c r="AL2578" i="1" s="1"/>
  <c r="AK2613" i="1"/>
  <c r="AL2613" i="1" s="1"/>
  <c r="AJ2613" i="1"/>
  <c r="AK2072" i="1"/>
  <c r="AK2076" i="1"/>
  <c r="AK2080" i="1"/>
  <c r="AL2080" i="1" s="1"/>
  <c r="AL2282" i="1"/>
  <c r="AL2314" i="1"/>
  <c r="AL2346" i="1"/>
  <c r="AL2378" i="1"/>
  <c r="AK2443" i="1"/>
  <c r="AL2443" i="1" s="1"/>
  <c r="AL2459" i="1"/>
  <c r="AK2459" i="1"/>
  <c r="AK2475" i="1"/>
  <c r="AL2475" i="1" s="1"/>
  <c r="AL2491" i="1"/>
  <c r="AK2491" i="1"/>
  <c r="AK2507" i="1"/>
  <c r="AL2507" i="1" s="1"/>
  <c r="AL2510" i="1"/>
  <c r="AK2510" i="1"/>
  <c r="AK2521" i="1"/>
  <c r="AL2521" i="1"/>
  <c r="AL2539" i="1"/>
  <c r="AK2539" i="1"/>
  <c r="AK2542" i="1"/>
  <c r="AL2542" i="1" s="1"/>
  <c r="AJ2555" i="1"/>
  <c r="AK2555" i="1" s="1"/>
  <c r="AL2555" i="1" s="1"/>
  <c r="AK2576" i="1"/>
  <c r="AL2576" i="1"/>
  <c r="AK2258" i="1"/>
  <c r="AL2258" i="1" s="1"/>
  <c r="AL2261" i="1"/>
  <c r="AK2266" i="1"/>
  <c r="AL2266" i="1" s="1"/>
  <c r="AL2269" i="1"/>
  <c r="AK2274" i="1"/>
  <c r="AL2274" i="1" s="1"/>
  <c r="AL2277" i="1"/>
  <c r="AK2282" i="1"/>
  <c r="AL2285" i="1"/>
  <c r="AK2290" i="1"/>
  <c r="AL2290" i="1" s="1"/>
  <c r="AL2293" i="1"/>
  <c r="AK2298" i="1"/>
  <c r="AL2298" i="1" s="1"/>
  <c r="AL2301" i="1"/>
  <c r="AK2306" i="1"/>
  <c r="AL2306" i="1" s="1"/>
  <c r="AL2309" i="1"/>
  <c r="AK2314" i="1"/>
  <c r="AL2317" i="1"/>
  <c r="AK2322" i="1"/>
  <c r="AL2322" i="1" s="1"/>
  <c r="AL2325" i="1"/>
  <c r="AK2330" i="1"/>
  <c r="AL2330" i="1" s="1"/>
  <c r="AL2333" i="1"/>
  <c r="AK2338" i="1"/>
  <c r="AL2338" i="1" s="1"/>
  <c r="AL2341" i="1"/>
  <c r="AK2346" i="1"/>
  <c r="AL2349" i="1"/>
  <c r="AK2354" i="1"/>
  <c r="AL2354" i="1" s="1"/>
  <c r="AL2357" i="1"/>
  <c r="AK2362" i="1"/>
  <c r="AL2362" i="1" s="1"/>
  <c r="AL2365" i="1"/>
  <c r="AK2370" i="1"/>
  <c r="AL2370" i="1" s="1"/>
  <c r="AL2373" i="1"/>
  <c r="AK2378" i="1"/>
  <c r="AL2381" i="1"/>
  <c r="AK2386" i="1"/>
  <c r="AL2386" i="1" s="1"/>
  <c r="AL2389" i="1"/>
  <c r="AL2391" i="1"/>
  <c r="AL2393" i="1"/>
  <c r="AL2395" i="1"/>
  <c r="AL2397" i="1"/>
  <c r="AL2399" i="1"/>
  <c r="AL2401" i="1"/>
  <c r="AL2403" i="1"/>
  <c r="AL2405" i="1"/>
  <c r="AL2407" i="1"/>
  <c r="AL2455" i="1"/>
  <c r="AK2455" i="1"/>
  <c r="AK2471" i="1"/>
  <c r="AL2471" i="1" s="1"/>
  <c r="AL2487" i="1"/>
  <c r="AK2487" i="1"/>
  <c r="AK2503" i="1"/>
  <c r="AL2503" i="1" s="1"/>
  <c r="AK2513" i="1"/>
  <c r="AL2513" i="1" s="1"/>
  <c r="AK2531" i="1"/>
  <c r="AL2531" i="1" s="1"/>
  <c r="AL2534" i="1"/>
  <c r="AK2534" i="1"/>
  <c r="AK2545" i="1"/>
  <c r="AL2545" i="1"/>
  <c r="AK2582" i="1"/>
  <c r="AL2582" i="1" s="1"/>
  <c r="AJ2603" i="1"/>
  <c r="AK2603" i="1" s="1"/>
  <c r="AJ2590" i="1"/>
  <c r="AL2590" i="1" s="1"/>
  <c r="AK2594" i="1"/>
  <c r="AL2594" i="1" s="1"/>
  <c r="AL2604" i="1"/>
  <c r="AK2604" i="1"/>
  <c r="AK2614" i="1"/>
  <c r="AL2614" i="1" s="1"/>
  <c r="AL2725" i="1"/>
  <c r="AK2725" i="1"/>
  <c r="AK2731" i="1"/>
  <c r="AL2731" i="1"/>
  <c r="AL2736" i="1"/>
  <c r="AK2736" i="1"/>
  <c r="AL2514" i="1"/>
  <c r="AL2530" i="1"/>
  <c r="AL2546" i="1"/>
  <c r="AL2554" i="1"/>
  <c r="AJ2554" i="1"/>
  <c r="AJ2556" i="1"/>
  <c r="AJ2565" i="1"/>
  <c r="AK2565" i="1" s="1"/>
  <c r="AL2565" i="1" s="1"/>
  <c r="AJ2573" i="1"/>
  <c r="AL2573" i="1"/>
  <c r="AJ2575" i="1"/>
  <c r="AK2575" i="1" s="1"/>
  <c r="AL2588" i="1"/>
  <c r="AK2590" i="1"/>
  <c r="AL2592" i="1"/>
  <c r="AK2619" i="1"/>
  <c r="AL2619" i="1" s="1"/>
  <c r="AK2628" i="1"/>
  <c r="AL2628" i="1" s="1"/>
  <c r="AL2636" i="1"/>
  <c r="AK2636" i="1"/>
  <c r="AK2644" i="1"/>
  <c r="AL2644" i="1" s="1"/>
  <c r="AL2652" i="1"/>
  <c r="AK2652" i="1"/>
  <c r="AK2660" i="1"/>
  <c r="AL2660" i="1" s="1"/>
  <c r="AL2668" i="1"/>
  <c r="AK2668" i="1"/>
  <c r="AK2676" i="1"/>
  <c r="AL2676" i="1" s="1"/>
  <c r="AL2684" i="1"/>
  <c r="AK2684" i="1"/>
  <c r="AK2692" i="1"/>
  <c r="AL2692" i="1" s="1"/>
  <c r="AL2700" i="1"/>
  <c r="AK2700" i="1"/>
  <c r="AK2757" i="1"/>
  <c r="AL2757" i="1" s="1"/>
  <c r="AK2763" i="1"/>
  <c r="AL2763" i="1" s="1"/>
  <c r="AK2768" i="1"/>
  <c r="AL2768" i="1" s="1"/>
  <c r="AL2509" i="1"/>
  <c r="AK2514" i="1"/>
  <c r="AL2517" i="1"/>
  <c r="AK2522" i="1"/>
  <c r="AL2522" i="1" s="1"/>
  <c r="AL2525" i="1"/>
  <c r="AK2530" i="1"/>
  <c r="AL2533" i="1"/>
  <c r="AK2538" i="1"/>
  <c r="AL2538" i="1" s="1"/>
  <c r="AL2541" i="1"/>
  <c r="AK2546" i="1"/>
  <c r="AL2549" i="1"/>
  <c r="AL2552" i="1"/>
  <c r="AK2554" i="1"/>
  <c r="AL2558" i="1"/>
  <c r="AK2560" i="1"/>
  <c r="AL2560" i="1" s="1"/>
  <c r="AL2563" i="1"/>
  <c r="AL2567" i="1"/>
  <c r="AL2569" i="1"/>
  <c r="AL2571" i="1"/>
  <c r="AK2573" i="1"/>
  <c r="AL2587" i="1"/>
  <c r="AJ2587" i="1"/>
  <c r="AK2587" i="1" s="1"/>
  <c r="AL2589" i="1"/>
  <c r="AJ2591" i="1"/>
  <c r="AK2591" i="1" s="1"/>
  <c r="AL2591" i="1"/>
  <c r="AJ2602" i="1"/>
  <c r="AL2605" i="1"/>
  <c r="AJ2612" i="1"/>
  <c r="AL2615" i="1"/>
  <c r="AL2624" i="1"/>
  <c r="AK2624" i="1"/>
  <c r="AK2632" i="1"/>
  <c r="AL2632" i="1" s="1"/>
  <c r="AL2640" i="1"/>
  <c r="AK2640" i="1"/>
  <c r="AK2648" i="1"/>
  <c r="AL2648" i="1" s="1"/>
  <c r="AL2656" i="1"/>
  <c r="AK2656" i="1"/>
  <c r="AK2664" i="1"/>
  <c r="AL2664" i="1" s="1"/>
  <c r="AL2672" i="1"/>
  <c r="AK2672" i="1"/>
  <c r="AK2680" i="1"/>
  <c r="AL2680" i="1" s="1"/>
  <c r="AL2688" i="1"/>
  <c r="AK2688" i="1"/>
  <c r="AK2696" i="1"/>
  <c r="AL2696" i="1" s="1"/>
  <c r="AL2704" i="1"/>
  <c r="AK2704" i="1"/>
  <c r="AL2596" i="1"/>
  <c r="AL2618" i="1"/>
  <c r="AL2717" i="1"/>
  <c r="AK2717" i="1"/>
  <c r="AK2723" i="1"/>
  <c r="AL2723" i="1"/>
  <c r="AL2728" i="1"/>
  <c r="AK2728" i="1"/>
  <c r="AK2749" i="1"/>
  <c r="AL2749" i="1" s="1"/>
  <c r="AK2755" i="1"/>
  <c r="AL2755" i="1" s="1"/>
  <c r="AK2760" i="1"/>
  <c r="AL2760" i="1" s="1"/>
  <c r="AL2781" i="1"/>
  <c r="AK2781" i="1"/>
  <c r="AL2617" i="1"/>
  <c r="AL2709" i="1"/>
  <c r="AK2709" i="1"/>
  <c r="AK2715" i="1"/>
  <c r="AL2715" i="1"/>
  <c r="AL2720" i="1"/>
  <c r="AK2720" i="1"/>
  <c r="AK2741" i="1"/>
  <c r="AL2741" i="1" s="1"/>
  <c r="AK2747" i="1"/>
  <c r="AL2747" i="1" s="1"/>
  <c r="AK2752" i="1"/>
  <c r="AL2752" i="1" s="1"/>
  <c r="AL2773" i="1"/>
  <c r="AK2773" i="1"/>
  <c r="AK2779" i="1"/>
  <c r="AL2779" i="1"/>
  <c r="AL2784" i="1"/>
  <c r="AK2784" i="1"/>
  <c r="AJ2617" i="1"/>
  <c r="AK2617" i="1" s="1"/>
  <c r="AL2621" i="1"/>
  <c r="AL2623" i="1"/>
  <c r="AK2627" i="1"/>
  <c r="AL2627" i="1" s="1"/>
  <c r="AL2629" i="1"/>
  <c r="AL2631" i="1"/>
  <c r="AK2635" i="1"/>
  <c r="AL2635" i="1" s="1"/>
  <c r="AL2637" i="1"/>
  <c r="AL2639" i="1"/>
  <c r="AK2643" i="1"/>
  <c r="AL2643" i="1" s="1"/>
  <c r="AL2645" i="1"/>
  <c r="AL2647" i="1"/>
  <c r="AK2651" i="1"/>
  <c r="AL2651" i="1" s="1"/>
  <c r="AL2653" i="1"/>
  <c r="AL2655" i="1"/>
  <c r="AK2659" i="1"/>
  <c r="AL2659" i="1" s="1"/>
  <c r="AL2661" i="1"/>
  <c r="AL2663" i="1"/>
  <c r="AK2667" i="1"/>
  <c r="AL2667" i="1" s="1"/>
  <c r="AL2669" i="1"/>
  <c r="AL2671" i="1"/>
  <c r="AK2675" i="1"/>
  <c r="AL2675" i="1" s="1"/>
  <c r="AL2677" i="1"/>
  <c r="AL2679" i="1"/>
  <c r="AK2683" i="1"/>
  <c r="AL2683" i="1" s="1"/>
  <c r="AL2685" i="1"/>
  <c r="AL2687" i="1"/>
  <c r="AK2691" i="1"/>
  <c r="AL2691" i="1" s="1"/>
  <c r="AL2693" i="1"/>
  <c r="AL2695" i="1"/>
  <c r="AK2699" i="1"/>
  <c r="AL2699" i="1" s="1"/>
  <c r="AL2701" i="1"/>
  <c r="AL2703" i="1"/>
  <c r="AK2707" i="1"/>
  <c r="AL2707" i="1" s="1"/>
  <c r="AK2712" i="1"/>
  <c r="AL2712" i="1" s="1"/>
  <c r="AL2733" i="1"/>
  <c r="AK2733" i="1"/>
  <c r="AK2739" i="1"/>
  <c r="AL2739" i="1"/>
  <c r="AL2744" i="1"/>
  <c r="AK2744" i="1"/>
  <c r="AK2765" i="1"/>
  <c r="AL2765" i="1" s="1"/>
  <c r="AK2771" i="1"/>
  <c r="AL2771" i="1" s="1"/>
  <c r="AK2776" i="1"/>
  <c r="AL2776" i="1" s="1"/>
  <c r="AL2708" i="1"/>
  <c r="AL2716" i="1"/>
  <c r="AL2724" i="1"/>
  <c r="AL2732" i="1"/>
  <c r="AL2740" i="1"/>
  <c r="AL2748" i="1"/>
  <c r="AL2756" i="1"/>
  <c r="AL2764" i="1"/>
  <c r="AL2772" i="1"/>
  <c r="AL2780" i="1"/>
  <c r="AL415" i="1" l="1"/>
  <c r="AK2612" i="1"/>
  <c r="AL2612" i="1" s="1"/>
  <c r="AK2602" i="1"/>
  <c r="AL2602" i="1" s="1"/>
  <c r="AK2556" i="1"/>
  <c r="AL2556" i="1" s="1"/>
  <c r="AL2603" i="1"/>
  <c r="AL445" i="1"/>
  <c r="AK415" i="1"/>
  <c r="AK397" i="1"/>
  <c r="AL397" i="1" s="1"/>
  <c r="AL364" i="1"/>
  <c r="AL277" i="1"/>
  <c r="AL260" i="1"/>
  <c r="AL233" i="1"/>
  <c r="AL139" i="1"/>
  <c r="AL113" i="1"/>
  <c r="AL105" i="1"/>
  <c r="AK37" i="1"/>
  <c r="AL37" i="1" s="1"/>
  <c r="AJ2785" i="1"/>
  <c r="AK11" i="1"/>
  <c r="AL340" i="1"/>
  <c r="AK262" i="1"/>
  <c r="AL262" i="1" s="1"/>
  <c r="AL77" i="1"/>
  <c r="AL73" i="1"/>
  <c r="AL40" i="1"/>
  <c r="AK102" i="1"/>
  <c r="AL102" i="1" s="1"/>
  <c r="AL434" i="1"/>
  <c r="AK353" i="1"/>
  <c r="AL353" i="1" s="1"/>
  <c r="AK327" i="1"/>
  <c r="AL327" i="1" s="1"/>
  <c r="AL215" i="1"/>
  <c r="AL150" i="1"/>
  <c r="AK121" i="1"/>
  <c r="AL121" i="1" s="1"/>
  <c r="AK117" i="1"/>
  <c r="AL117" i="1" s="1"/>
  <c r="AL416" i="1"/>
  <c r="AK387" i="1"/>
  <c r="AL387" i="1" s="1"/>
  <c r="AK341" i="1"/>
  <c r="AL341" i="1" s="1"/>
  <c r="AL263" i="1"/>
  <c r="AK78" i="1"/>
  <c r="AL78" i="1" s="1"/>
  <c r="AL2575" i="1"/>
  <c r="AK2557" i="1"/>
  <c r="AL2557" i="1" s="1"/>
  <c r="AL396" i="1"/>
  <c r="AL351" i="1"/>
  <c r="AL222" i="1"/>
  <c r="AL182" i="1"/>
  <c r="AL178" i="1"/>
  <c r="AL174" i="1"/>
  <c r="AL69" i="1"/>
  <c r="AL28" i="1"/>
  <c r="AK437" i="1"/>
  <c r="AL437" i="1" s="1"/>
  <c r="AK148" i="1"/>
  <c r="AL148" i="1" s="1"/>
  <c r="AL407" i="1"/>
  <c r="AL138" i="1"/>
  <c r="AK264" i="1"/>
  <c r="AL264" i="1" s="1"/>
  <c r="AK108" i="1"/>
  <c r="AL108" i="1" s="1"/>
  <c r="AK447" i="1"/>
  <c r="AL447" i="1" s="1"/>
  <c r="AL433" i="1"/>
  <c r="AK446" i="1"/>
  <c r="AL446" i="1" s="1"/>
  <c r="AK436" i="1"/>
  <c r="AL436" i="1" s="1"/>
  <c r="AK355" i="1"/>
  <c r="AL355" i="1" s="1"/>
  <c r="AK123" i="1"/>
  <c r="AL123" i="1" s="1"/>
  <c r="AK119" i="1"/>
  <c r="AL119" i="1" s="1"/>
  <c r="AK115" i="1"/>
  <c r="AL115" i="1" s="1"/>
  <c r="AL314" i="1"/>
  <c r="AK275" i="1"/>
  <c r="AL275" i="1" s="1"/>
  <c r="AK258" i="1"/>
  <c r="AL258" i="1" s="1"/>
  <c r="AL248" i="1"/>
  <c r="AL180" i="1"/>
  <c r="AL176" i="1"/>
  <c r="AL172" i="1"/>
  <c r="AL71" i="1"/>
  <c r="AL36" i="1"/>
  <c r="AL11" i="1"/>
  <c r="AK2785" i="1" l="1"/>
  <c r="AL2785" i="1"/>
</calcChain>
</file>

<file path=xl/sharedStrings.xml><?xml version="1.0" encoding="utf-8"?>
<sst xmlns="http://schemas.openxmlformats.org/spreadsheetml/2006/main" count="13909" uniqueCount="7954">
  <si>
    <t xml:space="preserve">  Facturación abril 2021</t>
  </si>
  <si>
    <t>CIUDAD</t>
  </si>
  <si>
    <t>FORMA PAGO</t>
  </si>
  <si>
    <t>CUENTA</t>
  </si>
  <si>
    <t>AUXILIAR</t>
  </si>
  <si>
    <t>IDENTIFICACIÓN</t>
  </si>
  <si>
    <t>CLIENTE</t>
  </si>
  <si>
    <t>ESTADO FACTURA</t>
  </si>
  <si>
    <t>NOTAS DE CRÉDITO</t>
  </si>
  <si>
    <t>FACTURA</t>
  </si>
  <si>
    <t>CLOUD_PBX_p</t>
  </si>
  <si>
    <t>CON_CEL_p</t>
  </si>
  <si>
    <t>CON_IN1_p</t>
  </si>
  <si>
    <t>CON_IN2_p</t>
  </si>
  <si>
    <t>CON_IN3_p</t>
  </si>
  <si>
    <t>CON_IN4_p</t>
  </si>
  <si>
    <t>CON_I28_p</t>
  </si>
  <si>
    <t>CON_LOC_p</t>
  </si>
  <si>
    <t>CON_NAC_p</t>
  </si>
  <si>
    <t>CON_LOC_IN_p</t>
  </si>
  <si>
    <t>CON_ONL_p</t>
  </si>
  <si>
    <t>CON_ONN_p</t>
  </si>
  <si>
    <t>COS_PBA_p</t>
  </si>
  <si>
    <t>COS_CLI_p</t>
  </si>
  <si>
    <t>REC_PREP_p</t>
  </si>
  <si>
    <t>SERV_TEL_p</t>
  </si>
  <si>
    <t>MANT_TECNI_p</t>
  </si>
  <si>
    <t>SOPO_TECNI_p</t>
  </si>
  <si>
    <t>CAM_NUM_p</t>
  </si>
  <si>
    <t>INTER1_p</t>
  </si>
  <si>
    <t>DET_LLAM_p</t>
  </si>
  <si>
    <t>EQ_TELEF_p</t>
  </si>
  <si>
    <t>RECARGA</t>
  </si>
  <si>
    <t>INTERCONEXION</t>
  </si>
  <si>
    <t>Dsct. 3era edad</t>
  </si>
  <si>
    <t>Subtotal</t>
  </si>
  <si>
    <t>ICE 15%</t>
  </si>
  <si>
    <t>IVA 12%</t>
  </si>
  <si>
    <t xml:space="preserve">Total </t>
  </si>
  <si>
    <t>Rte Fte 2%</t>
  </si>
  <si>
    <t>Rte Fte 2.75%</t>
  </si>
  <si>
    <t>Rte IVA 70%</t>
  </si>
  <si>
    <t>Rte IVA 100%</t>
  </si>
  <si>
    <t>GYE</t>
  </si>
  <si>
    <t xml:space="preserve">ASO001  </t>
  </si>
  <si>
    <t>0992478896001</t>
  </si>
  <si>
    <t>ASOC. DE PROPIETARIOS URB. VIA AL SOL</t>
  </si>
  <si>
    <t>Activo</t>
  </si>
  <si>
    <t xml:space="preserve">UVA101  </t>
  </si>
  <si>
    <t>0992551348001</t>
  </si>
  <si>
    <t>ASOC. PRO. NEW YORK 12 DE SEPTIEMBRE</t>
  </si>
  <si>
    <t xml:space="preserve">UEP076  </t>
  </si>
  <si>
    <t>0992395338001</t>
  </si>
  <si>
    <t>EDIFICIO PROFESSIONAL CENTER</t>
  </si>
  <si>
    <t xml:space="preserve">UEP004  </t>
  </si>
  <si>
    <t>0991313168001</t>
  </si>
  <si>
    <t>EFFICACITAS CONSULTORA CIA.LTDA.</t>
  </si>
  <si>
    <t xml:space="preserve">UEP013  </t>
  </si>
  <si>
    <t>1390057691001</t>
  </si>
  <si>
    <t>EL DIARIO EDIASA S.A</t>
  </si>
  <si>
    <t xml:space="preserve">UTS008  </t>
  </si>
  <si>
    <t>0992501782001</t>
  </si>
  <si>
    <t>ASOC. DE PROPIETARIOS URB. TERRASOL</t>
  </si>
  <si>
    <t xml:space="preserve">UVA392  </t>
  </si>
  <si>
    <t>0992483199001</t>
  </si>
  <si>
    <t>ASOCIACION DE PROPIETARIOS VALLE ALTO ETAPA PARIS</t>
  </si>
  <si>
    <t xml:space="preserve">UVA313  </t>
  </si>
  <si>
    <t>0992494050001</t>
  </si>
  <si>
    <t>ASOCIACION DE PROPIETARIOS III ETAPA LONDRES</t>
  </si>
  <si>
    <t xml:space="preserve">UCK057  </t>
  </si>
  <si>
    <t>0992506717001</t>
  </si>
  <si>
    <t>CONTECON GUAYAQUIL S.A.</t>
  </si>
  <si>
    <t xml:space="preserve">REF001  </t>
  </si>
  <si>
    <t>0991288449001</t>
  </si>
  <si>
    <t>REFRESCO SIN GAS S.A. RE.S.GA.SA.</t>
  </si>
  <si>
    <t xml:space="preserve">UCK095  </t>
  </si>
  <si>
    <t>1891715664001</t>
  </si>
  <si>
    <t>AUTOMEKANO CIA. LTDA</t>
  </si>
  <si>
    <t xml:space="preserve">UCK118  </t>
  </si>
  <si>
    <t>0991347704001</t>
  </si>
  <si>
    <t>DOLCA S.A</t>
  </si>
  <si>
    <t xml:space="preserve">UCK120  </t>
  </si>
  <si>
    <t>0992281642001</t>
  </si>
  <si>
    <t>TEDEX S.A</t>
  </si>
  <si>
    <t xml:space="preserve">UCK140  </t>
  </si>
  <si>
    <t>0992387645001</t>
  </si>
  <si>
    <t>ACCOUNTSERVS S.A</t>
  </si>
  <si>
    <t xml:space="preserve">UEP099  </t>
  </si>
  <si>
    <t>0991432639001</t>
  </si>
  <si>
    <t>PUBLITRAFFIC S.A</t>
  </si>
  <si>
    <t xml:space="preserve">UCK157  </t>
  </si>
  <si>
    <t>0992271108001</t>
  </si>
  <si>
    <t>DORCIEN S.A</t>
  </si>
  <si>
    <t xml:space="preserve">UCK185  </t>
  </si>
  <si>
    <t>0992696176001</t>
  </si>
  <si>
    <t>LG ELECTRONICS PANAMA S.A</t>
  </si>
  <si>
    <t xml:space="preserve">AIG001  </t>
  </si>
  <si>
    <t>1790475247001</t>
  </si>
  <si>
    <t>AIG METROPOLITANA DE SEGUROS Y REASEGUROS S.A.</t>
  </si>
  <si>
    <t xml:space="preserve">UCK236  </t>
  </si>
  <si>
    <t>0992215232001</t>
  </si>
  <si>
    <t>VALAREZO &amp; ASOCIADOS VALASOC CIA.LTDA.</t>
  </si>
  <si>
    <t xml:space="preserve">UCK225  </t>
  </si>
  <si>
    <t>0992651962001</t>
  </si>
  <si>
    <t>GUAYAQUIL PILOTS GUAPILOT S.A.</t>
  </si>
  <si>
    <t xml:space="preserve">UCK228  </t>
  </si>
  <si>
    <t>0992597682001</t>
  </si>
  <si>
    <t>PROLIM S.A.</t>
  </si>
  <si>
    <t xml:space="preserve">UCK235  </t>
  </si>
  <si>
    <t>0991268669001</t>
  </si>
  <si>
    <t>TELECOM LATINA S.A.</t>
  </si>
  <si>
    <t xml:space="preserve">UCK238  </t>
  </si>
  <si>
    <t>0992714697001</t>
  </si>
  <si>
    <t>LAUDE S.A. LAUDESA ADMINISTRADORA DE FONDOS Y FIDEICOMISOS</t>
  </si>
  <si>
    <t xml:space="preserve">UCK239  </t>
  </si>
  <si>
    <t>0992301201001</t>
  </si>
  <si>
    <t>ALPATRANS</t>
  </si>
  <si>
    <t xml:space="preserve">UCK290  </t>
  </si>
  <si>
    <t>0992606010001</t>
  </si>
  <si>
    <t>INDAMI CIA.LTDA.</t>
  </si>
  <si>
    <t xml:space="preserve">UCK292  </t>
  </si>
  <si>
    <t>1390095860001</t>
  </si>
  <si>
    <t>MANAVISION S.A</t>
  </si>
  <si>
    <t xml:space="preserve">DOL001  </t>
  </si>
  <si>
    <t>0990319723001</t>
  </si>
  <si>
    <t>DOLMEN S.A.</t>
  </si>
  <si>
    <t xml:space="preserve">UCK310  </t>
  </si>
  <si>
    <t>0992671661001</t>
  </si>
  <si>
    <t>SER.TRANSPORTE Y LOGISTICA INTEGRADO TRANSLOINTEG.</t>
  </si>
  <si>
    <t xml:space="preserve">UCK175  </t>
  </si>
  <si>
    <t>0992509430001</t>
  </si>
  <si>
    <t>AGUAS DEL LITORAL S.A. AGUALITSA</t>
  </si>
  <si>
    <t xml:space="preserve">UCK322  </t>
  </si>
  <si>
    <t>0992671068001</t>
  </si>
  <si>
    <t>DVT DEL ECUADOR S.A</t>
  </si>
  <si>
    <t xml:space="preserve">UCK349  </t>
  </si>
  <si>
    <t>1790627934001</t>
  </si>
  <si>
    <t>COLEGIO INTERNACIONAL SEK ECUADOR S.A.</t>
  </si>
  <si>
    <t xml:space="preserve">UCF074  </t>
  </si>
  <si>
    <t>0991501959001</t>
  </si>
  <si>
    <t>CORPORACION VIVIENDAS DEL HOGAR DE CRISTO</t>
  </si>
  <si>
    <t xml:space="preserve">UCK427  </t>
  </si>
  <si>
    <t>0991434879001</t>
  </si>
  <si>
    <t>CARVAGU S.A.</t>
  </si>
  <si>
    <t xml:space="preserve">UCK431  </t>
  </si>
  <si>
    <t>0992705272001</t>
  </si>
  <si>
    <t>CRUSBET S.A</t>
  </si>
  <si>
    <t xml:space="preserve">UCK439  </t>
  </si>
  <si>
    <t>0992414987001</t>
  </si>
  <si>
    <t>LIFE FOOD PRODUCT ECUADOR LIFPRODEC S.A.</t>
  </si>
  <si>
    <t xml:space="preserve">UCK442  </t>
  </si>
  <si>
    <t>1790100634001</t>
  </si>
  <si>
    <t>ASOCIACION FE Y ALEGRIA ECUADOR</t>
  </si>
  <si>
    <t xml:space="preserve">UCK441  </t>
  </si>
  <si>
    <t>0991441336001</t>
  </si>
  <si>
    <t>FERTILIZANTES DEL PACIFICO FERPACIFIC S.A</t>
  </si>
  <si>
    <t xml:space="preserve">UCK449  </t>
  </si>
  <si>
    <t>1790898954001</t>
  </si>
  <si>
    <t>IGLESIA DE JESUCRISTO SUD</t>
  </si>
  <si>
    <t xml:space="preserve">UCK450  </t>
  </si>
  <si>
    <t>0992213647001</t>
  </si>
  <si>
    <t>ACRUXZA C. A.</t>
  </si>
  <si>
    <t xml:space="preserve">UCK452  </t>
  </si>
  <si>
    <t>0992732326001</t>
  </si>
  <si>
    <t>SOLUCIONES SEGURAS S.A</t>
  </si>
  <si>
    <t xml:space="preserve">UCK460  </t>
  </si>
  <si>
    <t>0992824255001</t>
  </si>
  <si>
    <t>GRANITECSA S.A</t>
  </si>
  <si>
    <t xml:space="preserve">UCK458  </t>
  </si>
  <si>
    <t>0992816414001</t>
  </si>
  <si>
    <t>COMPAÑIA SALUD PLENA S.A / PLENISALUD</t>
  </si>
  <si>
    <t xml:space="preserve">UCK465  </t>
  </si>
  <si>
    <t>0990586675001</t>
  </si>
  <si>
    <t>INTEQUIN S.A.</t>
  </si>
  <si>
    <t xml:space="preserve">UCK466  </t>
  </si>
  <si>
    <t>0991191933001</t>
  </si>
  <si>
    <t>PROMILCA S.A.</t>
  </si>
  <si>
    <t xml:space="preserve">UCK467  </t>
  </si>
  <si>
    <t>0992469641001</t>
  </si>
  <si>
    <t>TUTOBIENES S.A.</t>
  </si>
  <si>
    <t xml:space="preserve">UEF135  </t>
  </si>
  <si>
    <t>0992835087001</t>
  </si>
  <si>
    <t>BRIDGE COMUNICACIONES S.A</t>
  </si>
  <si>
    <t xml:space="preserve">UCK473  </t>
  </si>
  <si>
    <t>0992675586001</t>
  </si>
  <si>
    <t>FARMACOS &amp; COSMETICOS VETERINARIOS S.A FARCOVETSA</t>
  </si>
  <si>
    <t xml:space="preserve">UCK476  </t>
  </si>
  <si>
    <t>0992368055001</t>
  </si>
  <si>
    <t>PRODUCTOS DEL AGRO SYLVIA MARIA S.A. AGROSYLMA</t>
  </si>
  <si>
    <t xml:space="preserve">UCK479  </t>
  </si>
  <si>
    <t>0905080404</t>
  </si>
  <si>
    <t>FRANCO PORRAS JOSE JOAQUIN</t>
  </si>
  <si>
    <t xml:space="preserve">UCK480  </t>
  </si>
  <si>
    <t>0992280808001</t>
  </si>
  <si>
    <t>SERVICIOS JURIDICOS JURISA S.A.</t>
  </si>
  <si>
    <t xml:space="preserve">UCK299  </t>
  </si>
  <si>
    <t>1703854545001</t>
  </si>
  <si>
    <t>MOSQUERA AULESTIA MANUEL ALEJANDRO</t>
  </si>
  <si>
    <t xml:space="preserve">UCK486  </t>
  </si>
  <si>
    <t>1790370240001</t>
  </si>
  <si>
    <t>COMPAÑIA VERDU S.A.</t>
  </si>
  <si>
    <t xml:space="preserve">UCK500  </t>
  </si>
  <si>
    <t>0992416610001</t>
  </si>
  <si>
    <t>INDUGLOBAL S.A</t>
  </si>
  <si>
    <t xml:space="preserve">UCK454  </t>
  </si>
  <si>
    <t>0916020084001</t>
  </si>
  <si>
    <t>JORGE RODRIGUEZ Y DUQUE</t>
  </si>
  <si>
    <t xml:space="preserve">TEL001  </t>
  </si>
  <si>
    <t>0991327371001</t>
  </si>
  <si>
    <t>TELCONET  S.A.</t>
  </si>
  <si>
    <t xml:space="preserve">UCK523  </t>
  </si>
  <si>
    <t>0992794712001</t>
  </si>
  <si>
    <t>INDUSTRIAL ENSAMBLADORA Y DISTRIBUIDORA DE ELECTRONICOS S.A. IEDE</t>
  </si>
  <si>
    <t xml:space="preserve">UCK522  </t>
  </si>
  <si>
    <t>1791266226001</t>
  </si>
  <si>
    <t>ANEFI S.A ADMINISTRADORA DE FONDOS Y FIDEICOMISOS</t>
  </si>
  <si>
    <t xml:space="preserve">PAS011  </t>
  </si>
  <si>
    <t>0992697644001</t>
  </si>
  <si>
    <t>MAXISECTOR S.A</t>
  </si>
  <si>
    <t xml:space="preserve">PAS012  </t>
  </si>
  <si>
    <t>0992847506001</t>
  </si>
  <si>
    <t>NODIEN S.A.</t>
  </si>
  <si>
    <t xml:space="preserve">UCK531  </t>
  </si>
  <si>
    <t>1790004724001</t>
  </si>
  <si>
    <t>ACERIA DEL ECUADOR CA ADELCA</t>
  </si>
  <si>
    <t xml:space="preserve">UCK526  </t>
  </si>
  <si>
    <t>0905883765001</t>
  </si>
  <si>
    <t>CESAR FERNANDO ARMAS CABRERA</t>
  </si>
  <si>
    <t xml:space="preserve">PAS015  </t>
  </si>
  <si>
    <t>0992710454001</t>
  </si>
  <si>
    <t>LABORATORIO BIOTANICALS DEL ECUADOR S.A.</t>
  </si>
  <si>
    <t xml:space="preserve">MEG006  </t>
  </si>
  <si>
    <t>1791287541001</t>
  </si>
  <si>
    <t>MEGADATOS S.A.</t>
  </si>
  <si>
    <t xml:space="preserve">UCK553  </t>
  </si>
  <si>
    <t>0992977930001</t>
  </si>
  <si>
    <t>ASOCIACION DE PROPIETARIOS DE LA URBANIZACION PUER</t>
  </si>
  <si>
    <t xml:space="preserve">SAM011  </t>
  </si>
  <si>
    <t>0992826010001</t>
  </si>
  <si>
    <t>KRONLEXA S.A.</t>
  </si>
  <si>
    <t xml:space="preserve">UCK569  </t>
  </si>
  <si>
    <t>0915653356</t>
  </si>
  <si>
    <t>DARLYN OMAR CABELLO ANDRADE</t>
  </si>
  <si>
    <t xml:space="preserve">PAS023  </t>
  </si>
  <si>
    <t>0915634547001</t>
  </si>
  <si>
    <t>REFRIGERACIÓN INDUSTRIAL CORNEJO REFRICOR-EC CIA.</t>
  </si>
  <si>
    <t xml:space="preserve">UCK561  </t>
  </si>
  <si>
    <t>0930103981</t>
  </si>
  <si>
    <t>MARIA ISABEL VERA GOMEZ</t>
  </si>
  <si>
    <t xml:space="preserve">PAS024  </t>
  </si>
  <si>
    <t>0992338547001</t>
  </si>
  <si>
    <t>DULCENAC S.A. DULCERIA NACIONAL</t>
  </si>
  <si>
    <t xml:space="preserve">UCK577  </t>
  </si>
  <si>
    <t>1791917677001</t>
  </si>
  <si>
    <t>CONSULTLMZ CIA. LTDA.</t>
  </si>
  <si>
    <t xml:space="preserve">UCK584  </t>
  </si>
  <si>
    <t>0991507159001</t>
  </si>
  <si>
    <t>JUAYATABC TELEVISION S.A.</t>
  </si>
  <si>
    <t xml:space="preserve">DUR012  </t>
  </si>
  <si>
    <t>0992803428001</t>
  </si>
  <si>
    <t>INDUSTRIA COLOMBO ECUATORIANA DE CARROCERIAS CARCE</t>
  </si>
  <si>
    <t xml:space="preserve">SAM020  </t>
  </si>
  <si>
    <t>0992866616001</t>
  </si>
  <si>
    <t>AGENCIA ASESORA PRODUCTORA DE SEGUROS LA RIA S.A.</t>
  </si>
  <si>
    <t xml:space="preserve">UCK587  </t>
  </si>
  <si>
    <t>0916250863001</t>
  </si>
  <si>
    <t>JAVIER FERNANDO LEMA GUTIERREZ</t>
  </si>
  <si>
    <t xml:space="preserve">DAU005  </t>
  </si>
  <si>
    <t>1791299035001</t>
  </si>
  <si>
    <t>CUBIERTAS DEL ECUADOR KU-BIEC S.A.</t>
  </si>
  <si>
    <t xml:space="preserve">DAU004  </t>
  </si>
  <si>
    <t>0992125985001</t>
  </si>
  <si>
    <t>ADITIVOS Y ALIMENTOS S.A. ADILISA</t>
  </si>
  <si>
    <t xml:space="preserve">SAM030  </t>
  </si>
  <si>
    <t>1792028140001</t>
  </si>
  <si>
    <t>YARECUADOR CIA. LTDA</t>
  </si>
  <si>
    <t xml:space="preserve">UCK609  </t>
  </si>
  <si>
    <t>0992998725001</t>
  </si>
  <si>
    <t>WANHAI LINES ECUADOR S.A.</t>
  </si>
  <si>
    <t xml:space="preserve">DAU003  </t>
  </si>
  <si>
    <t>0992990295001</t>
  </si>
  <si>
    <t>ETHICA INMOBILIARIA INMOETHICA S.A.</t>
  </si>
  <si>
    <t xml:space="preserve">SAM039  </t>
  </si>
  <si>
    <t>0992263601001</t>
  </si>
  <si>
    <t>BELLUSCIO S.A.</t>
  </si>
  <si>
    <t xml:space="preserve">NTE005  </t>
  </si>
  <si>
    <t>0992695781001</t>
  </si>
  <si>
    <t>ORBISEG S.A. AGENCIA ASESORA PRODUCTORA DE SEGUROS</t>
  </si>
  <si>
    <t xml:space="preserve">GUA083  </t>
  </si>
  <si>
    <t>0992275502001</t>
  </si>
  <si>
    <t>AUTOMERCADO S.A.</t>
  </si>
  <si>
    <t xml:space="preserve">SAM036  </t>
  </si>
  <si>
    <t>0992255196001</t>
  </si>
  <si>
    <t>ASESORIA ECONOMICA INTEGRAL ADVFINSERVICES S.A.</t>
  </si>
  <si>
    <t xml:space="preserve">DAU006  </t>
  </si>
  <si>
    <t>1790427692001</t>
  </si>
  <si>
    <t>PANATLANTIC LOGISTICS  S.A.</t>
  </si>
  <si>
    <t xml:space="preserve">DUR024  </t>
  </si>
  <si>
    <t>0992275472001</t>
  </si>
  <si>
    <t>ANEMASA S.A.</t>
  </si>
  <si>
    <t xml:space="preserve">GUA107  </t>
  </si>
  <si>
    <t>0925045684001</t>
  </si>
  <si>
    <t>STEVEN MICHAEL RAMOS MEZA</t>
  </si>
  <si>
    <t xml:space="preserve">UCK613  </t>
  </si>
  <si>
    <t>0993006254001</t>
  </si>
  <si>
    <t>AFCO S.A.</t>
  </si>
  <si>
    <t xml:space="preserve">NTE017  </t>
  </si>
  <si>
    <t>0992317027001</t>
  </si>
  <si>
    <t>DUPROCSA S.A.</t>
  </si>
  <si>
    <t xml:space="preserve">DLE012  </t>
  </si>
  <si>
    <t>0992947446001</t>
  </si>
  <si>
    <t>FUDRIVER S.A.</t>
  </si>
  <si>
    <t xml:space="preserve">DAU012  </t>
  </si>
  <si>
    <t>0993021466001</t>
  </si>
  <si>
    <t>RECICLA ELECTRONIC RECICLAJES RECICLAELECTRONIC S</t>
  </si>
  <si>
    <t xml:space="preserve">UCK616  </t>
  </si>
  <si>
    <t>0992628227001</t>
  </si>
  <si>
    <t>RAIKKONEN S.A.</t>
  </si>
  <si>
    <t xml:space="preserve">SAM048  </t>
  </si>
  <si>
    <t>0992579226001</t>
  </si>
  <si>
    <t>SUPERGLOBAL S.A.</t>
  </si>
  <si>
    <t xml:space="preserve">NTE076  </t>
  </si>
  <si>
    <t>0992852798001</t>
  </si>
  <si>
    <t>ALENBRAC S.A.</t>
  </si>
  <si>
    <t xml:space="preserve">NTE077  </t>
  </si>
  <si>
    <t>0992914068001</t>
  </si>
  <si>
    <t>OPENGROUP S.A.</t>
  </si>
  <si>
    <t xml:space="preserve">CTO011  </t>
  </si>
  <si>
    <t>0992282010001</t>
  </si>
  <si>
    <t>CAMPOS Y ASOCIADOS CIA LTDA</t>
  </si>
  <si>
    <t xml:space="preserve">SAM054  </t>
  </si>
  <si>
    <t>1201982681001</t>
  </si>
  <si>
    <t>LUIS BERNARDO BELTRAN CEDEÑO</t>
  </si>
  <si>
    <t xml:space="preserve">NTE103  </t>
  </si>
  <si>
    <t>0992760303001</t>
  </si>
  <si>
    <t>BETACONSTRUC S.A.</t>
  </si>
  <si>
    <t xml:space="preserve">DUR066  </t>
  </si>
  <si>
    <t>0992872136001</t>
  </si>
  <si>
    <t>IMPORTADORA DE FRUTAS SARANGO S.A. SARCOFRUIT</t>
  </si>
  <si>
    <t xml:space="preserve">NTE120  </t>
  </si>
  <si>
    <t>0992865512001</t>
  </si>
  <si>
    <t>SERLESMED S.A.</t>
  </si>
  <si>
    <t xml:space="preserve">SAM073  </t>
  </si>
  <si>
    <t>0992904895001</t>
  </si>
  <si>
    <t>CAMARONES Y PESCA DEL ECUADOR CAMPEEC S.A.</t>
  </si>
  <si>
    <t xml:space="preserve">NTE132  </t>
  </si>
  <si>
    <t>0993044040001</t>
  </si>
  <si>
    <t>ELECTROMOOM S.A.</t>
  </si>
  <si>
    <t xml:space="preserve">UCK622  </t>
  </si>
  <si>
    <t>0993031410001</t>
  </si>
  <si>
    <t>LABORATORIOS RENALABSA S A</t>
  </si>
  <si>
    <t xml:space="preserve">SAM075  </t>
  </si>
  <si>
    <t>0992362219001</t>
  </si>
  <si>
    <t>FILUS S.A</t>
  </si>
  <si>
    <t xml:space="preserve">DUR077  </t>
  </si>
  <si>
    <t>1203950736001</t>
  </si>
  <si>
    <t>WILMER JONAS MEJIA LEON</t>
  </si>
  <si>
    <t xml:space="preserve">NTE210  </t>
  </si>
  <si>
    <t>0992699280001</t>
  </si>
  <si>
    <t>FORMICONSTRUC S.A.</t>
  </si>
  <si>
    <t xml:space="preserve">NTE208  </t>
  </si>
  <si>
    <t>0993046469001</t>
  </si>
  <si>
    <t>MARKETSOLUTIONS S.A.</t>
  </si>
  <si>
    <t xml:space="preserve">DAU027  </t>
  </si>
  <si>
    <t>1391814291001</t>
  </si>
  <si>
    <t>REPRODUCTORAS DEL ECUADOR S.A. REPROECSA</t>
  </si>
  <si>
    <t xml:space="preserve">NTE257  </t>
  </si>
  <si>
    <t>0992993537001</t>
  </si>
  <si>
    <t>SOLUCIONESVERDES S A</t>
  </si>
  <si>
    <t xml:space="preserve">SAM110  </t>
  </si>
  <si>
    <t>0992895772001</t>
  </si>
  <si>
    <t>FOODSERVEC FOOD SERVICE ECUADOR S.A</t>
  </si>
  <si>
    <t xml:space="preserve">NTE293  </t>
  </si>
  <si>
    <t>0992885068001</t>
  </si>
  <si>
    <t>HIERRO ESTRELLA SA HIERROSTARSA</t>
  </si>
  <si>
    <t xml:space="preserve">UMS589  </t>
  </si>
  <si>
    <t>0924053366001</t>
  </si>
  <si>
    <t>MARIA DE LOS ANGELES CARRERA ORDOÑEZ</t>
  </si>
  <si>
    <t xml:space="preserve">UCK634  </t>
  </si>
  <si>
    <t>0904176310</t>
  </si>
  <si>
    <t>MARIA ISABEL RAMIREZ ROSERO</t>
  </si>
  <si>
    <t xml:space="preserve">NTE304  </t>
  </si>
  <si>
    <t>0992299088001</t>
  </si>
  <si>
    <t>INSELTEL S.A</t>
  </si>
  <si>
    <t xml:space="preserve">CTO023  </t>
  </si>
  <si>
    <t>0791717361001</t>
  </si>
  <si>
    <t>GOLDHILL S.A.</t>
  </si>
  <si>
    <t xml:space="preserve">DLE079  </t>
  </si>
  <si>
    <t>1715815476001</t>
  </si>
  <si>
    <t>CHRISTIAN JAVIER MIDEROS ROMERO</t>
  </si>
  <si>
    <t xml:space="preserve">SAM126  </t>
  </si>
  <si>
    <t>0915817761001</t>
  </si>
  <si>
    <t>DANIEL ENRIQUE DURAN LAMA</t>
  </si>
  <si>
    <t xml:space="preserve">SAM125  </t>
  </si>
  <si>
    <t>1792210666001</t>
  </si>
  <si>
    <t>SOCIEDAD DE HECHO SAMBAC</t>
  </si>
  <si>
    <t xml:space="preserve">SAM124  </t>
  </si>
  <si>
    <t>0992995734001</t>
  </si>
  <si>
    <t>SERCOBCIM S.A.</t>
  </si>
  <si>
    <t xml:space="preserve">NTE333  </t>
  </si>
  <si>
    <t>0993044156001</t>
  </si>
  <si>
    <t>SERVICITY C A</t>
  </si>
  <si>
    <t xml:space="preserve">SAM123  </t>
  </si>
  <si>
    <t>0993047007001</t>
  </si>
  <si>
    <t>XERTICAEC S.A.</t>
  </si>
  <si>
    <t xml:space="preserve">NTE346  </t>
  </si>
  <si>
    <t>0992996927001</t>
  </si>
  <si>
    <t>ALLINPUBLICIDAD&amp;MARKETING S A</t>
  </si>
  <si>
    <t xml:space="preserve">NTE348  </t>
  </si>
  <si>
    <t>0993044865001</t>
  </si>
  <si>
    <t>IMPORTADORA T&amp;NTN S.A</t>
  </si>
  <si>
    <t xml:space="preserve">NTE349  </t>
  </si>
  <si>
    <t>0992846836001</t>
  </si>
  <si>
    <t>GAMFOOD S.A.</t>
  </si>
  <si>
    <t xml:space="preserve">SAM133  </t>
  </si>
  <si>
    <t>0990013438001</t>
  </si>
  <si>
    <t>ANGLO ECUATORIANA DE GUAYAQUIL C A</t>
  </si>
  <si>
    <t xml:space="preserve">NTE355  </t>
  </si>
  <si>
    <t>0993052973001</t>
  </si>
  <si>
    <t>INMOBILIARIA GALILEA-ECUADOR S.A</t>
  </si>
  <si>
    <t xml:space="preserve">NTE357  </t>
  </si>
  <si>
    <t>1801222306001</t>
  </si>
  <si>
    <t>EDGAR MARCELO MERA VASQUEZ</t>
  </si>
  <si>
    <t xml:space="preserve">SAM148  </t>
  </si>
  <si>
    <t>0704266055001</t>
  </si>
  <si>
    <t>LUIS OSWALDO HERRERA HERRERA</t>
  </si>
  <si>
    <t xml:space="preserve">NTE368  </t>
  </si>
  <si>
    <t>0913797981001</t>
  </si>
  <si>
    <t>JORGE ARTURO ZANABRIA VILLAMAR</t>
  </si>
  <si>
    <t xml:space="preserve">DUR121  </t>
  </si>
  <si>
    <t>0913019956</t>
  </si>
  <si>
    <t>DANILO ROMO LEROUX ZUÑIGA</t>
  </si>
  <si>
    <t xml:space="preserve">SAM147  </t>
  </si>
  <si>
    <t>0992982004001</t>
  </si>
  <si>
    <t>ECUADORIANSHIMP S.A.</t>
  </si>
  <si>
    <t xml:space="preserve">SAM146  </t>
  </si>
  <si>
    <t>0992823852001</t>
  </si>
  <si>
    <t>LOGISTICA ZEUS S.A. LOGZEUS</t>
  </si>
  <si>
    <t xml:space="preserve">SAM134  </t>
  </si>
  <si>
    <t>0992418346001</t>
  </si>
  <si>
    <t>CONSTRU-YA S.A.</t>
  </si>
  <si>
    <t xml:space="preserve">CTO029  </t>
  </si>
  <si>
    <t>1303952061001</t>
  </si>
  <si>
    <t>CLARIFA TRINIDAD RODRIGUEZ MACIAS</t>
  </si>
  <si>
    <t xml:space="preserve">SAM141  </t>
  </si>
  <si>
    <t>0992891637001</t>
  </si>
  <si>
    <t>JOMALUNKA S.A</t>
  </si>
  <si>
    <t xml:space="preserve">NTE403  </t>
  </si>
  <si>
    <t>0904628971001</t>
  </si>
  <si>
    <t>SEGUNDO WALTER IZURIETA MENA</t>
  </si>
  <si>
    <t xml:space="preserve">NTE408  </t>
  </si>
  <si>
    <t>0992909897001</t>
  </si>
  <si>
    <t>VEOLIA ECUADOR S.A.</t>
  </si>
  <si>
    <t xml:space="preserve">SAM168  </t>
  </si>
  <si>
    <t>0991287167001</t>
  </si>
  <si>
    <t>BONELLY S.A.</t>
  </si>
  <si>
    <t xml:space="preserve">CST074  </t>
  </si>
  <si>
    <t>0991197745001</t>
  </si>
  <si>
    <t>CALIZAS Y MINERALES CALMOSACORP CIA. LTDA.</t>
  </si>
  <si>
    <t xml:space="preserve">UEP075  </t>
  </si>
  <si>
    <t>0990006059001</t>
  </si>
  <si>
    <t>FRENOSEGURO CIA. LTDA.</t>
  </si>
  <si>
    <t xml:space="preserve">NTE414  </t>
  </si>
  <si>
    <t>0992348739001</t>
  </si>
  <si>
    <t>RITOMI S.A.</t>
  </si>
  <si>
    <t xml:space="preserve">NTE413  </t>
  </si>
  <si>
    <t>0993051438001</t>
  </si>
  <si>
    <t>GO &amp; MEDICAL GO&amp;MEDICAL S.A.</t>
  </si>
  <si>
    <t xml:space="preserve">NTE425  </t>
  </si>
  <si>
    <t>0993047511001</t>
  </si>
  <si>
    <t>FINANCORE NET SERVICIOS TRANSACIONALES FINANCIEROS FICONET S.A.</t>
  </si>
  <si>
    <t>Anulado</t>
  </si>
  <si>
    <t xml:space="preserve">NTE437  </t>
  </si>
  <si>
    <t>0992975415001</t>
  </si>
  <si>
    <t>CENTRO CARDIOLOGICO PREVENCARDIO CIA. LTDA.</t>
  </si>
  <si>
    <t xml:space="preserve">UCK641  </t>
  </si>
  <si>
    <t>0992538988001</t>
  </si>
  <si>
    <t>WINSTOCORP S.A.</t>
  </si>
  <si>
    <t xml:space="preserve">DUR176  </t>
  </si>
  <si>
    <t>0590060569001</t>
  </si>
  <si>
    <t>AGRICOLA Y QUIMICA NACIONAL DEL COTOPAXI AGRONPAXI CIA. LTDA.</t>
  </si>
  <si>
    <t xml:space="preserve">SAM187  </t>
  </si>
  <si>
    <t>0992335610001</t>
  </si>
  <si>
    <t>NEDERAGRO S.A.</t>
  </si>
  <si>
    <t xml:space="preserve">NTE464  </t>
  </si>
  <si>
    <t>1204151060001</t>
  </si>
  <si>
    <t>MORANTE VILLARREAL ROBERTO OMAR</t>
  </si>
  <si>
    <t xml:space="preserve">NTE465  </t>
  </si>
  <si>
    <t>0992703121001</t>
  </si>
  <si>
    <t>MAMISTORE S A</t>
  </si>
  <si>
    <t xml:space="preserve">GUA516  </t>
  </si>
  <si>
    <t>1791237986001</t>
  </si>
  <si>
    <t>TRANSPORTES NOROCCIDENTAL CIA. LTDA.</t>
  </si>
  <si>
    <t xml:space="preserve">DUR180  </t>
  </si>
  <si>
    <t>0992989548001</t>
  </si>
  <si>
    <t>GRANDSOUTH S.A.</t>
  </si>
  <si>
    <t xml:space="preserve">SAM480  </t>
  </si>
  <si>
    <t>0992142618001</t>
  </si>
  <si>
    <t>CORPORACIÓN FERNÁNDEZ CORPFERNANDEZ S.A.</t>
  </si>
  <si>
    <t xml:space="preserve">NTE467  </t>
  </si>
  <si>
    <t>0992929421001</t>
  </si>
  <si>
    <t>SERVICIOS INDUSTRIALES EQUITERMSA S.A.</t>
  </si>
  <si>
    <t xml:space="preserve">DLE153  </t>
  </si>
  <si>
    <t>0992958804001</t>
  </si>
  <si>
    <t>CIPORT &amp; TECNAC CIPTE C.L</t>
  </si>
  <si>
    <t xml:space="preserve">SAM190  </t>
  </si>
  <si>
    <t>0992839074001</t>
  </si>
  <si>
    <t>SECONRET S.A.</t>
  </si>
  <si>
    <t xml:space="preserve">DAU073  </t>
  </si>
  <si>
    <t>0993018031001</t>
  </si>
  <si>
    <t>AGRICOLA BANANERA ECUATORIANA - AGBE S.A.</t>
  </si>
  <si>
    <t xml:space="preserve">DUL002  </t>
  </si>
  <si>
    <t>0992217936001</t>
  </si>
  <si>
    <t>DULCES, PASTELES Y TORTAS RADU S.A.</t>
  </si>
  <si>
    <t xml:space="preserve">CST092  </t>
  </si>
  <si>
    <t>0917849358001</t>
  </si>
  <si>
    <t>CARLA IVETTE URRIOLA ESTRADA</t>
  </si>
  <si>
    <t xml:space="preserve">SAM200  </t>
  </si>
  <si>
    <t>0992386088001</t>
  </si>
  <si>
    <t>ENJOYCHANNEL S A</t>
  </si>
  <si>
    <t xml:space="preserve">SAM215  </t>
  </si>
  <si>
    <t>0992920343001</t>
  </si>
  <si>
    <t>PRIMERA ETAPA DEL PROYECTO URBANISTICO AIRES DE BATAN</t>
  </si>
  <si>
    <t xml:space="preserve">CAJ003  </t>
  </si>
  <si>
    <t>0992810572001</t>
  </si>
  <si>
    <t>CAJAMARCA PROTECTIVE SERVICES C. LTDA. CAJAPROTSERV</t>
  </si>
  <si>
    <t xml:space="preserve">DUR182  </t>
  </si>
  <si>
    <t>0992951826001</t>
  </si>
  <si>
    <t>INDUSTRIA ALUCAPS ECUADOR GA SA</t>
  </si>
  <si>
    <t xml:space="preserve">DLE170  </t>
  </si>
  <si>
    <t>0916551930001</t>
  </si>
  <si>
    <t>SALTOS RODRIGUEZ ANDREA EDITH</t>
  </si>
  <si>
    <t xml:space="preserve">SAM201  </t>
  </si>
  <si>
    <t>0190111881001</t>
  </si>
  <si>
    <t>LAS FRAGANCIAS CIA. LTDA.</t>
  </si>
  <si>
    <t xml:space="preserve">SAM225  </t>
  </si>
  <si>
    <t>0924219447001</t>
  </si>
  <si>
    <t>SANCHEZ TIMM RAFAEL ANDRES</t>
  </si>
  <si>
    <t xml:space="preserve">SAM224  </t>
  </si>
  <si>
    <t>0992863943001</t>
  </si>
  <si>
    <t>SINERGIA MARIN SANCHEZ S.A. SINERMASA</t>
  </si>
  <si>
    <t xml:space="preserve">SAM229  </t>
  </si>
  <si>
    <t>0992777060001</t>
  </si>
  <si>
    <t>GLOBAL BUSINESS NESSGLOB S.A.</t>
  </si>
  <si>
    <t xml:space="preserve">UCK646  </t>
  </si>
  <si>
    <t>0924146574001</t>
  </si>
  <si>
    <t>PAZMIÑO FALCONES KAROLINA LEONOR</t>
  </si>
  <si>
    <t xml:space="preserve">USF145  </t>
  </si>
  <si>
    <t>0992962224001</t>
  </si>
  <si>
    <t>DATA TOOLS S.A.</t>
  </si>
  <si>
    <t xml:space="preserve">DAU049  </t>
  </si>
  <si>
    <t>0992261056001</t>
  </si>
  <si>
    <t>FERRUX S.A.</t>
  </si>
  <si>
    <t xml:space="preserve">NTE508  </t>
  </si>
  <si>
    <t>0992499710001</t>
  </si>
  <si>
    <t>TAUROM S.A.</t>
  </si>
  <si>
    <t xml:space="preserve">NTE517  </t>
  </si>
  <si>
    <t>0992206551001</t>
  </si>
  <si>
    <t>INDUVERIKA S.A.</t>
  </si>
  <si>
    <t xml:space="preserve">SAM233  </t>
  </si>
  <si>
    <t>0992714727001</t>
  </si>
  <si>
    <t>TECNOLOGIAS DE BUSINESS S.A  TECBUSINESS</t>
  </si>
  <si>
    <t xml:space="preserve">GUA593  </t>
  </si>
  <si>
    <t>0691722449001</t>
  </si>
  <si>
    <t>COOPERATIVA DE AHORRO Y CREDITO MUSHUK YUYAY-CHIMBORAZO LTDA</t>
  </si>
  <si>
    <t xml:space="preserve">DUR203  </t>
  </si>
  <si>
    <t>0923146492001</t>
  </si>
  <si>
    <t>LEON RODRIGUEZ ALEX MAURICIO</t>
  </si>
  <si>
    <t xml:space="preserve">SAM238  </t>
  </si>
  <si>
    <t>0908598196001</t>
  </si>
  <si>
    <t>LAGOS LAKE ALEJANDRO ANDRE</t>
  </si>
  <si>
    <t xml:space="preserve">UVA959  </t>
  </si>
  <si>
    <t>0992747978001</t>
  </si>
  <si>
    <t>YIDEASA S.A</t>
  </si>
  <si>
    <t xml:space="preserve">CST113  </t>
  </si>
  <si>
    <t>0914704051001</t>
  </si>
  <si>
    <t>CAMBA COELLO ROMMEL ANTONIO</t>
  </si>
  <si>
    <t xml:space="preserve">NTE544  </t>
  </si>
  <si>
    <t>0993015520001</t>
  </si>
  <si>
    <t>NEOPINDEC C.A</t>
  </si>
  <si>
    <t xml:space="preserve">DLE211  </t>
  </si>
  <si>
    <t>0800318560001</t>
  </si>
  <si>
    <t>GERARDO ANTONIO APARICIO PERDOMO</t>
  </si>
  <si>
    <t xml:space="preserve">SAM246  </t>
  </si>
  <si>
    <t>0992679484001</t>
  </si>
  <si>
    <t>CASGUZ S A CASA GUZMAN</t>
  </si>
  <si>
    <t xml:space="preserve">NTE547  </t>
  </si>
  <si>
    <t>0993034460001</t>
  </si>
  <si>
    <t>CORPORACION GUERRERO DEL CAMPO CORPGUECONSA</t>
  </si>
  <si>
    <t xml:space="preserve">DAU052  </t>
  </si>
  <si>
    <t>0915307755001</t>
  </si>
  <si>
    <t>GOMEZ ALCIVAR EDUARDO JOSE</t>
  </si>
  <si>
    <t xml:space="preserve">DLE208  </t>
  </si>
  <si>
    <t>0992721618001</t>
  </si>
  <si>
    <t>ABISAICORP S.A</t>
  </si>
  <si>
    <t xml:space="preserve">NTE576  </t>
  </si>
  <si>
    <t>0924694672001</t>
  </si>
  <si>
    <t>PACHECO CACERES DENISE ERIKA</t>
  </si>
  <si>
    <t xml:space="preserve">SAM267  </t>
  </si>
  <si>
    <t>0101811495</t>
  </si>
  <si>
    <t>DELGADO VINTIMILLA CARLOS FERNANDO</t>
  </si>
  <si>
    <t xml:space="preserve">CTO046  </t>
  </si>
  <si>
    <t>0907755029001</t>
  </si>
  <si>
    <t>SILVA PALMA VILMA NOEMI</t>
  </si>
  <si>
    <t xml:space="preserve">UCK654  </t>
  </si>
  <si>
    <t>0925587800001</t>
  </si>
  <si>
    <t>ESCUDERO CORRAL JOSE MARTIN</t>
  </si>
  <si>
    <t xml:space="preserve">SAM269  </t>
  </si>
  <si>
    <t>0993064343001</t>
  </si>
  <si>
    <t>L MENTAL OFICINAS - INTELIGENTES S.A</t>
  </si>
  <si>
    <t xml:space="preserve">DAU061  </t>
  </si>
  <si>
    <t>0992806419001</t>
  </si>
  <si>
    <t>SOLUCIONES GLOBALES S.A GLOBFAST</t>
  </si>
  <si>
    <t xml:space="preserve">CST125  </t>
  </si>
  <si>
    <t>0992201673001</t>
  </si>
  <si>
    <t>R.C.N CONSTRUCIONES S.A</t>
  </si>
  <si>
    <t xml:space="preserve">NTE599  </t>
  </si>
  <si>
    <t>0924894298001</t>
  </si>
  <si>
    <t>LOOR VIEJO ESTEFANIA EILLIN</t>
  </si>
  <si>
    <t xml:space="preserve">DAU068  </t>
  </si>
  <si>
    <t>0911752103001</t>
  </si>
  <si>
    <t>TRUJILLO RODRIGUEZ MARIA TERESA</t>
  </si>
  <si>
    <t xml:space="preserve">NTE610  </t>
  </si>
  <si>
    <t>1190006820001</t>
  </si>
  <si>
    <t xml:space="preserve">COOPERATIVA DE TRANSPORTES LOJA </t>
  </si>
  <si>
    <t xml:space="preserve">NTE624  </t>
  </si>
  <si>
    <t>1791807529001</t>
  </si>
  <si>
    <t>PAYLESS SHOESOURCE ECUADOR CIA. LTDA.</t>
  </si>
  <si>
    <t xml:space="preserve">NTE625  </t>
  </si>
  <si>
    <t>0915466163001</t>
  </si>
  <si>
    <t>ESPINOZA HERRERA CARLOS ALBERTO</t>
  </si>
  <si>
    <t xml:space="preserve">NTE626  </t>
  </si>
  <si>
    <t>0993091650001</t>
  </si>
  <si>
    <t>BEBEGRAFIA S.A.</t>
  </si>
  <si>
    <t xml:space="preserve">SAM281  </t>
  </si>
  <si>
    <t>0993117269001</t>
  </si>
  <si>
    <t>AGRIHGROUP S.A</t>
  </si>
  <si>
    <t xml:space="preserve">DAU072  </t>
  </si>
  <si>
    <t>0992383437001</t>
  </si>
  <si>
    <t>DIPLOTER SA</t>
  </si>
  <si>
    <t xml:space="preserve">NTE630  </t>
  </si>
  <si>
    <t>0993013811001</t>
  </si>
  <si>
    <t>CONSULENZA CORPORATE CONSULENCORP CIA LTDA</t>
  </si>
  <si>
    <t xml:space="preserve">NTE633  </t>
  </si>
  <si>
    <t>0917478786001</t>
  </si>
  <si>
    <t>ROSERO CRUZ MARIA AUXILIADORA</t>
  </si>
  <si>
    <t xml:space="preserve">DUR235  </t>
  </si>
  <si>
    <t>0992945443001</t>
  </si>
  <si>
    <t>CHIM-TINTAS S.A.</t>
  </si>
  <si>
    <t xml:space="preserve">UCK656  </t>
  </si>
  <si>
    <t>0992883677001</t>
  </si>
  <si>
    <t>VUMILATINA MEDICINA PREPAGADA S.A.</t>
  </si>
  <si>
    <t xml:space="preserve">NTE635  </t>
  </si>
  <si>
    <t>0915835136001</t>
  </si>
  <si>
    <t>ECHEVERRIA ROBALINO CECILIA PAOLA</t>
  </si>
  <si>
    <t xml:space="preserve">SAM285  </t>
  </si>
  <si>
    <t>0954368098001</t>
  </si>
  <si>
    <t>SETH NEETU</t>
  </si>
  <si>
    <t xml:space="preserve">SAM289  </t>
  </si>
  <si>
    <t>0993088234001</t>
  </si>
  <si>
    <t>ETHERIA S.A.</t>
  </si>
  <si>
    <t xml:space="preserve">NTE657  </t>
  </si>
  <si>
    <t>0911146272001</t>
  </si>
  <si>
    <t>ANDRADE ANDRADE JUAN JOSE</t>
  </si>
  <si>
    <t xml:space="preserve">DAU079  </t>
  </si>
  <si>
    <t>0991380140001</t>
  </si>
  <si>
    <t>CONSTRULADESA SUELOS Y HORMIGONES S.A.</t>
  </si>
  <si>
    <t xml:space="preserve">DAU081  </t>
  </si>
  <si>
    <t>0992322993001</t>
  </si>
  <si>
    <t>CORPORACION DE TRANSPORTISTAS DEL ECUADOR S.A.</t>
  </si>
  <si>
    <t xml:space="preserve">SAM299  </t>
  </si>
  <si>
    <t>0908875917001</t>
  </si>
  <si>
    <t>CAMACHO SORIA CARLOS EDUARDO</t>
  </si>
  <si>
    <t xml:space="preserve">NTE690  </t>
  </si>
  <si>
    <t>0993112712001</t>
  </si>
  <si>
    <t>SAKURA HATSUMI INTERNACIONAL EXPORTADORA S.A</t>
  </si>
  <si>
    <t xml:space="preserve">UCK658  </t>
  </si>
  <si>
    <t>0993031542001</t>
  </si>
  <si>
    <t>CORPALVAH S A</t>
  </si>
  <si>
    <t xml:space="preserve">SAM302  </t>
  </si>
  <si>
    <t>0992734248001</t>
  </si>
  <si>
    <t>CEVIB &amp; ASOCIADOS S.A.</t>
  </si>
  <si>
    <t xml:space="preserve">CTO064  </t>
  </si>
  <si>
    <t>0913174744001</t>
  </si>
  <si>
    <t>BELLO ORTIZ JORGE ALFREDO</t>
  </si>
  <si>
    <t xml:space="preserve">NTE652  </t>
  </si>
  <si>
    <t>0993012173001</t>
  </si>
  <si>
    <t>SERVICIO &amp; MANTENIMIENTO INDUSTRIAL MANSEINSAJAB S.A</t>
  </si>
  <si>
    <t xml:space="preserve">CST137  </t>
  </si>
  <si>
    <t>0992922303001</t>
  </si>
  <si>
    <t>IMPORT OSCAR S.A</t>
  </si>
  <si>
    <t xml:space="preserve">SAM290  </t>
  </si>
  <si>
    <t>0993137308001</t>
  </si>
  <si>
    <t>ASISTMED ASISTENCIA A MEDICOS S.A.</t>
  </si>
  <si>
    <t xml:space="preserve">CST145  </t>
  </si>
  <si>
    <t>0993088366001</t>
  </si>
  <si>
    <t>CASTLEROCK- INC S.A.</t>
  </si>
  <si>
    <t xml:space="preserve">NTE700  </t>
  </si>
  <si>
    <t>3050258932001</t>
  </si>
  <si>
    <t>VARGAS HERRERA LUIS DANIEL</t>
  </si>
  <si>
    <t xml:space="preserve">CST147  </t>
  </si>
  <si>
    <t>0909794844001</t>
  </si>
  <si>
    <t>RAMOS YAGUAL FLABIO EDMUNDO</t>
  </si>
  <si>
    <t xml:space="preserve">CTO063  </t>
  </si>
  <si>
    <t>0905135778001</t>
  </si>
  <si>
    <t>RAMIREZ TAMAYO ENMA MERCEDES</t>
  </si>
  <si>
    <t xml:space="preserve">NTE710  </t>
  </si>
  <si>
    <t>0915261325001</t>
  </si>
  <si>
    <t>RUIZ ROMAN ROMMEL ELIAS</t>
  </si>
  <si>
    <t xml:space="preserve">ATP106  </t>
  </si>
  <si>
    <t>0922888078001</t>
  </si>
  <si>
    <t>VELIZ RAMOS JOHN JIMMY</t>
  </si>
  <si>
    <t xml:space="preserve">NTE702  </t>
  </si>
  <si>
    <t>0992979283001</t>
  </si>
  <si>
    <t>RICMETRUCKS S.A.</t>
  </si>
  <si>
    <t xml:space="preserve">NTE716  </t>
  </si>
  <si>
    <t>0993137723001</t>
  </si>
  <si>
    <t>VIOSCULPT ECUADOR S.A.</t>
  </si>
  <si>
    <t xml:space="preserve">SAM324  </t>
  </si>
  <si>
    <t>0992559276001</t>
  </si>
  <si>
    <t>ASO. DE P. DE INM. DE LA URB. ESMERALDA DEL RIO</t>
  </si>
  <si>
    <t xml:space="preserve">DAU091  </t>
  </si>
  <si>
    <t>1792360250001</t>
  </si>
  <si>
    <t xml:space="preserve">SUMINISTROS INDUSTRIALES &amp; PETROLEROS SUMINPETRO CIA LTDA </t>
  </si>
  <si>
    <t xml:space="preserve">SAM331  </t>
  </si>
  <si>
    <t>0919080499001</t>
  </si>
  <si>
    <t>CASTRO QUIROZ JOSE ANTONIO</t>
  </si>
  <si>
    <t xml:space="preserve">GUA770  </t>
  </si>
  <si>
    <t>0917299752001</t>
  </si>
  <si>
    <t>VERA JORDAN MARITZA GRACIELA</t>
  </si>
  <si>
    <t xml:space="preserve">SAM327  </t>
  </si>
  <si>
    <t>0993075345001</t>
  </si>
  <si>
    <t>AGROSIGAL SA</t>
  </si>
  <si>
    <t xml:space="preserve">CST165  </t>
  </si>
  <si>
    <t>0916244262001</t>
  </si>
  <si>
    <t>TAPIA CARDENAS CARLOS IVAN</t>
  </si>
  <si>
    <t xml:space="preserve">CST156  </t>
  </si>
  <si>
    <t>0913436200001</t>
  </si>
  <si>
    <t>BLOISE CORTAZAR LUIGI BRUNO</t>
  </si>
  <si>
    <t xml:space="preserve">CST169  </t>
  </si>
  <si>
    <t>0924175292001</t>
  </si>
  <si>
    <t>CAMPOS VELEZ HENRRY GONZALO</t>
  </si>
  <si>
    <t xml:space="preserve">GUA852  </t>
  </si>
  <si>
    <t>0921595435001</t>
  </si>
  <si>
    <t>BAJANA DE LA ROSA SANTIAGO EDISON</t>
  </si>
  <si>
    <t xml:space="preserve">GUA856  </t>
  </si>
  <si>
    <t>0930150859001</t>
  </si>
  <si>
    <t>LOPEZ PISCOCAMA FREDDY ARMANDO</t>
  </si>
  <si>
    <t xml:space="preserve">NTE801  </t>
  </si>
  <si>
    <t>1791942760001</t>
  </si>
  <si>
    <t>INGENIERIA PARA EL DESARROLLO ACURIO Y ASOCIADOS S.A.</t>
  </si>
  <si>
    <t xml:space="preserve">GUA846  </t>
  </si>
  <si>
    <t>0950677112001</t>
  </si>
  <si>
    <t>MEDINA CHOCO JORDY JOEL</t>
  </si>
  <si>
    <t xml:space="preserve">CTO076  </t>
  </si>
  <si>
    <t>0932593775001</t>
  </si>
  <si>
    <t>PEREZ SEMINARIO HECTOR JUNIOR</t>
  </si>
  <si>
    <t xml:space="preserve">DAU092  </t>
  </si>
  <si>
    <t>0992514523001</t>
  </si>
  <si>
    <t xml:space="preserve">MANEJO SEGURO S.A. MASEGUR </t>
  </si>
  <si>
    <t xml:space="preserve">NTE751  </t>
  </si>
  <si>
    <t>0992738111001</t>
  </si>
  <si>
    <t xml:space="preserve">ASSEG AGENCIA ASESORA PRODUCTORA DE SEGUROS S.A. </t>
  </si>
  <si>
    <t xml:space="preserve">MAR014  </t>
  </si>
  <si>
    <t>0990247595001</t>
  </si>
  <si>
    <t xml:space="preserve">MARRIOTT S.A </t>
  </si>
  <si>
    <t xml:space="preserve">DLE285  </t>
  </si>
  <si>
    <t>0924794811001</t>
  </si>
  <si>
    <t>LEY VITERI LISSETTE MELISSA</t>
  </si>
  <si>
    <t xml:space="preserve">NTE803  </t>
  </si>
  <si>
    <t>0992898747001</t>
  </si>
  <si>
    <t xml:space="preserve">REFRISOLTEC S.A </t>
  </si>
  <si>
    <t xml:space="preserve">NTE837  </t>
  </si>
  <si>
    <t>0992405112001</t>
  </si>
  <si>
    <t xml:space="preserve">SEAM TRACK S.A SEAMTRACKSA </t>
  </si>
  <si>
    <t xml:space="preserve">SAM359  </t>
  </si>
  <si>
    <t>0916249568001</t>
  </si>
  <si>
    <t>VASQUEZ GUEVARA DAVID DANIEL</t>
  </si>
  <si>
    <t xml:space="preserve">GUA932  </t>
  </si>
  <si>
    <t>0917320848001</t>
  </si>
  <si>
    <t>ZAMBRANO RONQUILLO MARIA AUXILIADORA</t>
  </si>
  <si>
    <t xml:space="preserve">DAU103  </t>
  </si>
  <si>
    <t>1790016846001</t>
  </si>
  <si>
    <t xml:space="preserve">REX PLASTICS S.A. </t>
  </si>
  <si>
    <t xml:space="preserve">GUA906  </t>
  </si>
  <si>
    <t>0927548107001</t>
  </si>
  <si>
    <t>CEDENO BORBOR JOSE ELIAS</t>
  </si>
  <si>
    <t xml:space="preserve">UCK664  </t>
  </si>
  <si>
    <t>0992896515001</t>
  </si>
  <si>
    <t xml:space="preserve">AJMUMALEX S.A. </t>
  </si>
  <si>
    <t xml:space="preserve">SAM337  </t>
  </si>
  <si>
    <t>0903807956001</t>
  </si>
  <si>
    <t>INGENIERO ALVARO G PINO ICAZA</t>
  </si>
  <si>
    <t xml:space="preserve">DAU104  </t>
  </si>
  <si>
    <t>0942575002001</t>
  </si>
  <si>
    <t>SOLIS REYES OMAR MICHAEL</t>
  </si>
  <si>
    <t xml:space="preserve">NTE855  </t>
  </si>
  <si>
    <t>0992935839001</t>
  </si>
  <si>
    <t>SKYCELL.SA</t>
  </si>
  <si>
    <t xml:space="preserve">SAM365  </t>
  </si>
  <si>
    <t>0993121827001</t>
  </si>
  <si>
    <t xml:space="preserve">PROMOTORA OCCIDENTAL PROCCIDENT S.A </t>
  </si>
  <si>
    <t xml:space="preserve">NTE864  </t>
  </si>
  <si>
    <t>0992391766001</t>
  </si>
  <si>
    <t>DULCOSTA S.A.</t>
  </si>
  <si>
    <t xml:space="preserve">CTO082  </t>
  </si>
  <si>
    <t>1304158122001</t>
  </si>
  <si>
    <t>ALVARADO BASURTO SEGUNDO GABRIEL</t>
  </si>
  <si>
    <t xml:space="preserve">DLE327  </t>
  </si>
  <si>
    <t>0918910662001</t>
  </si>
  <si>
    <t>VALAREZO AMAYA BANESA VALERIA</t>
  </si>
  <si>
    <t xml:space="preserve">DAU     </t>
  </si>
  <si>
    <t>0992952784001</t>
  </si>
  <si>
    <t>PRODUCTORA DE ALIMENTOS SALUDABLES Y CHOCOLATE PROCHOC S.A</t>
  </si>
  <si>
    <t xml:space="preserve">SAM376  </t>
  </si>
  <si>
    <t>0927007260001</t>
  </si>
  <si>
    <t>CABANILLA FUENTES CINDY GABRIELA</t>
  </si>
  <si>
    <t xml:space="preserve">NTE912  </t>
  </si>
  <si>
    <t>0992857978001</t>
  </si>
  <si>
    <t xml:space="preserve">RENFID S.A. </t>
  </si>
  <si>
    <t xml:space="preserve">DUR279  </t>
  </si>
  <si>
    <t>0993205591001</t>
  </si>
  <si>
    <t xml:space="preserve">DEPODECON S.A. </t>
  </si>
  <si>
    <t xml:space="preserve">NTE891  </t>
  </si>
  <si>
    <t>0993040622001</t>
  </si>
  <si>
    <t>ACTIVASPORT S A</t>
  </si>
  <si>
    <t xml:space="preserve">SAM372  </t>
  </si>
  <si>
    <t>0991507051001</t>
  </si>
  <si>
    <t>CENTOP S.A.</t>
  </si>
  <si>
    <t xml:space="preserve">NTE915  </t>
  </si>
  <si>
    <t>0923046858001</t>
  </si>
  <si>
    <t>ALVARADO COBOS ALDO MANUEL</t>
  </si>
  <si>
    <t xml:space="preserve">DLE343  </t>
  </si>
  <si>
    <t>0924955966001</t>
  </si>
  <si>
    <t>ALBAN DEL SALTO KARLA FERNANDA</t>
  </si>
  <si>
    <t xml:space="preserve">NTE926  </t>
  </si>
  <si>
    <t>0990518181001</t>
  </si>
  <si>
    <t xml:space="preserve">PLASTICOS KOCH C LTDA </t>
  </si>
  <si>
    <t xml:space="preserve">SAM393  </t>
  </si>
  <si>
    <t>1203477912001</t>
  </si>
  <si>
    <t>HIDALGO VEGA MARIUXI ELIZABETH</t>
  </si>
  <si>
    <t xml:space="preserve">NTE935  </t>
  </si>
  <si>
    <t>0905114351001</t>
  </si>
  <si>
    <t>OCAMPO VILLACIS FRANKLIN GEOFREDO</t>
  </si>
  <si>
    <t xml:space="preserve">NTE937  </t>
  </si>
  <si>
    <t>0992713844001</t>
  </si>
  <si>
    <t xml:space="preserve">SPORTMEDIC.S.A </t>
  </si>
  <si>
    <t xml:space="preserve">NTE940  </t>
  </si>
  <si>
    <t>0910359595001</t>
  </si>
  <si>
    <t>VASQUEZ MOREIRA HILDA VIVIANA</t>
  </si>
  <si>
    <t xml:space="preserve">SAM388  </t>
  </si>
  <si>
    <t>0992102594001</t>
  </si>
  <si>
    <t xml:space="preserve">SEGUNET S.A. </t>
  </si>
  <si>
    <t xml:space="preserve">USF151  </t>
  </si>
  <si>
    <t>0914445309001</t>
  </si>
  <si>
    <t>JORDAN ROMERO MONICA ESTHER</t>
  </si>
  <si>
    <t xml:space="preserve">DLE340  </t>
  </si>
  <si>
    <t>0918056177001</t>
  </si>
  <si>
    <t>RAMIREZ MACANCELA MARIA EUGENIA</t>
  </si>
  <si>
    <t xml:space="preserve">SAM386  </t>
  </si>
  <si>
    <t>0993145645001</t>
  </si>
  <si>
    <t xml:space="preserve">TRSC ENTERPRISES S.A </t>
  </si>
  <si>
    <t xml:space="preserve">ATP143  </t>
  </si>
  <si>
    <t>0908958879001</t>
  </si>
  <si>
    <t>BARRENO MARTINEZ BORIS RUBEN</t>
  </si>
  <si>
    <t xml:space="preserve">NTE959  </t>
  </si>
  <si>
    <t>1708037708001</t>
  </si>
  <si>
    <t>METAL MAN</t>
  </si>
  <si>
    <t xml:space="preserve">NTE950  </t>
  </si>
  <si>
    <t>0993188670001</t>
  </si>
  <si>
    <t xml:space="preserve">INMOBILIRIA REALTORS TRESCIENTOS SESENTA GRADOS INMOBREALTRES S.A. </t>
  </si>
  <si>
    <t xml:space="preserve">SAM404  </t>
  </si>
  <si>
    <t>0993191280001</t>
  </si>
  <si>
    <t xml:space="preserve">BRODERIN S.A </t>
  </si>
  <si>
    <t xml:space="preserve">NTE948  </t>
  </si>
  <si>
    <t>0916918378001</t>
  </si>
  <si>
    <t>MERCHAN BALON CHRISTOPHER FERNANDO</t>
  </si>
  <si>
    <t xml:space="preserve">CTO093  </t>
  </si>
  <si>
    <t>0993086533001</t>
  </si>
  <si>
    <t xml:space="preserve">LA CASA DEL MEDICO LACASADELMEDICO S.A. </t>
  </si>
  <si>
    <t xml:space="preserve">CST213  </t>
  </si>
  <si>
    <t>0926122946001</t>
  </si>
  <si>
    <t>LOOR ZAMBRANO EDGAR ASDRUBAL</t>
  </si>
  <si>
    <t xml:space="preserve">CST212  </t>
  </si>
  <si>
    <t>0992659122001</t>
  </si>
  <si>
    <t xml:space="preserve">GARRUCHAS Y EQUIPOS S.A  </t>
  </si>
  <si>
    <t xml:space="preserve">NTE967  </t>
  </si>
  <si>
    <t>0993204706001</t>
  </si>
  <si>
    <t>TOPFOOD CIA. LTDA.</t>
  </si>
  <si>
    <t xml:space="preserve">SAM428  </t>
  </si>
  <si>
    <t>0992382015001</t>
  </si>
  <si>
    <t xml:space="preserve">LABMAC S.A. </t>
  </si>
  <si>
    <t xml:space="preserve">DLE369  </t>
  </si>
  <si>
    <t>0920994175001</t>
  </si>
  <si>
    <t>SILVA CHIQUITO JOSE LUIS</t>
  </si>
  <si>
    <t xml:space="preserve">NTE993  </t>
  </si>
  <si>
    <t>0993149268001</t>
  </si>
  <si>
    <t xml:space="preserve">COBREXLEG SA </t>
  </si>
  <si>
    <t xml:space="preserve">DAU126  </t>
  </si>
  <si>
    <t>0992907258001</t>
  </si>
  <si>
    <t xml:space="preserve">XINDA ECUADOR XINDOR S A </t>
  </si>
  <si>
    <t xml:space="preserve">DLE384  </t>
  </si>
  <si>
    <t>0961083250001</t>
  </si>
  <si>
    <t>LOPEZ FLOREZ CARLOS RAFAEL</t>
  </si>
  <si>
    <t xml:space="preserve">DUR297  </t>
  </si>
  <si>
    <t>0991280618001</t>
  </si>
  <si>
    <t xml:space="preserve">AGROQUIMICOS DEL ECUADOR AGRODESA </t>
  </si>
  <si>
    <t xml:space="preserve">DAU124  </t>
  </si>
  <si>
    <t>0992185201001</t>
  </si>
  <si>
    <t xml:space="preserve">CAFE GARDELLA S.A. </t>
  </si>
  <si>
    <t xml:space="preserve">NTE1024 </t>
  </si>
  <si>
    <t>0991246541001</t>
  </si>
  <si>
    <t xml:space="preserve">ROYAL TOUR S.A. </t>
  </si>
  <si>
    <t xml:space="preserve">SAM441  </t>
  </si>
  <si>
    <t>1754751582001</t>
  </si>
  <si>
    <t>PAN ZI</t>
  </si>
  <si>
    <t xml:space="preserve">NTE1028 </t>
  </si>
  <si>
    <t>1792994292001</t>
  </si>
  <si>
    <t>VDS C.C.C</t>
  </si>
  <si>
    <t xml:space="preserve">SAM452  </t>
  </si>
  <si>
    <t>0993235008001</t>
  </si>
  <si>
    <t xml:space="preserve">INTERBANANAEXPORT S.A. </t>
  </si>
  <si>
    <t xml:space="preserve">SAM450  </t>
  </si>
  <si>
    <t>0926008392001</t>
  </si>
  <si>
    <t>PEREZ BORRERO JUAN GABRIEL</t>
  </si>
  <si>
    <t xml:space="preserve">DUR302  </t>
  </si>
  <si>
    <t>0992594950001</t>
  </si>
  <si>
    <t xml:space="preserve">FERNANDEZ CEVALLOS S.A FERCEVSA </t>
  </si>
  <si>
    <t xml:space="preserve">CST246  </t>
  </si>
  <si>
    <t>0910796143001</t>
  </si>
  <si>
    <t>MÜLLER CARDENAS MICHAEL</t>
  </si>
  <si>
    <t xml:space="preserve">SAM446  </t>
  </si>
  <si>
    <t>0992287578001</t>
  </si>
  <si>
    <t xml:space="preserve">INDUSTRIAL JUVENALIS S.A. </t>
  </si>
  <si>
    <t xml:space="preserve">SAM445  </t>
  </si>
  <si>
    <t>0913697702001</t>
  </si>
  <si>
    <t>AROSEMENA CORONEL IVAN CESAR</t>
  </si>
  <si>
    <t xml:space="preserve">DUR300  </t>
  </si>
  <si>
    <t>0991260730001</t>
  </si>
  <si>
    <t xml:space="preserve">IMPORFARMA S A </t>
  </si>
  <si>
    <t xml:space="preserve">NTE1034 </t>
  </si>
  <si>
    <t>1792623332001</t>
  </si>
  <si>
    <t xml:space="preserve">SEGURIDAD &amp; PROTECCION TECNICA SEPROTECSECURITY CIA. LTDA. </t>
  </si>
  <si>
    <t xml:space="preserve">NTE1033 </t>
  </si>
  <si>
    <t>0968608380001</t>
  </si>
  <si>
    <t>EMPRESA PUBLICA MUNICIPAL PARA LA GESTIÓN DE LA INNOVACIÓN  Y LA COMPETITIVIDAD, EP</t>
  </si>
  <si>
    <t xml:space="preserve">NTE1032 </t>
  </si>
  <si>
    <t>0925547432001</t>
  </si>
  <si>
    <t>BAQUE ROVIRA JOSEPH CRISTOPHER</t>
  </si>
  <si>
    <t xml:space="preserve">NTE1057 </t>
  </si>
  <si>
    <t>0993238155001</t>
  </si>
  <si>
    <t>SERVICIO DE OFICINA COMPUTARIZADO SEROFICOM S.A.</t>
  </si>
  <si>
    <t xml:space="preserve">DLE396  </t>
  </si>
  <si>
    <t>0992805846001</t>
  </si>
  <si>
    <t xml:space="preserve">SCUBATEC S A </t>
  </si>
  <si>
    <t xml:space="preserve">NTE1055 </t>
  </si>
  <si>
    <t>0914787585001</t>
  </si>
  <si>
    <t>FREIRE JIMENEZ JOSE OCTAVIO</t>
  </si>
  <si>
    <t xml:space="preserve">CTO104  </t>
  </si>
  <si>
    <t>0912873825001</t>
  </si>
  <si>
    <t>ARAUJO FIGUEROA WASHINGTON SALVADOR</t>
  </si>
  <si>
    <t xml:space="preserve">NTE1054 </t>
  </si>
  <si>
    <t>1303923179001</t>
  </si>
  <si>
    <t>MERA NEVAREZ FREDEVINDA ALEXANDRA</t>
  </si>
  <si>
    <t xml:space="preserve">UMS615  </t>
  </si>
  <si>
    <t>1719018580001</t>
  </si>
  <si>
    <t>JAUREGUI RICO FERNANDO</t>
  </si>
  <si>
    <t xml:space="preserve">DAU137  </t>
  </si>
  <si>
    <t>0992108797001</t>
  </si>
  <si>
    <t>KARBOLEM S.A.</t>
  </si>
  <si>
    <t xml:space="preserve">DUR308  </t>
  </si>
  <si>
    <t>0993252484001</t>
  </si>
  <si>
    <t xml:space="preserve">INDUSTRIA FERREHIERRO S.A. </t>
  </si>
  <si>
    <t xml:space="preserve">GUA1123 </t>
  </si>
  <si>
    <t>0921752606001</t>
  </si>
  <si>
    <t>CEDENO SOLIS ERICKA VANESSA</t>
  </si>
  <si>
    <t xml:space="preserve">NTE1066 </t>
  </si>
  <si>
    <t>0990003629001</t>
  </si>
  <si>
    <t>LINEAS AEREAS NACIONALES ECUADOR S.A. LAN ECUADOR</t>
  </si>
  <si>
    <t xml:space="preserve">DLE404  </t>
  </si>
  <si>
    <t>0908391808001</t>
  </si>
  <si>
    <t>LANDIVAR VELIZ CARLOS ALEX</t>
  </si>
  <si>
    <t xml:space="preserve">UCK514  </t>
  </si>
  <si>
    <t>0992847212001</t>
  </si>
  <si>
    <t>ESJURHEC S.A.</t>
  </si>
  <si>
    <t xml:space="preserve">SAM467  </t>
  </si>
  <si>
    <t>0911220796001</t>
  </si>
  <si>
    <t>PEÑA AROSEMENA ENRIQUE JOSE</t>
  </si>
  <si>
    <t xml:space="preserve">DAU138  </t>
  </si>
  <si>
    <t>0993247308001</t>
  </si>
  <si>
    <t xml:space="preserve">ASISTENCA TECNICA INDUSTRIAL ATEIND S.A. </t>
  </si>
  <si>
    <t xml:space="preserve">CST252  </t>
  </si>
  <si>
    <t>1203965726001</t>
  </si>
  <si>
    <t>VERA AREVALO JESSICA ELIZABETH</t>
  </si>
  <si>
    <t xml:space="preserve">DLE407  </t>
  </si>
  <si>
    <t>0992640502001</t>
  </si>
  <si>
    <t xml:space="preserve">REPLACHEM SA REPRESENTACIONES PLASTICAS Y QUIMICAS </t>
  </si>
  <si>
    <t xml:space="preserve">NTE1082 </t>
  </si>
  <si>
    <t>0993239313001</t>
  </si>
  <si>
    <t xml:space="preserve">H M GROUP S.A </t>
  </si>
  <si>
    <t xml:space="preserve">NTE1083 </t>
  </si>
  <si>
    <t>0993146706001</t>
  </si>
  <si>
    <t xml:space="preserve">COMERCIAL AGRICOLA TRIVINO COMAGRITI S.A </t>
  </si>
  <si>
    <t xml:space="preserve">SAM468  </t>
  </si>
  <si>
    <t>1704171501</t>
  </si>
  <si>
    <t>DASSUM AIVAS ALBERTO FRANY ANTONIO</t>
  </si>
  <si>
    <t xml:space="preserve">NTE1084 </t>
  </si>
  <si>
    <t>0991248013001</t>
  </si>
  <si>
    <t>PROVEEDORA ANDINA DE ALARMAS INCORPORADAS S.A. PRANAINC</t>
  </si>
  <si>
    <t xml:space="preserve">CTO109  </t>
  </si>
  <si>
    <t>1715347876001</t>
  </si>
  <si>
    <t>HONG GUANSHEN</t>
  </si>
  <si>
    <t xml:space="preserve">CST264  </t>
  </si>
  <si>
    <t>0992124628001</t>
  </si>
  <si>
    <t xml:space="preserve">SERVICIOS TECNICOS INDUSTRIALES S.A. TEINSERSA </t>
  </si>
  <si>
    <t xml:space="preserve">UCK676  </t>
  </si>
  <si>
    <t>0992625759001</t>
  </si>
  <si>
    <t xml:space="preserve">MANCERCORP S.A. </t>
  </si>
  <si>
    <t xml:space="preserve">NTE1090 </t>
  </si>
  <si>
    <t>0992856254001</t>
  </si>
  <si>
    <t xml:space="preserve">PRETOMEL S.A. </t>
  </si>
  <si>
    <t xml:space="preserve">UCK677  </t>
  </si>
  <si>
    <t>0992864559001</t>
  </si>
  <si>
    <t xml:space="preserve">IMPORT &amp; EXPORT BRAMBILLA CARRENO S.A. IMEXBRAMCAR </t>
  </si>
  <si>
    <t xml:space="preserve">NTE1091 </t>
  </si>
  <si>
    <t>0941640955001</t>
  </si>
  <si>
    <t>GARCIA BAJANA NAYITH ALEJANDRO</t>
  </si>
  <si>
    <t xml:space="preserve">CTO108  </t>
  </si>
  <si>
    <t>0992862939001</t>
  </si>
  <si>
    <t xml:space="preserve">REPROLIMIT CIA.LTDA </t>
  </si>
  <si>
    <t xml:space="preserve">NTE1094 </t>
  </si>
  <si>
    <t>0912030939001</t>
  </si>
  <si>
    <t>RADA AGUIRRE CESAR AUGUSTO</t>
  </si>
  <si>
    <t xml:space="preserve">SAM469  </t>
  </si>
  <si>
    <t>0993095087001</t>
  </si>
  <si>
    <t>ADMINASES S A</t>
  </si>
  <si>
    <t xml:space="preserve">DAU142  </t>
  </si>
  <si>
    <t>0993268607001</t>
  </si>
  <si>
    <t>MANGOLAND S. A.</t>
  </si>
  <si>
    <t xml:space="preserve">CST266  </t>
  </si>
  <si>
    <t>0993210730001</t>
  </si>
  <si>
    <t>DML TECNOLOGIA DMLT S.A.</t>
  </si>
  <si>
    <t xml:space="preserve">DLE429  </t>
  </si>
  <si>
    <t>0914388798001</t>
  </si>
  <si>
    <t>DUME ALCIVAR ALEX ENRIQUE</t>
  </si>
  <si>
    <t xml:space="preserve">SAM479  </t>
  </si>
  <si>
    <t>0906878012001</t>
  </si>
  <si>
    <t>HERNANDEZ MUNOZ JUDITH MARIA</t>
  </si>
  <si>
    <t xml:space="preserve">DAU145  </t>
  </si>
  <si>
    <t>0992893044001</t>
  </si>
  <si>
    <t>DISTRIBUIDORA DE PRODUCTOS DE CONSUMO MASIVO CODIPROMASA C.A.</t>
  </si>
  <si>
    <t xml:space="preserve">DAU146  </t>
  </si>
  <si>
    <t>1757070667001</t>
  </si>
  <si>
    <t>RODRIGUEZ BOSCAN LUIS RODOLFO</t>
  </si>
  <si>
    <t xml:space="preserve">UCK678  </t>
  </si>
  <si>
    <t>0993105201001</t>
  </si>
  <si>
    <t xml:space="preserve">ENIGMAEC CIA.LTDA. </t>
  </si>
  <si>
    <t xml:space="preserve">SAM474  </t>
  </si>
  <si>
    <t>0916219686001</t>
  </si>
  <si>
    <t>DECKER ULLOA DIANA ALEXANDRA</t>
  </si>
  <si>
    <t xml:space="preserve">CTO110  </t>
  </si>
  <si>
    <t>0924990609001</t>
  </si>
  <si>
    <t>PLUAS SANCHEZ CARLOS YASMANY</t>
  </si>
  <si>
    <t xml:space="preserve">UCK680  </t>
  </si>
  <si>
    <t>0992921919001</t>
  </si>
  <si>
    <t>COSTASHUE S.A.</t>
  </si>
  <si>
    <t xml:space="preserve">NTE1101 </t>
  </si>
  <si>
    <t>0993262684001</t>
  </si>
  <si>
    <t xml:space="preserve">COMISARIATO FRIGOCAMPO COFRI S.A. </t>
  </si>
  <si>
    <t xml:space="preserve">DLE432  </t>
  </si>
  <si>
    <t>0912765435001</t>
  </si>
  <si>
    <t>DENNIS TOMALA ALBA ROSA</t>
  </si>
  <si>
    <t xml:space="preserve">CTO112  </t>
  </si>
  <si>
    <t>0993038172001</t>
  </si>
  <si>
    <t xml:space="preserve">BROKER BALUARTE F&amp;L BALUARTEFLJ CIA LTDA </t>
  </si>
  <si>
    <t xml:space="preserve">NTE1113 </t>
  </si>
  <si>
    <t>0993234354001</t>
  </si>
  <si>
    <t>SUNOLTA S.A.</t>
  </si>
  <si>
    <t xml:space="preserve">DLE430  </t>
  </si>
  <si>
    <t>0918005158001</t>
  </si>
  <si>
    <t>LUZURIAGA CAMPOVERDE MILTON JAIRO</t>
  </si>
  <si>
    <t xml:space="preserve">UVA964  </t>
  </si>
  <si>
    <t>0930423124001</t>
  </si>
  <si>
    <t>AGUIRRE BASTE ANDREA NATALIA</t>
  </si>
  <si>
    <t xml:space="preserve">NTE1115 </t>
  </si>
  <si>
    <t>0926860198001</t>
  </si>
  <si>
    <t>MENDOZA VELEZ CARLOS DAMIAN</t>
  </si>
  <si>
    <t xml:space="preserve">SAM491  </t>
  </si>
  <si>
    <t>0991171436001</t>
  </si>
  <si>
    <t xml:space="preserve">LABORATORIOS TECNO - ALEMANES S.A. LATECNA </t>
  </si>
  <si>
    <t xml:space="preserve">CST283  </t>
  </si>
  <si>
    <t>0915442990001</t>
  </si>
  <si>
    <t>POSLIGUA ALTANIRANO ADRIAN  FERNANDO</t>
  </si>
  <si>
    <t xml:space="preserve">CST285  </t>
  </si>
  <si>
    <t>0930229307001</t>
  </si>
  <si>
    <t>AYALA LATORRE JOSE LUIS</t>
  </si>
  <si>
    <t xml:space="preserve">SAM492  </t>
  </si>
  <si>
    <t>0993231495001</t>
  </si>
  <si>
    <t xml:space="preserve">PATATUKA S.A. </t>
  </si>
  <si>
    <t xml:space="preserve">CST290  </t>
  </si>
  <si>
    <t>0918064379001</t>
  </si>
  <si>
    <t>MOLINA SABANDO MIRMA ELENA</t>
  </si>
  <si>
    <t xml:space="preserve">DUR319  </t>
  </si>
  <si>
    <t>0950077743001</t>
  </si>
  <si>
    <t>PARRALES LUCIN JERRY RENE</t>
  </si>
  <si>
    <t xml:space="preserve">NTE1140 </t>
  </si>
  <si>
    <t>0920525557001</t>
  </si>
  <si>
    <t>SALGADO BAQUERO KEREN SARAY</t>
  </si>
  <si>
    <t xml:space="preserve">SAM500  </t>
  </si>
  <si>
    <t>0992387386001</t>
  </si>
  <si>
    <t xml:space="preserve">MAXPLOT S.A </t>
  </si>
  <si>
    <t xml:space="preserve">NTE309  </t>
  </si>
  <si>
    <t>0992644532001</t>
  </si>
  <si>
    <t>MAGOZOLUTIONS S.A.</t>
  </si>
  <si>
    <t xml:space="preserve">GUA1178 </t>
  </si>
  <si>
    <t>0951568005001</t>
  </si>
  <si>
    <t>NAVARRETE CAICEDO MARIA VERONICA</t>
  </si>
  <si>
    <t xml:space="preserve">SAM501  </t>
  </si>
  <si>
    <t>0992981695001</t>
  </si>
  <si>
    <t xml:space="preserve">GREENCORP SUPPLIES AND GRESURESA S.A </t>
  </si>
  <si>
    <t xml:space="preserve">NTE1134 </t>
  </si>
  <si>
    <t>0993232025001</t>
  </si>
  <si>
    <t>ASESORIA EN TECNOLOGÍAS DE LA INFORMACIÓN Y COMUNICACIÓN ASETIC S.A.</t>
  </si>
  <si>
    <t xml:space="preserve">SAM503  </t>
  </si>
  <si>
    <t>0992523522001</t>
  </si>
  <si>
    <t xml:space="preserve">TRACTOMIL S.A </t>
  </si>
  <si>
    <t xml:space="preserve">NTE1155 </t>
  </si>
  <si>
    <t>0930071014001</t>
  </si>
  <si>
    <t>CEDENO MOREIRA GENESIS EVELYN</t>
  </si>
  <si>
    <t xml:space="preserve">DAU159  </t>
  </si>
  <si>
    <t>0921012993001</t>
  </si>
  <si>
    <t>PEREZ CANDO JUAN ANDRES</t>
  </si>
  <si>
    <t xml:space="preserve">CST304  </t>
  </si>
  <si>
    <t>0993266884001</t>
  </si>
  <si>
    <t>FUNDACION REINO DE DIOS</t>
  </si>
  <si>
    <t xml:space="preserve">CST307  </t>
  </si>
  <si>
    <t>0992297263001</t>
  </si>
  <si>
    <t xml:space="preserve">BAUMAN </t>
  </si>
  <si>
    <t xml:space="preserve">SAM511  </t>
  </si>
  <si>
    <t>0910623339001</t>
  </si>
  <si>
    <t>ESTRADA  BJARNER FELIPE  .</t>
  </si>
  <si>
    <t xml:space="preserve">NTE1164 </t>
  </si>
  <si>
    <t>0993305480001</t>
  </si>
  <si>
    <t>CIA LTDA FULLCOSTEC</t>
  </si>
  <si>
    <t xml:space="preserve">PAS086  </t>
  </si>
  <si>
    <t>0993100269001</t>
  </si>
  <si>
    <t>MAXIPAPER S.A</t>
  </si>
  <si>
    <t xml:space="preserve">DAU154  </t>
  </si>
  <si>
    <t>0993295426001</t>
  </si>
  <si>
    <t xml:space="preserve">KAT SUSPENSION AUTOMOTRIZ S.A. </t>
  </si>
  <si>
    <t xml:space="preserve">SAM270  </t>
  </si>
  <si>
    <t>0992430664001</t>
  </si>
  <si>
    <t>VISION ESTRATEGICA EMPRESARIAL CIA. LTDA. VISTRAEM</t>
  </si>
  <si>
    <t xml:space="preserve">UVS020  </t>
  </si>
  <si>
    <t>0907097869</t>
  </si>
  <si>
    <t>JAMES EDWARD NEIRA BORJA</t>
  </si>
  <si>
    <t xml:space="preserve">ETA001  </t>
  </si>
  <si>
    <t>0160050020001</t>
  </si>
  <si>
    <t>EMPRESA PUBLICA MUNICIPAL DE TELECOMUNICACIONES, AGUA POTABLE, ALCANTARILLADO Y SANEAMIENTO DE CUENCA. ETAPA EP.</t>
  </si>
  <si>
    <t xml:space="preserve">SAM353  </t>
  </si>
  <si>
    <t>0917107799</t>
  </si>
  <si>
    <t>DUQUE ROMERO LENIN EFRAIN</t>
  </si>
  <si>
    <t xml:space="preserve">CON002  </t>
  </si>
  <si>
    <t>1791251237001</t>
  </si>
  <si>
    <t>CONSORCIO ECUATORIANO DE TELECOMUNICACIONES S.A. CONECEL</t>
  </si>
  <si>
    <t xml:space="preserve">OTE001  </t>
  </si>
  <si>
    <t>1791256115001</t>
  </si>
  <si>
    <t>OTECEL</t>
  </si>
  <si>
    <t xml:space="preserve">NTE1035 </t>
  </si>
  <si>
    <t>0924831159001</t>
  </si>
  <si>
    <t>FARIAS FRANCO JUAN FRANCISCO</t>
  </si>
  <si>
    <t xml:space="preserve">TEL002  </t>
  </si>
  <si>
    <t>1768152560001</t>
  </si>
  <si>
    <t>Corporación Nacional de Telecomunicaciones-CNT EP</t>
  </si>
  <si>
    <t xml:space="preserve">SET001  </t>
  </si>
  <si>
    <t>1791847652001</t>
  </si>
  <si>
    <t>SERVICIOS DE TELECOMUNICACIONES SETEL S.A.</t>
  </si>
  <si>
    <t xml:space="preserve">ATP168  </t>
  </si>
  <si>
    <t>0951991066</t>
  </si>
  <si>
    <t>MAZZINI RIVADENEIRA VALERIE GEOVANNA</t>
  </si>
  <si>
    <t xml:space="preserve">VS0021  </t>
  </si>
  <si>
    <t>0903305621</t>
  </si>
  <si>
    <t>EVA MARIA VINUEZA OCAÑA</t>
  </si>
  <si>
    <t xml:space="preserve">ROS001  </t>
  </si>
  <si>
    <t>0909753998</t>
  </si>
  <si>
    <t>JOSE LUIS ROSERO CABALLERO</t>
  </si>
  <si>
    <t xml:space="preserve">UMS005  </t>
  </si>
  <si>
    <t>0914443353</t>
  </si>
  <si>
    <t>SONNIA VANESSA AVILA ESPINOZA</t>
  </si>
  <si>
    <t xml:space="preserve">UMS008  </t>
  </si>
  <si>
    <t>0900710575</t>
  </si>
  <si>
    <t>MARIA ROSA DUNN YCAZA</t>
  </si>
  <si>
    <t xml:space="preserve">UMS013  </t>
  </si>
  <si>
    <t>0909641524</t>
  </si>
  <si>
    <t>STEFFIE GALLESE DE DUNN</t>
  </si>
  <si>
    <t xml:space="preserve">VAN001  </t>
  </si>
  <si>
    <t>0909410383</t>
  </si>
  <si>
    <t>LORENA VANONI ARMIJOS</t>
  </si>
  <si>
    <t xml:space="preserve">UMS099  </t>
  </si>
  <si>
    <t>0903908432</t>
  </si>
  <si>
    <t>JULIA COLLAHUAZO MACIAS</t>
  </si>
  <si>
    <t xml:space="preserve">UVA876  </t>
  </si>
  <si>
    <t>0918395443</t>
  </si>
  <si>
    <t>JAZMIN ALEXANDRA LINDAO GALLO</t>
  </si>
  <si>
    <t xml:space="preserve">UVA021  </t>
  </si>
  <si>
    <t>0913692901</t>
  </si>
  <si>
    <t>ROBERTO MUZZIO NARANJO</t>
  </si>
  <si>
    <t xml:space="preserve">CHI001  </t>
  </si>
  <si>
    <t>0910826494</t>
  </si>
  <si>
    <t>KATHERINE MALENA CHILUIZA GARCIA</t>
  </si>
  <si>
    <t xml:space="preserve">UVA041  </t>
  </si>
  <si>
    <t>0914923487</t>
  </si>
  <si>
    <t>LOURDES DEL ROCIO CHAVEZ VELEZ</t>
  </si>
  <si>
    <t xml:space="preserve">UVA030  </t>
  </si>
  <si>
    <t>0905894085</t>
  </si>
  <si>
    <t>CARMEN CECILIA SORIA FLORENCIA</t>
  </si>
  <si>
    <t xml:space="preserve">UVA033  </t>
  </si>
  <si>
    <t>0910841360</t>
  </si>
  <si>
    <t>JORGE ALFREDO FRANCO MORAN</t>
  </si>
  <si>
    <t xml:space="preserve">UVA048  </t>
  </si>
  <si>
    <t>1700777632</t>
  </si>
  <si>
    <t>SIMON EMILIO BRIONES LOOR</t>
  </si>
  <si>
    <t xml:space="preserve">UVA226  </t>
  </si>
  <si>
    <t>40121456-1</t>
  </si>
  <si>
    <t>FANNY ENRIQUETA PAPADIMITRIOU</t>
  </si>
  <si>
    <t xml:space="preserve">UVA061  </t>
  </si>
  <si>
    <t>0905309886</t>
  </si>
  <si>
    <t>ORLANDO BOLIVAR RAMOS CRUZ</t>
  </si>
  <si>
    <t xml:space="preserve">UVA089  </t>
  </si>
  <si>
    <t>0917026205</t>
  </si>
  <si>
    <t>ANA MIRIAM ACUÑA AUCATOMA</t>
  </si>
  <si>
    <t xml:space="preserve">UVA068  </t>
  </si>
  <si>
    <t>0909394959</t>
  </si>
  <si>
    <t>GISELLE MARIELA CLEMENTE VERA</t>
  </si>
  <si>
    <t xml:space="preserve">UEC063  </t>
  </si>
  <si>
    <t>0910768605</t>
  </si>
  <si>
    <t>MIRELA LEONOR ANZOATEGUI CASTRO</t>
  </si>
  <si>
    <t xml:space="preserve">UEC022  </t>
  </si>
  <si>
    <t>1307564789</t>
  </si>
  <si>
    <t>JAIRO ALBERTO GOMEZ COELLO</t>
  </si>
  <si>
    <t xml:space="preserve">UEC043  </t>
  </si>
  <si>
    <t>0908762982</t>
  </si>
  <si>
    <t>LEONOR MARGARITA MONTOYA ALVARADO</t>
  </si>
  <si>
    <t xml:space="preserve">UEC010  </t>
  </si>
  <si>
    <t>1100364817</t>
  </si>
  <si>
    <t>LIDIA JUDITH OJEDA RUIZ</t>
  </si>
  <si>
    <t xml:space="preserve">UEC118  </t>
  </si>
  <si>
    <t>1302180748</t>
  </si>
  <si>
    <t>EDDA GLADYS PARRALES GOMEZ</t>
  </si>
  <si>
    <t xml:space="preserve">UVA077  </t>
  </si>
  <si>
    <t>0913431466</t>
  </si>
  <si>
    <t>GIOVANNY NARVAEZ PORTILLA</t>
  </si>
  <si>
    <t xml:space="preserve">CED003  </t>
  </si>
  <si>
    <t>0909462871</t>
  </si>
  <si>
    <t>CARMEN ALEXANDRA CEDILLO CALDERON</t>
  </si>
  <si>
    <t xml:space="preserve">UVA095  </t>
  </si>
  <si>
    <t>0908415391</t>
  </si>
  <si>
    <t>PETITA CECIBEL GUEVARA</t>
  </si>
  <si>
    <t xml:space="preserve">UMS160  </t>
  </si>
  <si>
    <t>0904978533</t>
  </si>
  <si>
    <t>JOHNNY SALOMON HIDROVO PORTILLA</t>
  </si>
  <si>
    <t xml:space="preserve">OCH001  </t>
  </si>
  <si>
    <t>0910934413</t>
  </si>
  <si>
    <t>NERY LILIANA OCHOA BAQUE</t>
  </si>
  <si>
    <t xml:space="preserve">UVA104  </t>
  </si>
  <si>
    <t>0907924161</t>
  </si>
  <si>
    <t>RAFAEL VICENTE ERAZO FALQUEZ</t>
  </si>
  <si>
    <t xml:space="preserve">UVA106  </t>
  </si>
  <si>
    <t>0912975190</t>
  </si>
  <si>
    <t>ISABEL ROSARIO QUINDE SORIANO</t>
  </si>
  <si>
    <t xml:space="preserve">UVS011  </t>
  </si>
  <si>
    <t>0908947617</t>
  </si>
  <si>
    <t>PEDRO ANGEL JIMENEZ NOBOA</t>
  </si>
  <si>
    <t xml:space="preserve">TAM001  </t>
  </si>
  <si>
    <t>0900826587</t>
  </si>
  <si>
    <t>HELENA ESTHER TAMAYO RIGAIL</t>
  </si>
  <si>
    <t xml:space="preserve">USF020  </t>
  </si>
  <si>
    <t>0916895592</t>
  </si>
  <si>
    <t>PAUL AMBROSIO MOLINA QUIMI</t>
  </si>
  <si>
    <t xml:space="preserve">UMS182  </t>
  </si>
  <si>
    <t>0906829536</t>
  </si>
  <si>
    <t>FATIMA LEONOR AGUILAR MURILLO</t>
  </si>
  <si>
    <t xml:space="preserve">UVA115  </t>
  </si>
  <si>
    <t>0902890540</t>
  </si>
  <si>
    <t>DELIA AMPARO SALMERON ACOSTA</t>
  </si>
  <si>
    <t xml:space="preserve">ALV005  </t>
  </si>
  <si>
    <t>0903087369</t>
  </si>
  <si>
    <t>VICTOR ANTONIO AGUSTO ALVARADO</t>
  </si>
  <si>
    <t xml:space="preserve">UVS025  </t>
  </si>
  <si>
    <t>1301946404</t>
  </si>
  <si>
    <t>MANUEL ALFREDO MENDOZA RODRIGUEZ</t>
  </si>
  <si>
    <t xml:space="preserve">VS0237  </t>
  </si>
  <si>
    <t>0911484582</t>
  </si>
  <si>
    <t>ARTURO ALFONSO VELASCO TUTIVEN</t>
  </si>
  <si>
    <t xml:space="preserve">UMS208  </t>
  </si>
  <si>
    <t>0901986414</t>
  </si>
  <si>
    <t>JEFFREY LEE FRANCO CUMMINGS</t>
  </si>
  <si>
    <t xml:space="preserve">VIL009  </t>
  </si>
  <si>
    <t>0909302739</t>
  </si>
  <si>
    <t>LAURA SOFIA VILLACIS QUEVEDO</t>
  </si>
  <si>
    <t xml:space="preserve">UEC162  </t>
  </si>
  <si>
    <t>1200568259</t>
  </si>
  <si>
    <t>NANCY ELENA MUÑOZ SUAREZ</t>
  </si>
  <si>
    <t xml:space="preserve">USF047  </t>
  </si>
  <si>
    <t>0914752977</t>
  </si>
  <si>
    <t>KETTY ARACELY GAROFALO LEON</t>
  </si>
  <si>
    <t xml:space="preserve">USF027  </t>
  </si>
  <si>
    <t>0914107222</t>
  </si>
  <si>
    <t>MELVA PATRICIA TORRES ALMEIDA</t>
  </si>
  <si>
    <t xml:space="preserve">UVS042  </t>
  </si>
  <si>
    <t>0900905837</t>
  </si>
  <si>
    <t>LUIS EDUARDO BAQUERIZO BRAND</t>
  </si>
  <si>
    <t xml:space="preserve">VS0236  </t>
  </si>
  <si>
    <t>0909087355</t>
  </si>
  <si>
    <t>MIGUEL BLAS  CADENA BOLANOS</t>
  </si>
  <si>
    <t xml:space="preserve">UEC175  </t>
  </si>
  <si>
    <t>1303667263</t>
  </si>
  <si>
    <t>MIGUEL DARIO CARVAJAL SOLORZANO</t>
  </si>
  <si>
    <t xml:space="preserve">UMS259  </t>
  </si>
  <si>
    <t>0910096973</t>
  </si>
  <si>
    <t>ERNESTO ALEJANDRO POWCHON LONG DIAZ</t>
  </si>
  <si>
    <t xml:space="preserve">UEC181  </t>
  </si>
  <si>
    <t>0910896257</t>
  </si>
  <si>
    <t>ALEXANDRA ELIZABETH BURGOS ARELLANO</t>
  </si>
  <si>
    <t xml:space="preserve">UVS064  </t>
  </si>
  <si>
    <t>0908841604</t>
  </si>
  <si>
    <t>SERGIO ANDRES SEMMINARIO VALENZUELA</t>
  </si>
  <si>
    <t xml:space="preserve">UVA243  </t>
  </si>
  <si>
    <t>0909515868</t>
  </si>
  <si>
    <t>YIRA DE LOS ANGELES  PESANTES VILLAMAR</t>
  </si>
  <si>
    <t xml:space="preserve">UVA257  </t>
  </si>
  <si>
    <t>0912030939</t>
  </si>
  <si>
    <t>CESAR AUGUSTO  RADA AGUIRRE</t>
  </si>
  <si>
    <t xml:space="preserve">BRI002  </t>
  </si>
  <si>
    <t>0600026249</t>
  </si>
  <si>
    <t>LINO MARTIN  BRITO BRITO</t>
  </si>
  <si>
    <t xml:space="preserve">UVA258  </t>
  </si>
  <si>
    <t>0909125056</t>
  </si>
  <si>
    <t>CARLOS LUIS  DUARTE FRANCO</t>
  </si>
  <si>
    <t xml:space="preserve">UVA245  </t>
  </si>
  <si>
    <t>0902980622</t>
  </si>
  <si>
    <t>NORMA ELISA YEPEZ JIMENEZ</t>
  </si>
  <si>
    <t xml:space="preserve">UMS409  </t>
  </si>
  <si>
    <t>0919212837</t>
  </si>
  <si>
    <t>GEORGE FRANKLIN SOLEDISPA CAMBA</t>
  </si>
  <si>
    <t xml:space="preserve">UVS072  </t>
  </si>
  <si>
    <t>0905765467</t>
  </si>
  <si>
    <t>ALFREDO BARRIGA HOLGUIN</t>
  </si>
  <si>
    <t xml:space="preserve">UVS077  </t>
  </si>
  <si>
    <t>0912199379</t>
  </si>
  <si>
    <t>MONICA CRIOLLO SALAZAR</t>
  </si>
  <si>
    <t xml:space="preserve">UVA262  </t>
  </si>
  <si>
    <t>0917120305</t>
  </si>
  <si>
    <t>JENNY CEDEÑO CAAMAÑO</t>
  </si>
  <si>
    <t xml:space="preserve">SEM002  </t>
  </si>
  <si>
    <t>0912097631</t>
  </si>
  <si>
    <t>MORAIMA SEMINARIO TOLEDO</t>
  </si>
  <si>
    <t xml:space="preserve">UVA261  </t>
  </si>
  <si>
    <t>0914313648</t>
  </si>
  <si>
    <t>ROBERTO ALEJANDRO SUQUILLO SANCHEZ</t>
  </si>
  <si>
    <t xml:space="preserve">UVS083  </t>
  </si>
  <si>
    <t>0902721000</t>
  </si>
  <si>
    <t>GINA PATRICIA  POVEDA CAMACHO</t>
  </si>
  <si>
    <t xml:space="preserve">MER004  </t>
  </si>
  <si>
    <t>1303393118</t>
  </si>
  <si>
    <t>GAVINO MANUEL  MERCHAN SUAREZ</t>
  </si>
  <si>
    <t xml:space="preserve">UVS082  </t>
  </si>
  <si>
    <t>0905346110</t>
  </si>
  <si>
    <t>JOSE JOAQUIN OLMEDO CASTELLO</t>
  </si>
  <si>
    <t xml:space="preserve">UVA280  </t>
  </si>
  <si>
    <t>0916635600</t>
  </si>
  <si>
    <t>JAVIER MAURICIO RODRIGO ALBAN</t>
  </si>
  <si>
    <t xml:space="preserve">UVA288  </t>
  </si>
  <si>
    <t>0908070253</t>
  </si>
  <si>
    <t>MARTHA ROCIO  TRIVIÑO GRIJALVA</t>
  </si>
  <si>
    <t xml:space="preserve">UVS087  </t>
  </si>
  <si>
    <t>0915929160</t>
  </si>
  <si>
    <t>MICHELLE LAI YIM LOPEZ CORDOVA</t>
  </si>
  <si>
    <t xml:space="preserve">UEC218  </t>
  </si>
  <si>
    <t>0901906974</t>
  </si>
  <si>
    <t>VICTOR HUGO PEZO AQUINO</t>
  </si>
  <si>
    <t xml:space="preserve">UVA335  </t>
  </si>
  <si>
    <t>0900283433</t>
  </si>
  <si>
    <t>LUIS CESAR GAMARRA GONZALES</t>
  </si>
  <si>
    <t xml:space="preserve">UVS092  </t>
  </si>
  <si>
    <t>0902222264</t>
  </si>
  <si>
    <t>LAURO DAVID TORRES CARRILLO</t>
  </si>
  <si>
    <t xml:space="preserve">UVS094  </t>
  </si>
  <si>
    <t>0908983083</t>
  </si>
  <si>
    <t>ALVARO CORNEJO RODRIGUEZ</t>
  </si>
  <si>
    <t xml:space="preserve">UVA307  </t>
  </si>
  <si>
    <t>0916619042</t>
  </si>
  <si>
    <t>ALEXANDRA KATHERINE ROMO MONTOYA</t>
  </si>
  <si>
    <t xml:space="preserve">UVA366  </t>
  </si>
  <si>
    <t>0907375174</t>
  </si>
  <si>
    <t>MARIA GERMANIA ZAMORA RUIZ</t>
  </si>
  <si>
    <t xml:space="preserve">UVA347  </t>
  </si>
  <si>
    <t>0920557584</t>
  </si>
  <si>
    <t>MARIA GABRIELA TERAN SEVILLA</t>
  </si>
  <si>
    <t xml:space="preserve">UTS012  </t>
  </si>
  <si>
    <t>0701726119</t>
  </si>
  <si>
    <t>OMAR  PALADINES CORDOVA</t>
  </si>
  <si>
    <t xml:space="preserve">UVA327  </t>
  </si>
  <si>
    <t>0905653622</t>
  </si>
  <si>
    <t>JULIO LUIS ESPARZA  MORAN</t>
  </si>
  <si>
    <t xml:space="preserve">UVA324  </t>
  </si>
  <si>
    <t>0901968701</t>
  </si>
  <si>
    <t>ELSIE RUTH  ZERDA BARRENO</t>
  </si>
  <si>
    <t xml:space="preserve">UVA332  </t>
  </si>
  <si>
    <t>1702920842</t>
  </si>
  <si>
    <t>MARTHA CECILIA  SANTOS BERMUDEZ</t>
  </si>
  <si>
    <t xml:space="preserve">CAM002  </t>
  </si>
  <si>
    <t>0703374546</t>
  </si>
  <si>
    <t>CHIARA CAMPOVERDE CASTRO</t>
  </si>
  <si>
    <t xml:space="preserve">UVS108  </t>
  </si>
  <si>
    <t>0300580248</t>
  </si>
  <si>
    <t>LUPER GABRIEL MUÑOZ SARMIENTO</t>
  </si>
  <si>
    <t xml:space="preserve">UC051   </t>
  </si>
  <si>
    <t>1710929744</t>
  </si>
  <si>
    <t>DANIELA DEL CAMPO VALDEZ</t>
  </si>
  <si>
    <t xml:space="preserve">UVS109  </t>
  </si>
  <si>
    <t>1305703991</t>
  </si>
  <si>
    <t>EDDY MANUEL CHAVEZ CEDEÑO</t>
  </si>
  <si>
    <t xml:space="preserve">UVA429  </t>
  </si>
  <si>
    <t>0909690273</t>
  </si>
  <si>
    <t>GLORIA ISABEL MITE LEON</t>
  </si>
  <si>
    <t xml:space="preserve">UVA358  </t>
  </si>
  <si>
    <t>0912893641</t>
  </si>
  <si>
    <t>LUZ LILIANA OSTAIZA LUCAS</t>
  </si>
  <si>
    <t xml:space="preserve">UVA355  </t>
  </si>
  <si>
    <t>0901595025</t>
  </si>
  <si>
    <t>ROSA PILAR LOPEZ CORNEJO</t>
  </si>
  <si>
    <t xml:space="preserve">UVA373  </t>
  </si>
  <si>
    <t>0801829631</t>
  </si>
  <si>
    <t>OLIBA SELEDINA NIEVE ARROYO</t>
  </si>
  <si>
    <t xml:space="preserve">UVA504  </t>
  </si>
  <si>
    <t>0904356078</t>
  </si>
  <si>
    <t>BENILDA JESUS ACOSTA ZAMBRANO</t>
  </si>
  <si>
    <t xml:space="preserve">UTS128  </t>
  </si>
  <si>
    <t>0906115530</t>
  </si>
  <si>
    <t>LOURDES JANET BRITO GUILLEN</t>
  </si>
  <si>
    <t xml:space="preserve">UTS021  </t>
  </si>
  <si>
    <t>0908873052</t>
  </si>
  <si>
    <t>FREDDY RENE VALLEJO MEDRANDA</t>
  </si>
  <si>
    <t xml:space="preserve">uvs123  </t>
  </si>
  <si>
    <t>0908386279</t>
  </si>
  <si>
    <t>CESAR GALO MOTENEGRO PEÑA</t>
  </si>
  <si>
    <t xml:space="preserve">UVS126  </t>
  </si>
  <si>
    <t>0907242036</t>
  </si>
  <si>
    <t>LUIS FERNANDO ECHEVERRIA ZAVALA</t>
  </si>
  <si>
    <t xml:space="preserve">UTS028  </t>
  </si>
  <si>
    <t>0904371432</t>
  </si>
  <si>
    <t>MARCOS ROBERTO CALDERON VELASQUEZ</t>
  </si>
  <si>
    <t xml:space="preserve">UTS032  </t>
  </si>
  <si>
    <t>1302903735</t>
  </si>
  <si>
    <t>PAULA JESUS SALAZAR MACIAS</t>
  </si>
  <si>
    <t xml:space="preserve">UTS037  </t>
  </si>
  <si>
    <t>0907846745</t>
  </si>
  <si>
    <t>BELINDA LEONOR QUIJANO GOMEZ</t>
  </si>
  <si>
    <t xml:space="preserve">UTS038  </t>
  </si>
  <si>
    <t>0905257150</t>
  </si>
  <si>
    <t>FERNANDO GABRIEL AVILES USCOCOVICH</t>
  </si>
  <si>
    <t xml:space="preserve">UVS144  </t>
  </si>
  <si>
    <t>0906751045</t>
  </si>
  <si>
    <t>BEATRIZ DEL PILAR GUERRERO YEPEZ</t>
  </si>
  <si>
    <t xml:space="preserve">UTS044  </t>
  </si>
  <si>
    <t>0900876574</t>
  </si>
  <si>
    <t>RICARDO ALFONSO ORTIZ SAN MARTIN</t>
  </si>
  <si>
    <t xml:space="preserve">UVS147  </t>
  </si>
  <si>
    <t>0905842837</t>
  </si>
  <si>
    <t>VICENTE GABRIEL VINUEZA MERINO</t>
  </si>
  <si>
    <t xml:space="preserve">UTS056  </t>
  </si>
  <si>
    <t>0701994766</t>
  </si>
  <si>
    <t>RUTH XIMENA ESPINOZA MORA</t>
  </si>
  <si>
    <t xml:space="preserve">UTS055  </t>
  </si>
  <si>
    <t>0903553584</t>
  </si>
  <si>
    <t>GRACIELA ELENA CAMACHO COELLO</t>
  </si>
  <si>
    <t xml:space="preserve">UVS156  </t>
  </si>
  <si>
    <t>0909916108</t>
  </si>
  <si>
    <t>FAUSTO LEONARDO  ORTIZ DE LA CADENA</t>
  </si>
  <si>
    <t xml:space="preserve">UTS060  </t>
  </si>
  <si>
    <t>0910823053</t>
  </si>
  <si>
    <t>CHRISTIAN ARTHUR KONANZ SCHOTEL</t>
  </si>
  <si>
    <t xml:space="preserve">UTS066  </t>
  </si>
  <si>
    <t>0201111200</t>
  </si>
  <si>
    <t>SANDRA PATRICIA MOREJON LLANOS</t>
  </si>
  <si>
    <t xml:space="preserve">UTS077  </t>
  </si>
  <si>
    <t>0900857236</t>
  </si>
  <si>
    <t>PABLO ENRIQUE GONZENBACH IGLESIAS</t>
  </si>
  <si>
    <t xml:space="preserve">UTS080  </t>
  </si>
  <si>
    <t>0916205917</t>
  </si>
  <si>
    <t>CAROLA MISHEL ABISAAB MEDINA</t>
  </si>
  <si>
    <t xml:space="preserve">UVS116  </t>
  </si>
  <si>
    <t>0911992212</t>
  </si>
  <si>
    <t>MARCO TULIO ROMERO JARAMILLO</t>
  </si>
  <si>
    <t xml:space="preserve">UC067   </t>
  </si>
  <si>
    <t>1201077664</t>
  </si>
  <si>
    <t>MARCOS ALFREDO CHANG HI FONG</t>
  </si>
  <si>
    <t xml:space="preserve">UVA387  </t>
  </si>
  <si>
    <t>0910610955</t>
  </si>
  <si>
    <t>MARIA DOLORES COBOS MARMOLEJO</t>
  </si>
  <si>
    <t xml:space="preserve">VS0372  </t>
  </si>
  <si>
    <t>0916662547</t>
  </si>
  <si>
    <t>HENRRY ALBERTO ALCIVAR AREVALO</t>
  </si>
  <si>
    <t xml:space="preserve">UVA401  </t>
  </si>
  <si>
    <t>0907483655</t>
  </si>
  <si>
    <t>HUGO ANTONIO SALMERON ACOSTA</t>
  </si>
  <si>
    <t xml:space="preserve">UEC311  </t>
  </si>
  <si>
    <t>0914804257</t>
  </si>
  <si>
    <t>JORGE JOSE  TORBAY GONZALEZ</t>
  </si>
  <si>
    <t xml:space="preserve">UVA421  </t>
  </si>
  <si>
    <t>0902060300</t>
  </si>
  <si>
    <t>BETTY EUVENIA ACOSTA CAJAPE</t>
  </si>
  <si>
    <t xml:space="preserve">UVA419  </t>
  </si>
  <si>
    <t>0902215870</t>
  </si>
  <si>
    <t>FAUSTO EDUARDO  CARBO RIVERA</t>
  </si>
  <si>
    <t xml:space="preserve">UVA430  </t>
  </si>
  <si>
    <t>0915676373</t>
  </si>
  <si>
    <t>NELSON SAVITRI  VELASCO PAZMIÑO</t>
  </si>
  <si>
    <t xml:space="preserve">UEC323  </t>
  </si>
  <si>
    <t>1309677209</t>
  </si>
  <si>
    <t>FRANKLIN JOAQUIN  DOMINGUEZ VARGAS</t>
  </si>
  <si>
    <t xml:space="preserve">UVA482  </t>
  </si>
  <si>
    <t>0905486924</t>
  </si>
  <si>
    <t>ANGELA EMILIA  ULLAURI VILLON</t>
  </si>
  <si>
    <t xml:space="preserve">UEC326  </t>
  </si>
  <si>
    <t>0915602023</t>
  </si>
  <si>
    <t>GREI DOLORES  DELGADO FARIA</t>
  </si>
  <si>
    <t xml:space="preserve">UEC336  </t>
  </si>
  <si>
    <t>1204501603</t>
  </si>
  <si>
    <t>MARIA FERNANDA  SALAZAR LLORENTE</t>
  </si>
  <si>
    <t xml:space="preserve">UVS165  </t>
  </si>
  <si>
    <t>0904042371</t>
  </si>
  <si>
    <t>WALTER OLIVER MORENO CASTILLO</t>
  </si>
  <si>
    <t xml:space="preserve">UVA510  </t>
  </si>
  <si>
    <t>0917830382</t>
  </si>
  <si>
    <t>LEONARDO EDUARDO  CALDERON VALDIVIEZO</t>
  </si>
  <si>
    <t xml:space="preserve">UVA514  </t>
  </si>
  <si>
    <t>0916256100</t>
  </si>
  <si>
    <t>LENNY MADRID  CANTOS SANDOYA</t>
  </si>
  <si>
    <t xml:space="preserve">UTS090  </t>
  </si>
  <si>
    <t>0911312429</t>
  </si>
  <si>
    <t>MARIA ALEXANDRA  ECHEVERRIA VERA</t>
  </si>
  <si>
    <t xml:space="preserve">UTS049  </t>
  </si>
  <si>
    <t>0905881652</t>
  </si>
  <si>
    <t>CARLOS JULIO  CENTENO HENK</t>
  </si>
  <si>
    <t xml:space="preserve">UTS094  </t>
  </si>
  <si>
    <t>1200748711</t>
  </si>
  <si>
    <t>OSCAR HUMBERTO  BRITO GUILLEN</t>
  </si>
  <si>
    <t xml:space="preserve">PS0288  </t>
  </si>
  <si>
    <t>0907718175</t>
  </si>
  <si>
    <t>CARMEN NARCISA  JURADO PAREDES</t>
  </si>
  <si>
    <t xml:space="preserve">UPS004  </t>
  </si>
  <si>
    <t>0913789806</t>
  </si>
  <si>
    <t xml:space="preserve">MARY ELENA  MONROY PAREDES </t>
  </si>
  <si>
    <t xml:space="preserve">UPS006  </t>
  </si>
  <si>
    <t>0911426419</t>
  </si>
  <si>
    <t xml:space="preserve">CAROLINA JEANNETTE  BORDES ESTRADA </t>
  </si>
  <si>
    <t xml:space="preserve">PSL015  </t>
  </si>
  <si>
    <t>0902910108</t>
  </si>
  <si>
    <t>LAURA BEATRIZ  ENCALADA ESPINOZA</t>
  </si>
  <si>
    <t xml:space="preserve">UTS103  </t>
  </si>
  <si>
    <t>0910963941</t>
  </si>
  <si>
    <t>INGRID JACQUELINE SEVILLA CAMPOVERDE</t>
  </si>
  <si>
    <t xml:space="preserve">PS0203  </t>
  </si>
  <si>
    <t>0902350875</t>
  </si>
  <si>
    <t>HAYDEE GANDIOSA  FALUGIANI MORA</t>
  </si>
  <si>
    <t xml:space="preserve">UVS170  </t>
  </si>
  <si>
    <t>0907593487</t>
  </si>
  <si>
    <t>BOANERGES CUTHBERTO DE LA PARED COLOMA</t>
  </si>
  <si>
    <t xml:space="preserve">PS0286  </t>
  </si>
  <si>
    <t>0907452163</t>
  </si>
  <si>
    <t>ROSA EMILIA  FEIJOO</t>
  </si>
  <si>
    <t xml:space="preserve">PSL047  </t>
  </si>
  <si>
    <t>0908876063</t>
  </si>
  <si>
    <t>MAGALI ELIZABETH  CALDERON AVILA</t>
  </si>
  <si>
    <t xml:space="preserve">SEY026  </t>
  </si>
  <si>
    <t>1101816807</t>
  </si>
  <si>
    <t>VICENTE  IMAICELA ROSILLO</t>
  </si>
  <si>
    <t xml:space="preserve">UTS109  </t>
  </si>
  <si>
    <t>0903277895</t>
  </si>
  <si>
    <t>NELLY YOLANDA  SALCEDO BOWEN</t>
  </si>
  <si>
    <t xml:space="preserve">UTS110  </t>
  </si>
  <si>
    <t>1202118236</t>
  </si>
  <si>
    <t>TANNIA ELIZABETH  CARRERA CALDERON</t>
  </si>
  <si>
    <t xml:space="preserve">UMS435  </t>
  </si>
  <si>
    <t>0910234897</t>
  </si>
  <si>
    <t>ERWIN DARWIN  CHILUIZA RODRIGUEZ</t>
  </si>
  <si>
    <t xml:space="preserve">UCK150  </t>
  </si>
  <si>
    <t>0917470437</t>
  </si>
  <si>
    <t>EMILIO  PIOVESAN AMPUERO</t>
  </si>
  <si>
    <t xml:space="preserve">UVA864  </t>
  </si>
  <si>
    <t>0918135443</t>
  </si>
  <si>
    <t>CAROL ROSANNA  CARBO MORA</t>
  </si>
  <si>
    <t xml:space="preserve">PS0056  </t>
  </si>
  <si>
    <t>0906787767</t>
  </si>
  <si>
    <t xml:space="preserve">DALTON JAIME  PEZO BARRETO </t>
  </si>
  <si>
    <t xml:space="preserve">PSL044  </t>
  </si>
  <si>
    <t>0901419994</t>
  </si>
  <si>
    <t>MARIA ISIDORA  MATAMOROS DAGER</t>
  </si>
  <si>
    <t xml:space="preserve">PS0161  </t>
  </si>
  <si>
    <t>0300412186</t>
  </si>
  <si>
    <t>LUIS JACINTO  LOYOLA LOYOLA</t>
  </si>
  <si>
    <t xml:space="preserve">PSL050  </t>
  </si>
  <si>
    <t>0914509690</t>
  </si>
  <si>
    <t xml:space="preserve">MARIA PATRICIA  RODRIGUEZ SANCHEZ </t>
  </si>
  <si>
    <t xml:space="preserve">UCK155  </t>
  </si>
  <si>
    <t>0905450201</t>
  </si>
  <si>
    <t>XAVIER GASTON  FLORES ARROYO</t>
  </si>
  <si>
    <t xml:space="preserve">SEY046  </t>
  </si>
  <si>
    <t>1707594519</t>
  </si>
  <si>
    <t xml:space="preserve">EDUARDO MARTINEZ BARACALDO </t>
  </si>
  <si>
    <t xml:space="preserve">UVA870  </t>
  </si>
  <si>
    <t>0908886583</t>
  </si>
  <si>
    <t>ELIAS EUGENIO  LINDAO CEDEÑO</t>
  </si>
  <si>
    <t xml:space="preserve">UTS119  </t>
  </si>
  <si>
    <t>0905198214</t>
  </si>
  <si>
    <t>MARIA DEL CARMEN VERA VALVERDE</t>
  </si>
  <si>
    <t xml:space="preserve">UTS114  </t>
  </si>
  <si>
    <t>0913934816</t>
  </si>
  <si>
    <t>KLEBER FERNANDO  ESPINOZA BARRERA</t>
  </si>
  <si>
    <t xml:space="preserve">UTS116  </t>
  </si>
  <si>
    <t>0905830097</t>
  </si>
  <si>
    <t>ROSA MARGARITA  BARRIGA CANTOS</t>
  </si>
  <si>
    <t xml:space="preserve">UTS117  </t>
  </si>
  <si>
    <t>0909105819</t>
  </si>
  <si>
    <t>PATRICIA ALEXANDRA  COBOS JARA</t>
  </si>
  <si>
    <t xml:space="preserve">UTS118  </t>
  </si>
  <si>
    <t>0915510028</t>
  </si>
  <si>
    <t>GERARDO MAURICIO  SEGARRA BARRIGA</t>
  </si>
  <si>
    <t xml:space="preserve">PS0465  </t>
  </si>
  <si>
    <t>0908171531</t>
  </si>
  <si>
    <t>CLEMENTE ANTONIO  CALDERON LOZANO</t>
  </si>
  <si>
    <t xml:space="preserve">PS0024  </t>
  </si>
  <si>
    <t>0908765498</t>
  </si>
  <si>
    <t>ANGELA MARIA ANA  FERAUD MANSSUR</t>
  </si>
  <si>
    <t xml:space="preserve">PS0059  </t>
  </si>
  <si>
    <t>0904873833</t>
  </si>
  <si>
    <t>MARJORIE CLEOPATRA  BENITES QUINTERO</t>
  </si>
  <si>
    <t xml:space="preserve">UVS177  </t>
  </si>
  <si>
    <t>0601081136</t>
  </si>
  <si>
    <t>ANA LUCRECIA  CABRERA GARCIA</t>
  </si>
  <si>
    <t xml:space="preserve">PS0514  </t>
  </si>
  <si>
    <t>0900484536</t>
  </si>
  <si>
    <t>NICOLAS BELISARIO  RIVERA HERRERA</t>
  </si>
  <si>
    <t xml:space="preserve">UVA180  </t>
  </si>
  <si>
    <t>1709666133</t>
  </si>
  <si>
    <t>SILVIA XIMENA CHAVEZ CABRERA</t>
  </si>
  <si>
    <t xml:space="preserve">VS0388  </t>
  </si>
  <si>
    <t>0908837479</t>
  </si>
  <si>
    <t>JORGE HERNAN LEDESMA PRADO</t>
  </si>
  <si>
    <t xml:space="preserve">PS522   </t>
  </si>
  <si>
    <t>0915478713</t>
  </si>
  <si>
    <t>ENCALADA SANCHEZ NIEVES ELIZABETH</t>
  </si>
  <si>
    <t xml:space="preserve">UEC359  </t>
  </si>
  <si>
    <t>0908377641</t>
  </si>
  <si>
    <t>RODRIGUEZ PUGA JAIME ALFREDO</t>
  </si>
  <si>
    <t xml:space="preserve">PSL065  </t>
  </si>
  <si>
    <t>0906012786</t>
  </si>
  <si>
    <t>RODRIGUEZ VITERY VICTOR EMILIO</t>
  </si>
  <si>
    <t xml:space="preserve">PSL097  </t>
  </si>
  <si>
    <t>0919379719</t>
  </si>
  <si>
    <t>SALAZAR CARRILLO MARIA ANDREA</t>
  </si>
  <si>
    <t xml:space="preserve">PSL106  </t>
  </si>
  <si>
    <t>0911091346</t>
  </si>
  <si>
    <t>AGUILERA RODRIGUEZ YONNY STALIN</t>
  </si>
  <si>
    <t xml:space="preserve">UVS184  </t>
  </si>
  <si>
    <t>0903980993</t>
  </si>
  <si>
    <t>CARLOS ALBERTO RENDON PALMA</t>
  </si>
  <si>
    <t xml:space="preserve">UVS188  </t>
  </si>
  <si>
    <t>0903358794</t>
  </si>
  <si>
    <t>RIOS ORELLANA INGRID DE LA CRUZ</t>
  </si>
  <si>
    <t xml:space="preserve">UVS190  </t>
  </si>
  <si>
    <t>0906770391</t>
  </si>
  <si>
    <t>UVIDIA SALTOS  CARLOS BOLIVAR</t>
  </si>
  <si>
    <t xml:space="preserve">UTS148  </t>
  </si>
  <si>
    <t>0912849700</t>
  </si>
  <si>
    <t>MANRIQUEZ SALAZAR MARIA PAZ</t>
  </si>
  <si>
    <t xml:space="preserve">USC001  </t>
  </si>
  <si>
    <t>0901860726</t>
  </si>
  <si>
    <t>ARMANDO ROBERTO  YAGUAL BRITO</t>
  </si>
  <si>
    <t xml:space="preserve">USC011  </t>
  </si>
  <si>
    <t>0904860160</t>
  </si>
  <si>
    <t>ARCE FLORES NORBERTO</t>
  </si>
  <si>
    <t xml:space="preserve">UVS191  </t>
  </si>
  <si>
    <t>0909187239</t>
  </si>
  <si>
    <t>JIMENEZ FARFAN DENISE CRISTINA</t>
  </si>
  <si>
    <t xml:space="preserve">PS526   </t>
  </si>
  <si>
    <t>0900713280</t>
  </si>
  <si>
    <t>VINUEZA GALLARDO CARLOS ENRIQUE</t>
  </si>
  <si>
    <t xml:space="preserve">PS547   </t>
  </si>
  <si>
    <t>0914659784</t>
  </si>
  <si>
    <t>MATA ITURRALDE MARCOS ANTONIO</t>
  </si>
  <si>
    <t xml:space="preserve">UEC364  </t>
  </si>
  <si>
    <t>0907265938</t>
  </si>
  <si>
    <t>NELIS MARIA PINARGOTE YEPEZ</t>
  </si>
  <si>
    <t xml:space="preserve">UVS193  </t>
  </si>
  <si>
    <t>0601385115</t>
  </si>
  <si>
    <t>FANNY MAGDALENA MOLINA ANDRADE DE CHERREZ</t>
  </si>
  <si>
    <t xml:space="preserve">SEY106  </t>
  </si>
  <si>
    <t>1701639682</t>
  </si>
  <si>
    <t>FRANCISCO RAMIRO ANDRADE SANCHEZ</t>
  </si>
  <si>
    <t xml:space="preserve">UCK338  </t>
  </si>
  <si>
    <t>0900318445</t>
  </si>
  <si>
    <t>MUENTES VELEZ MARIANA DE JESUS</t>
  </si>
  <si>
    <t xml:space="preserve">PS552   </t>
  </si>
  <si>
    <t>0913706370</t>
  </si>
  <si>
    <t>MARIA ISABEL CORONEL TORRES</t>
  </si>
  <si>
    <t xml:space="preserve">PS565   </t>
  </si>
  <si>
    <t>0914759386</t>
  </si>
  <si>
    <t>JORGE TYRONE AVILA OJEDA</t>
  </si>
  <si>
    <t xml:space="preserve">UCK382  </t>
  </si>
  <si>
    <t>0920183290</t>
  </si>
  <si>
    <t>MARTINEZ MARIDUEÑA MARTHA MARIA</t>
  </si>
  <si>
    <t xml:space="preserve">PS572   </t>
  </si>
  <si>
    <t>0915858161</t>
  </si>
  <si>
    <t>RIVADENEIRA MONCAYO LUCY TANYA</t>
  </si>
  <si>
    <t xml:space="preserve">PS0522  </t>
  </si>
  <si>
    <t>0903181352</t>
  </si>
  <si>
    <t>TERESA DE LA CRUZ TOSCANO BRITO</t>
  </si>
  <si>
    <t xml:space="preserve">UVS196  </t>
  </si>
  <si>
    <t>0911711109</t>
  </si>
  <si>
    <t>RODRIGUEZ SORIANO ALEXANDRA ELIZABETH</t>
  </si>
  <si>
    <t xml:space="preserve">UVA908  </t>
  </si>
  <si>
    <t>1311357063</t>
  </si>
  <si>
    <t>DORYS MARIUXI QUIROZ ZAMBRANO</t>
  </si>
  <si>
    <t xml:space="preserve">PS0532  </t>
  </si>
  <si>
    <t>0912127768</t>
  </si>
  <si>
    <t>SANCHEZ CAVIEDES KLEBER HENRY</t>
  </si>
  <si>
    <t xml:space="preserve">PS0544  </t>
  </si>
  <si>
    <t>0914372701</t>
  </si>
  <si>
    <t>ALVARADO PIGUAVE CAROLIN JANET</t>
  </si>
  <si>
    <t xml:space="preserve">UEC210  </t>
  </si>
  <si>
    <t>1801636901</t>
  </si>
  <si>
    <t>ADOLFO ENRIQUE VILLACIS BUENAÑO</t>
  </si>
  <si>
    <t xml:space="preserve">UMS565  </t>
  </si>
  <si>
    <t>0908774367</t>
  </si>
  <si>
    <t>MARIA EUGENIA TERAN JORDAN</t>
  </si>
  <si>
    <t xml:space="preserve">UTS145  </t>
  </si>
  <si>
    <t>0909568966</t>
  </si>
  <si>
    <t>ORTIZ HERBENER MARIA VERONICA</t>
  </si>
  <si>
    <t xml:space="preserve">PS0558  </t>
  </si>
  <si>
    <t>0906713086</t>
  </si>
  <si>
    <t>ASTUDILLO AYORA CECILIA FILOMENA</t>
  </si>
  <si>
    <t xml:space="preserve">PS0340  </t>
  </si>
  <si>
    <t>0900122722</t>
  </si>
  <si>
    <t>LOPEZ LOPEZ WASHINGTON FERMIN</t>
  </si>
  <si>
    <t xml:space="preserve">UCK464  </t>
  </si>
  <si>
    <t>0923939946</t>
  </si>
  <si>
    <t>ANCHUNDIA NAVAS CHRISTIAN ALEXANDER</t>
  </si>
  <si>
    <t xml:space="preserve">UTS157  </t>
  </si>
  <si>
    <t>1100604543</t>
  </si>
  <si>
    <t>HUGO RENE LUNA</t>
  </si>
  <si>
    <t xml:space="preserve">UVS199  </t>
  </si>
  <si>
    <t>0907114516</t>
  </si>
  <si>
    <t>MUÑOZ ESPIN GINA ALICIA</t>
  </si>
  <si>
    <t xml:space="preserve">UCK190  </t>
  </si>
  <si>
    <t>0905493581</t>
  </si>
  <si>
    <t>ITURRALDE TORRES EDUARDO ANIBAL</t>
  </si>
  <si>
    <t xml:space="preserve">VIA008  </t>
  </si>
  <si>
    <t>0925609547</t>
  </si>
  <si>
    <t>VICENTE GABRIEL MIELES GUZMAN</t>
  </si>
  <si>
    <t xml:space="preserve">PS0561  </t>
  </si>
  <si>
    <t>0917679300</t>
  </si>
  <si>
    <t>VILLAO JURADO ANDREA BELEN</t>
  </si>
  <si>
    <t xml:space="preserve">UCK482  </t>
  </si>
  <si>
    <t>0702431545</t>
  </si>
  <si>
    <t>CARREÑO GARCIA MAXIMO JEHOVA</t>
  </si>
  <si>
    <t xml:space="preserve">UMS570  </t>
  </si>
  <si>
    <t>0929844330</t>
  </si>
  <si>
    <t>RICARDO JAVIER PUENTE BERRY</t>
  </si>
  <si>
    <t xml:space="preserve">UEC368  </t>
  </si>
  <si>
    <t>0912022142</t>
  </si>
  <si>
    <t>BURGOS SANTANA JACINTA TRANCITO</t>
  </si>
  <si>
    <t xml:space="preserve">PS0570  </t>
  </si>
  <si>
    <t>0912959798</t>
  </si>
  <si>
    <t>HINOSTROZA MOROCHO JACQUELINE DEL PILAR</t>
  </si>
  <si>
    <t xml:space="preserve">PS0572  </t>
  </si>
  <si>
    <t>0900257460</t>
  </si>
  <si>
    <t>LUCIO GARCIA SAMUEL ENRIQUE</t>
  </si>
  <si>
    <t xml:space="preserve">PS0579  </t>
  </si>
  <si>
    <t>0910297134</t>
  </si>
  <si>
    <t>VIVANCO BALLESTEROS CARMEN JANNET</t>
  </si>
  <si>
    <t xml:space="preserve">PS0582  </t>
  </si>
  <si>
    <t>0903988715</t>
  </si>
  <si>
    <t>DE LUCCA MEJIA ROSA ELVIRA</t>
  </si>
  <si>
    <t xml:space="preserve">UTS160  </t>
  </si>
  <si>
    <t>1201497011</t>
  </si>
  <si>
    <t>FAYTONG MOREIRA SANDRA MARIA</t>
  </si>
  <si>
    <t xml:space="preserve">PS0589  </t>
  </si>
  <si>
    <t>0913779112</t>
  </si>
  <si>
    <t>TORRES MARQUEZ LILIANA DEL ROCIO</t>
  </si>
  <si>
    <t xml:space="preserve">UCK521  </t>
  </si>
  <si>
    <t>0924817380</t>
  </si>
  <si>
    <t>ANIBAL HUMBERTO ENRIQUEZ MONCAYO</t>
  </si>
  <si>
    <t xml:space="preserve">UCK524  </t>
  </si>
  <si>
    <t>0918588328</t>
  </si>
  <si>
    <t>LUIS DANIEL CHIANG GUERRERO</t>
  </si>
  <si>
    <t xml:space="preserve">UCK544  </t>
  </si>
  <si>
    <t>0916247810</t>
  </si>
  <si>
    <t>ALEX RICARDO ZAMBRANO RUGEL</t>
  </si>
  <si>
    <t xml:space="preserve">GUA026  </t>
  </si>
  <si>
    <t>0911221414</t>
  </si>
  <si>
    <t>EDIN ERNESTO CISNEROS MAESTRE</t>
  </si>
  <si>
    <t xml:space="preserve">GUA028  </t>
  </si>
  <si>
    <t>1102694096</t>
  </si>
  <si>
    <t>NESTOR AGUSTIN SIMANCAS PINTA</t>
  </si>
  <si>
    <t xml:space="preserve">UCK542  </t>
  </si>
  <si>
    <t>1203812886</t>
  </si>
  <si>
    <t>LUIS EDISON SOLORZANO CADENA</t>
  </si>
  <si>
    <t xml:space="preserve">UCK541  </t>
  </si>
  <si>
    <t>0914760012</t>
  </si>
  <si>
    <t>JOSE LUIS TORRES RODRIGUEZ</t>
  </si>
  <si>
    <t xml:space="preserve">GUA037  </t>
  </si>
  <si>
    <t>0931201594</t>
  </si>
  <si>
    <t>BELLA FRANCISCA FARIAS BANEGAS</t>
  </si>
  <si>
    <t xml:space="preserve">GUA035  </t>
  </si>
  <si>
    <t>0909800070</t>
  </si>
  <si>
    <t>MARCOS GERMAN VERA ABAD</t>
  </si>
  <si>
    <t xml:space="preserve">UCK552  </t>
  </si>
  <si>
    <t>0908393457</t>
  </si>
  <si>
    <t>FERNANDO JAVIER MARTINEZ GOMEZ</t>
  </si>
  <si>
    <t xml:space="preserve">GUA034  </t>
  </si>
  <si>
    <t>0910886365</t>
  </si>
  <si>
    <t>JULIO CESAR MONCAYO CRESPIN</t>
  </si>
  <si>
    <t xml:space="preserve">UCK549  </t>
  </si>
  <si>
    <t>0912405024</t>
  </si>
  <si>
    <t>CAROLINA GLORIA BRAVO TOMALA</t>
  </si>
  <si>
    <t xml:space="preserve">GUA048  </t>
  </si>
  <si>
    <t>0941080079</t>
  </si>
  <si>
    <t>NESTOR EDUARDO PLUAS OCHOA</t>
  </si>
  <si>
    <t xml:space="preserve">GUA047  </t>
  </si>
  <si>
    <t>0930326541</t>
  </si>
  <si>
    <t>STEVEN JHONNY ALVARADO SUAREZ</t>
  </si>
  <si>
    <t xml:space="preserve">GUA053  </t>
  </si>
  <si>
    <t>0912809266</t>
  </si>
  <si>
    <t>GRACIELA GUADALUPE MEREJILDO VERA</t>
  </si>
  <si>
    <t xml:space="preserve">PAS020  </t>
  </si>
  <si>
    <t>0919458604</t>
  </si>
  <si>
    <t>JORGE ISRAEL SIERRA ARTEAGA</t>
  </si>
  <si>
    <t xml:space="preserve">UCK551  </t>
  </si>
  <si>
    <t>0900024001</t>
  </si>
  <si>
    <t>MANUEL AUGUSTO ZHINDON GARCIA</t>
  </si>
  <si>
    <t xml:space="preserve">DUR009  </t>
  </si>
  <si>
    <t>0952422434</t>
  </si>
  <si>
    <t>MARCOS ABRAHAM LOOR HOLMES</t>
  </si>
  <si>
    <t xml:space="preserve">CUM002  </t>
  </si>
  <si>
    <t>0902605252</t>
  </si>
  <si>
    <t>GUILLERMO ANIBAL ARGUELLO SANTOS</t>
  </si>
  <si>
    <t xml:space="preserve">UCK599  </t>
  </si>
  <si>
    <t>0913035291</t>
  </si>
  <si>
    <t>JORGE HUMBERTO COSTALES VERA</t>
  </si>
  <si>
    <t xml:space="preserve">SAM013  </t>
  </si>
  <si>
    <t>0910364967</t>
  </si>
  <si>
    <t>MARIA PIEDAD MONTALVAN CAMPOVERDE</t>
  </si>
  <si>
    <t xml:space="preserve">UCK564  </t>
  </si>
  <si>
    <t>1308162427</t>
  </si>
  <si>
    <t>CRISTOBAL ELIEZER CORREA REYES</t>
  </si>
  <si>
    <t xml:space="preserve">SAM007  </t>
  </si>
  <si>
    <t>0916567217</t>
  </si>
  <si>
    <t>DAVID EDUARDO CONCHA NEME</t>
  </si>
  <si>
    <t xml:space="preserve">UCK567  </t>
  </si>
  <si>
    <t>0905351789</t>
  </si>
  <si>
    <t>JOSE ALBERTO RODRIGUEZ LOPEZ</t>
  </si>
  <si>
    <t xml:space="preserve">SAM015  </t>
  </si>
  <si>
    <t>0912991601</t>
  </si>
  <si>
    <t>GISELLA MARIA YUNES ANDRADE</t>
  </si>
  <si>
    <t xml:space="preserve">SAM014  </t>
  </si>
  <si>
    <t>0906771324</t>
  </si>
  <si>
    <t>FANNY PIEDAD JIMENEZ MOSQUERA</t>
  </si>
  <si>
    <t xml:space="preserve">SAM016  </t>
  </si>
  <si>
    <t>0920005675</t>
  </si>
  <si>
    <t>EVELYN ROSANGELA ARGUELLO JURADO</t>
  </si>
  <si>
    <t xml:space="preserve">BAS027  </t>
  </si>
  <si>
    <t>0940222755</t>
  </si>
  <si>
    <t>JENNIFER MARITZA BAJAÑA MERCHAN</t>
  </si>
  <si>
    <t xml:space="preserve">BAS025  </t>
  </si>
  <si>
    <t>0201945003</t>
  </si>
  <si>
    <t>BOLIVAR ROLANDO GUEVARA ANGAMARCA</t>
  </si>
  <si>
    <t xml:space="preserve">SAM018  </t>
  </si>
  <si>
    <t>1200311411</t>
  </si>
  <si>
    <t>GUILLERMO IGNACIO JORGE BAQUERIZO VASQUEZ</t>
  </si>
  <si>
    <t xml:space="preserve">GUA061  </t>
  </si>
  <si>
    <t>0925064164</t>
  </si>
  <si>
    <t>ERWIN OSWALDO OLVERA SUAREZ</t>
  </si>
  <si>
    <t xml:space="preserve">PS0482  </t>
  </si>
  <si>
    <t>0917583775</t>
  </si>
  <si>
    <t>CARLOS MAURICIO ECHEVERRIA GOYES</t>
  </si>
  <si>
    <t xml:space="preserve">SAM019  </t>
  </si>
  <si>
    <t>0905419578</t>
  </si>
  <si>
    <t>HECTOR ROBERTO NEIRA CALDERON</t>
  </si>
  <si>
    <t xml:space="preserve">SAM023  </t>
  </si>
  <si>
    <t>0908031149</t>
  </si>
  <si>
    <t>MARIA CRISTINA LOAIZA BREVI</t>
  </si>
  <si>
    <t xml:space="preserve">BAQ006  </t>
  </si>
  <si>
    <t>1202342299</t>
  </si>
  <si>
    <t>PABLO BAQUERIZO DAVILA</t>
  </si>
  <si>
    <t xml:space="preserve">UCK595  </t>
  </si>
  <si>
    <t>0916468739</t>
  </si>
  <si>
    <t>FREDDY ANDRES BERMEO MARIN</t>
  </si>
  <si>
    <t xml:space="preserve">UCK593  </t>
  </si>
  <si>
    <t>0923888523</t>
  </si>
  <si>
    <t>LUIS EDUARDO SANCHEZ TIMM</t>
  </si>
  <si>
    <t xml:space="preserve">UCK591  </t>
  </si>
  <si>
    <t>0913768883</t>
  </si>
  <si>
    <t>JAIME RICARDO ZUÑIGA RODRIGUEZ</t>
  </si>
  <si>
    <t xml:space="preserve">SAM025  </t>
  </si>
  <si>
    <t>0909025611</t>
  </si>
  <si>
    <t>CESAR AUGUSTO BAQUERIZO AROSEMENA</t>
  </si>
  <si>
    <t xml:space="preserve">UCK603  </t>
  </si>
  <si>
    <t>0918582776</t>
  </si>
  <si>
    <t>RAFAEL MAXIMILIANO RAMOS MANOSALVAS</t>
  </si>
  <si>
    <t xml:space="preserve">UCK602  </t>
  </si>
  <si>
    <t>0911173052</t>
  </si>
  <si>
    <t>JHOSEPH WASHINGTON RODRIGUEZ IDROVO</t>
  </si>
  <si>
    <t xml:space="preserve">CST008  </t>
  </si>
  <si>
    <t>0905367363</t>
  </si>
  <si>
    <t>MARIA ELENA MORA LUZCANDO</t>
  </si>
  <si>
    <t xml:space="preserve">GUA074  </t>
  </si>
  <si>
    <t>0921754537</t>
  </si>
  <si>
    <t>YEPEZ MOREIRA TOMAS MIGUEL</t>
  </si>
  <si>
    <t xml:space="preserve">UCK601  </t>
  </si>
  <si>
    <t>1714892781</t>
  </si>
  <si>
    <t>VANESSA ALEXANDRA FREIRE PALIZ</t>
  </si>
  <si>
    <t xml:space="preserve">PSL001  </t>
  </si>
  <si>
    <t>0900825712</t>
  </si>
  <si>
    <t>LUIS CARLOS ABAD YCAZA</t>
  </si>
  <si>
    <t xml:space="preserve">SAM027  </t>
  </si>
  <si>
    <t>0900407586</t>
  </si>
  <si>
    <t>MANUEL ISIDRO RICAURTE GARCES</t>
  </si>
  <si>
    <t xml:space="preserve">CST007  </t>
  </si>
  <si>
    <t>0931161038</t>
  </si>
  <si>
    <t>ALAN ALFREDO GALEFSKI CAYCHO</t>
  </si>
  <si>
    <t xml:space="preserve">DLE002  </t>
  </si>
  <si>
    <t>0920061587</t>
  </si>
  <si>
    <t>LISETTE JOHANNA MEZA VEGA</t>
  </si>
  <si>
    <t xml:space="preserve">DLE005  </t>
  </si>
  <si>
    <t>1308880879</t>
  </si>
  <si>
    <t>JIMMY LEANDRO MERCHAN JALCA</t>
  </si>
  <si>
    <t xml:space="preserve">SAM028  </t>
  </si>
  <si>
    <t>1305377671</t>
  </si>
  <si>
    <t>JOHNNY ABRAHAM GARCIA SOLANO</t>
  </si>
  <si>
    <t xml:space="preserve">UCK606  </t>
  </si>
  <si>
    <t>0918682956</t>
  </si>
  <si>
    <t>ROCIO ELIZABETH BRAVO MORENO</t>
  </si>
  <si>
    <t xml:space="preserve">BAS031  </t>
  </si>
  <si>
    <t>1306361054</t>
  </si>
  <si>
    <t>JENNY NATALIA MARTINEZ BAQUE</t>
  </si>
  <si>
    <t xml:space="preserve">CST006  </t>
  </si>
  <si>
    <t>0923695142</t>
  </si>
  <si>
    <t>LUIS ANTONIO CARVAJAL TORAL</t>
  </si>
  <si>
    <t xml:space="preserve">UVA953  </t>
  </si>
  <si>
    <t>0901531434</t>
  </si>
  <si>
    <t>Sonia Graciela Secaira Jacome</t>
  </si>
  <si>
    <t xml:space="preserve">CST002  </t>
  </si>
  <si>
    <t>0916722168</t>
  </si>
  <si>
    <t xml:space="preserve">CAROLINA AMALIA IDROVO PIEDRAHITA </t>
  </si>
  <si>
    <t xml:space="preserve">GUA078  </t>
  </si>
  <si>
    <t>0931045454</t>
  </si>
  <si>
    <t>JAVIER SANTIAGO GUZHÑAY ANDRADE</t>
  </si>
  <si>
    <t xml:space="preserve">DUR017  </t>
  </si>
  <si>
    <t>0919925248</t>
  </si>
  <si>
    <t>MABEL EMMA VALVERDE VULGARIN</t>
  </si>
  <si>
    <t xml:space="preserve">CST004  </t>
  </si>
  <si>
    <t>0100086958</t>
  </si>
  <si>
    <t>SANTIAGO IVAN TOLEDO ECHEVERRIA</t>
  </si>
  <si>
    <t xml:space="preserve">CST003  </t>
  </si>
  <si>
    <t>0908892680</t>
  </si>
  <si>
    <t>SANTIAGO MAURICIO TOLEDO ROMERO</t>
  </si>
  <si>
    <t xml:space="preserve">SAM032  </t>
  </si>
  <si>
    <t>0902274810</t>
  </si>
  <si>
    <t xml:space="preserve">MARIO ROBERTO BLUM SAMANIEGO </t>
  </si>
  <si>
    <t xml:space="preserve">CST014  </t>
  </si>
  <si>
    <t>0903190395</t>
  </si>
  <si>
    <t>CARLOS GUILLERMO MUÑOZ GUTIERREZ</t>
  </si>
  <si>
    <t xml:space="preserve">CTO003  </t>
  </si>
  <si>
    <t>0905025144</t>
  </si>
  <si>
    <t>WILLIAN ARTURO CALDERON RUIZ</t>
  </si>
  <si>
    <t xml:space="preserve">GUA086  </t>
  </si>
  <si>
    <t>0911073518</t>
  </si>
  <si>
    <t>WILMER EDUARDO MOLINA POMA</t>
  </si>
  <si>
    <t xml:space="preserve">GUA081  </t>
  </si>
  <si>
    <t>0907439095</t>
  </si>
  <si>
    <t>HENRY LENY BETANCOURT VITERI</t>
  </si>
  <si>
    <t xml:space="preserve">NTE020  </t>
  </si>
  <si>
    <t>0926265505</t>
  </si>
  <si>
    <t>LUIS ANDRES MORA AYON</t>
  </si>
  <si>
    <t xml:space="preserve">CST012  </t>
  </si>
  <si>
    <t>0909034712</t>
  </si>
  <si>
    <t>OSWALDO JAVIER VILLAO PALACIOS</t>
  </si>
  <si>
    <t xml:space="preserve">CTO002  </t>
  </si>
  <si>
    <t>0925824583</t>
  </si>
  <si>
    <t>ZHU ZHIPENG</t>
  </si>
  <si>
    <t xml:space="preserve">SAM038  </t>
  </si>
  <si>
    <t>1712853744</t>
  </si>
  <si>
    <t>ANGEL JIMMY CAICEDO RODRIGUEZ</t>
  </si>
  <si>
    <t xml:space="preserve">UTS144  </t>
  </si>
  <si>
    <t>0911182889</t>
  </si>
  <si>
    <t>PALACIOS GALVEZ MARIA ELENA</t>
  </si>
  <si>
    <t xml:space="preserve">NTE002  </t>
  </si>
  <si>
    <t>0909105926</t>
  </si>
  <si>
    <t>MARCOS ANTONIO MIRANDA MORAN</t>
  </si>
  <si>
    <t xml:space="preserve">BAS034  </t>
  </si>
  <si>
    <t>1308910890</t>
  </si>
  <si>
    <t>SORAIDA GRICELDA SEGURA HERRERA</t>
  </si>
  <si>
    <t xml:space="preserve">SAM040  </t>
  </si>
  <si>
    <t>0917971384</t>
  </si>
  <si>
    <t>GALINDO ALVAREZ ANA MARIA</t>
  </si>
  <si>
    <t xml:space="preserve">GUA099  </t>
  </si>
  <si>
    <t>0923643175</t>
  </si>
  <si>
    <t>NICOLAS PATRICIO CUJILEMA TOAQUIZA</t>
  </si>
  <si>
    <t xml:space="preserve">GUA090  </t>
  </si>
  <si>
    <t>0916992209</t>
  </si>
  <si>
    <t>MANUEL ISAIAS TAPIA LOPEZ</t>
  </si>
  <si>
    <t xml:space="preserve">NTE012  </t>
  </si>
  <si>
    <t>0952222289</t>
  </si>
  <si>
    <t>JULIO MIGUEL NARANJO FIALLOS</t>
  </si>
  <si>
    <t xml:space="preserve">NTE024  </t>
  </si>
  <si>
    <t>0914976295</t>
  </si>
  <si>
    <t>JINSON ANTONIO SANTILLAN CONTRERAS</t>
  </si>
  <si>
    <t xml:space="preserve">SAM042  </t>
  </si>
  <si>
    <t>0913722583</t>
  </si>
  <si>
    <t>OSCAR ENRIQUE SCHEEL CARRION</t>
  </si>
  <si>
    <t xml:space="preserve">NTE056  </t>
  </si>
  <si>
    <t>0919887935</t>
  </si>
  <si>
    <t>IVONN ROSARIO CARVAJAL ALARCON</t>
  </si>
  <si>
    <t xml:space="preserve">SAM043  </t>
  </si>
  <si>
    <t>AP828867</t>
  </si>
  <si>
    <t>STEVEN VICTOR MOREINIS MALCA</t>
  </si>
  <si>
    <t xml:space="preserve">NTE027  </t>
  </si>
  <si>
    <t>0930719158</t>
  </si>
  <si>
    <t>JOSE FERNANDO SARES REYES</t>
  </si>
  <si>
    <t xml:space="preserve">NTE028  </t>
  </si>
  <si>
    <t>0926827759</t>
  </si>
  <si>
    <t>EVELYN DAYANA LINO DELGADO</t>
  </si>
  <si>
    <t xml:space="preserve">SEY130  </t>
  </si>
  <si>
    <t>0914378930</t>
  </si>
  <si>
    <t>PAOLA FERNANDA ANDRADE ARELLANO</t>
  </si>
  <si>
    <t xml:space="preserve">CST019  </t>
  </si>
  <si>
    <t>0919093138</t>
  </si>
  <si>
    <t>JOHANNA MARIUXI ORELLANA ALAVA</t>
  </si>
  <si>
    <t xml:space="preserve">DAU010  </t>
  </si>
  <si>
    <t>0920174612</t>
  </si>
  <si>
    <t>MARIUXI ALEXANDRA AVILA MANRIQUE</t>
  </si>
  <si>
    <t xml:space="preserve">UVS205  </t>
  </si>
  <si>
    <t>0908952351</t>
  </si>
  <si>
    <t>ROBERTO EDUARDO CHAVEZ TORRES</t>
  </si>
  <si>
    <t xml:space="preserve">GUA112  </t>
  </si>
  <si>
    <t>0928329408</t>
  </si>
  <si>
    <t>HECTOR LUIS RODRIGUEZ SIMISTERRA</t>
  </si>
  <si>
    <t xml:space="preserve">DUR028  </t>
  </si>
  <si>
    <t>0928101815</t>
  </si>
  <si>
    <t>LILY ESTEFANIA VERA AMAYA</t>
  </si>
  <si>
    <t xml:space="preserve">CST021  </t>
  </si>
  <si>
    <t>1203367998</t>
  </si>
  <si>
    <t>XIMENA DE LOURDES VASQUEZ HINOJOSA</t>
  </si>
  <si>
    <t xml:space="preserve">NTE033  </t>
  </si>
  <si>
    <t>0922219274</t>
  </si>
  <si>
    <t>MARCOS GABRIEL ECHEVERRIA GUTIERREZ</t>
  </si>
  <si>
    <t xml:space="preserve">CST022  </t>
  </si>
  <si>
    <t>0916636459</t>
  </si>
  <si>
    <t>DAVID EDUARDO RAMIREZ RUIZ</t>
  </si>
  <si>
    <t xml:space="preserve">GUA117  </t>
  </si>
  <si>
    <t>0924795065</t>
  </si>
  <si>
    <t>LUCILA SOLANGE FLOR ORELLANA</t>
  </si>
  <si>
    <t xml:space="preserve">CST024  </t>
  </si>
  <si>
    <t>0909302838</t>
  </si>
  <si>
    <t>Maria Cecilia Orrantia Medina</t>
  </si>
  <si>
    <t xml:space="preserve">BAS035  </t>
  </si>
  <si>
    <t>1205185497</t>
  </si>
  <si>
    <t>LUIS FERNANDO MORALES OLVERA</t>
  </si>
  <si>
    <t xml:space="preserve">ATP028  </t>
  </si>
  <si>
    <t>0925343345</t>
  </si>
  <si>
    <t>NUBIA CICELY LOPEZ CONTRERAS</t>
  </si>
  <si>
    <t xml:space="preserve">NTE041  </t>
  </si>
  <si>
    <t>0913935102</t>
  </si>
  <si>
    <t>CARLOS HUMBERTO CARANGUI AUCANCELA</t>
  </si>
  <si>
    <t xml:space="preserve">DAU011  </t>
  </si>
  <si>
    <t>0918283524</t>
  </si>
  <si>
    <t>LIDIA PATRICIA CHICAIZA AGUILAR</t>
  </si>
  <si>
    <t xml:space="preserve">DUR027  </t>
  </si>
  <si>
    <t>0912216728</t>
  </si>
  <si>
    <t>GASTON ALLAND CORTEZ ESPINOZA</t>
  </si>
  <si>
    <t xml:space="preserve">GUA118  </t>
  </si>
  <si>
    <t>0953936739</t>
  </si>
  <si>
    <t>ANDRES ENRIQUE COTERA GALLO</t>
  </si>
  <si>
    <t xml:space="preserve">NTE045  </t>
  </si>
  <si>
    <t>0919598342</t>
  </si>
  <si>
    <t>GIOMAR PAOLA CHOEZ CATUTO</t>
  </si>
  <si>
    <t xml:space="preserve">SAM045  </t>
  </si>
  <si>
    <t>0904939444</t>
  </si>
  <si>
    <t>JUAN XAVIER BENEDETI RIPALDA</t>
  </si>
  <si>
    <t xml:space="preserve">NTE049  </t>
  </si>
  <si>
    <t>0905116588</t>
  </si>
  <si>
    <t>CARLOS IVAN AGUIRRE GARCIA</t>
  </si>
  <si>
    <t xml:space="preserve">SAM046  </t>
  </si>
  <si>
    <t>0925924326</t>
  </si>
  <si>
    <t>JOSE ALFREDO JIMENEZ PENA</t>
  </si>
  <si>
    <t xml:space="preserve">GUA132  </t>
  </si>
  <si>
    <t>0928878479</t>
  </si>
  <si>
    <t>JOSE DAVID NIETO REYES</t>
  </si>
  <si>
    <t xml:space="preserve">PS0597  </t>
  </si>
  <si>
    <t>1310406168</t>
  </si>
  <si>
    <t>JESSICA KATHERINE GALLARDO ARTEAGA</t>
  </si>
  <si>
    <t xml:space="preserve">SAM0147 </t>
  </si>
  <si>
    <t>0904402575</t>
  </si>
  <si>
    <t>MARIA DEL ROSARIO GUZMAN MASPONS</t>
  </si>
  <si>
    <t xml:space="preserve">NTE060  </t>
  </si>
  <si>
    <t>0918769068</t>
  </si>
  <si>
    <t>CINDY LORENA BAJAÑA BELTRAN</t>
  </si>
  <si>
    <t xml:space="preserve">LOT009  </t>
  </si>
  <si>
    <t>0913947446</t>
  </si>
  <si>
    <t>MIRIAM ANTONIETA MARIDUEÑA VALENZUELA</t>
  </si>
  <si>
    <t xml:space="preserve">DLE016  </t>
  </si>
  <si>
    <t>0922018239</t>
  </si>
  <si>
    <t>RAUL ARTURO LEON ORTIZ</t>
  </si>
  <si>
    <t xml:space="preserve">GUA141  </t>
  </si>
  <si>
    <t>0910962851</t>
  </si>
  <si>
    <t>GISELA LEONOR GARCIA VARGAS</t>
  </si>
  <si>
    <t xml:space="preserve">BAS037  </t>
  </si>
  <si>
    <t>0919181149</t>
  </si>
  <si>
    <t>JUAN CARLOS SANCHEZ AGUAS</t>
  </si>
  <si>
    <t xml:space="preserve">GUA145  </t>
  </si>
  <si>
    <t>0931353155</t>
  </si>
  <si>
    <t>ARIANA ELIZABETH GOMEZ SALAZAR</t>
  </si>
  <si>
    <t xml:space="preserve">GUA148  </t>
  </si>
  <si>
    <t>0911090843</t>
  </si>
  <si>
    <t>EDISON GEOVANNY MEDINA SANGOLUISA</t>
  </si>
  <si>
    <t xml:space="preserve">NTE072  </t>
  </si>
  <si>
    <t>0950615690</t>
  </si>
  <si>
    <t>GINGER LIZBETH GOMEZ CALDERON</t>
  </si>
  <si>
    <t xml:space="preserve">GUA506  </t>
  </si>
  <si>
    <t>0905437372</t>
  </si>
  <si>
    <t>GUILLERMO ELOY SERRANO GOMEZ</t>
  </si>
  <si>
    <t xml:space="preserve">GUA150  </t>
  </si>
  <si>
    <t>0910552793</t>
  </si>
  <si>
    <t>JANETH CATALINA DAVILA TOMALA</t>
  </si>
  <si>
    <t xml:space="preserve">UVS206  </t>
  </si>
  <si>
    <t>0913493144</t>
  </si>
  <si>
    <t>CHRISTIAN RENATO MEJIA GONZALEZ</t>
  </si>
  <si>
    <t xml:space="preserve">DUR035  </t>
  </si>
  <si>
    <t>0919220434</t>
  </si>
  <si>
    <t>FREDY JHOVANY VARGAS LEON</t>
  </si>
  <si>
    <t xml:space="preserve">NTE079  </t>
  </si>
  <si>
    <t>0927244012</t>
  </si>
  <si>
    <t>MAYRA ROCIO MULLO SAGÑAY</t>
  </si>
  <si>
    <t xml:space="preserve">GUA152  </t>
  </si>
  <si>
    <t>0915811137</t>
  </si>
  <si>
    <t>FAUSTO HENRY ZAMBRANO VERA</t>
  </si>
  <si>
    <t xml:space="preserve">GUA153  </t>
  </si>
  <si>
    <t>0930803515</t>
  </si>
  <si>
    <t>EVELYN MERCEDES MITE ANDRADE</t>
  </si>
  <si>
    <t xml:space="preserve">NTE085  </t>
  </si>
  <si>
    <t>0923707871</t>
  </si>
  <si>
    <t>GLORIA GABRIELA VARGAS ACUÑA</t>
  </si>
  <si>
    <t xml:space="preserve">NTE086  </t>
  </si>
  <si>
    <t>0922954912</t>
  </si>
  <si>
    <t>ADRIANA ALEXANDRA CHIQUITO MOLINA</t>
  </si>
  <si>
    <t xml:space="preserve">GUA157  </t>
  </si>
  <si>
    <t>0940995327</t>
  </si>
  <si>
    <t>MARIA GUIOMAR BURGOS GARCIA</t>
  </si>
  <si>
    <t xml:space="preserve">NTE089  </t>
  </si>
  <si>
    <t>0905011763</t>
  </si>
  <si>
    <t>PILAR MARYLIN ALCIVAR MORAN</t>
  </si>
  <si>
    <t xml:space="preserve">NTE092  </t>
  </si>
  <si>
    <t>1757472210</t>
  </si>
  <si>
    <t>LUIS ALFONSO OLANO MACHANO</t>
  </si>
  <si>
    <t xml:space="preserve">GUA162  </t>
  </si>
  <si>
    <t>0909216574</t>
  </si>
  <si>
    <t>MIRIAM ISABEL CRUZ REVELO</t>
  </si>
  <si>
    <t xml:space="preserve">GUA163  </t>
  </si>
  <si>
    <t>0925145369</t>
  </si>
  <si>
    <t>SARA YAZMIN MOLINA ASENCIO</t>
  </si>
  <si>
    <t xml:space="preserve">SAM056  </t>
  </si>
  <si>
    <t>3040036612</t>
  </si>
  <si>
    <t>CARLOS EFREN COELLO PALADINES</t>
  </si>
  <si>
    <t xml:space="preserve">SAM037  </t>
  </si>
  <si>
    <t>0910319607</t>
  </si>
  <si>
    <t>RAUL JOSE CAÑIZARES GARAICOA</t>
  </si>
  <si>
    <t xml:space="preserve">GUA173  </t>
  </si>
  <si>
    <t>0919398388</t>
  </si>
  <si>
    <t>DENISSE JUDITH FLORES HUERTA</t>
  </si>
  <si>
    <t xml:space="preserve">NTE097  </t>
  </si>
  <si>
    <t>0912367109</t>
  </si>
  <si>
    <t>OLGA LIDIA POWELL BRIONES</t>
  </si>
  <si>
    <t xml:space="preserve">DUR040  </t>
  </si>
  <si>
    <t>0602863755</t>
  </si>
  <si>
    <t>MARIA ELENA QUISHPILLO PAGUAY</t>
  </si>
  <si>
    <t xml:space="preserve">SAM057  </t>
  </si>
  <si>
    <t>0906046628</t>
  </si>
  <si>
    <t>FRANCISCO ALFONSO MEZA KUFFO</t>
  </si>
  <si>
    <t xml:space="preserve">SAM058  </t>
  </si>
  <si>
    <t>0911490423</t>
  </si>
  <si>
    <t>OMAR DAVID OLAYA GELLIBERT</t>
  </si>
  <si>
    <t xml:space="preserve">DUR042  </t>
  </si>
  <si>
    <t>0929812485</t>
  </si>
  <si>
    <t>KEVIN BLADIMIR PONCE GREFA</t>
  </si>
  <si>
    <t xml:space="preserve">DUR043  </t>
  </si>
  <si>
    <t>1206329169</t>
  </si>
  <si>
    <t>JULIO OSWALDO CADENA RODRIGUEZ</t>
  </si>
  <si>
    <t xml:space="preserve">DUR044  </t>
  </si>
  <si>
    <t>0915847073</t>
  </si>
  <si>
    <t>SANDRA DEL ROCIO PESANTES GONZALEZ</t>
  </si>
  <si>
    <t xml:space="preserve">DUR045  </t>
  </si>
  <si>
    <t>0904001385</t>
  </si>
  <si>
    <t>FRANKLIN DANIEL GONZALEZ REINA</t>
  </si>
  <si>
    <t xml:space="preserve">GUA175  </t>
  </si>
  <si>
    <t>0914685177</t>
  </si>
  <si>
    <t>HOLGER FREDDY CAMPOVERDE CARBAJO</t>
  </si>
  <si>
    <t xml:space="preserve">BAS041  </t>
  </si>
  <si>
    <t>1102490800</t>
  </si>
  <si>
    <t>UBALDO HELIODORO MOTOCHE MEDINA</t>
  </si>
  <si>
    <t xml:space="preserve">GUA177  </t>
  </si>
  <si>
    <t>0923493936</t>
  </si>
  <si>
    <t>JOHN WALTER GRANDA CEDILLO</t>
  </si>
  <si>
    <t xml:space="preserve">SAM061  </t>
  </si>
  <si>
    <t>0960484996</t>
  </si>
  <si>
    <t>ANDREA CANAHUATI CHAIN</t>
  </si>
  <si>
    <t xml:space="preserve">SAM062  </t>
  </si>
  <si>
    <t>1202420368</t>
  </si>
  <si>
    <t>RAFAEL HUMBERTO SORIA AYON</t>
  </si>
  <si>
    <t xml:space="preserve">BAS044  </t>
  </si>
  <si>
    <t>2100141908</t>
  </si>
  <si>
    <t>LUIS ALBERTO BRAVO GUERRERO</t>
  </si>
  <si>
    <t xml:space="preserve">CST030  </t>
  </si>
  <si>
    <t>0920332988</t>
  </si>
  <si>
    <t>CARLOS ENRIQUE PEREZ REYES</t>
  </si>
  <si>
    <t xml:space="preserve">NTE109  </t>
  </si>
  <si>
    <t>0924666019</t>
  </si>
  <si>
    <t>JORGE ANDRES TOALA ALVAREZ</t>
  </si>
  <si>
    <t xml:space="preserve">DUR048  </t>
  </si>
  <si>
    <t>1310403041</t>
  </si>
  <si>
    <t>JUAN REMIGIO CEVALLOS CEDEÑO</t>
  </si>
  <si>
    <t xml:space="preserve">GUA186  </t>
  </si>
  <si>
    <t>0926045998</t>
  </si>
  <si>
    <t>ANGELICA KATTY CALDERON BARRIOS</t>
  </si>
  <si>
    <t xml:space="preserve">FOR006  </t>
  </si>
  <si>
    <t>0906919519</t>
  </si>
  <si>
    <t>ANGELA LEONOR SAAVEDRA QUINTO</t>
  </si>
  <si>
    <t xml:space="preserve">DUR050  </t>
  </si>
  <si>
    <t>0919908848</t>
  </si>
  <si>
    <t>MAGALY BETSABETH NAVARRETE LOOR</t>
  </si>
  <si>
    <t xml:space="preserve">DUR051  </t>
  </si>
  <si>
    <t>0907186019</t>
  </si>
  <si>
    <t>RUFINA EPIFANIA ASPIAZU BONOSO</t>
  </si>
  <si>
    <t xml:space="preserve">DUR053  </t>
  </si>
  <si>
    <t>0910675214</t>
  </si>
  <si>
    <t>RUBEN ESTEBAN URRUTIA VINUEZA</t>
  </si>
  <si>
    <t xml:space="preserve">DUR056  </t>
  </si>
  <si>
    <t>0920334885</t>
  </si>
  <si>
    <t>JONATHAN XAVIER RIVAS FIGUEROA</t>
  </si>
  <si>
    <t xml:space="preserve">NTE110  </t>
  </si>
  <si>
    <t>0907416861</t>
  </si>
  <si>
    <t>TERESA LEONOR SALAZAR PLUAS</t>
  </si>
  <si>
    <t xml:space="preserve">DAU018  </t>
  </si>
  <si>
    <t>0908031511</t>
  </si>
  <si>
    <t>MOISES SIGIFREDO OBANDO MONTENEGRO</t>
  </si>
  <si>
    <t xml:space="preserve">DLE022  </t>
  </si>
  <si>
    <t>1310929656</t>
  </si>
  <si>
    <t>CARLA MARIA GARCIA ANDRADE</t>
  </si>
  <si>
    <t xml:space="preserve">NTE111  </t>
  </si>
  <si>
    <t>0921131439</t>
  </si>
  <si>
    <t>MYRIAM LORENA RODRIGUEZ CALLE</t>
  </si>
  <si>
    <t xml:space="preserve">DLE025  </t>
  </si>
  <si>
    <t>0917016206</t>
  </si>
  <si>
    <t>ERICA YULIANA PEÑA ALVAREZ</t>
  </si>
  <si>
    <t xml:space="preserve">DUR058  </t>
  </si>
  <si>
    <t>0909866246</t>
  </si>
  <si>
    <t>SEGUNDO VICENTE MENDOZA CRUZ</t>
  </si>
  <si>
    <t xml:space="preserve">PAS032  </t>
  </si>
  <si>
    <t>0923534234</t>
  </si>
  <si>
    <t>JESSICA LORENA TRIANA VELIS</t>
  </si>
  <si>
    <t xml:space="preserve">ATP012  </t>
  </si>
  <si>
    <t>0907823181</t>
  </si>
  <si>
    <t>FARID RENE DIAZ FARAH</t>
  </si>
  <si>
    <t xml:space="preserve">DUR060  </t>
  </si>
  <si>
    <t>0908965338</t>
  </si>
  <si>
    <t>WILLINGTON HUGO ROSALES MEDINA</t>
  </si>
  <si>
    <t xml:space="preserve">DLE027  </t>
  </si>
  <si>
    <t>0908690795</t>
  </si>
  <si>
    <t>NAIM ANTONIO YUNES MARIDUEÑA</t>
  </si>
  <si>
    <t xml:space="preserve">NTE115  </t>
  </si>
  <si>
    <t>0916616758</t>
  </si>
  <si>
    <t>LUIS JOSE GUTIERREZ CASTILLO</t>
  </si>
  <si>
    <t xml:space="preserve">NTE116  </t>
  </si>
  <si>
    <t>0925079998</t>
  </si>
  <si>
    <t>ULISES MARTIN VARGAS FIGUEROA</t>
  </si>
  <si>
    <t xml:space="preserve">LOT026  </t>
  </si>
  <si>
    <t>0915761050</t>
  </si>
  <si>
    <t>MARIA ELIZABETH SANTOS MACIAS</t>
  </si>
  <si>
    <t xml:space="preserve">UCK447  </t>
  </si>
  <si>
    <t>0909196669</t>
  </si>
  <si>
    <t>TRUJILLO ESPINEL IRENE</t>
  </si>
  <si>
    <t xml:space="preserve">SAM067  </t>
  </si>
  <si>
    <t>0914227285</t>
  </si>
  <si>
    <t>ANTONIO IGNACIO ARTEAGA FERAUD</t>
  </si>
  <si>
    <t xml:space="preserve">DLE030  </t>
  </si>
  <si>
    <t>0910140417</t>
  </si>
  <si>
    <t>JERRY JEFFREY GARCIA HUAYAMAVE</t>
  </si>
  <si>
    <t xml:space="preserve">DLE031  </t>
  </si>
  <si>
    <t>0918586306</t>
  </si>
  <si>
    <t>FEDERICO GUILLERMO VARAS CHIQUITO</t>
  </si>
  <si>
    <t xml:space="preserve">DLE033  </t>
  </si>
  <si>
    <t>0601832017</t>
  </si>
  <si>
    <t>PACO OLMEDO ORNA AYMACANA</t>
  </si>
  <si>
    <t xml:space="preserve">UMS577  </t>
  </si>
  <si>
    <t>0904891538</t>
  </si>
  <si>
    <t>LIGIA EUGENIA CAICEDO ANTEPARA</t>
  </si>
  <si>
    <t xml:space="preserve">SAM070  </t>
  </si>
  <si>
    <t>1711498699</t>
  </si>
  <si>
    <t>ALFREDO MAURICIO MOROCHZ VALDEZ</t>
  </si>
  <si>
    <t xml:space="preserve">ATP016  </t>
  </si>
  <si>
    <t>0921572855</t>
  </si>
  <si>
    <t>FABRICIO ELIS BARRETO SANTANA</t>
  </si>
  <si>
    <t xml:space="preserve">ATP017  </t>
  </si>
  <si>
    <t>1718059122</t>
  </si>
  <si>
    <t>ANGEL FERNANDO ERAS GALARZA</t>
  </si>
  <si>
    <t xml:space="preserve">ATP018  </t>
  </si>
  <si>
    <t>0951562057</t>
  </si>
  <si>
    <t>JOSSELIN ABIGAIL VALENCIA MORA</t>
  </si>
  <si>
    <t xml:space="preserve">GUA207  </t>
  </si>
  <si>
    <t>0924596166</t>
  </si>
  <si>
    <t>GRACE JUANA CRUZ CHIPRE</t>
  </si>
  <si>
    <t xml:space="preserve">GUA208  </t>
  </si>
  <si>
    <t>0922770102</t>
  </si>
  <si>
    <t>CARLOS ENRIQUE TAPIA TAPIA</t>
  </si>
  <si>
    <t xml:space="preserve">UVS207  </t>
  </si>
  <si>
    <t>0907601579</t>
  </si>
  <si>
    <t>CARLOS LUIS RIVERA CORDOVA</t>
  </si>
  <si>
    <t xml:space="preserve">ATP019  </t>
  </si>
  <si>
    <t>0922046636</t>
  </si>
  <si>
    <t>LENIN ANTONIO SARABIA ORELLANA</t>
  </si>
  <si>
    <t xml:space="preserve">ATP020  </t>
  </si>
  <si>
    <t>0910681790</t>
  </si>
  <si>
    <t>CARLOS RAFAEL DI LUCA NAVARRETE</t>
  </si>
  <si>
    <t xml:space="preserve">DLE036  </t>
  </si>
  <si>
    <t>1307464436</t>
  </si>
  <si>
    <t>CARLOS ESTUARDO CHAVEZ VENEGAS</t>
  </si>
  <si>
    <t xml:space="preserve">GUA209  </t>
  </si>
  <si>
    <t>0917543159</t>
  </si>
  <si>
    <t>ALFREDO GEOVANNY SANCHEZ BENAVIDES</t>
  </si>
  <si>
    <t xml:space="preserve">CST031  </t>
  </si>
  <si>
    <t>0907852206</t>
  </si>
  <si>
    <t>RAUL GERARDO ORTEGA BURGOS</t>
  </si>
  <si>
    <t xml:space="preserve">CST032  </t>
  </si>
  <si>
    <t>0910853712</t>
  </si>
  <si>
    <t>ILSI AMERICA APOLO MATAMOROS</t>
  </si>
  <si>
    <t xml:space="preserve">NTE123  </t>
  </si>
  <si>
    <t>0924424872</t>
  </si>
  <si>
    <t>CARLOS WELLINGTON CHOEZ VERA</t>
  </si>
  <si>
    <t xml:space="preserve">NTE124  </t>
  </si>
  <si>
    <t>0910866003</t>
  </si>
  <si>
    <t>CARMEN ANA MARTILLO PALACIOS</t>
  </si>
  <si>
    <t xml:space="preserve">NTE127  </t>
  </si>
  <si>
    <t>0900718362</t>
  </si>
  <si>
    <t>LUIS GALO IDROBO ACEBO</t>
  </si>
  <si>
    <t xml:space="preserve">GUA216  </t>
  </si>
  <si>
    <t>1200066247</t>
  </si>
  <si>
    <t>HUBER GUILLERMO MEDINA SUAREZ</t>
  </si>
  <si>
    <t xml:space="preserve">NTE129  </t>
  </si>
  <si>
    <t>0923450969</t>
  </si>
  <si>
    <t>BRYAN JOEL BURGOS GALARZA</t>
  </si>
  <si>
    <t xml:space="preserve">NTE142  </t>
  </si>
  <si>
    <t>0923557490</t>
  </si>
  <si>
    <t>ANDRES XAVIER MESIAS MORALES</t>
  </si>
  <si>
    <t xml:space="preserve">NTE147  </t>
  </si>
  <si>
    <t>0924945298</t>
  </si>
  <si>
    <t>DIEGO FRANCISCO PONCE MENDOZA</t>
  </si>
  <si>
    <t xml:space="preserve">USF142  </t>
  </si>
  <si>
    <t>0925288300</t>
  </si>
  <si>
    <t>RODRIGO DE JESUS CASTAÑO SALAZAR</t>
  </si>
  <si>
    <t xml:space="preserve">SAM076  </t>
  </si>
  <si>
    <t>0916974017</t>
  </si>
  <si>
    <t>JEAN PAOLO RAMOS SALAS</t>
  </si>
  <si>
    <t xml:space="preserve">SAM078  </t>
  </si>
  <si>
    <t>0922020581</t>
  </si>
  <si>
    <t>JAIME ANDRES AMAYA ZEVALLOS</t>
  </si>
  <si>
    <t xml:space="preserve">SAM079  </t>
  </si>
  <si>
    <t>0919214171</t>
  </si>
  <si>
    <t>JUAN CARLOS NARANJO TOLEDO</t>
  </si>
  <si>
    <t xml:space="preserve">DUR071  </t>
  </si>
  <si>
    <t>0930602834</t>
  </si>
  <si>
    <t>OMAR JOSSUE GRANIZO HUAYAMAVE</t>
  </si>
  <si>
    <t xml:space="preserve">DUR073  </t>
  </si>
  <si>
    <t>0913045977</t>
  </si>
  <si>
    <t>RAQUEL YOLANDA POSADA RAMIREZ</t>
  </si>
  <si>
    <t xml:space="preserve">SAM080  </t>
  </si>
  <si>
    <t>0902693555</t>
  </si>
  <si>
    <t>CAROLINA ALICIA EGAS NUÑEZ</t>
  </si>
  <si>
    <t xml:space="preserve">GUA236  </t>
  </si>
  <si>
    <t>1723051676</t>
  </si>
  <si>
    <t>PAOLA MARIA AURELIA BARBA BAILON</t>
  </si>
  <si>
    <t xml:space="preserve">SAM082  </t>
  </si>
  <si>
    <t>0913038923</t>
  </si>
  <si>
    <t>HUGO ALEXANDER ELIAS MENDEZ</t>
  </si>
  <si>
    <t xml:space="preserve">NTE163  </t>
  </si>
  <si>
    <t>0910917194</t>
  </si>
  <si>
    <t>SILVIA ALEXANDRA CARRION MENA</t>
  </si>
  <si>
    <t xml:space="preserve">LAG017  </t>
  </si>
  <si>
    <t>1301275820</t>
  </si>
  <si>
    <t>HECTOR MELECIO BRAVO ANDRADE</t>
  </si>
  <si>
    <t xml:space="preserve">NTE164  </t>
  </si>
  <si>
    <t>0919552828</t>
  </si>
  <si>
    <t>RICHARD VICENTE TORRES POVEDA</t>
  </si>
  <si>
    <t xml:space="preserve">DAU022  </t>
  </si>
  <si>
    <t>0925768228</t>
  </si>
  <si>
    <t>SANDRA ELIZABETH BARBERAN GUADAMUD</t>
  </si>
  <si>
    <t xml:space="preserve">NTE167  </t>
  </si>
  <si>
    <t>0923665228</t>
  </si>
  <si>
    <t>LORENA LISSET NUÑEZ RODRIGUEZ</t>
  </si>
  <si>
    <t xml:space="preserve">GUA237  </t>
  </si>
  <si>
    <t>0921227179</t>
  </si>
  <si>
    <t>CARLOS EDUARDO CARVAJAL LOOR</t>
  </si>
  <si>
    <t xml:space="preserve">GUA238  </t>
  </si>
  <si>
    <t>0917765448</t>
  </si>
  <si>
    <t>ALEXANDER WELLINGTON ALVARADO CARRIEL</t>
  </si>
  <si>
    <t xml:space="preserve">NTE169  </t>
  </si>
  <si>
    <t>0928319961</t>
  </si>
  <si>
    <t>ZHANG ZHANQIU</t>
  </si>
  <si>
    <t xml:space="preserve">BAS056  </t>
  </si>
  <si>
    <t>0929182863</t>
  </si>
  <si>
    <t>WALTER JAVIER MORA MORALES</t>
  </si>
  <si>
    <t xml:space="preserve">ATP025  </t>
  </si>
  <si>
    <t>0915585459</t>
  </si>
  <si>
    <t>MARIA ISELA ROSADO AVILA</t>
  </si>
  <si>
    <t xml:space="preserve">CST036  </t>
  </si>
  <si>
    <t>0910701044</t>
  </si>
  <si>
    <t>JAVIER ENRIQUE ARTEAGA MENENDEZ</t>
  </si>
  <si>
    <t xml:space="preserve">CST037  </t>
  </si>
  <si>
    <t>0913935417</t>
  </si>
  <si>
    <t>FABRICIO OLMEDO GRANDA QUESADA</t>
  </si>
  <si>
    <t xml:space="preserve">CST038  </t>
  </si>
  <si>
    <t>0916642531</t>
  </si>
  <si>
    <t>MARIA FERNANDA GONZALEZ MITE</t>
  </si>
  <si>
    <t xml:space="preserve">CST039  </t>
  </si>
  <si>
    <t>0902570381</t>
  </si>
  <si>
    <t>GRACIA MARIA PEREZ CERECEDA</t>
  </si>
  <si>
    <t xml:space="preserve">CST041  </t>
  </si>
  <si>
    <t>0903852820</t>
  </si>
  <si>
    <t>ENRIQUE FEDERICO ARENAS PILATAXI</t>
  </si>
  <si>
    <t xml:space="preserve">NTE175  </t>
  </si>
  <si>
    <t>0918738469</t>
  </si>
  <si>
    <t>KAYSER NEIRA NICOLE HANNELORE</t>
  </si>
  <si>
    <t xml:space="preserve">NTE176  </t>
  </si>
  <si>
    <t>1712407905</t>
  </si>
  <si>
    <t>ANA KARINA GOMEZ ATIENCIA</t>
  </si>
  <si>
    <t xml:space="preserve">SAM084  </t>
  </si>
  <si>
    <t>0910797067</t>
  </si>
  <si>
    <t>JUAN GABRIEL AGUIRRE BARRIGA</t>
  </si>
  <si>
    <t xml:space="preserve">GUA253  </t>
  </si>
  <si>
    <t>0915696587</t>
  </si>
  <si>
    <t>JONATHAN SAHI ALVES BAUTISTA</t>
  </si>
  <si>
    <t xml:space="preserve">GUA256  </t>
  </si>
  <si>
    <t>0916168149</t>
  </si>
  <si>
    <t>ANGEL ANTONIO RAMIREZ NUÑEZ</t>
  </si>
  <si>
    <t xml:space="preserve">DLE038  </t>
  </si>
  <si>
    <t>0703121079</t>
  </si>
  <si>
    <t>CHRISTIAN RODIAN GONZALEZ ZAMBRANO</t>
  </si>
  <si>
    <t xml:space="preserve">NTE185  </t>
  </si>
  <si>
    <t>1714708417</t>
  </si>
  <si>
    <t>NUVIA ELIZABETH TORRES VERA</t>
  </si>
  <si>
    <t xml:space="preserve">SAM086  </t>
  </si>
  <si>
    <t>0908504392</t>
  </si>
  <si>
    <t>CARLOS BENJAMIN ROSALES PINO</t>
  </si>
  <si>
    <t xml:space="preserve">NTE193  </t>
  </si>
  <si>
    <t>0917214330</t>
  </si>
  <si>
    <t>JOHANNA MARICELA CARRANZA ANCHUNDIA</t>
  </si>
  <si>
    <t xml:space="preserve">SAM088  </t>
  </si>
  <si>
    <t>0913697124</t>
  </si>
  <si>
    <t>CARLOS JOSE PLAZA MENESES</t>
  </si>
  <si>
    <t xml:space="preserve">SAM089  </t>
  </si>
  <si>
    <t>1728405000</t>
  </si>
  <si>
    <t>ALEJANDRO JOSE VALERO RODRIGUEZ</t>
  </si>
  <si>
    <t xml:space="preserve">ATP026  </t>
  </si>
  <si>
    <t>0917835431</t>
  </si>
  <si>
    <t>MARCIA ANGELICA URIÑA ZAMORA</t>
  </si>
  <si>
    <t xml:space="preserve">ATP023  </t>
  </si>
  <si>
    <t>1306850668</t>
  </si>
  <si>
    <t>NILO JUSTINO GUERRERO INDIO</t>
  </si>
  <si>
    <t xml:space="preserve">NTE197  </t>
  </si>
  <si>
    <t>0913502233</t>
  </si>
  <si>
    <t>MERCEDES ADELINA SOLEDISPA MORAN</t>
  </si>
  <si>
    <t xml:space="preserve">SAM091  </t>
  </si>
  <si>
    <t>1708535099</t>
  </si>
  <si>
    <t>CARLO COLOMBARA PAVESE</t>
  </si>
  <si>
    <t xml:space="preserve">SAM087  </t>
  </si>
  <si>
    <t>0919810663</t>
  </si>
  <si>
    <t>MARIA ELENA RIBADENEIRA CARRERA</t>
  </si>
  <si>
    <t xml:space="preserve">GUA261  </t>
  </si>
  <si>
    <t>0919980748</t>
  </si>
  <si>
    <t>CARLOS JONATHAN QUINTANA HERNANDEZ</t>
  </si>
  <si>
    <t xml:space="preserve">NTE200  </t>
  </si>
  <si>
    <t>0911955854</t>
  </si>
  <si>
    <t>MARIA DANIELA AYORA GUEVARA</t>
  </si>
  <si>
    <t xml:space="preserve">ATP030  </t>
  </si>
  <si>
    <t>0910729391</t>
  </si>
  <si>
    <t>CONSUELO DEL ROCIO BAQUE SANCHEZ</t>
  </si>
  <si>
    <t xml:space="preserve">SAM093  </t>
  </si>
  <si>
    <t>0912729472</t>
  </si>
  <si>
    <t>RONALD ALBERTO NADER GARZOZI</t>
  </si>
  <si>
    <t xml:space="preserve">DLE050  </t>
  </si>
  <si>
    <t>1104185820</t>
  </si>
  <si>
    <t>CHRISTIAN DAVID REATEGUI BURNEO</t>
  </si>
  <si>
    <t xml:space="preserve">DUR088  </t>
  </si>
  <si>
    <t>0907142814</t>
  </si>
  <si>
    <t>ANA ESTHER ANTEPARA ACOSTA</t>
  </si>
  <si>
    <t xml:space="preserve">NTE153  </t>
  </si>
  <si>
    <t>0917851578</t>
  </si>
  <si>
    <t>MICHAEL MAURICIO MORLA MERO</t>
  </si>
  <si>
    <t xml:space="preserve">SAM097  </t>
  </si>
  <si>
    <t>0905936134</t>
  </si>
  <si>
    <t>CORA MARGARITA ROCIO GALLARDO CRUSELLAS</t>
  </si>
  <si>
    <t xml:space="preserve">GUA263  </t>
  </si>
  <si>
    <t>0910536374</t>
  </si>
  <si>
    <t>LUIS FERNANDO RODRIGUEZ TAPIA</t>
  </si>
  <si>
    <t xml:space="preserve">GUA274  </t>
  </si>
  <si>
    <t>0500179346</t>
  </si>
  <si>
    <t>SEGUNDO PATRICIO ALMACHE AGUIRRE</t>
  </si>
  <si>
    <t xml:space="preserve">ESP021  </t>
  </si>
  <si>
    <t>0925490146</t>
  </si>
  <si>
    <t>ERIKA PRISCILA PEÑAFIEL FAJARDO</t>
  </si>
  <si>
    <t xml:space="preserve">GUA271  </t>
  </si>
  <si>
    <t>0917823445</t>
  </si>
  <si>
    <t>RAMIRO RAMON TOALA GARCIA</t>
  </si>
  <si>
    <t xml:space="preserve">GUA288  </t>
  </si>
  <si>
    <t>0912721586</t>
  </si>
  <si>
    <t>SEGUNDO ELEUTERIO OROVIO COROZO</t>
  </si>
  <si>
    <t xml:space="preserve">DAU029  </t>
  </si>
  <si>
    <t>1203209190</t>
  </si>
  <si>
    <t>ISABEL RODRIGUEZ RIZO</t>
  </si>
  <si>
    <t xml:space="preserve">GUA291  </t>
  </si>
  <si>
    <t>0921628723</t>
  </si>
  <si>
    <t>CESAR ORLANDO VALLEJO VERA</t>
  </si>
  <si>
    <t xml:space="preserve">GUA293  </t>
  </si>
  <si>
    <t>0905123956</t>
  </si>
  <si>
    <t>DELFIN NESTOR CALDERON GARCIA</t>
  </si>
  <si>
    <t xml:space="preserve">GUA295  </t>
  </si>
  <si>
    <t>0907936744</t>
  </si>
  <si>
    <t>CECILIA ISABEL PORTILLA ESPINOZA</t>
  </si>
  <si>
    <t xml:space="preserve">GUA301  </t>
  </si>
  <si>
    <t>0918574823</t>
  </si>
  <si>
    <t>ERIKA SUGEY ANCHUNDIA ALVARADO</t>
  </si>
  <si>
    <t xml:space="preserve">NTE234  </t>
  </si>
  <si>
    <t>0301057717</t>
  </si>
  <si>
    <t>NUBE MARLENE GONZALEZ CASTILLO</t>
  </si>
  <si>
    <t xml:space="preserve">BAS066  </t>
  </si>
  <si>
    <t>0924741481</t>
  </si>
  <si>
    <t>WILSON ISMAEL MIRANDA POZO</t>
  </si>
  <si>
    <t xml:space="preserve">NTE192  </t>
  </si>
  <si>
    <t>0921437562</t>
  </si>
  <si>
    <t>CARLOS MIGUEL ALBAN JIMENEZ</t>
  </si>
  <si>
    <t xml:space="preserve">GUA308  </t>
  </si>
  <si>
    <t>0701472508</t>
  </si>
  <si>
    <t>YOFFRE TEODORO ROQUE APOLO</t>
  </si>
  <si>
    <t xml:space="preserve">SAM102  </t>
  </si>
  <si>
    <t>0916322811</t>
  </si>
  <si>
    <t>STEFANIE MARIA MOELLER GILBERT</t>
  </si>
  <si>
    <t xml:space="preserve">SAM103  </t>
  </si>
  <si>
    <t>0912617933</t>
  </si>
  <si>
    <t>MATILDE PILAR MORA QUIROZ</t>
  </si>
  <si>
    <t xml:space="preserve">LAG018  </t>
  </si>
  <si>
    <t>0912997806</t>
  </si>
  <si>
    <t>GABRIELA GERMANIA ORELLANA ROSERO</t>
  </si>
  <si>
    <t xml:space="preserve">ATP036  </t>
  </si>
  <si>
    <t>0908516487</t>
  </si>
  <si>
    <t>TEODOMIRO MAYO</t>
  </si>
  <si>
    <t xml:space="preserve">GUA311  </t>
  </si>
  <si>
    <t>0905504791</t>
  </si>
  <si>
    <t>NANCY GREGORIA DELGADO MEZA</t>
  </si>
  <si>
    <t xml:space="preserve">DLE058  </t>
  </si>
  <si>
    <t>0922436597</t>
  </si>
  <si>
    <t>ALONSO RIGOBERTO VALENCIA CHICA</t>
  </si>
  <si>
    <t xml:space="preserve">NTE238  </t>
  </si>
  <si>
    <t>0911304111</t>
  </si>
  <si>
    <t>JAVIER FEDERICO VILLON ANASTACIO</t>
  </si>
  <si>
    <t xml:space="preserve">DLE059  </t>
  </si>
  <si>
    <t>0902219484</t>
  </si>
  <si>
    <t>EDISON PATRICIO SOSA SALAME</t>
  </si>
  <si>
    <t xml:space="preserve">SAM106  </t>
  </si>
  <si>
    <t>0902099449</t>
  </si>
  <si>
    <t>MAGDALENA CONCEPCION FRANCO CORREA</t>
  </si>
  <si>
    <t xml:space="preserve">SAM107  </t>
  </si>
  <si>
    <t>0918495870</t>
  </si>
  <si>
    <t>DAVID GONZALO BENAVIDES LOPEZ</t>
  </si>
  <si>
    <t xml:space="preserve">GUA319  </t>
  </si>
  <si>
    <t>0926893405</t>
  </si>
  <si>
    <t>LUIS JOSE VELASCO GONZALEZ</t>
  </si>
  <si>
    <t xml:space="preserve">GUA321  </t>
  </si>
  <si>
    <t>0955455720</t>
  </si>
  <si>
    <t>VICTOR HUGO INTRIAGO ESPINAR</t>
  </si>
  <si>
    <t xml:space="preserve">DLE061  </t>
  </si>
  <si>
    <t>0920819646</t>
  </si>
  <si>
    <t>MARIA GRACIA PEREZ VALVERDE</t>
  </si>
  <si>
    <t xml:space="preserve">NTE244  </t>
  </si>
  <si>
    <t>1309514923</t>
  </si>
  <si>
    <t>JORJY JIMY RIVERA MONTIEL</t>
  </si>
  <si>
    <t xml:space="preserve">NTE245  </t>
  </si>
  <si>
    <t>0918124710</t>
  </si>
  <si>
    <t>HOLGER ALFREDO TOMALA DE LA ROSA</t>
  </si>
  <si>
    <t xml:space="preserve">NTE246  </t>
  </si>
  <si>
    <t>1706773718</t>
  </si>
  <si>
    <t>JUAN CARLOS ARROYO FASSIO</t>
  </si>
  <si>
    <t xml:space="preserve">NTE247  </t>
  </si>
  <si>
    <t>0914617279</t>
  </si>
  <si>
    <t>EINER JOSE VALENCIA BUSTAMANTE</t>
  </si>
  <si>
    <t xml:space="preserve">CST045  </t>
  </si>
  <si>
    <t>0917183550</t>
  </si>
  <si>
    <t>BYRON JOSE LEDESMA CARDENAS</t>
  </si>
  <si>
    <t xml:space="preserve">CST046  </t>
  </si>
  <si>
    <t>0904399870</t>
  </si>
  <si>
    <t>FELIX EDUARDO CARRERA CEDEÑO</t>
  </si>
  <si>
    <t xml:space="preserve">CST047  </t>
  </si>
  <si>
    <t>0912556867</t>
  </si>
  <si>
    <t>JOSE GUSTAVO RICAURTE SANCHEZ</t>
  </si>
  <si>
    <t xml:space="preserve">GUA272  </t>
  </si>
  <si>
    <t>0911244127</t>
  </si>
  <si>
    <t>ROOSEVELT EDYM DELGADO TAMAYO</t>
  </si>
  <si>
    <t xml:space="preserve">NTE251  </t>
  </si>
  <si>
    <t>1754086948</t>
  </si>
  <si>
    <t>JACINTO LOPEZ GONZALEZ</t>
  </si>
  <si>
    <t xml:space="preserve">CST048  </t>
  </si>
  <si>
    <t>0910973734</t>
  </si>
  <si>
    <t>ANGEL ALEX PASHMA GUADALUPE</t>
  </si>
  <si>
    <t xml:space="preserve">CST050  </t>
  </si>
  <si>
    <t>0954371761</t>
  </si>
  <si>
    <t>SETH SHAILENDRA</t>
  </si>
  <si>
    <t xml:space="preserve">DLE062  </t>
  </si>
  <si>
    <t>0922678800</t>
  </si>
  <si>
    <t>PEDRO JAVIER BAQUERIZO SUAREZ</t>
  </si>
  <si>
    <t xml:space="preserve">GUA329  </t>
  </si>
  <si>
    <t>0911226652</t>
  </si>
  <si>
    <t>IRENE ZENOBIA MUÑIZ DELGADO</t>
  </si>
  <si>
    <t xml:space="preserve">CST052  </t>
  </si>
  <si>
    <t>0907844088</t>
  </si>
  <si>
    <t>KATTIA MARIA JOSEFINA CARDENAS FREIRE</t>
  </si>
  <si>
    <t xml:space="preserve">CST053  </t>
  </si>
  <si>
    <t>0919092494</t>
  </si>
  <si>
    <t>MONICA TATIANA VILLACIS NORIEGA</t>
  </si>
  <si>
    <t xml:space="preserve">GUA331  </t>
  </si>
  <si>
    <t>0910961259</t>
  </si>
  <si>
    <t>MONICA LORENA OROZCO AVILES</t>
  </si>
  <si>
    <t xml:space="preserve">ATP038  </t>
  </si>
  <si>
    <t>0915427348</t>
  </si>
  <si>
    <t>ERIK SANTIAGO RIVAS ORDOÑEZ</t>
  </si>
  <si>
    <t xml:space="preserve">DLE063  </t>
  </si>
  <si>
    <t>0915981054</t>
  </si>
  <si>
    <t>JOSE LUIS SALAS LAURIDO</t>
  </si>
  <si>
    <t xml:space="preserve">DLE064  </t>
  </si>
  <si>
    <t>0910408152</t>
  </si>
  <si>
    <t>CARMEN YSABEL PANTA MURILLO</t>
  </si>
  <si>
    <t xml:space="preserve">UCK630  </t>
  </si>
  <si>
    <t>0960752079</t>
  </si>
  <si>
    <t>AIMARA RODRIGUEZ FERNANDEZ</t>
  </si>
  <si>
    <t xml:space="preserve">NTE256  </t>
  </si>
  <si>
    <t>0926062936</t>
  </si>
  <si>
    <t>CRISTIAN ALAN PARRALES TUMBACO</t>
  </si>
  <si>
    <t xml:space="preserve">CST054  </t>
  </si>
  <si>
    <t>0919806067</t>
  </si>
  <si>
    <t>CATHERINE NICOLE RUGEL CARRERA</t>
  </si>
  <si>
    <t xml:space="preserve">GUA334  </t>
  </si>
  <si>
    <t>0950567362</t>
  </si>
  <si>
    <t>DAYANNA ANABELL BAQUERIZO AQUINO</t>
  </si>
  <si>
    <t xml:space="preserve">DUR122  </t>
  </si>
  <si>
    <t>0918916446</t>
  </si>
  <si>
    <t>CRISTIAN DAVID LOOR CERVANTES</t>
  </si>
  <si>
    <t xml:space="preserve">SAM108  </t>
  </si>
  <si>
    <t>0913039665</t>
  </si>
  <si>
    <t>JUAN JOSE YUNEZ NOWAK</t>
  </si>
  <si>
    <t xml:space="preserve">DLE065  </t>
  </si>
  <si>
    <t>0914249990</t>
  </si>
  <si>
    <t>SONIA MARIA CABRERA BROCCOLI</t>
  </si>
  <si>
    <t xml:space="preserve">SAM109  </t>
  </si>
  <si>
    <t>0905802427</t>
  </si>
  <si>
    <t>HUGO MAURICIO QUINTANA JEDERMANN</t>
  </si>
  <si>
    <t xml:space="preserve">UMS582  </t>
  </si>
  <si>
    <t>1709165151</t>
  </si>
  <si>
    <t>EDDY ALBERTO BUSTOS PEÑAHERRERA</t>
  </si>
  <si>
    <t xml:space="preserve">DLE067  </t>
  </si>
  <si>
    <t>0914380043</t>
  </si>
  <si>
    <t>VICENTE ANTONIO VITERI GOMEZ</t>
  </si>
  <si>
    <t xml:space="preserve">DUR123  </t>
  </si>
  <si>
    <t>0911470581</t>
  </si>
  <si>
    <t>DOLORES MONSERRATE ZAMBRANO CHAVEZ</t>
  </si>
  <si>
    <t xml:space="preserve">UMS584  </t>
  </si>
  <si>
    <t>0914623897</t>
  </si>
  <si>
    <t>SILVIA FILOMENA MOLINA BARONA</t>
  </si>
  <si>
    <t xml:space="preserve">DLE068  </t>
  </si>
  <si>
    <t>0908890452</t>
  </si>
  <si>
    <t>ROBERTO DAVID BARANDEARAN OYAGUE</t>
  </si>
  <si>
    <t xml:space="preserve">CST055  </t>
  </si>
  <si>
    <t>0911358513</t>
  </si>
  <si>
    <t>MANUEL DE JESUS JACHO CHAVEZ</t>
  </si>
  <si>
    <t xml:space="preserve">GUA342  </t>
  </si>
  <si>
    <t>0918390865</t>
  </si>
  <si>
    <t>FELIX JHON SANDOYA HIDALGO</t>
  </si>
  <si>
    <t xml:space="preserve">DUR129  </t>
  </si>
  <si>
    <t>0922970728</t>
  </si>
  <si>
    <t>AMADA ORQUIDEA CAICEDO TREJO</t>
  </si>
  <si>
    <t xml:space="preserve">SAM113  </t>
  </si>
  <si>
    <t>AAC729499</t>
  </si>
  <si>
    <t>ROSANA LETICIA VIOLA</t>
  </si>
  <si>
    <t xml:space="preserve">CTO020  </t>
  </si>
  <si>
    <t>0915724314</t>
  </si>
  <si>
    <t>MARIA BRIGITE PEREZ MOLINA</t>
  </si>
  <si>
    <t xml:space="preserve">CST057  </t>
  </si>
  <si>
    <t>1801231323</t>
  </si>
  <si>
    <t>EDUARDO RENE VEGA CEDEÑO</t>
  </si>
  <si>
    <t xml:space="preserve">NTE273  </t>
  </si>
  <si>
    <t>0910275767</t>
  </si>
  <si>
    <t>MARGARITA MAGALI VILLAMAR AGUAYO</t>
  </si>
  <si>
    <t xml:space="preserve">NTE274  </t>
  </si>
  <si>
    <t>0909224198</t>
  </si>
  <si>
    <t>MARCO VINICIO GONZALEZ LEDESMA</t>
  </si>
  <si>
    <t xml:space="preserve">DUR130  </t>
  </si>
  <si>
    <t>0924557390</t>
  </si>
  <si>
    <t>MELCHOR MAURICIO VALENCIA PEREZ</t>
  </si>
  <si>
    <t xml:space="preserve">DLE070  </t>
  </si>
  <si>
    <t>0907819627</t>
  </si>
  <si>
    <t>NANCY ESTHELA SANCHEZ</t>
  </si>
  <si>
    <t xml:space="preserve">SAM114  </t>
  </si>
  <si>
    <t>0912554292</t>
  </si>
  <si>
    <t>SELIM FERNANDO DOUMET HERZOG</t>
  </si>
  <si>
    <t xml:space="preserve">GUA353  </t>
  </si>
  <si>
    <t>0922619853</t>
  </si>
  <si>
    <t>EDWIN ANDRES REYES TOALA</t>
  </si>
  <si>
    <t xml:space="preserve">UMS587  </t>
  </si>
  <si>
    <t>0911816486</t>
  </si>
  <si>
    <t>CARMEN ELIZABETH BELTRAN GARCES</t>
  </si>
  <si>
    <t xml:space="preserve">DLE073  </t>
  </si>
  <si>
    <t>0911606507</t>
  </si>
  <si>
    <t>ALEXANDRA MARITZA CAYETANO MOREIRA</t>
  </si>
  <si>
    <t xml:space="preserve">SAM116  </t>
  </si>
  <si>
    <t>0912102720</t>
  </si>
  <si>
    <t>JUAN PABLO ORTEGA SANTOS</t>
  </si>
  <si>
    <t xml:space="preserve">SAM117  </t>
  </si>
  <si>
    <t>0926967753</t>
  </si>
  <si>
    <t>ALEX EMILIO TELLO CEDEÑO</t>
  </si>
  <si>
    <t xml:space="preserve">PAS041  </t>
  </si>
  <si>
    <t>0927178616</t>
  </si>
  <si>
    <t>JOSELYNE VIVIANA MORA ARRIAGA</t>
  </si>
  <si>
    <t xml:space="preserve">NTE280  </t>
  </si>
  <si>
    <t>0923023741</t>
  </si>
  <si>
    <t>EDISON FERNANDO MERA CASTAÑEDA</t>
  </si>
  <si>
    <t xml:space="preserve">UEC372  </t>
  </si>
  <si>
    <t>0907055768</t>
  </si>
  <si>
    <t>FELIX WILFRIDO CORDOVA JUANAZO</t>
  </si>
  <si>
    <t xml:space="preserve">NTE287  </t>
  </si>
  <si>
    <t>0900562257</t>
  </si>
  <si>
    <t>CARLOS ADALBERTO SALAVARRIA PALMA</t>
  </si>
  <si>
    <t xml:space="preserve">NTE307  </t>
  </si>
  <si>
    <t>0910931856</t>
  </si>
  <si>
    <t>CESAR WILSON LARA NARVAEZ</t>
  </si>
  <si>
    <t xml:space="preserve">DLE076  </t>
  </si>
  <si>
    <t>0918959651</t>
  </si>
  <si>
    <t>GALO DANIEL PAREDES NARANJO</t>
  </si>
  <si>
    <t xml:space="preserve">SAM118  </t>
  </si>
  <si>
    <t>0913314530</t>
  </si>
  <si>
    <t>EDUARDO CAMPOSANO ULLOA</t>
  </si>
  <si>
    <t xml:space="preserve">GUA364  </t>
  </si>
  <si>
    <t>0923855787</t>
  </si>
  <si>
    <t>ANDREA DEL PILAR LOOR SUAREZ</t>
  </si>
  <si>
    <t xml:space="preserve">SEY131  </t>
  </si>
  <si>
    <t>0601187800</t>
  </si>
  <si>
    <t>GALLEGOS ABARCA FILOMENA RUTH</t>
  </si>
  <si>
    <t xml:space="preserve">NTE291  </t>
  </si>
  <si>
    <t>0932266158</t>
  </si>
  <si>
    <t>MOISES ROBERTO FRANCO ANDRADE</t>
  </si>
  <si>
    <t xml:space="preserve">NTE283  </t>
  </si>
  <si>
    <t>0931114391</t>
  </si>
  <si>
    <t>JAVIER KEVIN CEDEÑO BASURTO</t>
  </si>
  <si>
    <t xml:space="preserve">NTE295  </t>
  </si>
  <si>
    <t>0200792992</t>
  </si>
  <si>
    <t>RUTH ANGELICA VERDEZOTO GAIBOR</t>
  </si>
  <si>
    <t xml:space="preserve">CST059  </t>
  </si>
  <si>
    <t>0920043155</t>
  </si>
  <si>
    <t>DANNY FRANKLIN AGUILLON AGUILLON</t>
  </si>
  <si>
    <t xml:space="preserve">GUA378  </t>
  </si>
  <si>
    <t>0920450277</t>
  </si>
  <si>
    <t>MARTHA VIVIANA LITARDO BECERRA</t>
  </si>
  <si>
    <t xml:space="preserve">NTE300  </t>
  </si>
  <si>
    <t>0914537717</t>
  </si>
  <si>
    <t>CESAR AURELIO BARRERA MORALES</t>
  </si>
  <si>
    <t xml:space="preserve">NTE301  </t>
  </si>
  <si>
    <t>0927164020</t>
  </si>
  <si>
    <t>ERICKA MARILU ROJAS LOPEZ</t>
  </si>
  <si>
    <t xml:space="preserve">LOT025  </t>
  </si>
  <si>
    <t>0919339325</t>
  </si>
  <si>
    <t>RICARDO ARMANDO COLOMA MOLINA</t>
  </si>
  <si>
    <t xml:space="preserve">ATP045  </t>
  </si>
  <si>
    <t>0915964381</t>
  </si>
  <si>
    <t>FELIX ELIAS FLORIL ESPINOZA</t>
  </si>
  <si>
    <t xml:space="preserve">SAM171  </t>
  </si>
  <si>
    <t>0922724372</t>
  </si>
  <si>
    <t>JESSICA RUIZ ANDRADE</t>
  </si>
  <si>
    <t xml:space="preserve">DLE084  </t>
  </si>
  <si>
    <t>0913688107</t>
  </si>
  <si>
    <t>LUIS ENRIQUE COLOMBO MALTA</t>
  </si>
  <si>
    <t xml:space="preserve">DLE085  </t>
  </si>
  <si>
    <t>0917424574</t>
  </si>
  <si>
    <t>SARA RAQUEL VALLE TIXI</t>
  </si>
  <si>
    <t xml:space="preserve">NTE319  </t>
  </si>
  <si>
    <t>0923253900</t>
  </si>
  <si>
    <t>RODNNY XAVIER GONZALEZ RUIZ</t>
  </si>
  <si>
    <t xml:space="preserve">NTE321  </t>
  </si>
  <si>
    <t>0915513287</t>
  </si>
  <si>
    <t>GEOVANNY JAVIER LEON CHONILLO</t>
  </si>
  <si>
    <t xml:space="preserve">GUA383  </t>
  </si>
  <si>
    <t>0907466130</t>
  </si>
  <si>
    <t>EVA MARIA MONTUFAR SELLAN</t>
  </si>
  <si>
    <t xml:space="preserve">GUA384  </t>
  </si>
  <si>
    <t>1203466154</t>
  </si>
  <si>
    <t>GUSTAVO ALBERTO CASTILLO SALTOS</t>
  </si>
  <si>
    <t xml:space="preserve">NTE312  </t>
  </si>
  <si>
    <t>0917830259</t>
  </si>
  <si>
    <t>LUIS FRANCISCO MONTOYA ARGUDO</t>
  </si>
  <si>
    <t xml:space="preserve">CTO025  </t>
  </si>
  <si>
    <t>0924153554</t>
  </si>
  <si>
    <t>JULIO EDUARDI CARDENAS IZQUIERDO</t>
  </si>
  <si>
    <t xml:space="preserve">GUA415  </t>
  </si>
  <si>
    <t>1204906877</t>
  </si>
  <si>
    <t>BELGICA ALEXANDRA MALATS PENA</t>
  </si>
  <si>
    <t xml:space="preserve">SAM128  </t>
  </si>
  <si>
    <t>0916417553</t>
  </si>
  <si>
    <t>MARIA ANDREA SILVA ARMAS</t>
  </si>
  <si>
    <t xml:space="preserve">ATP048  </t>
  </si>
  <si>
    <t>0801761891</t>
  </si>
  <si>
    <t>GALO ENRIQUE ESTUPIÑAN VERA</t>
  </si>
  <si>
    <t xml:space="preserve">CST062  </t>
  </si>
  <si>
    <t>0905976668</t>
  </si>
  <si>
    <t>CRISTOBAL EDUARDO PAZMIÑO MOLINA</t>
  </si>
  <si>
    <t xml:space="preserve">NTE331  </t>
  </si>
  <si>
    <t>0909332983</t>
  </si>
  <si>
    <t>FRANCISCO XAVIER HUACA PEREZ</t>
  </si>
  <si>
    <t xml:space="preserve">NTE337  </t>
  </si>
  <si>
    <t>0911575306</t>
  </si>
  <si>
    <t>SARA DEL CONSUELO OCHOA VELASCO</t>
  </si>
  <si>
    <t xml:space="preserve">CST061  </t>
  </si>
  <si>
    <t>0913235081</t>
  </si>
  <si>
    <t>VICENTE ALFREDO DAGER FLORES</t>
  </si>
  <si>
    <t xml:space="preserve">GUA404  </t>
  </si>
  <si>
    <t>1311392532</t>
  </si>
  <si>
    <t>ALBERTO WILSON CHOEZ FIGUEROA</t>
  </si>
  <si>
    <t xml:space="preserve">UVS208  </t>
  </si>
  <si>
    <t>0922681739</t>
  </si>
  <si>
    <t>LUIS DAVID BOLOÑA COLON</t>
  </si>
  <si>
    <t xml:space="preserve">UTS161  </t>
  </si>
  <si>
    <t>0908330426</t>
  </si>
  <si>
    <t>MARIA ROBERTA MORENO DIAZ</t>
  </si>
  <si>
    <t xml:space="preserve">CTO027  </t>
  </si>
  <si>
    <t>0940168966</t>
  </si>
  <si>
    <t>SARA ESTEFANIA JURADO ESCALANTE</t>
  </si>
  <si>
    <t xml:space="preserve">DLE087  </t>
  </si>
  <si>
    <t>1721239877</t>
  </si>
  <si>
    <t>JAVIER JOHNNY VALLEJO NUÑEZ</t>
  </si>
  <si>
    <t xml:space="preserve">UMS368  </t>
  </si>
  <si>
    <t>0912799889</t>
  </si>
  <si>
    <t>JHONNY PAULINO VALLEJO CEVALLOS</t>
  </si>
  <si>
    <t xml:space="preserve">DUR148  </t>
  </si>
  <si>
    <t>0906563093</t>
  </si>
  <si>
    <t>JOSE EDUARDO GUILLEN VELEZ</t>
  </si>
  <si>
    <t xml:space="preserve">DUR150  </t>
  </si>
  <si>
    <t>0912848884</t>
  </si>
  <si>
    <t>VILMA NINFA MORA MORA</t>
  </si>
  <si>
    <t xml:space="preserve">NTE344  </t>
  </si>
  <si>
    <t>0916095854</t>
  </si>
  <si>
    <t>LOURDES DEL ROCIO JIMENEZ ACOSTA</t>
  </si>
  <si>
    <t xml:space="preserve">PS0601  </t>
  </si>
  <si>
    <t>0904476603</t>
  </si>
  <si>
    <t>SEGUNDO WASHINGTON QUIÑONEZ GARCIA</t>
  </si>
  <si>
    <t xml:space="preserve">CST064  </t>
  </si>
  <si>
    <t>0914830682</t>
  </si>
  <si>
    <t>JACKELINE LUCIA LOOR ORTEGA</t>
  </si>
  <si>
    <t xml:space="preserve">NTE350  </t>
  </si>
  <si>
    <t>0915177687</t>
  </si>
  <si>
    <t>ROBERTO GABRIEL QUINDE DIAZ</t>
  </si>
  <si>
    <t xml:space="preserve">DLE096  </t>
  </si>
  <si>
    <t>0905142774</t>
  </si>
  <si>
    <t>CARLOS ENRIQUE PAZ FIALLOS</t>
  </si>
  <si>
    <t xml:space="preserve">SAM138  </t>
  </si>
  <si>
    <t>0908947328</t>
  </si>
  <si>
    <t>RICARDO PABLO FALCONI DUEÑAS</t>
  </si>
  <si>
    <t xml:space="preserve">SAM172  </t>
  </si>
  <si>
    <t>0920203007</t>
  </si>
  <si>
    <t>XAVIER ALFREDO ZANABRIA VILLAMAR</t>
  </si>
  <si>
    <t xml:space="preserve">SAM135  </t>
  </si>
  <si>
    <t>0910755792</t>
  </si>
  <si>
    <t>CARLOS RAUL CARPIO FREIRE</t>
  </si>
  <si>
    <t xml:space="preserve">DLE093  </t>
  </si>
  <si>
    <t>0908973928</t>
  </si>
  <si>
    <t>ALEX RICARDO POLIT LUNA</t>
  </si>
  <si>
    <t xml:space="preserve">GUA421  </t>
  </si>
  <si>
    <t>0923468862</t>
  </si>
  <si>
    <t>ERIKA KATHERINE HANSEN VIK TORRES</t>
  </si>
  <si>
    <t xml:space="preserve">NTE360  </t>
  </si>
  <si>
    <t>0921167763</t>
  </si>
  <si>
    <t>PABLO JAVIER BAQUE LOZANO</t>
  </si>
  <si>
    <t xml:space="preserve">NTE362  </t>
  </si>
  <si>
    <t>0908847940</t>
  </si>
  <si>
    <t>CARLOS JAVIER PUGA BURGOS</t>
  </si>
  <si>
    <t xml:space="preserve">GUA427  </t>
  </si>
  <si>
    <t>0914365945</t>
  </si>
  <si>
    <t>MARITZA MABEL USHIÑA GIRALDO</t>
  </si>
  <si>
    <t xml:space="preserve">DAU034  </t>
  </si>
  <si>
    <t>0915356125</t>
  </si>
  <si>
    <t>NEISI LORENA CHONG MELGAR</t>
  </si>
  <si>
    <t xml:space="preserve">DAU035  </t>
  </si>
  <si>
    <t>0919894907</t>
  </si>
  <si>
    <t>MARIA GABRIELA MOREIRA ESPINOZA</t>
  </si>
  <si>
    <t xml:space="preserve">SAM142  </t>
  </si>
  <si>
    <t>0909373318</t>
  </si>
  <si>
    <t>NIZA ALEJANDRA MARRIOT CAICEDO</t>
  </si>
  <si>
    <t xml:space="preserve">DLE101  </t>
  </si>
  <si>
    <t>0917323958</t>
  </si>
  <si>
    <t>NELSON RAFAEL VALAREZO SOTO</t>
  </si>
  <si>
    <t xml:space="preserve">DLE102  </t>
  </si>
  <si>
    <t>0908006349</t>
  </si>
  <si>
    <t>CARMEN LUISA PORTUGAL JACOME</t>
  </si>
  <si>
    <t xml:space="preserve">DLE094  </t>
  </si>
  <si>
    <t>1302277163</t>
  </si>
  <si>
    <t>JUAN JOSE SANTIAGO MEJIA ALVARADO</t>
  </si>
  <si>
    <t xml:space="preserve">DLE103  </t>
  </si>
  <si>
    <t>0915164727</t>
  </si>
  <si>
    <t>JORGE ISSAC LOOR CONSTANTE</t>
  </si>
  <si>
    <t xml:space="preserve">SAM143  </t>
  </si>
  <si>
    <t>1801910678</t>
  </si>
  <si>
    <t>JORGE LUIS GUEVARA CARRILLO</t>
  </si>
  <si>
    <t xml:space="preserve">SAM144  </t>
  </si>
  <si>
    <t>0919535971</t>
  </si>
  <si>
    <t>ROSARIO MARIBEL JIMENEZ CAMPOVERDE</t>
  </si>
  <si>
    <t xml:space="preserve">DUR152  </t>
  </si>
  <si>
    <t>0916001092</t>
  </si>
  <si>
    <t>DELIA JUDITH LEON LOPEZ</t>
  </si>
  <si>
    <t xml:space="preserve">DLE105  </t>
  </si>
  <si>
    <t>0923859821</t>
  </si>
  <si>
    <t>LUIS ENRIQUE APOLINARIO ROJAS</t>
  </si>
  <si>
    <t xml:space="preserve">NTE363  </t>
  </si>
  <si>
    <t>0930159025</t>
  </si>
  <si>
    <t>RICHARD IVAN NIETO RODRIGUEZ</t>
  </si>
  <si>
    <t xml:space="preserve">NTE369  </t>
  </si>
  <si>
    <t>0912078474</t>
  </si>
  <si>
    <t>MARCELO RODOLFO MASCIALINO ALVAREZ</t>
  </si>
  <si>
    <t xml:space="preserve">NTE370  </t>
  </si>
  <si>
    <t>0927244772</t>
  </si>
  <si>
    <t>AARON PAUL GONZALEZ ZUÑIGA</t>
  </si>
  <si>
    <t xml:space="preserve">GUA436  </t>
  </si>
  <si>
    <t>0914513213</t>
  </si>
  <si>
    <t>FREDY RAUL IBARRA FRANCO</t>
  </si>
  <si>
    <t xml:space="preserve">GUA437  </t>
  </si>
  <si>
    <t>0922554555</t>
  </si>
  <si>
    <t>BETSY DEL ROCIO GARCIA CASTRO</t>
  </si>
  <si>
    <t xml:space="preserve">GUA440  </t>
  </si>
  <si>
    <t>0923796569</t>
  </si>
  <si>
    <t>JOSE ANDRES POMBO JURADO</t>
  </si>
  <si>
    <t xml:space="preserve">GUA445  </t>
  </si>
  <si>
    <t>0910611987</t>
  </si>
  <si>
    <t>ALEXANDRA JACKELINE SANCHEZ ZAMBRANO</t>
  </si>
  <si>
    <t xml:space="preserve">CST068  </t>
  </si>
  <si>
    <t>0102779592</t>
  </si>
  <si>
    <t>LUIS BENIGNO ROMERO ABAD</t>
  </si>
  <si>
    <t xml:space="preserve">DLE108  </t>
  </si>
  <si>
    <t>0917633323</t>
  </si>
  <si>
    <t>HANS EDUARDO NORIEGA ALBUJA</t>
  </si>
  <si>
    <t xml:space="preserve">ATP051  </t>
  </si>
  <si>
    <t>0920516317</t>
  </si>
  <si>
    <t>KATHERINE VIVIANA GUIM SANTILLAN</t>
  </si>
  <si>
    <t xml:space="preserve">NTE378  </t>
  </si>
  <si>
    <t>0925268393</t>
  </si>
  <si>
    <t>RAWAD MACHLB BZEIH BARAKAT</t>
  </si>
  <si>
    <t xml:space="preserve">DUR155  </t>
  </si>
  <si>
    <t>0930638754</t>
  </si>
  <si>
    <t>DIGNA RAQUEL BARBERAN BRIONES</t>
  </si>
  <si>
    <t xml:space="preserve">NTE371  </t>
  </si>
  <si>
    <t>0908995343</t>
  </si>
  <si>
    <t>MARCIA AUXILIADORA POTES REINA</t>
  </si>
  <si>
    <t xml:space="preserve">GUA431  </t>
  </si>
  <si>
    <t>1308829199</t>
  </si>
  <si>
    <t>RUTH ELIZABETH ZAMBRANO PERERO</t>
  </si>
  <si>
    <t xml:space="preserve">GUA428  </t>
  </si>
  <si>
    <t>0910852227</t>
  </si>
  <si>
    <t>MEIBOL CRUZ VELEZ SANCHEZ</t>
  </si>
  <si>
    <t xml:space="preserve">ATP050  </t>
  </si>
  <si>
    <t>0917391054</t>
  </si>
  <si>
    <t>SORAYA PAOLA VELEZ BARCO</t>
  </si>
  <si>
    <t xml:space="preserve">DLE083  </t>
  </si>
  <si>
    <t>0930762984</t>
  </si>
  <si>
    <t>EVELYN SULEYKA ALCIVAR SOLEDISPA</t>
  </si>
  <si>
    <t xml:space="preserve">NTE383  </t>
  </si>
  <si>
    <t>0915293344</t>
  </si>
  <si>
    <t>AMANDA ESTELA LARA BENITEZ</t>
  </si>
  <si>
    <t xml:space="preserve">BAS079  </t>
  </si>
  <si>
    <t>0924148786</t>
  </si>
  <si>
    <t>ANDRES GONZALO CELI PEREZ</t>
  </si>
  <si>
    <t xml:space="preserve">DLE109  </t>
  </si>
  <si>
    <t>0906615489</t>
  </si>
  <si>
    <t>BEATRIZ MARIA DEL CARMEN PACHECO BALLESTEROS</t>
  </si>
  <si>
    <t xml:space="preserve">NTE386  </t>
  </si>
  <si>
    <t>0903381234</t>
  </si>
  <si>
    <t>CARLOS ENRIQUE GALLO FLORES</t>
  </si>
  <si>
    <t xml:space="preserve">DLE110  </t>
  </si>
  <si>
    <t>0958495467</t>
  </si>
  <si>
    <t>CESAR VICENTE ALDAZABAL ALZAMORA</t>
  </si>
  <si>
    <t xml:space="preserve">GUA454  </t>
  </si>
  <si>
    <t>0923613582</t>
  </si>
  <si>
    <t>DAVID PETER CHAVEZ GUALE</t>
  </si>
  <si>
    <t xml:space="preserve">GUA455  </t>
  </si>
  <si>
    <t>1301094288</t>
  </si>
  <si>
    <t>ELIDA DEL CARMEN MOREIRA VELEZ</t>
  </si>
  <si>
    <t xml:space="preserve">NTE389  </t>
  </si>
  <si>
    <t>0911367431</t>
  </si>
  <si>
    <t>ESMERALDA MARITZA ALVARADO SEGURA</t>
  </si>
  <si>
    <t xml:space="preserve">CST063  </t>
  </si>
  <si>
    <t>0909815573</t>
  </si>
  <si>
    <t>FRANCISCO JAVIER ROBERTO PAEZ JORQUERA</t>
  </si>
  <si>
    <t xml:space="preserve">ATP053  </t>
  </si>
  <si>
    <t>0914686829</t>
  </si>
  <si>
    <t>JOSE LUIS GUAILACELA ZAMBRANO</t>
  </si>
  <si>
    <t xml:space="preserve">UVS209  </t>
  </si>
  <si>
    <t>0909099301</t>
  </si>
  <si>
    <t>JUAN CARLOS MARTINEZ FASSIO</t>
  </si>
  <si>
    <t xml:space="preserve">SAM159  </t>
  </si>
  <si>
    <t>0912818895</t>
  </si>
  <si>
    <t>JUAN FRANCISCO ZUNINO</t>
  </si>
  <si>
    <t xml:space="preserve">NTE396  </t>
  </si>
  <si>
    <t>0921772794</t>
  </si>
  <si>
    <t>JUVIKA JOHANNA CABUYALES HUACON</t>
  </si>
  <si>
    <t xml:space="preserve">LOT029  </t>
  </si>
  <si>
    <t>0927564351</t>
  </si>
  <si>
    <t>KARINA PATRICIA GIRALDO MONTERO</t>
  </si>
  <si>
    <t xml:space="preserve">LOT030  </t>
  </si>
  <si>
    <t>0952292100</t>
  </si>
  <si>
    <t>LUIS ANGEL ZAMBRANO CARPIO</t>
  </si>
  <si>
    <t xml:space="preserve">SAM161  </t>
  </si>
  <si>
    <t>0910773415</t>
  </si>
  <si>
    <t>MARIA KARINA FIGUEROA CAÑARTE</t>
  </si>
  <si>
    <t xml:space="preserve">NTE398  </t>
  </si>
  <si>
    <t>0915392070</t>
  </si>
  <si>
    <t>MARJORIE LUISA SCOTLAND TUTIVEN</t>
  </si>
  <si>
    <t xml:space="preserve">SAM162  </t>
  </si>
  <si>
    <t>1202370241</t>
  </si>
  <si>
    <t>MAYI CECIBEL VILLACRES GUZMAN</t>
  </si>
  <si>
    <t xml:space="preserve">DLE111  </t>
  </si>
  <si>
    <t>0907239958</t>
  </si>
  <si>
    <t>NARCISA MIRELLA ANDRADE SALTOS</t>
  </si>
  <si>
    <t xml:space="preserve">NTE399  </t>
  </si>
  <si>
    <t>0909787095</t>
  </si>
  <si>
    <t>NEY AQUILES APOLINARIO RODRIGUEZ</t>
  </si>
  <si>
    <t xml:space="preserve">SAM163  </t>
  </si>
  <si>
    <t>1203588973</t>
  </si>
  <si>
    <t>OSCAR LEONEL MONTERO HINOJOSA</t>
  </si>
  <si>
    <t xml:space="preserve">NTE401  </t>
  </si>
  <si>
    <t>0924150733</t>
  </si>
  <si>
    <t>PEDRO ROBERTO MERELLO LOPEZ</t>
  </si>
  <si>
    <t xml:space="preserve">NTE402  </t>
  </si>
  <si>
    <t>0926777681</t>
  </si>
  <si>
    <t>RICHARD ORLANDO CHIQUITO MOLINA</t>
  </si>
  <si>
    <t xml:space="preserve">NTE404  </t>
  </si>
  <si>
    <t>0914934120</t>
  </si>
  <si>
    <t>TANIA PAOLA ILLESCAS PIBAQUE</t>
  </si>
  <si>
    <t xml:space="preserve">DAU036  </t>
  </si>
  <si>
    <t>0954932497</t>
  </si>
  <si>
    <t>WALTER ALEJANDRO GOMEZ GOMEZ</t>
  </si>
  <si>
    <t xml:space="preserve">SAM165  </t>
  </si>
  <si>
    <t>0918527425</t>
  </si>
  <si>
    <t>WENDY LORENA QUIMIS CHOEZ</t>
  </si>
  <si>
    <t xml:space="preserve">NTE407  </t>
  </si>
  <si>
    <t>0918655564</t>
  </si>
  <si>
    <t>GABRIEL CLEMENTE MEJIA MATA</t>
  </si>
  <si>
    <t xml:space="preserve">CST073  </t>
  </si>
  <si>
    <t>0908997638</t>
  </si>
  <si>
    <t>ANTONELLA DEL ROCIO WEISON EGAS</t>
  </si>
  <si>
    <t xml:space="preserve">SAM169  </t>
  </si>
  <si>
    <t>0908855059</t>
  </si>
  <si>
    <t>LAURA MARIA NOBOA BAQUERIZO</t>
  </si>
  <si>
    <t xml:space="preserve">GUA468  </t>
  </si>
  <si>
    <t>0923987069</t>
  </si>
  <si>
    <t>LISETTE VICTORIA FRANCO CASTRO</t>
  </si>
  <si>
    <t xml:space="preserve">SAM170  </t>
  </si>
  <si>
    <t>0913687653</t>
  </si>
  <si>
    <t>JORGE ALBERTO NORERO SANTOS</t>
  </si>
  <si>
    <t xml:space="preserve">NTE410  </t>
  </si>
  <si>
    <t>0917827750</t>
  </si>
  <si>
    <t>JOSE ANTONIO CABEZAS BURGOS</t>
  </si>
  <si>
    <t xml:space="preserve">GUA469  </t>
  </si>
  <si>
    <t>0921458246</t>
  </si>
  <si>
    <t>VERONICA JAYONARA TENORIO QUIÑONEZ</t>
  </si>
  <si>
    <t xml:space="preserve">DUR169  </t>
  </si>
  <si>
    <t>0911594117</t>
  </si>
  <si>
    <t>ANGEL ROGELIO PUMA MEDINA</t>
  </si>
  <si>
    <t xml:space="preserve">NTE415  </t>
  </si>
  <si>
    <t>0914681473</t>
  </si>
  <si>
    <t>PAUL FERNANDO SEGURA MACIAS</t>
  </si>
  <si>
    <t xml:space="preserve">CST076  </t>
  </si>
  <si>
    <t>0911962132</t>
  </si>
  <si>
    <t>JAVIER ALEJANDRO PAREDES SALTOS</t>
  </si>
  <si>
    <t xml:space="preserve">UMS366  </t>
  </si>
  <si>
    <t>0913626230</t>
  </si>
  <si>
    <t>ALEXANDRE FABIAN MARTINEZ CARRION</t>
  </si>
  <si>
    <t xml:space="preserve">NTE417  </t>
  </si>
  <si>
    <t>0930593157</t>
  </si>
  <si>
    <t>DANIELA MELISSA MORAN RUGEL</t>
  </si>
  <si>
    <t xml:space="preserve">DLE116  </t>
  </si>
  <si>
    <t>0912220738</t>
  </si>
  <si>
    <t>PRISCILA NORALMA DELA AVENDANO</t>
  </si>
  <si>
    <t xml:space="preserve">DUR170  </t>
  </si>
  <si>
    <t>0924235823</t>
  </si>
  <si>
    <t>FREDDY LEONARDO SALINAS DOMO</t>
  </si>
  <si>
    <t xml:space="preserve">SAM174  </t>
  </si>
  <si>
    <t>0908754492</t>
  </si>
  <si>
    <t>DIEGO EMILIO CAÑARTE EISER</t>
  </si>
  <si>
    <t xml:space="preserve">DLE119  </t>
  </si>
  <si>
    <t>0914760467</t>
  </si>
  <si>
    <t>MARCELA CAROLINA BEDON BEDOYA</t>
  </si>
  <si>
    <t xml:space="preserve">SAM175  </t>
  </si>
  <si>
    <t>0914720255</t>
  </si>
  <si>
    <t>ADRIANA VALENTINA DONOSO SANCHEZ</t>
  </si>
  <si>
    <t xml:space="preserve">NTE433  </t>
  </si>
  <si>
    <t>0702953043</t>
  </si>
  <si>
    <t>GLENDA ALEXANDRA NUGRA PEREZ</t>
  </si>
  <si>
    <t xml:space="preserve">DLE120  </t>
  </si>
  <si>
    <t>1204697120</t>
  </si>
  <si>
    <t>CARLOS FERNANDO BERMELLO MEZA</t>
  </si>
  <si>
    <t xml:space="preserve">GUA479  </t>
  </si>
  <si>
    <t>0915373575</t>
  </si>
  <si>
    <t>BILLY JOHN LARA FRANCO</t>
  </si>
  <si>
    <t xml:space="preserve">DLE129  </t>
  </si>
  <si>
    <t>0912119864</t>
  </si>
  <si>
    <t>TANHIA ELIZABETH SUAREZ CHANCAY</t>
  </si>
  <si>
    <t xml:space="preserve">GUA489  </t>
  </si>
  <si>
    <t>0927935627</t>
  </si>
  <si>
    <t>TOMALA SANCAN JORGE LUIS</t>
  </si>
  <si>
    <t xml:space="preserve">GUA487  </t>
  </si>
  <si>
    <t>0917854150</t>
  </si>
  <si>
    <t>MONCADA MORA WENDY GINA</t>
  </si>
  <si>
    <t xml:space="preserve">SAM181  </t>
  </si>
  <si>
    <t>0915131247</t>
  </si>
  <si>
    <t>JURADO QUINTERO JULIO ERNESTO</t>
  </si>
  <si>
    <t xml:space="preserve">NTE426  </t>
  </si>
  <si>
    <t>0917040057</t>
  </si>
  <si>
    <t>MERO MANTUANO DARWIN IVAN</t>
  </si>
  <si>
    <t xml:space="preserve">GUA482  </t>
  </si>
  <si>
    <t>0919438358</t>
  </si>
  <si>
    <t>SUAREZ NARANJO LADY DIANA</t>
  </si>
  <si>
    <t xml:space="preserve">SAM177  </t>
  </si>
  <si>
    <t>0917919318</t>
  </si>
  <si>
    <t>ESTRADA RAMIREZ CRISTOBAL ENRIQUE</t>
  </si>
  <si>
    <t xml:space="preserve">CST081  </t>
  </si>
  <si>
    <t>0920101342</t>
  </si>
  <si>
    <t>ROMERO SECAIRA DIANA VANESSA</t>
  </si>
  <si>
    <t xml:space="preserve">NTE423  </t>
  </si>
  <si>
    <t>0915780456</t>
  </si>
  <si>
    <t>CORTEZ DIAZ JULIO CESAR</t>
  </si>
  <si>
    <t xml:space="preserve">GUA480  </t>
  </si>
  <si>
    <t>0915329072</t>
  </si>
  <si>
    <t>BARRERA GALLEGOS MIGUEL LEONARDO</t>
  </si>
  <si>
    <t xml:space="preserve">NTE434  </t>
  </si>
  <si>
    <t>0923102065</t>
  </si>
  <si>
    <t>LEON PIN OSWALDO NEMECIO</t>
  </si>
  <si>
    <t xml:space="preserve">ATP057  </t>
  </si>
  <si>
    <t>0923126205</t>
  </si>
  <si>
    <t>ESTEFANO ATTILIO LANATA GARAICOA</t>
  </si>
  <si>
    <t xml:space="preserve">DLE131  </t>
  </si>
  <si>
    <t>0930882394</t>
  </si>
  <si>
    <t>VACA LOPEZ DAVID MANUEL</t>
  </si>
  <si>
    <t xml:space="preserve">DLE132  </t>
  </si>
  <si>
    <t>0925301442</t>
  </si>
  <si>
    <t>MINCHALA ZAMBRANO TOBIA ANDRES</t>
  </si>
  <si>
    <t xml:space="preserve">DAU039  </t>
  </si>
  <si>
    <t>1310794910</t>
  </si>
  <si>
    <t>VASQUEZ GOMEZ FREDDY DOLORES</t>
  </si>
  <si>
    <t xml:space="preserve">NTE441  </t>
  </si>
  <si>
    <t>0917640013</t>
  </si>
  <si>
    <t>ALOMIA SAENZ GABRIEL FRANCISCO</t>
  </si>
  <si>
    <t xml:space="preserve">ATP059  </t>
  </si>
  <si>
    <t>0923473912</t>
  </si>
  <si>
    <t>YAGUAL GOMEZ JOHAN ALEJANDRO</t>
  </si>
  <si>
    <t xml:space="preserve">NTE449  </t>
  </si>
  <si>
    <t>0925657694</t>
  </si>
  <si>
    <t>GONZALEZ MELLA CRISTIAN ALEJANDRO</t>
  </si>
  <si>
    <t xml:space="preserve">SAM182  </t>
  </si>
  <si>
    <t>0927148783</t>
  </si>
  <si>
    <t>NAVARRETE CARPIO IVAN ANDRES</t>
  </si>
  <si>
    <t xml:space="preserve">SAM183  </t>
  </si>
  <si>
    <t>0917667677001</t>
  </si>
  <si>
    <t>RICAURTE CHUMO LUIS ALBERTO</t>
  </si>
  <si>
    <t xml:space="preserve">UVA055  </t>
  </si>
  <si>
    <t>0911592095</t>
  </si>
  <si>
    <t>CESAR AUGUSTO GAVILANES AGUIRRE</t>
  </si>
  <si>
    <t xml:space="preserve">DLE135  </t>
  </si>
  <si>
    <t>0915965495</t>
  </si>
  <si>
    <t>ROBAYO GONZALEZ ROBERTO JAVIER</t>
  </si>
  <si>
    <t xml:space="preserve">CST086  </t>
  </si>
  <si>
    <t>0906881586</t>
  </si>
  <si>
    <t>NIETO BARQUET OSCAR AHMED</t>
  </si>
  <si>
    <t xml:space="preserve">UVS210  </t>
  </si>
  <si>
    <t>0909648164</t>
  </si>
  <si>
    <t>ARELLANO SAMANIEGO NAY ALEXANDRA</t>
  </si>
  <si>
    <t xml:space="preserve">CST083  </t>
  </si>
  <si>
    <t>0913708871</t>
  </si>
  <si>
    <t>IBAÑEZ VASCONES MARIA CECILIA</t>
  </si>
  <si>
    <t xml:space="preserve">GUA492  </t>
  </si>
  <si>
    <t>0914370994</t>
  </si>
  <si>
    <t>MINO DOYLET YOLANDA ABIGAIL</t>
  </si>
  <si>
    <t xml:space="preserve">GUA490  </t>
  </si>
  <si>
    <t>0201307980</t>
  </si>
  <si>
    <t>BARRAGAN QUISHPE PATRICIO XAVIER</t>
  </si>
  <si>
    <t xml:space="preserve">UVA957  </t>
  </si>
  <si>
    <t>0907095376</t>
  </si>
  <si>
    <t>EDUARDO GERMAN CORDOVA ROMERO</t>
  </si>
  <si>
    <t xml:space="preserve">CTO032  </t>
  </si>
  <si>
    <t>0910441310</t>
  </si>
  <si>
    <t xml:space="preserve">SORNOZA MARQUEZ ROLANDO CLAUDIO </t>
  </si>
  <si>
    <t xml:space="preserve">CST085  </t>
  </si>
  <si>
    <t>0930801451</t>
  </si>
  <si>
    <t>VERA GONZALEZ MARIANA LORENA</t>
  </si>
  <si>
    <t xml:space="preserve">SEY132  </t>
  </si>
  <si>
    <t>0915446512</t>
  </si>
  <si>
    <t>HUACON MEDINA GEOCONDA PETRONILA</t>
  </si>
  <si>
    <t xml:space="preserve">SEY025  </t>
  </si>
  <si>
    <t>0906690136</t>
  </si>
  <si>
    <t>FREDDY PABLO  ENDARA SAAVEDRA</t>
  </si>
  <si>
    <t xml:space="preserve">DLE141  </t>
  </si>
  <si>
    <t>0923794465</t>
  </si>
  <si>
    <t>SOLORZANO ROMO ZULEMA ANALI</t>
  </si>
  <si>
    <t xml:space="preserve">GUA507  </t>
  </si>
  <si>
    <t>0924510159</t>
  </si>
  <si>
    <t>MOROCHO CRUZ ELIZABETH MERCEDEZ</t>
  </si>
  <si>
    <t xml:space="preserve">NTE450  </t>
  </si>
  <si>
    <t>0931267306</t>
  </si>
  <si>
    <t>TAMAYO CARABALLOSO LISANDRA MERCEDES</t>
  </si>
  <si>
    <t xml:space="preserve">ATP060  </t>
  </si>
  <si>
    <t>0916386535</t>
  </si>
  <si>
    <t>MACIAS MACIAS JOSE ANDRES</t>
  </si>
  <si>
    <t xml:space="preserve">DLE142  </t>
  </si>
  <si>
    <t>0912513496</t>
  </si>
  <si>
    <t>GOMEZ SALAZAR CARLOS ALBERTO</t>
  </si>
  <si>
    <t xml:space="preserve">GUA508  </t>
  </si>
  <si>
    <t>0931115182</t>
  </si>
  <si>
    <t>ESTUPIÑAN BAJAÑA JORDAN EDWARD</t>
  </si>
  <si>
    <t xml:space="preserve">GUA511  </t>
  </si>
  <si>
    <t>0923982300</t>
  </si>
  <si>
    <t>TENENUELA CEPEDA MARIA MANUELA</t>
  </si>
  <si>
    <t xml:space="preserve">DLE143  </t>
  </si>
  <si>
    <t>1002489613</t>
  </si>
  <si>
    <t>ANDRADE ECHEVERRIA ANA CECILIA</t>
  </si>
  <si>
    <t xml:space="preserve">DLE145  </t>
  </si>
  <si>
    <t>0910538412</t>
  </si>
  <si>
    <t>ORTIZ CARRILLO ROBERTO JAVIER</t>
  </si>
  <si>
    <t xml:space="preserve">DLE147  </t>
  </si>
  <si>
    <t>0920943040</t>
  </si>
  <si>
    <t>SALAZAR JAIME CECILIA NARCISA</t>
  </si>
  <si>
    <t xml:space="preserve">CST088  </t>
  </si>
  <si>
    <t>0901860882</t>
  </si>
  <si>
    <t>CHANG SALAS JOSE ROMULO</t>
  </si>
  <si>
    <t xml:space="preserve">NTE121  </t>
  </si>
  <si>
    <t>1309159208</t>
  </si>
  <si>
    <t>PATRICIO FERNANDO HIDALGO PABLO</t>
  </si>
  <si>
    <t xml:space="preserve">CST089  </t>
  </si>
  <si>
    <t>0916667504</t>
  </si>
  <si>
    <t>MORA GUERRERO HILDA ANTONIETA</t>
  </si>
  <si>
    <t xml:space="preserve">DLE148  </t>
  </si>
  <si>
    <t>0911957660</t>
  </si>
  <si>
    <t>FLORES LAVAYEN HECTOR GIOVANNY</t>
  </si>
  <si>
    <t xml:space="preserve">NTE466  </t>
  </si>
  <si>
    <t>0913734273</t>
  </si>
  <si>
    <t>TRUJILLO JIMENEZ CRISTINA</t>
  </si>
  <si>
    <t xml:space="preserve">SAM188  </t>
  </si>
  <si>
    <t>0900731035</t>
  </si>
  <si>
    <t>CASAL WEISSON XAVIER GUSTAVO</t>
  </si>
  <si>
    <t xml:space="preserve">DLE152  </t>
  </si>
  <si>
    <t>0911251619</t>
  </si>
  <si>
    <t>PEREZ CASTRO MARIANA DE JESUS</t>
  </si>
  <si>
    <t xml:space="preserve">LOT033  </t>
  </si>
  <si>
    <t>0914617246</t>
  </si>
  <si>
    <t>QUINTO BAZAN JOHNN HENRY</t>
  </si>
  <si>
    <t xml:space="preserve">SAM192  </t>
  </si>
  <si>
    <t>0906255799</t>
  </si>
  <si>
    <t>COLLIN MENDOZA INGE</t>
  </si>
  <si>
    <t xml:space="preserve">UVA052  </t>
  </si>
  <si>
    <t>0913794848</t>
  </si>
  <si>
    <t>JOHN FRANCISCO IZQUIERDO ZAVALA</t>
  </si>
  <si>
    <t xml:space="preserve">DLE154  </t>
  </si>
  <si>
    <t>0911776326</t>
  </si>
  <si>
    <t>RUIZ VELEZ LIBIA KARINA</t>
  </si>
  <si>
    <t xml:space="preserve">NTE468  </t>
  </si>
  <si>
    <t>1704916434</t>
  </si>
  <si>
    <t>GUERRERO CELI FRANCISCO</t>
  </si>
  <si>
    <t xml:space="preserve">UTS162  </t>
  </si>
  <si>
    <t>0912092764001</t>
  </si>
  <si>
    <t>SANCHEZ CHEVEZ PATRICIA LORENA</t>
  </si>
  <si>
    <t xml:space="preserve">DLE155  </t>
  </si>
  <si>
    <t>0917434615</t>
  </si>
  <si>
    <t>ALBA VANESSA MANZO BARZOLA</t>
  </si>
  <si>
    <t xml:space="preserve">SAM193  </t>
  </si>
  <si>
    <t>0908729403</t>
  </si>
  <si>
    <t>GOMEZ HIDALGO FERNANDO JOSE</t>
  </si>
  <si>
    <t xml:space="preserve">DLE158  </t>
  </si>
  <si>
    <t>1720300506</t>
  </si>
  <si>
    <t>ARIAS FLORES ENRIQUE SEBASTIAN</t>
  </si>
  <si>
    <t xml:space="preserve">GUA521  </t>
  </si>
  <si>
    <t>0906960638</t>
  </si>
  <si>
    <t>SUAREZ PALMA JOSE LUIS</t>
  </si>
  <si>
    <t xml:space="preserve">NTE469  </t>
  </si>
  <si>
    <t>0917616336</t>
  </si>
  <si>
    <t>SUAREZ MAGALLANES JULIO ALFONSO</t>
  </si>
  <si>
    <t xml:space="preserve">GUA522  </t>
  </si>
  <si>
    <t>0919451443</t>
  </si>
  <si>
    <t>PERALTA RUA JOSE LUIS</t>
  </si>
  <si>
    <t xml:space="preserve">NTE471  </t>
  </si>
  <si>
    <t>0959923855</t>
  </si>
  <si>
    <t>MORALES CASTRO SAMUEL</t>
  </si>
  <si>
    <t xml:space="preserve">ATP067  </t>
  </si>
  <si>
    <t>1308798659</t>
  </si>
  <si>
    <t>CHANCAY DOMENECH MARILIN ARACELY</t>
  </si>
  <si>
    <t xml:space="preserve">GUA526  </t>
  </si>
  <si>
    <t>0917638264</t>
  </si>
  <si>
    <t>MANTILLA ABAD DARWIN ALEX</t>
  </si>
  <si>
    <t xml:space="preserve">PAS049  </t>
  </si>
  <si>
    <t>0925825390</t>
  </si>
  <si>
    <t>CRUZ SEGURA SONIA YANINA</t>
  </si>
  <si>
    <t xml:space="preserve">NTE477  </t>
  </si>
  <si>
    <t>0931224786</t>
  </si>
  <si>
    <t>CORTEZ ORDOÑEZ GABY GERALDINE</t>
  </si>
  <si>
    <t xml:space="preserve">SAM196  </t>
  </si>
  <si>
    <t>0923216790</t>
  </si>
  <si>
    <t>DONOSO CARRASCO MARIA VERONICA</t>
  </si>
  <si>
    <t xml:space="preserve">DAU044  </t>
  </si>
  <si>
    <t>0920328044</t>
  </si>
  <si>
    <t>LOPEZ PALACIOS DANNY CHRISTIAN</t>
  </si>
  <si>
    <t xml:space="preserve">DUR145  </t>
  </si>
  <si>
    <t>0900370230</t>
  </si>
  <si>
    <t>JORGE ALCIDES MORENO CASTRO</t>
  </si>
  <si>
    <t xml:space="preserve">NTE479  </t>
  </si>
  <si>
    <t>1204090441</t>
  </si>
  <si>
    <t>CARRIEL DELGADO SIRLYS JADIRA</t>
  </si>
  <si>
    <t xml:space="preserve">NTE480  </t>
  </si>
  <si>
    <t>0914159561</t>
  </si>
  <si>
    <t>VASQUEZ AYALA MARIA DE LOURDES</t>
  </si>
  <si>
    <t xml:space="preserve">DLE162  </t>
  </si>
  <si>
    <t>0915179147</t>
  </si>
  <si>
    <t>PALACIOS DILLON ALEXANDRA DEL ROCIO</t>
  </si>
  <si>
    <t xml:space="preserve">SAM198  </t>
  </si>
  <si>
    <t>0910053966</t>
  </si>
  <si>
    <t>BAUTISTA LITARDO NOEMI LOURDES</t>
  </si>
  <si>
    <t xml:space="preserve">DLE163  </t>
  </si>
  <si>
    <t>0908939341</t>
  </si>
  <si>
    <t>HOLGUIN WILSON JOSE EDUARDO</t>
  </si>
  <si>
    <t xml:space="preserve">SAM199  </t>
  </si>
  <si>
    <t>0904454758</t>
  </si>
  <si>
    <t>MIRANDA MESTANZA HUGO MARCELO</t>
  </si>
  <si>
    <t xml:space="preserve">GUA531  </t>
  </si>
  <si>
    <t>1720348901</t>
  </si>
  <si>
    <t>RENDON SOLIS MARJORIE VALENTINA</t>
  </si>
  <si>
    <t xml:space="preserve">GUA532  </t>
  </si>
  <si>
    <t>0923064018</t>
  </si>
  <si>
    <t xml:space="preserve">ESPIN PEREZ JOSE XAVIER </t>
  </si>
  <si>
    <t xml:space="preserve">GUA533  </t>
  </si>
  <si>
    <t>0959748765</t>
  </si>
  <si>
    <t>ARELLANO ROJAS ELIEZER DE JESUS</t>
  </si>
  <si>
    <t xml:space="preserve">DLE165  </t>
  </si>
  <si>
    <t>0918012972</t>
  </si>
  <si>
    <t>SANI CERON LINDA MARICELA</t>
  </si>
  <si>
    <t xml:space="preserve">GUA536  </t>
  </si>
  <si>
    <t>0801745803</t>
  </si>
  <si>
    <t>QUIÑONEZ SIMISTERRA CARLOS EFREN</t>
  </si>
  <si>
    <t xml:space="preserve">CST093  </t>
  </si>
  <si>
    <t>0908978398</t>
  </si>
  <si>
    <t>CAICEDO ROSSI WALTER FERNANDO</t>
  </si>
  <si>
    <t xml:space="preserve">PS0481  </t>
  </si>
  <si>
    <t>0913433033</t>
  </si>
  <si>
    <t xml:space="preserve">ANDRADE LABORDE NICOLAS EDUARDO </t>
  </si>
  <si>
    <t xml:space="preserve">NTE495  </t>
  </si>
  <si>
    <t>1711538833</t>
  </si>
  <si>
    <t>MARTINEZ MEJIA MARJORIE ALEXANDRA</t>
  </si>
  <si>
    <t xml:space="preserve">SAM211  </t>
  </si>
  <si>
    <t>0925648073</t>
  </si>
  <si>
    <t>AGUILAR AVILES ANDREA CAROLINA</t>
  </si>
  <si>
    <t xml:space="preserve">SAM213  </t>
  </si>
  <si>
    <t>0920129632</t>
  </si>
  <si>
    <t>ZAMBRANO VASQUEZ ALBERTO FRANCISCO</t>
  </si>
  <si>
    <t xml:space="preserve">DLE180  </t>
  </si>
  <si>
    <t>1709374654</t>
  </si>
  <si>
    <t>MORENO VELOZ ELECTRA AZUCENA</t>
  </si>
  <si>
    <t xml:space="preserve">GUA554  </t>
  </si>
  <si>
    <t>0930836432</t>
  </si>
  <si>
    <t>CORONEL REYES KARINA ELIZABETH</t>
  </si>
  <si>
    <t xml:space="preserve">GUA552  </t>
  </si>
  <si>
    <t>0908842644</t>
  </si>
  <si>
    <t xml:space="preserve">REINA SALAZAR JOSE DIEGO </t>
  </si>
  <si>
    <t xml:space="preserve">NTE499  </t>
  </si>
  <si>
    <t>0906231196</t>
  </si>
  <si>
    <t>PINO MATAMOROS GALO EFRAIN</t>
  </si>
  <si>
    <t xml:space="preserve">GUA553  </t>
  </si>
  <si>
    <t>1309149035</t>
  </si>
  <si>
    <t>ZAMBRANO CASTRO JOSE JAIR</t>
  </si>
  <si>
    <t xml:space="preserve">CTO039  </t>
  </si>
  <si>
    <t>0925965014</t>
  </si>
  <si>
    <t>BRITO LAVAYEN BEATRIZ TERESA</t>
  </si>
  <si>
    <t xml:space="preserve">SAM208  </t>
  </si>
  <si>
    <t>0914200175</t>
  </si>
  <si>
    <t>BAQUERO PILOSO OTTO XAVIER</t>
  </si>
  <si>
    <t xml:space="preserve">CST097  </t>
  </si>
  <si>
    <t>0931321731</t>
  </si>
  <si>
    <t>WILLS ESPINOSA NICOLA ELISA</t>
  </si>
  <si>
    <t xml:space="preserve">BAS087  </t>
  </si>
  <si>
    <t>0953501244</t>
  </si>
  <si>
    <t>DEL VALLE MONTECE SELENA MARIBEL</t>
  </si>
  <si>
    <t xml:space="preserve">BAS086  </t>
  </si>
  <si>
    <t>0917909590</t>
  </si>
  <si>
    <t>CABEZA BENITEZ MONSERRATE FATIMA</t>
  </si>
  <si>
    <t xml:space="preserve">CST096  </t>
  </si>
  <si>
    <t>0914196944</t>
  </si>
  <si>
    <t>MURILLO MIRANDA GUILLERMO XAVIER</t>
  </si>
  <si>
    <t xml:space="preserve">SAM206  </t>
  </si>
  <si>
    <t>0802360354</t>
  </si>
  <si>
    <t>RAMIREZ ROJAS  RONNEY RAFAEL</t>
  </si>
  <si>
    <t xml:space="preserve">DLE175  </t>
  </si>
  <si>
    <t>0916190150</t>
  </si>
  <si>
    <t>CAJAS BOHORQUEZ FREDDY XAVIER</t>
  </si>
  <si>
    <t xml:space="preserve">ATP064  </t>
  </si>
  <si>
    <t>1310681042</t>
  </si>
  <si>
    <t>MERCHAN  PEREZ FABIAN BERNARDINO</t>
  </si>
  <si>
    <t xml:space="preserve">SAM204  </t>
  </si>
  <si>
    <t>0914924196</t>
  </si>
  <si>
    <t>MUÑOZ QUINTO MONICA ANABELLE</t>
  </si>
  <si>
    <t xml:space="preserve">DLE172  </t>
  </si>
  <si>
    <t>0916551930</t>
  </si>
  <si>
    <t xml:space="preserve">DLE171  </t>
  </si>
  <si>
    <t>0913383626</t>
  </si>
  <si>
    <t>PLAZA CHUNGA SILVIA MARIA</t>
  </si>
  <si>
    <t xml:space="preserve">GUA545  </t>
  </si>
  <si>
    <t>0930929880</t>
  </si>
  <si>
    <t>ARROYO AYOVI SANDRA YADIRA</t>
  </si>
  <si>
    <t xml:space="preserve">NTE489  </t>
  </si>
  <si>
    <t>0923041495</t>
  </si>
  <si>
    <t>CEDEÑO MURILLO ARIANA ANDREA</t>
  </si>
  <si>
    <t xml:space="preserve">DLE169  </t>
  </si>
  <si>
    <t>0802149252</t>
  </si>
  <si>
    <t>QUIÑONEZ VILLOTA KATTY ELIANA</t>
  </si>
  <si>
    <t xml:space="preserve">GUA544  </t>
  </si>
  <si>
    <t>0913551479</t>
  </si>
  <si>
    <t>CARRILLO ANCHUNDIA FLOR MARIA</t>
  </si>
  <si>
    <t xml:space="preserve">CST095  </t>
  </si>
  <si>
    <t>1103208219</t>
  </si>
  <si>
    <t>GILBERT SILVA CECILIA MARIA</t>
  </si>
  <si>
    <t xml:space="preserve">DLE167  </t>
  </si>
  <si>
    <t>0920155504</t>
  </si>
  <si>
    <t>FLORES TORRES ELIO MAURICIO</t>
  </si>
  <si>
    <t xml:space="preserve">NTE483  </t>
  </si>
  <si>
    <t>0928314764</t>
  </si>
  <si>
    <t>HOLGUIN SUAREZ NELSON AMADOR</t>
  </si>
  <si>
    <t xml:space="preserve">GUA538  </t>
  </si>
  <si>
    <t>0912117314</t>
  </si>
  <si>
    <t>GUTIERREZ CAJIAS ANDREA YOLANDA</t>
  </si>
  <si>
    <t xml:space="preserve">CTO040  </t>
  </si>
  <si>
    <t>0906938642</t>
  </si>
  <si>
    <t>SANCHEZ CARRIEL NARCISA DE JESUS</t>
  </si>
  <si>
    <t xml:space="preserve">SAM217  </t>
  </si>
  <si>
    <t>0920319316</t>
  </si>
  <si>
    <t xml:space="preserve">GAVINO LARREATEGUI  JUAN ALFREDO </t>
  </si>
  <si>
    <t xml:space="preserve">NTE500  </t>
  </si>
  <si>
    <t>0922974795</t>
  </si>
  <si>
    <t>DAGER PESANTES OMAR ALEJANDRO</t>
  </si>
  <si>
    <t xml:space="preserve">SAM218  </t>
  </si>
  <si>
    <t>0904867751</t>
  </si>
  <si>
    <t>IBAÑEZ GARCIA CARLOS RENE</t>
  </si>
  <si>
    <t xml:space="preserve">DLE182  </t>
  </si>
  <si>
    <t>0917375644</t>
  </si>
  <si>
    <t>VARGAS TORRES ZENIA</t>
  </si>
  <si>
    <t xml:space="preserve">DLE184  </t>
  </si>
  <si>
    <t>0913330890</t>
  </si>
  <si>
    <t>HERBAS MORALES CHRISTIAN ALFREDO</t>
  </si>
  <si>
    <t xml:space="preserve">CST100  </t>
  </si>
  <si>
    <t>0909029886</t>
  </si>
  <si>
    <t>CEVALLOS PLUAS JULIT LORENA</t>
  </si>
  <si>
    <t xml:space="preserve">DLE185  </t>
  </si>
  <si>
    <t>0912152964</t>
  </si>
  <si>
    <t>ACOSTA HERNANDEZ MARITZA NOEMI</t>
  </si>
  <si>
    <t xml:space="preserve">CST101  </t>
  </si>
  <si>
    <t>1705352977</t>
  </si>
  <si>
    <t>SALAZAR RICAURTE SONIA MARIA EUGENIA</t>
  </si>
  <si>
    <t xml:space="preserve">NTE504  </t>
  </si>
  <si>
    <t>0915790984</t>
  </si>
  <si>
    <t>BACA PATIÑO RAFAEL</t>
  </si>
  <si>
    <t xml:space="preserve">GUA559  </t>
  </si>
  <si>
    <t>0909314551</t>
  </si>
  <si>
    <t>GOMEZ LOPEZ SAMUEL ELEODORO</t>
  </si>
  <si>
    <t xml:space="preserve">GUA564  </t>
  </si>
  <si>
    <t>0921353553</t>
  </si>
  <si>
    <t xml:space="preserve">GARCIA PEREZ  JORGE LUIS </t>
  </si>
  <si>
    <t xml:space="preserve">GUA565  </t>
  </si>
  <si>
    <t>0926091596</t>
  </si>
  <si>
    <t>ARREAGA BOZADA ANGEL DAVID</t>
  </si>
  <si>
    <t xml:space="preserve">ATP068  </t>
  </si>
  <si>
    <t>0920755352</t>
  </si>
  <si>
    <t>BAILON SALAZAR JOSE GUILLERMO</t>
  </si>
  <si>
    <t xml:space="preserve">GUA567  </t>
  </si>
  <si>
    <t>0917129884</t>
  </si>
  <si>
    <t>CHACHA MOREIRA SINTIA PAOLA</t>
  </si>
  <si>
    <t xml:space="preserve">DAU048  </t>
  </si>
  <si>
    <t>0907311021</t>
  </si>
  <si>
    <t>MIGUEZ ACOSTA WILLIAM GERMAN</t>
  </si>
  <si>
    <t xml:space="preserve">CST103  </t>
  </si>
  <si>
    <t>0701116048</t>
  </si>
  <si>
    <t>HERRERA DIAZ HIALINA AMALIA DE LAS ROSAS</t>
  </si>
  <si>
    <t xml:space="preserve">CST106  </t>
  </si>
  <si>
    <t>1201818885</t>
  </si>
  <si>
    <t>GARCIA ADUM SANDRA VERONICA</t>
  </si>
  <si>
    <t xml:space="preserve">DLE189  </t>
  </si>
  <si>
    <t>0928677194</t>
  </si>
  <si>
    <t>REYES MUÑOZ FRANCISCO XAVIER</t>
  </si>
  <si>
    <t xml:space="preserve">GUA582  </t>
  </si>
  <si>
    <t>1307794998</t>
  </si>
  <si>
    <t>CHESME BONILLA NATIVIDAD ELIZABETH</t>
  </si>
  <si>
    <t xml:space="preserve">GUA581  </t>
  </si>
  <si>
    <t>0919175778</t>
  </si>
  <si>
    <t>ICAZA TORRES KAREN JOYCE</t>
  </si>
  <si>
    <t xml:space="preserve">DUR007  </t>
  </si>
  <si>
    <t>0915454250</t>
  </si>
  <si>
    <t>ROSE MARI JARAMILLO LEON</t>
  </si>
  <si>
    <t xml:space="preserve">SAM232  </t>
  </si>
  <si>
    <t>1711490795</t>
  </si>
  <si>
    <t xml:space="preserve">MENDOZA ZAMBRANO  MARIA BELEN </t>
  </si>
  <si>
    <t xml:space="preserve">SAM231  </t>
  </si>
  <si>
    <t>0909594285</t>
  </si>
  <si>
    <t>AROSEMENA DURAN CARLOS JULIO</t>
  </si>
  <si>
    <t xml:space="preserve">GUA575  </t>
  </si>
  <si>
    <t>0901989921</t>
  </si>
  <si>
    <t>ANDRADE ALVARADO NANCY NOEMI</t>
  </si>
  <si>
    <t xml:space="preserve">BAS088  </t>
  </si>
  <si>
    <t>0925679136</t>
  </si>
  <si>
    <t>CARDENAS BARREZUETA EUCLIDES FELIPE</t>
  </si>
  <si>
    <t xml:space="preserve">ATP070  </t>
  </si>
  <si>
    <t>0916466212</t>
  </si>
  <si>
    <t>SANCHEZ MERCHAN JAVIER FERNANDO</t>
  </si>
  <si>
    <t xml:space="preserve">SAM228  </t>
  </si>
  <si>
    <t>0911238780</t>
  </si>
  <si>
    <t>JURADO QUINTERO ANDRES</t>
  </si>
  <si>
    <t xml:space="preserve">DLE186  </t>
  </si>
  <si>
    <t>0910602028</t>
  </si>
  <si>
    <t>MOLINA POVEDA CESAR AUGUSTO</t>
  </si>
  <si>
    <t xml:space="preserve">SAM227  </t>
  </si>
  <si>
    <t>0902428952</t>
  </si>
  <si>
    <t>LUQUE RIVAS MARIA ROSA</t>
  </si>
  <si>
    <t xml:space="preserve">GUA586  </t>
  </si>
  <si>
    <t>0924210883</t>
  </si>
  <si>
    <t>YUNGAN VELARDE ANDREA ESTEFANYA</t>
  </si>
  <si>
    <t xml:space="preserve">GUA588  </t>
  </si>
  <si>
    <t>0920061744001</t>
  </si>
  <si>
    <t>ZAMBRANO CASTRO STEPFANNY VANESSA</t>
  </si>
  <si>
    <t xml:space="preserve">PAS052  </t>
  </si>
  <si>
    <t>0914648787</t>
  </si>
  <si>
    <t>VERA GUZMAN SILVIA AZUCENA</t>
  </si>
  <si>
    <t xml:space="preserve">MER022  </t>
  </si>
  <si>
    <t>1707372924</t>
  </si>
  <si>
    <t>RUIZ ZAMBRANO JUAN MANUEL</t>
  </si>
  <si>
    <t xml:space="preserve">NTE523  </t>
  </si>
  <si>
    <t>0958145195</t>
  </si>
  <si>
    <t>CASTRO RIVERA JONATHAN GEOVANNY</t>
  </si>
  <si>
    <t xml:space="preserve">NTE525  </t>
  </si>
  <si>
    <t>1203296858</t>
  </si>
  <si>
    <t>PINCAY RUIZ VICENTA MARLENE</t>
  </si>
  <si>
    <t xml:space="preserve">GUA592  </t>
  </si>
  <si>
    <t>0931612790</t>
  </si>
  <si>
    <t>EGAS LINO KEVIN STALIN</t>
  </si>
  <si>
    <t xml:space="preserve">SAM234  </t>
  </si>
  <si>
    <t>0911744860</t>
  </si>
  <si>
    <t>LOPEZ CORDERO JUAN ANTONIO</t>
  </si>
  <si>
    <t xml:space="preserve">SAM236  </t>
  </si>
  <si>
    <t>0922804588</t>
  </si>
  <si>
    <t>SORIANO SUAREZ GUILBERT SAUL</t>
  </si>
  <si>
    <t xml:space="preserve">NTE529  </t>
  </si>
  <si>
    <t>0931136618</t>
  </si>
  <si>
    <t>CUSME BENITES MIGUEL ANGEL</t>
  </si>
  <si>
    <t xml:space="preserve">LOT037  </t>
  </si>
  <si>
    <t>1203846389</t>
  </si>
  <si>
    <t>PEREZ ALAVA JESUS GIOVANNY</t>
  </si>
  <si>
    <t xml:space="preserve">NTE532  </t>
  </si>
  <si>
    <t>0915363998</t>
  </si>
  <si>
    <t>MALDONADO PILALO MARIO DE JESUS</t>
  </si>
  <si>
    <t xml:space="preserve">NTE533  </t>
  </si>
  <si>
    <t>0913677043</t>
  </si>
  <si>
    <t>RODRIGUEZ BADILLO GLENDA MARITZA</t>
  </si>
  <si>
    <t xml:space="preserve">NTE534  </t>
  </si>
  <si>
    <t>0920303997</t>
  </si>
  <si>
    <t>BOLONA BAUX ALEJANDRO XAVIER</t>
  </si>
  <si>
    <t xml:space="preserve">NTE535  </t>
  </si>
  <si>
    <t>0912213287</t>
  </si>
  <si>
    <t>VALENCIA VICTOR HUGO</t>
  </si>
  <si>
    <t xml:space="preserve">DAU050  </t>
  </si>
  <si>
    <t>0910299346</t>
  </si>
  <si>
    <t>DIAZ ARICA RANULFO IVAN</t>
  </si>
  <si>
    <t xml:space="preserve">UMS597  </t>
  </si>
  <si>
    <t>0917835837</t>
  </si>
  <si>
    <t xml:space="preserve">SAMANIEGO LAVAYEN YESENIA ELIZABETH </t>
  </si>
  <si>
    <t xml:space="preserve">SAM239  </t>
  </si>
  <si>
    <t>0906044839</t>
  </si>
  <si>
    <t>MUÑOZ MUÑOZ WASHINGTON VICENTE</t>
  </si>
  <si>
    <t xml:space="preserve">USF146  </t>
  </si>
  <si>
    <t>0919917955</t>
  </si>
  <si>
    <t>RODRIGUEZ BASANTES VERONICA VIOLETA</t>
  </si>
  <si>
    <t xml:space="preserve">CTO042  </t>
  </si>
  <si>
    <t>1712287190</t>
  </si>
  <si>
    <t>MEJIA CHASIPANTA ALEX FERNANDO</t>
  </si>
  <si>
    <t xml:space="preserve">GUA607  </t>
  </si>
  <si>
    <t>0919166348</t>
  </si>
  <si>
    <t>MACIAS PERUGACHI OSCAR ROLANDO</t>
  </si>
  <si>
    <t xml:space="preserve">DUR206  </t>
  </si>
  <si>
    <t>0904939543</t>
  </si>
  <si>
    <t>BAÑOS BARRAGAN FLOR AMERICA</t>
  </si>
  <si>
    <t xml:space="preserve">NTE541  </t>
  </si>
  <si>
    <t>0913294781</t>
  </si>
  <si>
    <t>ANANGONO COTTO ALEXANDRA MARIBEL</t>
  </si>
  <si>
    <t xml:space="preserve">NTE542  </t>
  </si>
  <si>
    <t>0909783227</t>
  </si>
  <si>
    <t>VILLALTA TENECELA MARCIA MARIA</t>
  </si>
  <si>
    <t xml:space="preserve">DUR207  </t>
  </si>
  <si>
    <t>0910644608</t>
  </si>
  <si>
    <t>FIGUEROA RUIZ NAIDDA ELIZABETH</t>
  </si>
  <si>
    <t xml:space="preserve">NTE545  </t>
  </si>
  <si>
    <t>0921595435</t>
  </si>
  <si>
    <t xml:space="preserve">NTE546  </t>
  </si>
  <si>
    <t>0919669564</t>
  </si>
  <si>
    <t>CRUZ NAVARRETE HENRY GABRIEL</t>
  </si>
  <si>
    <t xml:space="preserve">SAM242  </t>
  </si>
  <si>
    <t>0908752157</t>
  </si>
  <si>
    <t>SALEM ONETO MARIA AUXILIADORA</t>
  </si>
  <si>
    <t xml:space="preserve">SAM243  </t>
  </si>
  <si>
    <t>1202007678</t>
  </si>
  <si>
    <t>CHONG CRUZ LUIS CRISTOBAL</t>
  </si>
  <si>
    <t xml:space="preserve">CTO043  </t>
  </si>
  <si>
    <t>0917333809</t>
  </si>
  <si>
    <t>LOZADA TOBAR ADRIANA VERONICA</t>
  </si>
  <si>
    <t xml:space="preserve">ATP073  </t>
  </si>
  <si>
    <t>0917303000</t>
  </si>
  <si>
    <t>LOPEZ SEGURA DIANA KATHERINE</t>
  </si>
  <si>
    <t xml:space="preserve">GUA612  </t>
  </si>
  <si>
    <t>0917849028</t>
  </si>
  <si>
    <t>PARIAS QUINTERO FRANKLIN ANTONIO</t>
  </si>
  <si>
    <t xml:space="preserve">LOT038  </t>
  </si>
  <si>
    <t>0915251995</t>
  </si>
  <si>
    <t>CASTRO DORADO MARJORIE LUCIA</t>
  </si>
  <si>
    <t xml:space="preserve">NTE516  </t>
  </si>
  <si>
    <t>0917665911</t>
  </si>
  <si>
    <t xml:space="preserve">CISNEROS PINO VITTORIO DANIEL </t>
  </si>
  <si>
    <t xml:space="preserve">CST109  </t>
  </si>
  <si>
    <t>1710532480</t>
  </si>
  <si>
    <t>CALLE LOFFREDO LUIS DANIEL</t>
  </si>
  <si>
    <t xml:space="preserve">CST122  </t>
  </si>
  <si>
    <t>0925181414</t>
  </si>
  <si>
    <t>SUQUILANDA VERA MICHAEL ANTONIO</t>
  </si>
  <si>
    <t xml:space="preserve">UVS213  </t>
  </si>
  <si>
    <t>1302124761</t>
  </si>
  <si>
    <t>MOLINA ALCIVAR CESAR RAUL</t>
  </si>
  <si>
    <t xml:space="preserve">GUA653  </t>
  </si>
  <si>
    <t>0915309694</t>
  </si>
  <si>
    <t xml:space="preserve">ARROBA VALENCIA  JULIO ZENON </t>
  </si>
  <si>
    <t xml:space="preserve">CTO048  </t>
  </si>
  <si>
    <t>0927174532</t>
  </si>
  <si>
    <t>ELIZALDE MAZZINI PAULINA GABRIELA</t>
  </si>
  <si>
    <t xml:space="preserve">DLE199  </t>
  </si>
  <si>
    <t>0907545495</t>
  </si>
  <si>
    <t>CAZAR ERAZO RODRIGO ARTURO</t>
  </si>
  <si>
    <t xml:space="preserve">NTE557  </t>
  </si>
  <si>
    <t>0908005135</t>
  </si>
  <si>
    <t>FLORES MARTINEZ RAQUEL VERONICA</t>
  </si>
  <si>
    <t xml:space="preserve">DAU054  </t>
  </si>
  <si>
    <t>1203027360</t>
  </si>
  <si>
    <t>RODRIGUEZ SANCHEZ JANNETH HOMAIRA</t>
  </si>
  <si>
    <t xml:space="preserve">GUA627  </t>
  </si>
  <si>
    <t>0916405657</t>
  </si>
  <si>
    <t>GONZALEZ MARTINEZ NINFA KARINA</t>
  </si>
  <si>
    <t xml:space="preserve">SAM252  </t>
  </si>
  <si>
    <t>1309572756</t>
  </si>
  <si>
    <t>JARAMILLO MENDOZA KAROL RODRIGO</t>
  </si>
  <si>
    <t xml:space="preserve">GUA631  </t>
  </si>
  <si>
    <t>0912067295</t>
  </si>
  <si>
    <t>ROSADO YANEZ ISABEL DEL ROCIO</t>
  </si>
  <si>
    <t xml:space="preserve">GUA632  </t>
  </si>
  <si>
    <t>0917046534</t>
  </si>
  <si>
    <t>RAMIREZ RUIZ MILTON EMILIO</t>
  </si>
  <si>
    <t xml:space="preserve">BAS091  </t>
  </si>
  <si>
    <t>0952377711</t>
  </si>
  <si>
    <t>MACIAS CARRIEL FRANKLIN ALFREDO</t>
  </si>
  <si>
    <t xml:space="preserve">NTE564  </t>
  </si>
  <si>
    <t>0923348940</t>
  </si>
  <si>
    <t>DE LA O CHACON JOSEPH CHRISTIAN</t>
  </si>
  <si>
    <t xml:space="preserve">NTE566  </t>
  </si>
  <si>
    <t>0914624820</t>
  </si>
  <si>
    <t>MENDEZ ROSALES GIOCONDA EREUTEIDA</t>
  </si>
  <si>
    <t xml:space="preserve">NTE567  </t>
  </si>
  <si>
    <t>0918053141</t>
  </si>
  <si>
    <t>DIAZ CHAMBA WALTER OVIDIO</t>
  </si>
  <si>
    <t xml:space="preserve">SAM254  </t>
  </si>
  <si>
    <t>1305239111</t>
  </si>
  <si>
    <t>ZAMBRANO MOREIRA LUIS ALFREDO</t>
  </si>
  <si>
    <t xml:space="preserve">DLE202  </t>
  </si>
  <si>
    <t>0906896204</t>
  </si>
  <si>
    <t>TRIVINO LOPEZ WALTER ARMANDO</t>
  </si>
  <si>
    <t xml:space="preserve">DUR218  </t>
  </si>
  <si>
    <t>0910615079</t>
  </si>
  <si>
    <t>LOZANO OTERO RICARDO REIMONDI LOZANO OTERO</t>
  </si>
  <si>
    <t xml:space="preserve">DAU057  </t>
  </si>
  <si>
    <t>0909554537</t>
  </si>
  <si>
    <t>GONZALEZ RENDON MARCOS DANIEL</t>
  </si>
  <si>
    <t xml:space="preserve">BAS092  </t>
  </si>
  <si>
    <t>0908175953</t>
  </si>
  <si>
    <t>SALAZAR MONTIEL ABEL OLIMPO</t>
  </si>
  <si>
    <t xml:space="preserve">CTO047  </t>
  </si>
  <si>
    <t>0904747284</t>
  </si>
  <si>
    <t>FREIRE ORTIZ PEDRO PABLO</t>
  </si>
  <si>
    <t xml:space="preserve">CST120  </t>
  </si>
  <si>
    <t>0702755398</t>
  </si>
  <si>
    <t>GRANDA GALLARDO MARLON GERMAN</t>
  </si>
  <si>
    <t xml:space="preserve">CST121  </t>
  </si>
  <si>
    <t>0922515937</t>
  </si>
  <si>
    <t>AREVALO MORA JOHNNY ROBERTO</t>
  </si>
  <si>
    <t xml:space="preserve">DLE206  </t>
  </si>
  <si>
    <t>0920645991</t>
  </si>
  <si>
    <t>TORRES BRIONES KERLYS LETICIA EVA</t>
  </si>
  <si>
    <t xml:space="preserve">GUA635  </t>
  </si>
  <si>
    <t>0918397969</t>
  </si>
  <si>
    <t>YANEZ ARROYO LUIS ALBERTO</t>
  </si>
  <si>
    <t xml:space="preserve">SAM259  </t>
  </si>
  <si>
    <t>1204825440</t>
  </si>
  <si>
    <t>MORAN CABELLO JUSUETH WENSTLAND</t>
  </si>
  <si>
    <t xml:space="preserve">GUA637  </t>
  </si>
  <si>
    <t>1204419202</t>
  </si>
  <si>
    <t>GOMEZ PENAFIEL BLANCA VICTORIA</t>
  </si>
  <si>
    <t xml:space="preserve">GUA638  </t>
  </si>
  <si>
    <t>0923897490</t>
  </si>
  <si>
    <t>MIRANDA LAJONE JORGE ANTONIO</t>
  </si>
  <si>
    <t xml:space="preserve">GUA639  </t>
  </si>
  <si>
    <t>0928457944</t>
  </si>
  <si>
    <t xml:space="preserve">DUCHI ALCOSER JHONNY FERNANDO </t>
  </si>
  <si>
    <t xml:space="preserve">GUA640  </t>
  </si>
  <si>
    <t>0925293797</t>
  </si>
  <si>
    <t>CARRASCO ARANA LEONELA MERCEDES</t>
  </si>
  <si>
    <t xml:space="preserve">GUA641  </t>
  </si>
  <si>
    <t>0924106289</t>
  </si>
  <si>
    <t>REINOSO VASCONEZ RONALD HUMBERTO</t>
  </si>
  <si>
    <t xml:space="preserve">SAM260  </t>
  </si>
  <si>
    <t>0908868151</t>
  </si>
  <si>
    <t>DURAN POLIT MARIA DANIELLA</t>
  </si>
  <si>
    <t xml:space="preserve">SAM262  </t>
  </si>
  <si>
    <t>1306995547</t>
  </si>
  <si>
    <t xml:space="preserve">ZAMBRANO GARCIA FRANZ BADIH </t>
  </si>
  <si>
    <t xml:space="preserve">DAU060  </t>
  </si>
  <si>
    <t>0916249568</t>
  </si>
  <si>
    <t xml:space="preserve">DLE209  </t>
  </si>
  <si>
    <t>118506203</t>
  </si>
  <si>
    <t>TOVAR HERNANDEZ CESAR ALBERTO</t>
  </si>
  <si>
    <t xml:space="preserve">SAM265  </t>
  </si>
  <si>
    <t>0912035995</t>
  </si>
  <si>
    <t>ECHEVERRIA REYES JOE JOFFREY</t>
  </si>
  <si>
    <t xml:space="preserve">SAM266  </t>
  </si>
  <si>
    <t>0908729445</t>
  </si>
  <si>
    <t>GOMEZ HIDALGO LUIS EDUARDO</t>
  </si>
  <si>
    <t xml:space="preserve">UTS163  </t>
  </si>
  <si>
    <t>0911038693</t>
  </si>
  <si>
    <t>UBIDIA LOZANO GLENDA ALEXANDRA</t>
  </si>
  <si>
    <t xml:space="preserve">SAM268  </t>
  </si>
  <si>
    <t>0923296404</t>
  </si>
  <si>
    <t>LEON ROCA BILLI JOE</t>
  </si>
  <si>
    <t xml:space="preserve">ATP076  </t>
  </si>
  <si>
    <t>0919750810</t>
  </si>
  <si>
    <t>DUENAS RUIZ TERESA EDITH</t>
  </si>
  <si>
    <t xml:space="preserve">BAS093  </t>
  </si>
  <si>
    <t>0915828966</t>
  </si>
  <si>
    <t>GOMEZ CALDERON ALEXANDRA ELIZABETH</t>
  </si>
  <si>
    <t xml:space="preserve">NTE580  </t>
  </si>
  <si>
    <t>0918777459</t>
  </si>
  <si>
    <t>VASQUEZ DORA JUAN JOSE</t>
  </si>
  <si>
    <t xml:space="preserve">CTO045  </t>
  </si>
  <si>
    <t>0913437026</t>
  </si>
  <si>
    <t>DUPRE MELLA HERNAN TADEO</t>
  </si>
  <si>
    <t xml:space="preserve">ATP074  </t>
  </si>
  <si>
    <t>0910391564</t>
  </si>
  <si>
    <t>SOXO QUICHIMBO IVONNE ALEXANDRA</t>
  </si>
  <si>
    <t xml:space="preserve">DLE196  </t>
  </si>
  <si>
    <t>0923142699</t>
  </si>
  <si>
    <t>PAZ SANCHEZ ROXANA MICHELLE</t>
  </si>
  <si>
    <t xml:space="preserve">GUA621  </t>
  </si>
  <si>
    <t>0902055060</t>
  </si>
  <si>
    <t>COROZO CORTEZ VICTOR LELY</t>
  </si>
  <si>
    <t xml:space="preserve">DUR210  </t>
  </si>
  <si>
    <t>0913506283</t>
  </si>
  <si>
    <t>ESPINOZA ZUNIGA ISABEL MARIA</t>
  </si>
  <si>
    <t xml:space="preserve">NTE552  </t>
  </si>
  <si>
    <t>1309088068</t>
  </si>
  <si>
    <t>ARIAS SALAZAR KATHERINE JUSETH</t>
  </si>
  <si>
    <t xml:space="preserve">DUR209  </t>
  </si>
  <si>
    <t>0929810034</t>
  </si>
  <si>
    <t>CHIMBORAZO ROBLES OLIVER JOSE</t>
  </si>
  <si>
    <t xml:space="preserve">CST115  </t>
  </si>
  <si>
    <t>1712482304</t>
  </si>
  <si>
    <t>AGUILAR CARDENAS EDWIN MARCELO</t>
  </si>
  <si>
    <t xml:space="preserve">GUA620  </t>
  </si>
  <si>
    <t>0916828072</t>
  </si>
  <si>
    <t>GUERRERO SPOONER IVON KATHERINE</t>
  </si>
  <si>
    <t xml:space="preserve">SAM247  </t>
  </si>
  <si>
    <t>0927918128</t>
  </si>
  <si>
    <t>WAN CHEN ZULEIKA</t>
  </si>
  <si>
    <t xml:space="preserve">DUR227  </t>
  </si>
  <si>
    <t>0915524458</t>
  </si>
  <si>
    <t>LOGROÑO REYES VICENTE JAVIER</t>
  </si>
  <si>
    <t xml:space="preserve">DUR226  </t>
  </si>
  <si>
    <t>0910348069</t>
  </si>
  <si>
    <t>ALARCON MORALES JENNY ROCIO</t>
  </si>
  <si>
    <t xml:space="preserve">NTE595  </t>
  </si>
  <si>
    <t>0702684754</t>
  </si>
  <si>
    <t>GONZALEZ MURO CARLOS LUIS</t>
  </si>
  <si>
    <t xml:space="preserve">ATP078  </t>
  </si>
  <si>
    <t>0911269975</t>
  </si>
  <si>
    <t>BOHORQUEZ ALVARADO FELICITA DEL CARMEN</t>
  </si>
  <si>
    <t xml:space="preserve">DLE219  </t>
  </si>
  <si>
    <t>0959977976</t>
  </si>
  <si>
    <t>ALVERNIA OJEDA NIDIA ROSA</t>
  </si>
  <si>
    <t xml:space="preserve">NTE593  </t>
  </si>
  <si>
    <t>0924425291</t>
  </si>
  <si>
    <t>CEDENO CEVALLOS ALEJANDRO EUGENIO</t>
  </si>
  <si>
    <t xml:space="preserve">GUA671  </t>
  </si>
  <si>
    <t>0917707218</t>
  </si>
  <si>
    <t>ALEMAN SEGARRA SHIRLEY ELIZABETH</t>
  </si>
  <si>
    <t xml:space="preserve">GUA666  </t>
  </si>
  <si>
    <t>0926435058</t>
  </si>
  <si>
    <t>BELARDE BRAVO WILLIAM JASMANI</t>
  </si>
  <si>
    <t xml:space="preserve">GUA661  </t>
  </si>
  <si>
    <t>0918644808</t>
  </si>
  <si>
    <t>ROMERO VERA MARIANA DE LAS MERCEDES</t>
  </si>
  <si>
    <t xml:space="preserve">GUA660  </t>
  </si>
  <si>
    <t>0914463112</t>
  </si>
  <si>
    <t>MENDEZ VILLON CARMEN MARISOL</t>
  </si>
  <si>
    <t xml:space="preserve">CTO051  </t>
  </si>
  <si>
    <t>0921596136</t>
  </si>
  <si>
    <t>ROJAS ULLOA AURORA DEL CARMEN</t>
  </si>
  <si>
    <t xml:space="preserve">NTE589  </t>
  </si>
  <si>
    <t>0925927311</t>
  </si>
  <si>
    <t>VALERO ZABALA  JULIA ELIZABETH</t>
  </si>
  <si>
    <t xml:space="preserve">NTE586  </t>
  </si>
  <si>
    <t>0911066652</t>
  </si>
  <si>
    <t>BURGOS MERCHAN UVENCIO ELICIO</t>
  </si>
  <si>
    <t xml:space="preserve">SAM271  </t>
  </si>
  <si>
    <t>0910520725</t>
  </si>
  <si>
    <t xml:space="preserve">SUAREZ MOLINA DAVID ALFREDO </t>
  </si>
  <si>
    <t xml:space="preserve">DLE215  </t>
  </si>
  <si>
    <t>0930427661</t>
  </si>
  <si>
    <t>MORA URRUTIA MACARENA IVONNE</t>
  </si>
  <si>
    <t xml:space="preserve">PAS056  </t>
  </si>
  <si>
    <t>0922679170</t>
  </si>
  <si>
    <t>QUIMIS MORENO FRANKLIN WINSTONG</t>
  </si>
  <si>
    <t xml:space="preserve">DAU066  </t>
  </si>
  <si>
    <t>0914112321</t>
  </si>
  <si>
    <t>MEJIA GUZHNAY HOLGER MARIO</t>
  </si>
  <si>
    <t xml:space="preserve">DAU067  </t>
  </si>
  <si>
    <t>0703260463</t>
  </si>
  <si>
    <t>PERALTA CASTILLO ELSA DEL ROCIO</t>
  </si>
  <si>
    <t xml:space="preserve">ATP081  </t>
  </si>
  <si>
    <t>0909159212</t>
  </si>
  <si>
    <t>VELEZ CASTRO HARRY VICENTE</t>
  </si>
  <si>
    <t xml:space="preserve">DLE222  </t>
  </si>
  <si>
    <t>0915805642</t>
  </si>
  <si>
    <t>PAZMINO PRIETO SIXTO JAVIER</t>
  </si>
  <si>
    <t xml:space="preserve">GUA677  </t>
  </si>
  <si>
    <t>0919922567</t>
  </si>
  <si>
    <t>PARRALES ORMAZA CARLA CRISTINA</t>
  </si>
  <si>
    <t xml:space="preserve">BAS097  </t>
  </si>
  <si>
    <t>0924852817</t>
  </si>
  <si>
    <t>PILAY QUINDE ALEXI ANDRES</t>
  </si>
  <si>
    <t xml:space="preserve">NTE601  </t>
  </si>
  <si>
    <t>0917151714</t>
  </si>
  <si>
    <t>VALLEJO MARTINEZ LEIDIZ DIANA</t>
  </si>
  <si>
    <t xml:space="preserve">GUA679  </t>
  </si>
  <si>
    <t>0925532343</t>
  </si>
  <si>
    <t>RUIZ SOLANO KELVIL ORLANDO</t>
  </si>
  <si>
    <t xml:space="preserve">GUA680  </t>
  </si>
  <si>
    <t>0912968849</t>
  </si>
  <si>
    <t>JARAMILLO RIVERA WILLIAN ADOLFO</t>
  </si>
  <si>
    <t xml:space="preserve">CTO052  </t>
  </si>
  <si>
    <t>0913174744</t>
  </si>
  <si>
    <t xml:space="preserve">VS0396  </t>
  </si>
  <si>
    <t>0908245319</t>
  </si>
  <si>
    <t>GONZALEZ SANCHEZ CESAR IVAN</t>
  </si>
  <si>
    <t xml:space="preserve">DLE223  </t>
  </si>
  <si>
    <t>0909224131</t>
  </si>
  <si>
    <t>PERALTA ROJAS JOSE MANUEL</t>
  </si>
  <si>
    <t xml:space="preserve">DLE225  </t>
  </si>
  <si>
    <t>0900522046</t>
  </si>
  <si>
    <t>ORTIZ ACOSTA HERNAN GONZALO</t>
  </si>
  <si>
    <t xml:space="preserve">DLE226  </t>
  </si>
  <si>
    <t>0916717770</t>
  </si>
  <si>
    <t>RIBADENEIRA ESTRADA GABRIEL ENRIQUE</t>
  </si>
  <si>
    <t xml:space="preserve">DLE227  </t>
  </si>
  <si>
    <t>0922579800</t>
  </si>
  <si>
    <t>MARTINEZ FUENTES JAIME ANDRES</t>
  </si>
  <si>
    <t xml:space="preserve">SAM274  </t>
  </si>
  <si>
    <t>0911973519</t>
  </si>
  <si>
    <t>GRANJA CONEJEROS LUCY DEL PILAR</t>
  </si>
  <si>
    <t xml:space="preserve">SAM273  </t>
  </si>
  <si>
    <t>0900188566</t>
  </si>
  <si>
    <t>PINO MAULME ENRIQUE GABRIEL</t>
  </si>
  <si>
    <t xml:space="preserve">CST132  </t>
  </si>
  <si>
    <t>0920077328</t>
  </si>
  <si>
    <t>PLAZA TUMBACO FRANCISCO XAVIER</t>
  </si>
  <si>
    <t xml:space="preserve">CST133  </t>
  </si>
  <si>
    <t>0910737667</t>
  </si>
  <si>
    <t>NARANJO BENITES LUIS ALBERTO</t>
  </si>
  <si>
    <t xml:space="preserve">DLE228  </t>
  </si>
  <si>
    <t>0909668337</t>
  </si>
  <si>
    <t>ROCAFUERTE FIGUEROA DILGLA MARIANELA</t>
  </si>
  <si>
    <t xml:space="preserve">DLE230  </t>
  </si>
  <si>
    <t>0914354493</t>
  </si>
  <si>
    <t>TOALA MEZA JAVIER CLEMENTE</t>
  </si>
  <si>
    <t xml:space="preserve">DAU069  </t>
  </si>
  <si>
    <t>0915679401</t>
  </si>
  <si>
    <t>PENA PAREDES PEDRO PABLO</t>
  </si>
  <si>
    <t xml:space="preserve">NTE609  </t>
  </si>
  <si>
    <t>0928334440</t>
  </si>
  <si>
    <t>ROMAN ALVARADO LILIAN ISIDORA</t>
  </si>
  <si>
    <t xml:space="preserve">DAU070  </t>
  </si>
  <si>
    <t>0702001645</t>
  </si>
  <si>
    <t>ANDRADE HEREDIA OLGA MARCELA</t>
  </si>
  <si>
    <t xml:space="preserve">NTE569  </t>
  </si>
  <si>
    <t>0919131300</t>
  </si>
  <si>
    <t>ZHICAY CARRILLO FRANKLIN GEOVANNY</t>
  </si>
  <si>
    <t xml:space="preserve">GUA695  </t>
  </si>
  <si>
    <t>0905656096</t>
  </si>
  <si>
    <t>REYNA SANTACRUZ OSCAR</t>
  </si>
  <si>
    <t xml:space="preserve">SAM277  </t>
  </si>
  <si>
    <t>0910786664</t>
  </si>
  <si>
    <t xml:space="preserve">ESPINOSA VELARDE ALMA MARIA </t>
  </si>
  <si>
    <t xml:space="preserve">CTO054  </t>
  </si>
  <si>
    <t>0914343512</t>
  </si>
  <si>
    <t>PARRALES GONZALEZ NIXA JASMIN</t>
  </si>
  <si>
    <t xml:space="preserve">PAS060  </t>
  </si>
  <si>
    <t>0913599437</t>
  </si>
  <si>
    <t>ZAMORA AVILA ANGELA MARIA</t>
  </si>
  <si>
    <t xml:space="preserve">GUA697  </t>
  </si>
  <si>
    <t>0925471724</t>
  </si>
  <si>
    <t>PONCE ANDRADE KERLY KARINA</t>
  </si>
  <si>
    <t xml:space="preserve">DAU071  </t>
  </si>
  <si>
    <t>0923215925</t>
  </si>
  <si>
    <t>ROMERO LOPEZ ANDRES ROBERTO</t>
  </si>
  <si>
    <t xml:space="preserve">BAS098  </t>
  </si>
  <si>
    <t>0940274327</t>
  </si>
  <si>
    <t>ESPANA BAJANA STEFANIA ELIZABETH</t>
  </si>
  <si>
    <t xml:space="preserve">DLE233  </t>
  </si>
  <si>
    <t>0908915978</t>
  </si>
  <si>
    <t>ZAMBRANO IZQUIERDO CATALINA MARIA ELENA</t>
  </si>
  <si>
    <t xml:space="preserve">SAM279  </t>
  </si>
  <si>
    <t>0908918378</t>
  </si>
  <si>
    <t>ORTEGA ILLINGWORTH DENISE MARIA</t>
  </si>
  <si>
    <t xml:space="preserve">SAM280  </t>
  </si>
  <si>
    <t>0914736350</t>
  </si>
  <si>
    <t>ROMERO PRADO DIEGO ALEJANDRO</t>
  </si>
  <si>
    <t xml:space="preserve">GUA703  </t>
  </si>
  <si>
    <t>0950679720</t>
  </si>
  <si>
    <t>SIMISTERRA MICOLTA RUBEN DARIO</t>
  </si>
  <si>
    <t xml:space="preserve">SAM282  </t>
  </si>
  <si>
    <t>0900803701</t>
  </si>
  <si>
    <t>NOBOA BEJARANO GLORIA</t>
  </si>
  <si>
    <t xml:space="preserve">DUR232  </t>
  </si>
  <si>
    <t>0922294269</t>
  </si>
  <si>
    <t>MEDINA BORJA LEONARDO JAVIER</t>
  </si>
  <si>
    <t xml:space="preserve">GUA707  </t>
  </si>
  <si>
    <t>0930586169</t>
  </si>
  <si>
    <t>VALLE GONZALEZ LIDIA ELIZABETH</t>
  </si>
  <si>
    <t xml:space="preserve">ATP086  </t>
  </si>
  <si>
    <t>0924495401</t>
  </si>
  <si>
    <t>FABARA SARMIENTO ZOILA JESSENIA</t>
  </si>
  <si>
    <t xml:space="preserve">DLE234  </t>
  </si>
  <si>
    <t>0923276059</t>
  </si>
  <si>
    <t>PENAFIEL TAPIA FRANCISCO MIGUEL</t>
  </si>
  <si>
    <t xml:space="preserve">NTE638  </t>
  </si>
  <si>
    <t>0925634156</t>
  </si>
  <si>
    <t>MIRANDA MERO ISAIAS ISAAC</t>
  </si>
  <si>
    <t xml:space="preserve">DLE235  </t>
  </si>
  <si>
    <t>0909943540</t>
  </si>
  <si>
    <t>VELEZ VITERI LENIN ENRIQUE</t>
  </si>
  <si>
    <t xml:space="preserve">DLE236  </t>
  </si>
  <si>
    <t>0909666570</t>
  </si>
  <si>
    <t>CASTRO TUTIVEN CECIBEL YOLANDA</t>
  </si>
  <si>
    <t xml:space="preserve">GUA709  </t>
  </si>
  <si>
    <t>1202135677</t>
  </si>
  <si>
    <t>RODRIGUEZ ENRIQUES FERNANDO FAVIAN</t>
  </si>
  <si>
    <t xml:space="preserve">ATP087  </t>
  </si>
  <si>
    <t>0800929267</t>
  </si>
  <si>
    <t>VELASQUEZ POLIT NINA NATASHA</t>
  </si>
  <si>
    <t xml:space="preserve">DLE237  </t>
  </si>
  <si>
    <t>0801758434</t>
  </si>
  <si>
    <t>JIMENEZ MARCHAN CARLOS ALEJANDRO</t>
  </si>
  <si>
    <t xml:space="preserve">DLE238  </t>
  </si>
  <si>
    <t>0909497331</t>
  </si>
  <si>
    <t>MOLINA SALAVARRIA ADRIANO ENRIQUE</t>
  </si>
  <si>
    <t xml:space="preserve">BAS104  </t>
  </si>
  <si>
    <t>0954753190</t>
  </si>
  <si>
    <t>RIVADENEIRA SACON GRACE ALEXANDRA</t>
  </si>
  <si>
    <t xml:space="preserve">DUR241  </t>
  </si>
  <si>
    <t>1205876293</t>
  </si>
  <si>
    <t>MENDOZA CHAVEZ RONALD JAIR</t>
  </si>
  <si>
    <t xml:space="preserve">ATP092  </t>
  </si>
  <si>
    <t>0922005624</t>
  </si>
  <si>
    <t>BRITO TORRES LUIS ALBERTO</t>
  </si>
  <si>
    <t xml:space="preserve">DUR238  </t>
  </si>
  <si>
    <t>0915716583</t>
  </si>
  <si>
    <t>CHIRIBOGA GONZALEZ DIGNA MERCEDES</t>
  </si>
  <si>
    <t xml:space="preserve">ATP091  </t>
  </si>
  <si>
    <t>0915929913</t>
  </si>
  <si>
    <t>PILLIGUA TORRES ADELAIDA DE LA CRUZ</t>
  </si>
  <si>
    <t xml:space="preserve">DUR237  </t>
  </si>
  <si>
    <t>0913448189</t>
  </si>
  <si>
    <t xml:space="preserve">CALI PINCAY SANDRA ELIZABETH </t>
  </si>
  <si>
    <t xml:space="preserve">LOT043  </t>
  </si>
  <si>
    <t>0918895889</t>
  </si>
  <si>
    <t>PERALTA AVILES MIGUEL ANGEL</t>
  </si>
  <si>
    <t xml:space="preserve">SAM288  </t>
  </si>
  <si>
    <t>0954298923</t>
  </si>
  <si>
    <t>GUTIERREZ HERNANDEZ RICARDO ALBERTO</t>
  </si>
  <si>
    <t xml:space="preserve">SAM287  </t>
  </si>
  <si>
    <t>0913886818</t>
  </si>
  <si>
    <t>GUARDINI PRIETO ADOLFO GIUSEPPE</t>
  </si>
  <si>
    <t xml:space="preserve">SAM286  </t>
  </si>
  <si>
    <t>0904131711</t>
  </si>
  <si>
    <t>SOTOMAYOR MONTEVERDE BRENDA JUDITH</t>
  </si>
  <si>
    <t xml:space="preserve">ATP088  </t>
  </si>
  <si>
    <t>0921866422</t>
  </si>
  <si>
    <t>PINCAY SILVA FERNANDO RAFAEL</t>
  </si>
  <si>
    <t xml:space="preserve">DLE241  </t>
  </si>
  <si>
    <t>0913375994</t>
  </si>
  <si>
    <t>MAFALDO PUENTE GUILLERMO ANTONIO</t>
  </si>
  <si>
    <t xml:space="preserve">CTO056  </t>
  </si>
  <si>
    <t>0916581739</t>
  </si>
  <si>
    <t>CAMPOS MANZABA ESTEFANIA XIOMARA</t>
  </si>
  <si>
    <t xml:space="preserve">SAM294  </t>
  </si>
  <si>
    <t>0917640633</t>
  </si>
  <si>
    <t>MOLINA ROBLES MARIO EDER</t>
  </si>
  <si>
    <t xml:space="preserve">NTE640  </t>
  </si>
  <si>
    <t>0908596190</t>
  </si>
  <si>
    <t>FEBRES CORDERO SOTOMAYOR JORGE DANIEL</t>
  </si>
  <si>
    <t xml:space="preserve">FOR013  </t>
  </si>
  <si>
    <t>0913305652</t>
  </si>
  <si>
    <t xml:space="preserve">ORTEGA CONFORME  JANET AURORA </t>
  </si>
  <si>
    <t xml:space="preserve">GUA724  </t>
  </si>
  <si>
    <t>0909804619</t>
  </si>
  <si>
    <t>CHAVEZ ZAMBRANO MARIA DOLORES</t>
  </si>
  <si>
    <t xml:space="preserve">NTE658  </t>
  </si>
  <si>
    <t>0924995780</t>
  </si>
  <si>
    <t>VERA GONZALEZ JOSE ANTONIO</t>
  </si>
  <si>
    <t xml:space="preserve">DUR244  </t>
  </si>
  <si>
    <t>0919738658</t>
  </si>
  <si>
    <t>MORA RODRIGUEZ BLANCA MARGARITA</t>
  </si>
  <si>
    <t xml:space="preserve">BAS106  </t>
  </si>
  <si>
    <t>0958056426</t>
  </si>
  <si>
    <t>CASTILLO PAZMINO ANTHONI AARON</t>
  </si>
  <si>
    <t xml:space="preserve">NTE660  </t>
  </si>
  <si>
    <t>0940717697</t>
  </si>
  <si>
    <t>CORTEZ AVILES PEDRO ROGELIO</t>
  </si>
  <si>
    <t xml:space="preserve">NTE661  </t>
  </si>
  <si>
    <t>0916370281</t>
  </si>
  <si>
    <t>CEDENO MUNOZ EDGAR ENRIQUE</t>
  </si>
  <si>
    <t xml:space="preserve">SAM297  </t>
  </si>
  <si>
    <t>0907363212</t>
  </si>
  <si>
    <t>GUZMAN TORRES MAURICIO ALEJANDRO</t>
  </si>
  <si>
    <t xml:space="preserve">GUA726  </t>
  </si>
  <si>
    <t>0929357531</t>
  </si>
  <si>
    <t>NUNEZ CEDENO ANGY SABRINA</t>
  </si>
  <si>
    <t xml:space="preserve">DLE245  </t>
  </si>
  <si>
    <t>1310822331</t>
  </si>
  <si>
    <t>BUENAVENTURA RODRIGUEZ MARIA DEL CARMEN</t>
  </si>
  <si>
    <t xml:space="preserve">DLE247  </t>
  </si>
  <si>
    <t>0917508715</t>
  </si>
  <si>
    <t>DUARTE DEMERA FRANCISCO JAVIER</t>
  </si>
  <si>
    <t xml:space="preserve">PAS064  </t>
  </si>
  <si>
    <t>0926194531</t>
  </si>
  <si>
    <t>AGUIRRE HURTADO KATHERINE ELIZABETH</t>
  </si>
  <si>
    <t xml:space="preserve">NTE689  </t>
  </si>
  <si>
    <t>0908766967</t>
  </si>
  <si>
    <t>ZEREGA GARAYCOA MARIA MERCEDES</t>
  </si>
  <si>
    <t xml:space="preserve">NTE688  </t>
  </si>
  <si>
    <t>0930252358</t>
  </si>
  <si>
    <t>ESCOBAR HERRERA EDISON EDUARDO</t>
  </si>
  <si>
    <t xml:space="preserve">UVA961  </t>
  </si>
  <si>
    <t>0915417000</t>
  </si>
  <si>
    <t>REYES TOMALA VILMA GIOCONDA</t>
  </si>
  <si>
    <t xml:space="preserve">NTE687  </t>
  </si>
  <si>
    <t>0924927734</t>
  </si>
  <si>
    <t>CASTILLO PALMA DANIEL ALFREDO</t>
  </si>
  <si>
    <t xml:space="preserve">DUR245  </t>
  </si>
  <si>
    <t>0908745300</t>
  </si>
  <si>
    <t>VILLEGAS BASTIDAS JOSE ALFREDO</t>
  </si>
  <si>
    <t xml:space="preserve">CST141  </t>
  </si>
  <si>
    <t>0908402910</t>
  </si>
  <si>
    <t>APOLO QUEZADA IVAN RAMIRO</t>
  </si>
  <si>
    <t xml:space="preserve">NTE685  </t>
  </si>
  <si>
    <t>1204643652</t>
  </si>
  <si>
    <t>INTRIAGO TORRES NARCISA JANETH</t>
  </si>
  <si>
    <t xml:space="preserve">NTE684  </t>
  </si>
  <si>
    <t>0918770710</t>
  </si>
  <si>
    <t>BAQUERIZO BARRERA MARIO EDUARDO</t>
  </si>
  <si>
    <t xml:space="preserve">GUA743  </t>
  </si>
  <si>
    <t>0926410291</t>
  </si>
  <si>
    <t>VILLAMAR LANDIVAR FRANKLIN XAVIER</t>
  </si>
  <si>
    <t xml:space="preserve">GUA727  </t>
  </si>
  <si>
    <t>0905742508</t>
  </si>
  <si>
    <t>CAMPOVERDE GONZALEZ IVAN EUSEBIO</t>
  </si>
  <si>
    <t xml:space="preserve">NTE682  </t>
  </si>
  <si>
    <t>0911515476</t>
  </si>
  <si>
    <t>MANRIQUE OSORIO XAVIER ENRIQUE</t>
  </si>
  <si>
    <t xml:space="preserve">GUA738  </t>
  </si>
  <si>
    <t>100780327</t>
  </si>
  <si>
    <t>CASTILLO PEREIRA GABRIEL ARCANGEL</t>
  </si>
  <si>
    <t xml:space="preserve">NTE681  </t>
  </si>
  <si>
    <t>1756609127</t>
  </si>
  <si>
    <t>MIRABAL RODRIGUEZ CRISTINA</t>
  </si>
  <si>
    <t xml:space="preserve">NTE677  </t>
  </si>
  <si>
    <t>0913873535</t>
  </si>
  <si>
    <t>LOPEZ RUIZ MARIA DEL CARMEN</t>
  </si>
  <si>
    <t xml:space="preserve">NTE674  </t>
  </si>
  <si>
    <t>0915016539</t>
  </si>
  <si>
    <t>RUIZ JORDAN TERESA DE JESUS</t>
  </si>
  <si>
    <t xml:space="preserve">GUA734  </t>
  </si>
  <si>
    <t>0913234324</t>
  </si>
  <si>
    <t>MAYEZA REGALADO JIMMY HARRY</t>
  </si>
  <si>
    <t xml:space="preserve">CST139  </t>
  </si>
  <si>
    <t>0920131224</t>
  </si>
  <si>
    <t>MENDIETA CANELO SANDRA ANGELICA</t>
  </si>
  <si>
    <t xml:space="preserve">VIA009  </t>
  </si>
  <si>
    <t>0910365022</t>
  </si>
  <si>
    <t>UBILLA MORAN MARIANA JACQUELINE</t>
  </si>
  <si>
    <t xml:space="preserve">ATP099  </t>
  </si>
  <si>
    <t>1309814968</t>
  </si>
  <si>
    <t>INTRIAGO GANCHOZO ANGELA MERCEDES</t>
  </si>
  <si>
    <t xml:space="preserve">NTE670  </t>
  </si>
  <si>
    <t>0922841259</t>
  </si>
  <si>
    <t>VERA PISPIRA JONATHAN LUIS</t>
  </si>
  <si>
    <t xml:space="preserve">PAS062  </t>
  </si>
  <si>
    <t>0917294720</t>
  </si>
  <si>
    <t>CHIQUITO SANCHEZ JOSE MARCOS</t>
  </si>
  <si>
    <t xml:space="preserve">NTE668  </t>
  </si>
  <si>
    <t>0918698085</t>
  </si>
  <si>
    <t>SANTOS MALDONADO MARIA GABRIELA</t>
  </si>
  <si>
    <t xml:space="preserve">CTO070  </t>
  </si>
  <si>
    <t>0914893714</t>
  </si>
  <si>
    <t>AGUINO ARTEAGA MARIA DE LOURDES</t>
  </si>
  <si>
    <t xml:space="preserve">CST149  </t>
  </si>
  <si>
    <t>0908994304</t>
  </si>
  <si>
    <t>SAAVEDRA ROMERO ROBERTO RAFAEL</t>
  </si>
  <si>
    <t xml:space="preserve">GUA749  </t>
  </si>
  <si>
    <t>0950306829</t>
  </si>
  <si>
    <t>GUAMAN IZA LILIANA ARACELY</t>
  </si>
  <si>
    <t xml:space="preserve">SAM303  </t>
  </si>
  <si>
    <t>0907565832</t>
  </si>
  <si>
    <t>CARVAJAL SUASTEGUI AMADA MERCEDES</t>
  </si>
  <si>
    <t xml:space="preserve">GUA721  </t>
  </si>
  <si>
    <t>0918773938</t>
  </si>
  <si>
    <t>YUMBLA MENDIETA MONICA ELIZABETH</t>
  </si>
  <si>
    <t xml:space="preserve">ATP093  </t>
  </si>
  <si>
    <t>0920091584</t>
  </si>
  <si>
    <t>PUERO CUERO CARLOS JULIO</t>
  </si>
  <si>
    <t xml:space="preserve">SAM293  </t>
  </si>
  <si>
    <t>0915733315</t>
  </si>
  <si>
    <t>REIMBERG BADUY PETER PAUL</t>
  </si>
  <si>
    <t xml:space="preserve">SAM292  </t>
  </si>
  <si>
    <t>0910794825</t>
  </si>
  <si>
    <t>MOLESTINA NOBOA JOSE LUIS</t>
  </si>
  <si>
    <t xml:space="preserve">NTE650  </t>
  </si>
  <si>
    <t>0940643943</t>
  </si>
  <si>
    <t>CHOLOTA OQUENDO JORDAN GONZALO</t>
  </si>
  <si>
    <t xml:space="preserve">CST143  </t>
  </si>
  <si>
    <t>0101018489</t>
  </si>
  <si>
    <t>PALOMEQUE CALLE PEDRO EUGENIO</t>
  </si>
  <si>
    <t xml:space="preserve">DLE249  </t>
  </si>
  <si>
    <t>0924174188</t>
  </si>
  <si>
    <t>SILVA ARMAS MARIA TERESA</t>
  </si>
  <si>
    <t xml:space="preserve">NTE694  </t>
  </si>
  <si>
    <t>0921202867</t>
  </si>
  <si>
    <t>ALVARADO HOLGUIN HENRRY EDUARDO</t>
  </si>
  <si>
    <t xml:space="preserve">DLE250  </t>
  </si>
  <si>
    <t>0703300988</t>
  </si>
  <si>
    <t>GUERRERO CRESPIN JULIO ENRIQUE</t>
  </si>
  <si>
    <t xml:space="preserve">UVS214  </t>
  </si>
  <si>
    <t>0909646663</t>
  </si>
  <si>
    <t>FALCONI YCAZA GUSTAVO XAVIER</t>
  </si>
  <si>
    <t xml:space="preserve">DLE252  </t>
  </si>
  <si>
    <t>1309167920</t>
  </si>
  <si>
    <t>VENEGAS ARTEAGA CARLOS ALFREDO</t>
  </si>
  <si>
    <t xml:space="preserve">CST144  </t>
  </si>
  <si>
    <t>0918043571</t>
  </si>
  <si>
    <t>VALERO CEPEDA IVONNE MARIA</t>
  </si>
  <si>
    <t xml:space="preserve">SAM307  </t>
  </si>
  <si>
    <t>0924985187</t>
  </si>
  <si>
    <t>GUZMAN CELLERI GINGER DEL ROCIO</t>
  </si>
  <si>
    <t xml:space="preserve">UMS602  </t>
  </si>
  <si>
    <t>0928317841</t>
  </si>
  <si>
    <t>ASTUDILLO JARA ISRAEL WILLIAM</t>
  </si>
  <si>
    <t xml:space="preserve">UMS603  </t>
  </si>
  <si>
    <t>0920197217</t>
  </si>
  <si>
    <t>CAICHE ROMERO GRACE SOFIA</t>
  </si>
  <si>
    <t xml:space="preserve">GUA752  </t>
  </si>
  <si>
    <t>0910881465</t>
  </si>
  <si>
    <t>VILLON DURAN REYNA FELICITA</t>
  </si>
  <si>
    <t xml:space="preserve">SAM313  </t>
  </si>
  <si>
    <t>0909661183</t>
  </si>
  <si>
    <t>CHEMEL ALFREDO NEME MACCHIAVELLO</t>
  </si>
  <si>
    <t xml:space="preserve">SAM311  </t>
  </si>
  <si>
    <t>0910210871</t>
  </si>
  <si>
    <t>SORIANO NUNEZ CAMILO ERNESTO</t>
  </si>
  <si>
    <t xml:space="preserve">DUR249  </t>
  </si>
  <si>
    <t>0929308823</t>
  </si>
  <si>
    <t>MINA MONTANO JUVER RUBEN</t>
  </si>
  <si>
    <t xml:space="preserve">SAM310  </t>
  </si>
  <si>
    <t>0908858822</t>
  </si>
  <si>
    <t xml:space="preserve">FORESTIERI CUCALON GIANCARLO </t>
  </si>
  <si>
    <t xml:space="preserve">DAU083  </t>
  </si>
  <si>
    <t>0921790663</t>
  </si>
  <si>
    <t>CRESPO MEZA BYRON FIDEL</t>
  </si>
  <si>
    <t xml:space="preserve">SAM309  </t>
  </si>
  <si>
    <t>0913320636</t>
  </si>
  <si>
    <t>CARRION MALDONADO RUTH GRACIELA</t>
  </si>
  <si>
    <t xml:space="preserve">DLE258  </t>
  </si>
  <si>
    <t>0917331407</t>
  </si>
  <si>
    <t>MACIAS VELASCO MARIO ROBERTO</t>
  </si>
  <si>
    <t xml:space="preserve">DLE248  </t>
  </si>
  <si>
    <t>0919747279</t>
  </si>
  <si>
    <t>VALLEJO BOSSO PEDRO ALEJANDRO</t>
  </si>
  <si>
    <t xml:space="preserve">GUA753  </t>
  </si>
  <si>
    <t>0927129775</t>
  </si>
  <si>
    <t>CAMPOVERDE AREVALO WILLIAM HERNAN</t>
  </si>
  <si>
    <t xml:space="preserve">NTE699  </t>
  </si>
  <si>
    <t>0910682723</t>
  </si>
  <si>
    <t>ERAZO PAZMINO FREDDY ORLANDO</t>
  </si>
  <si>
    <t xml:space="preserve">BAS110  </t>
  </si>
  <si>
    <t>0913510517</t>
  </si>
  <si>
    <t xml:space="preserve">LASCANO BRIONES JENNY IRLANDA </t>
  </si>
  <si>
    <t xml:space="preserve">UMS605  </t>
  </si>
  <si>
    <t>0902702935</t>
  </si>
  <si>
    <t>AGUIRRE CIRIO RIGOBERTO FRANCISCO</t>
  </si>
  <si>
    <t xml:space="preserve">NTE711  </t>
  </si>
  <si>
    <t>0932984784</t>
  </si>
  <si>
    <t>WIGTON TIMOTHY PATRICK</t>
  </si>
  <si>
    <t xml:space="preserve">NTE712  </t>
  </si>
  <si>
    <t>1304952722</t>
  </si>
  <si>
    <t>MOREIRA VELEZ MANUEL ISIDRO</t>
  </si>
  <si>
    <t xml:space="preserve">NTE713  </t>
  </si>
  <si>
    <t>0802413138</t>
  </si>
  <si>
    <t>ESCANDON DIAZ FRANCISCO DAVID</t>
  </si>
  <si>
    <t xml:space="preserve">ATP107  </t>
  </si>
  <si>
    <t>0701205064</t>
  </si>
  <si>
    <t>BRITO ANDRADE MILTON KLEBER</t>
  </si>
  <si>
    <t xml:space="preserve">SAM318  </t>
  </si>
  <si>
    <t>0906766829</t>
  </si>
  <si>
    <t xml:space="preserve">POVEDA VALLEJO JORGE LUIS </t>
  </si>
  <si>
    <t xml:space="preserve">SAM315  </t>
  </si>
  <si>
    <t>0912289121</t>
  </si>
  <si>
    <t>BOSCHETTI BARREIRO TRIZZIA GIOVANNA</t>
  </si>
  <si>
    <t xml:space="preserve">CST150  </t>
  </si>
  <si>
    <t>0931523021</t>
  </si>
  <si>
    <t>MORA SILVA MARCO ANTONIO</t>
  </si>
  <si>
    <t xml:space="preserve">SAM300  </t>
  </si>
  <si>
    <t>0901886986</t>
  </si>
  <si>
    <t>YUNEZ PARRA JOSE MIGUEL</t>
  </si>
  <si>
    <t xml:space="preserve">NTE703  </t>
  </si>
  <si>
    <t>0931553838</t>
  </si>
  <si>
    <t>VENTURA ZAMBRANO YADIRA MABEL</t>
  </si>
  <si>
    <t xml:space="preserve">GUA673  </t>
  </si>
  <si>
    <t>0925738858</t>
  </si>
  <si>
    <t>SILVA PELAEZ EDWIN</t>
  </si>
  <si>
    <t xml:space="preserve">SAM320  </t>
  </si>
  <si>
    <t>0905088688</t>
  </si>
  <si>
    <t>JARAMILLO MEJIA EDGAR PATRICIO</t>
  </si>
  <si>
    <t xml:space="preserve">NTE718  </t>
  </si>
  <si>
    <t>0922886775</t>
  </si>
  <si>
    <t>RODRIGUEZ PIEDRAHITA JORGE LUIS</t>
  </si>
  <si>
    <t xml:space="preserve">UVS215  </t>
  </si>
  <si>
    <t>0910718717</t>
  </si>
  <si>
    <t>VELASTEGUI COELLAR MICHAEL PATRICIO</t>
  </si>
  <si>
    <t xml:space="preserve">CST151  </t>
  </si>
  <si>
    <t>1728077064</t>
  </si>
  <si>
    <t>MORILLO GRIBORIO JUAN PABLO</t>
  </si>
  <si>
    <t xml:space="preserve">NTE722  </t>
  </si>
  <si>
    <t>0908883960</t>
  </si>
  <si>
    <t xml:space="preserve">PALADINES RODRIGUEZ VICTOR EMILIO </t>
  </si>
  <si>
    <t xml:space="preserve">CST152  </t>
  </si>
  <si>
    <t>1309937975</t>
  </si>
  <si>
    <t>MONTESDEOCA ZAMBRANO SILVIA MARIA</t>
  </si>
  <si>
    <t xml:space="preserve">SAM323  </t>
  </si>
  <si>
    <t>1713874988</t>
  </si>
  <si>
    <t>MACIAS GRADIN IRENE AZUCENA</t>
  </si>
  <si>
    <t xml:space="preserve">ESP028  </t>
  </si>
  <si>
    <t>0959206657</t>
  </si>
  <si>
    <t>MARTINEZ DAVILA YINET</t>
  </si>
  <si>
    <t xml:space="preserve">SAM322  </t>
  </si>
  <si>
    <t>0924234784</t>
  </si>
  <si>
    <t>OSPINA PALADINES CARLOS ANDRES</t>
  </si>
  <si>
    <t xml:space="preserve">DLE269  </t>
  </si>
  <si>
    <t>0920192077</t>
  </si>
  <si>
    <t>PAEZ TROYA JESSICA LISSETTE</t>
  </si>
  <si>
    <t xml:space="preserve">SAM319  </t>
  </si>
  <si>
    <t>1710976042</t>
  </si>
  <si>
    <t>SALAZAR TELLO NICOLAS EDUARDO</t>
  </si>
  <si>
    <t xml:space="preserve">DLE268  </t>
  </si>
  <si>
    <t>0925334153</t>
  </si>
  <si>
    <t>PUIG PANDO RAYNER</t>
  </si>
  <si>
    <t xml:space="preserve">UVA020  </t>
  </si>
  <si>
    <t>0915335590</t>
  </si>
  <si>
    <t>ROMMEL ANTONIO ZAMORA TRIGUERO</t>
  </si>
  <si>
    <t xml:space="preserve">DLE267  </t>
  </si>
  <si>
    <t>0917337750</t>
  </si>
  <si>
    <t>AVILA ORTIZ GEOVANNY FABRICIO</t>
  </si>
  <si>
    <t xml:space="preserve">CST159  </t>
  </si>
  <si>
    <t>0914648761</t>
  </si>
  <si>
    <t>CEDENO VILLAVICENCIO ROBERTO ANTONIO</t>
  </si>
  <si>
    <t xml:space="preserve">BAS112  </t>
  </si>
  <si>
    <t>0954783320</t>
  </si>
  <si>
    <t>MUNOZ CASTRO JULEXI ALEXANDRA</t>
  </si>
  <si>
    <t xml:space="preserve">SAM329  </t>
  </si>
  <si>
    <t>0915293732</t>
  </si>
  <si>
    <t>FALCONI DUEÑAS ELISA MARIA</t>
  </si>
  <si>
    <t xml:space="preserve">DLE270  </t>
  </si>
  <si>
    <t>0915582852</t>
  </si>
  <si>
    <t>ESCOBAR MOREIRA JOSE MIGUEL</t>
  </si>
  <si>
    <t xml:space="preserve">DLE273  </t>
  </si>
  <si>
    <t>0922343959</t>
  </si>
  <si>
    <t>AYALA LAYANA DAVID ALEXANDER</t>
  </si>
  <si>
    <t xml:space="preserve">GUA792  </t>
  </si>
  <si>
    <t>0702262122</t>
  </si>
  <si>
    <t xml:space="preserve">JIMA BRAVO  JOSE FLORENCIO </t>
  </si>
  <si>
    <t xml:space="preserve">GUA793  </t>
  </si>
  <si>
    <t>1311205544</t>
  </si>
  <si>
    <t>ALCIVAR MACIAS ROLANDO ANTONIO</t>
  </si>
  <si>
    <t xml:space="preserve">CST160  </t>
  </si>
  <si>
    <t>0912330875</t>
  </si>
  <si>
    <t>FERNANDEZ PACHECO DIANA ISABEL</t>
  </si>
  <si>
    <t xml:space="preserve">DLE274  </t>
  </si>
  <si>
    <t>0960303469</t>
  </si>
  <si>
    <t>GONZALEZ PENA WRLEY ARNULFO</t>
  </si>
  <si>
    <t xml:space="preserve">CST162  </t>
  </si>
  <si>
    <t>1310028780</t>
  </si>
  <si>
    <t>CEDEÑO LOPEZ MARIA JOHANNA</t>
  </si>
  <si>
    <t xml:space="preserve">NTE729  </t>
  </si>
  <si>
    <t>0904966850</t>
  </si>
  <si>
    <t>MORENO OVIEDO LUIS ITALO</t>
  </si>
  <si>
    <t xml:space="preserve">NTE730  </t>
  </si>
  <si>
    <t>0920009040</t>
  </si>
  <si>
    <t>NEIRA PILLASAGUA ROSA DEL CARMEN</t>
  </si>
  <si>
    <t xml:space="preserve">NTE724  </t>
  </si>
  <si>
    <t>1302255912</t>
  </si>
  <si>
    <t>BERMELLO PONCE SALBADOR ATILIO</t>
  </si>
  <si>
    <t xml:space="preserve">GUA796  </t>
  </si>
  <si>
    <t>0909368169</t>
  </si>
  <si>
    <t>CAMPUZANO CASTILLO TOMAS ROLANDO</t>
  </si>
  <si>
    <t xml:space="preserve">SAM332  </t>
  </si>
  <si>
    <t>0910183086</t>
  </si>
  <si>
    <t>CABRERA CHAVEZ MAYRA YOLANDA</t>
  </si>
  <si>
    <t xml:space="preserve">CST163  </t>
  </si>
  <si>
    <t>1311414989</t>
  </si>
  <si>
    <t>LUCAS MERA ELI FRANCISCO</t>
  </si>
  <si>
    <t xml:space="preserve">GUA775  </t>
  </si>
  <si>
    <t>1305865535</t>
  </si>
  <si>
    <t>GUERRERO AMAYA DIEGO ANDRES</t>
  </si>
  <si>
    <t xml:space="preserve">GUA773  </t>
  </si>
  <si>
    <t>0801932948</t>
  </si>
  <si>
    <t>VALENCIA NIEVES BYRON BOLIVAR</t>
  </si>
  <si>
    <t xml:space="preserve">GUA772  </t>
  </si>
  <si>
    <t>0941714065</t>
  </si>
  <si>
    <t>LAZARO CEVALLOS KEVIN JESUS</t>
  </si>
  <si>
    <t xml:space="preserve">NTE731  </t>
  </si>
  <si>
    <t>0915572101</t>
  </si>
  <si>
    <t>CORREA NAVARRETE MARCIA CECILIA</t>
  </si>
  <si>
    <t xml:space="preserve">ATP112  </t>
  </si>
  <si>
    <t>0921883294</t>
  </si>
  <si>
    <t>PLAZA CARREÑO FABRICIO JAVIER</t>
  </si>
  <si>
    <t xml:space="preserve">SAM316  </t>
  </si>
  <si>
    <t>0908739626</t>
  </si>
  <si>
    <t>MARIA LORENA CENTENO ANDRADE</t>
  </si>
  <si>
    <t xml:space="preserve">DLE277  </t>
  </si>
  <si>
    <t>1715715932</t>
  </si>
  <si>
    <t>ZAMORA SABANDO MONICA RAQUEL</t>
  </si>
  <si>
    <t xml:space="preserve">DLE276  </t>
  </si>
  <si>
    <t>0915189716</t>
  </si>
  <si>
    <t>PENA MENDOZA JEFFERSON RAFAEL</t>
  </si>
  <si>
    <t xml:space="preserve">DLE275  </t>
  </si>
  <si>
    <t>0921879565</t>
  </si>
  <si>
    <t>ROMERO VERSOZA RICARDO GERONIMO</t>
  </si>
  <si>
    <t xml:space="preserve">GUA798  </t>
  </si>
  <si>
    <t>0923599104</t>
  </si>
  <si>
    <t>PEZO MALDONADO CECILIA FERNANDA</t>
  </si>
  <si>
    <t xml:space="preserve">NTE745  </t>
  </si>
  <si>
    <t>0927411074</t>
  </si>
  <si>
    <t>MOLINA PALMA WALTER DANIEL</t>
  </si>
  <si>
    <t xml:space="preserve">NTE737  </t>
  </si>
  <si>
    <t>0202024246</t>
  </si>
  <si>
    <t>VELASCO ARIAS LEYTON VICENTE</t>
  </si>
  <si>
    <t xml:space="preserve">GUA802  </t>
  </si>
  <si>
    <t>1302610652</t>
  </si>
  <si>
    <t>CEVALLOS ORVEN AMADITA</t>
  </si>
  <si>
    <t xml:space="preserve">GUA801  </t>
  </si>
  <si>
    <t>0930130679</t>
  </si>
  <si>
    <t>SANCHEZ EGAS LIZETH MARITZA</t>
  </si>
  <si>
    <t xml:space="preserve">UCK660  </t>
  </si>
  <si>
    <t>0908829989</t>
  </si>
  <si>
    <t>CABRERA FREIRE ROXANA MAGALI DEL PILAR</t>
  </si>
  <si>
    <t xml:space="preserve">SAM334  </t>
  </si>
  <si>
    <t>0908784382</t>
  </si>
  <si>
    <t>ITURRALDE THORET DANIEL JOSE</t>
  </si>
  <si>
    <t xml:space="preserve">DLE278  </t>
  </si>
  <si>
    <t>0911096816</t>
  </si>
  <si>
    <t>MESIAS MUNOZ LILA MARINA</t>
  </si>
  <si>
    <t xml:space="preserve">CST164  </t>
  </si>
  <si>
    <t>0916534977</t>
  </si>
  <si>
    <t>MARRIOTT GONZALEZ ANDRES RICARDO</t>
  </si>
  <si>
    <t xml:space="preserve">CST158  </t>
  </si>
  <si>
    <t>0916078132</t>
  </si>
  <si>
    <t>PAREDES CASTRO PAOLA VANESSA</t>
  </si>
  <si>
    <t xml:space="preserve">CST157  </t>
  </si>
  <si>
    <t>0912053600</t>
  </si>
  <si>
    <t>MANCERO PALMA MARIA TERESA</t>
  </si>
  <si>
    <t xml:space="preserve">DLE272  </t>
  </si>
  <si>
    <t>0916671936</t>
  </si>
  <si>
    <t>IZURIETA MEDINA KARINA EULALIA</t>
  </si>
  <si>
    <t xml:space="preserve">DLE271  </t>
  </si>
  <si>
    <t>0911403715</t>
  </si>
  <si>
    <t>PENAFIEL TIRCIO KARINA LISSETTE</t>
  </si>
  <si>
    <t xml:space="preserve">ATP111  </t>
  </si>
  <si>
    <t>0914036835</t>
  </si>
  <si>
    <t>CRUZ MONTANO CLAUDIA JOHANNA</t>
  </si>
  <si>
    <t xml:space="preserve">GUA789  </t>
  </si>
  <si>
    <t>0941459471</t>
  </si>
  <si>
    <t>LINDAO RODRIGUEZ STEFANY NARCISA</t>
  </si>
  <si>
    <t xml:space="preserve">GUA787  </t>
  </si>
  <si>
    <t>0941640955</t>
  </si>
  <si>
    <t xml:space="preserve">CTO071  </t>
  </si>
  <si>
    <t>0913528295</t>
  </si>
  <si>
    <t>BALLADARES ALVARADO LEONARD ANTHONY</t>
  </si>
  <si>
    <t xml:space="preserve">NTE725  </t>
  </si>
  <si>
    <t>0918684887</t>
  </si>
  <si>
    <t>MERA ESPINOZA LEONEL ANTONIO</t>
  </si>
  <si>
    <t xml:space="preserve">DAU089  </t>
  </si>
  <si>
    <t>0923716112</t>
  </si>
  <si>
    <t>VELIZ CASTRO RICARDO XAVIER</t>
  </si>
  <si>
    <t xml:space="preserve">SAM328  </t>
  </si>
  <si>
    <t>0926200965</t>
  </si>
  <si>
    <t>VALENCIA GRAJALES MAURICIO</t>
  </si>
  <si>
    <t xml:space="preserve">GUA807  </t>
  </si>
  <si>
    <t>0911066041</t>
  </si>
  <si>
    <t>DESINTONIO HUAYAMAVE ALBERTO LUIS</t>
  </si>
  <si>
    <t xml:space="preserve">GUA805  </t>
  </si>
  <si>
    <t>0910810647</t>
  </si>
  <si>
    <t>ORTEGA QUIMI ADRIANA ALEXANDRA</t>
  </si>
  <si>
    <t xml:space="preserve">CST168  </t>
  </si>
  <si>
    <t>0913009734</t>
  </si>
  <si>
    <t>POVEDA VACA ANDRES EDUARDO</t>
  </si>
  <si>
    <t xml:space="preserve">CST167  </t>
  </si>
  <si>
    <t>1750060954</t>
  </si>
  <si>
    <t>GOMEZ BAHAMON PEDRO FELIPE</t>
  </si>
  <si>
    <t xml:space="preserve">DLE280  </t>
  </si>
  <si>
    <t>0903528859</t>
  </si>
  <si>
    <t>PERALTA BENITEZ ROBERTO ELIAS</t>
  </si>
  <si>
    <t xml:space="preserve">GUA811  </t>
  </si>
  <si>
    <t>0927394619</t>
  </si>
  <si>
    <t>NEIRA LOY EDISON GUSTAVO</t>
  </si>
  <si>
    <t xml:space="preserve">CST171  </t>
  </si>
  <si>
    <t>0911074714</t>
  </si>
  <si>
    <t>POLIT ALMEIDA CARLOS ALBERTO</t>
  </si>
  <si>
    <t xml:space="preserve">NTE778  </t>
  </si>
  <si>
    <t>N8497409</t>
  </si>
  <si>
    <t>AMBALY ASHOKAN</t>
  </si>
  <si>
    <t xml:space="preserve">GUA812  </t>
  </si>
  <si>
    <t>0921550141</t>
  </si>
  <si>
    <t>ANZULES LEMA JUAN GABRIEL</t>
  </si>
  <si>
    <t xml:space="preserve">GUA814  </t>
  </si>
  <si>
    <t>0911937282</t>
  </si>
  <si>
    <t>ESTUPINAN PEREZ EDUARDO</t>
  </si>
  <si>
    <t xml:space="preserve">GUA815  </t>
  </si>
  <si>
    <t>0925180192</t>
  </si>
  <si>
    <t>VALENCIA MEDINA JOSE RICARDO</t>
  </si>
  <si>
    <t xml:space="preserve">DLE282  </t>
  </si>
  <si>
    <t>0907734925</t>
  </si>
  <si>
    <t>QUIMI LOPEZ FROILAN TITO</t>
  </si>
  <si>
    <t xml:space="preserve">PAS068  </t>
  </si>
  <si>
    <t>0922636402</t>
  </si>
  <si>
    <t>BOLANO HURTADO SUGEY MERY</t>
  </si>
  <si>
    <t xml:space="preserve">GUA701  </t>
  </si>
  <si>
    <t>0907688675</t>
  </si>
  <si>
    <t>PANCHANA GONZALEZ GLADYS HAIDEE</t>
  </si>
  <si>
    <t xml:space="preserve">NTE782  </t>
  </si>
  <si>
    <t>0925445652</t>
  </si>
  <si>
    <t xml:space="preserve">SAMPEDRO BASURTO MARIA JULIANA </t>
  </si>
  <si>
    <t xml:space="preserve">LOT048  </t>
  </si>
  <si>
    <t>0926367731</t>
  </si>
  <si>
    <t>VILLON SORIANO DIOSELINA SOLEDAD</t>
  </si>
  <si>
    <t xml:space="preserve">NTE784  </t>
  </si>
  <si>
    <t>0920411659</t>
  </si>
  <si>
    <t>CANDO REYES JOSE MAURICIO</t>
  </si>
  <si>
    <t xml:space="preserve">NTE744  </t>
  </si>
  <si>
    <t>0913381067</t>
  </si>
  <si>
    <t>CEDENO MARCILLO IRMA JANETH</t>
  </si>
  <si>
    <t xml:space="preserve">NTE786  </t>
  </si>
  <si>
    <t>0924795149</t>
  </si>
  <si>
    <t>NIETO PIN ANDREA ISABELA</t>
  </si>
  <si>
    <t xml:space="preserve">NTE787  </t>
  </si>
  <si>
    <t>0919501122</t>
  </si>
  <si>
    <t>NARANJO CADENA DANIEL FIDEL</t>
  </si>
  <si>
    <t xml:space="preserve">NTE788  </t>
  </si>
  <si>
    <t>0924769193</t>
  </si>
  <si>
    <t>CAMPUZANO BRAVO KAROLY ANDREA</t>
  </si>
  <si>
    <t xml:space="preserve">GUA854  </t>
  </si>
  <si>
    <t>0927206490</t>
  </si>
  <si>
    <t>BORJA MESIAS SEGUNDO ALFREDO</t>
  </si>
  <si>
    <t xml:space="preserve">GUA868  </t>
  </si>
  <si>
    <t>0103563623</t>
  </si>
  <si>
    <t>COYAGO TORRES NANCY SOLEDAD</t>
  </si>
  <si>
    <t xml:space="preserve">DUR262  </t>
  </si>
  <si>
    <t>0918822602</t>
  </si>
  <si>
    <t>ORELLANA CALDERON JUAN CARLOS</t>
  </si>
  <si>
    <t xml:space="preserve">NTE800  </t>
  </si>
  <si>
    <t>0907043582</t>
  </si>
  <si>
    <t>GUADALUPE REMACHE SILVIA FABIOLA</t>
  </si>
  <si>
    <t xml:space="preserve">SAM351  </t>
  </si>
  <si>
    <t>0909302895</t>
  </si>
  <si>
    <t>ZARLENGA RAMIREZ MONICA GISELA</t>
  </si>
  <si>
    <t xml:space="preserve">SAM349  </t>
  </si>
  <si>
    <t>1702575604</t>
  </si>
  <si>
    <t>DUEÑAS VALASEK SERGIO</t>
  </si>
  <si>
    <t xml:space="preserve">NTE795  </t>
  </si>
  <si>
    <t>0914538590</t>
  </si>
  <si>
    <t>LOPEZ JARA PATRICIO ALBERTO</t>
  </si>
  <si>
    <t xml:space="preserve">DLE290  </t>
  </si>
  <si>
    <t>0918854985</t>
  </si>
  <si>
    <t>ECHEVERRIA MATA ALVARO DANIEL</t>
  </si>
  <si>
    <t xml:space="preserve">DLE291  </t>
  </si>
  <si>
    <t>0102891330</t>
  </si>
  <si>
    <t>GUAYLLAS CARANQUI ROOSEVELT PATRICIO</t>
  </si>
  <si>
    <t xml:space="preserve">GUA860  </t>
  </si>
  <si>
    <t>0907624878</t>
  </si>
  <si>
    <t>CASTRO MORA AGRIPINA GARDENIA</t>
  </si>
  <si>
    <t xml:space="preserve">DLE293  </t>
  </si>
  <si>
    <t>0959704875</t>
  </si>
  <si>
    <t>AVILA OSORIA EUGENIO</t>
  </si>
  <si>
    <t xml:space="preserve">NTE794  </t>
  </si>
  <si>
    <t>0910453455</t>
  </si>
  <si>
    <t>BENITEZ SIGUENZA CECILIA DEL CARMEN</t>
  </si>
  <si>
    <t xml:space="preserve">FOR020  </t>
  </si>
  <si>
    <t>0919496166</t>
  </si>
  <si>
    <t>BORBOR VILLON ALEX ALEJANDRO</t>
  </si>
  <si>
    <t xml:space="preserve">GUA849  </t>
  </si>
  <si>
    <t>2000093043</t>
  </si>
  <si>
    <t>VELASQUEZ ALVAREZ JOSSELYNE JOHANNA</t>
  </si>
  <si>
    <t xml:space="preserve">SAM346  </t>
  </si>
  <si>
    <t>0910660984</t>
  </si>
  <si>
    <t>MORENO GOMEZ DUQUE ALFREDO</t>
  </si>
  <si>
    <t xml:space="preserve">ATP118  </t>
  </si>
  <si>
    <t>0925282824</t>
  </si>
  <si>
    <t>CONSTANTE GARCIA VICKY POALA</t>
  </si>
  <si>
    <t xml:space="preserve">NTE776  </t>
  </si>
  <si>
    <t>0927045310</t>
  </si>
  <si>
    <t>BRAVO BRIONES JOSE FEDERICO</t>
  </si>
  <si>
    <t xml:space="preserve">NTE774  </t>
  </si>
  <si>
    <t>0930845367</t>
  </si>
  <si>
    <t>ZARUMA ROMERO GENESIS MERCEDES</t>
  </si>
  <si>
    <t xml:space="preserve">SEY134  </t>
  </si>
  <si>
    <t>1900552561</t>
  </si>
  <si>
    <t>BASTIDAS ALVAREZ BYRON JOSE</t>
  </si>
  <si>
    <t xml:space="preserve">NTE772  </t>
  </si>
  <si>
    <t>0920135555</t>
  </si>
  <si>
    <t>CASTRO CELI OSCAR GEOVANNI</t>
  </si>
  <si>
    <t xml:space="preserve">BAS116  </t>
  </si>
  <si>
    <t>0924152051</t>
  </si>
  <si>
    <t>ORTEGA ARGUELLO GISELLA LORENA</t>
  </si>
  <si>
    <t xml:space="preserve">NTE769  </t>
  </si>
  <si>
    <t>0801920539</t>
  </si>
  <si>
    <t>TENORIO PRECIADO SUSANA MIRELLA</t>
  </si>
  <si>
    <t xml:space="preserve">NTE768  </t>
  </si>
  <si>
    <t>0911576726</t>
  </si>
  <si>
    <t>ORTEGA CHAVEZ JUANA ALEJANDRINA</t>
  </si>
  <si>
    <t xml:space="preserve">UVA962  </t>
  </si>
  <si>
    <t>0913771754</t>
  </si>
  <si>
    <t>BRITO MOREIRA KARINA DE JESUS</t>
  </si>
  <si>
    <t xml:space="preserve">DUR260  </t>
  </si>
  <si>
    <t>0922954904</t>
  </si>
  <si>
    <t xml:space="preserve">TORRES HERNANDEZ HECTOR BOLIVAR </t>
  </si>
  <si>
    <t xml:space="preserve">SAM343  </t>
  </si>
  <si>
    <t>0906995568</t>
  </si>
  <si>
    <t xml:space="preserve">ROBALINO VALENCIA  SPARTA SUSANA </t>
  </si>
  <si>
    <t xml:space="preserve">ATP114  </t>
  </si>
  <si>
    <t>0914315601</t>
  </si>
  <si>
    <t>VILLAMAR GUADAMUD NIXON WILLIAN</t>
  </si>
  <si>
    <t xml:space="preserve">SAM354  </t>
  </si>
  <si>
    <t>0914659388</t>
  </si>
  <si>
    <t>CHRISTIAN GIOVANNY MUÑOZ RIVERA</t>
  </si>
  <si>
    <t xml:space="preserve">NTE764  </t>
  </si>
  <si>
    <t>0925657116</t>
  </si>
  <si>
    <t>ALFONZO TIGRE GUILLERMO DARIO</t>
  </si>
  <si>
    <t xml:space="preserve">CTO074  </t>
  </si>
  <si>
    <t>0953337631</t>
  </si>
  <si>
    <t>FREIRE PORRAS XAVIER ANDRES</t>
  </si>
  <si>
    <t xml:space="preserve">GUA838  </t>
  </si>
  <si>
    <t>0951828110</t>
  </si>
  <si>
    <t>JIMBO ANDRADE KEVIN ISAAC</t>
  </si>
  <si>
    <t xml:space="preserve">GUA837  </t>
  </si>
  <si>
    <t>0904032539</t>
  </si>
  <si>
    <t>TOBAR MOROCHO JOSE AUGUSTO</t>
  </si>
  <si>
    <t xml:space="preserve">CST175  </t>
  </si>
  <si>
    <t>0917208431</t>
  </si>
  <si>
    <t>PAREDES ALVARADO RUBEN JOSE</t>
  </si>
  <si>
    <t xml:space="preserve">NTE762  </t>
  </si>
  <si>
    <t>0954861712</t>
  </si>
  <si>
    <t>REYES ZAVALA CRISTOPHER DANIEL</t>
  </si>
  <si>
    <t xml:space="preserve">UVA509  </t>
  </si>
  <si>
    <t>0915751002</t>
  </si>
  <si>
    <t>DANNY JOSE ORTIZ MOCHA</t>
  </si>
  <si>
    <t xml:space="preserve">GUA834  </t>
  </si>
  <si>
    <t>0925694275</t>
  </si>
  <si>
    <t>MACAS CHAUCA CARLOS ALBERTO</t>
  </si>
  <si>
    <t xml:space="preserve">GUA833  </t>
  </si>
  <si>
    <t>0924331598</t>
  </si>
  <si>
    <t>ROSERO MERCADO ELSA KARINA</t>
  </si>
  <si>
    <t xml:space="preserve">GUA832  </t>
  </si>
  <si>
    <t>0921917118</t>
  </si>
  <si>
    <t>CALONGE GUERRERO JAIR</t>
  </si>
  <si>
    <t xml:space="preserve">GUA831  </t>
  </si>
  <si>
    <t>1201488440</t>
  </si>
  <si>
    <t>GUERRERO RENDON VICTORIA EDITA</t>
  </si>
  <si>
    <t xml:space="preserve">SAM341  </t>
  </si>
  <si>
    <t>0916504343</t>
  </si>
  <si>
    <t>JURADO LARREA FABRICIO GUSTAVO</t>
  </si>
  <si>
    <t xml:space="preserve">SAM340  </t>
  </si>
  <si>
    <t>0600835219</t>
  </si>
  <si>
    <t>ANDRADE AMOROZO AUGUSTO GUIDO</t>
  </si>
  <si>
    <t xml:space="preserve">DLE288  </t>
  </si>
  <si>
    <t>0914342381</t>
  </si>
  <si>
    <t>FERNANDEZ ZAMBRANO ELSA VIOLETA</t>
  </si>
  <si>
    <t xml:space="preserve">ATP113  </t>
  </si>
  <si>
    <t>0928836402</t>
  </si>
  <si>
    <t>MUNOZ CANTOS MARIA FERNANDA</t>
  </si>
  <si>
    <t xml:space="preserve">DLE287  </t>
  </si>
  <si>
    <t>0915370886</t>
  </si>
  <si>
    <t>VINUEZA GARCIA EDISON EDUARDO</t>
  </si>
  <si>
    <t xml:space="preserve">DLE286  </t>
  </si>
  <si>
    <t>1803617644</t>
  </si>
  <si>
    <t>ESPIN PICO NANCY CRISTINA</t>
  </si>
  <si>
    <t xml:space="preserve">GUA830  </t>
  </si>
  <si>
    <t>1309913901</t>
  </si>
  <si>
    <t>GILER PRECIADO VICENTE LEODAN</t>
  </si>
  <si>
    <t xml:space="preserve">NTE756  </t>
  </si>
  <si>
    <t>0914558291</t>
  </si>
  <si>
    <t>HERNANDEZ GOMEZ EDDY MAXIMO</t>
  </si>
  <si>
    <t xml:space="preserve">NTE755  </t>
  </si>
  <si>
    <t>0953350550</t>
  </si>
  <si>
    <t>CUEVA SAREZ JENNIFER STEFANIA</t>
  </si>
  <si>
    <t xml:space="preserve">GUA903  </t>
  </si>
  <si>
    <t>0911281806</t>
  </si>
  <si>
    <t>CORDOVA REYES CARLOS HORACIO</t>
  </si>
  <si>
    <t xml:space="preserve">CTO072  </t>
  </si>
  <si>
    <t>0914630843</t>
  </si>
  <si>
    <t>MONCAYO PINCAY OMAR ANTONIO</t>
  </si>
  <si>
    <t xml:space="preserve">DAU094  </t>
  </si>
  <si>
    <t>0931526446</t>
  </si>
  <si>
    <t>INDIO MUNOZ SNAYDER VALENTIN</t>
  </si>
  <si>
    <t xml:space="preserve">CST174  </t>
  </si>
  <si>
    <t>0915275028</t>
  </si>
  <si>
    <t>BALLESTER ROMERO EDWARD JAVIER</t>
  </si>
  <si>
    <t xml:space="preserve">GUA824  </t>
  </si>
  <si>
    <t>0801212663</t>
  </si>
  <si>
    <t>TAFUR MOSQUERA AMPARO JACQUELINE</t>
  </si>
  <si>
    <t xml:space="preserve">GUA823  </t>
  </si>
  <si>
    <t>0924346349</t>
  </si>
  <si>
    <t>MARTINEZ OCHOA BRISTOL ANTONIO</t>
  </si>
  <si>
    <t xml:space="preserve">NTE750  </t>
  </si>
  <si>
    <t>0900860818</t>
  </si>
  <si>
    <t>GOMEZ CALERO LUIS GERVACIO</t>
  </si>
  <si>
    <t xml:space="preserve">USF150  </t>
  </si>
  <si>
    <t>0602041287</t>
  </si>
  <si>
    <t>SANCHEZ QUINCHUELA INES MONICA</t>
  </si>
  <si>
    <t xml:space="preserve">SAM338  </t>
  </si>
  <si>
    <t>109134242</t>
  </si>
  <si>
    <t>RIVAS DE PENALOZA BEATRIZ ELENA</t>
  </si>
  <si>
    <t xml:space="preserve">NTE853  </t>
  </si>
  <si>
    <t>0918953662</t>
  </si>
  <si>
    <t>NAULA ANZOATEGUI ANA MARIA</t>
  </si>
  <si>
    <t xml:space="preserve">NTE747  </t>
  </si>
  <si>
    <t>0925155012</t>
  </si>
  <si>
    <t xml:space="preserve">ESPINOZA ALOMIA JOSE LUIS </t>
  </si>
  <si>
    <t xml:space="preserve">GUA871  </t>
  </si>
  <si>
    <t>0925620486</t>
  </si>
  <si>
    <t>GRESELY RODRIGUEZ JONATHAN FRANCISCO</t>
  </si>
  <si>
    <t xml:space="preserve">NTE815  </t>
  </si>
  <si>
    <t>1102770516</t>
  </si>
  <si>
    <t>CABRERA JIMENES FAUSTO IBAN</t>
  </si>
  <si>
    <t xml:space="preserve">NTE820  </t>
  </si>
  <si>
    <t>0918058579</t>
  </si>
  <si>
    <t>MUNIZ MARTINEZ CARMEN ALEJA</t>
  </si>
  <si>
    <t xml:space="preserve">DLE305  </t>
  </si>
  <si>
    <t>0914156559</t>
  </si>
  <si>
    <t>HERNANDEZ MARIA ISABEL</t>
  </si>
  <si>
    <t xml:space="preserve">DLE306  </t>
  </si>
  <si>
    <t>0914002506</t>
  </si>
  <si>
    <t>FIGUEROA RIOS MIGUEL IBSEN</t>
  </si>
  <si>
    <t xml:space="preserve">DLE307  </t>
  </si>
  <si>
    <t>1204656951</t>
  </si>
  <si>
    <t>LEY VITERI LUIS ROBERTO</t>
  </si>
  <si>
    <t xml:space="preserve">NTE822  </t>
  </si>
  <si>
    <t>0922858808</t>
  </si>
  <si>
    <t>RAMOS PACHAY JOSE MANUEL</t>
  </si>
  <si>
    <t xml:space="preserve">DLE309  </t>
  </si>
  <si>
    <t>0915801328</t>
  </si>
  <si>
    <t>MENA ILLESCAS PEBOLEY ANTOSERY</t>
  </si>
  <si>
    <t xml:space="preserve">GUA875  </t>
  </si>
  <si>
    <t>0921888525</t>
  </si>
  <si>
    <t>FRANCO GARCIA BYRON NELSON</t>
  </si>
  <si>
    <t xml:space="preserve">ATP120  </t>
  </si>
  <si>
    <t>1205156514</t>
  </si>
  <si>
    <t>COELLO GARNICA EDGAR JOSE</t>
  </si>
  <si>
    <t xml:space="preserve">SAM352  </t>
  </si>
  <si>
    <t>1709761009</t>
  </si>
  <si>
    <t>BARAHONA MONTALVO HECTOR GONZALO</t>
  </si>
  <si>
    <t xml:space="preserve">DLE310  </t>
  </si>
  <si>
    <t>0924195704</t>
  </si>
  <si>
    <t>ASENCIO PARRALES ANDREA CAROLINA</t>
  </si>
  <si>
    <t xml:space="preserve">CST178  </t>
  </si>
  <si>
    <t>0916489024</t>
  </si>
  <si>
    <t>ANDRADE FORNELL JOSE LUIS</t>
  </si>
  <si>
    <t xml:space="preserve">NTE826  </t>
  </si>
  <si>
    <t>0800909202</t>
  </si>
  <si>
    <t>QUINONEZ MINA DARLIS LUCIA</t>
  </si>
  <si>
    <t xml:space="preserve">GUA876  </t>
  </si>
  <si>
    <t>0914316906</t>
  </si>
  <si>
    <t>CHAPALVAY DECIDERIO AGUSTIN ALFREDO</t>
  </si>
  <si>
    <t xml:space="preserve">GUA877  </t>
  </si>
  <si>
    <t>0200411031</t>
  </si>
  <si>
    <t>GAIBOR SANCHEZ CARLOS GENARO</t>
  </si>
  <si>
    <t xml:space="preserve">GUA878  </t>
  </si>
  <si>
    <t>0919262964</t>
  </si>
  <si>
    <t>PALMA MACIAS ROBERTO CARLOS</t>
  </si>
  <si>
    <t xml:space="preserve">GUA879  </t>
  </si>
  <si>
    <t>0909772006</t>
  </si>
  <si>
    <t>FLORES GORDILLO LUIS EDUARDO</t>
  </si>
  <si>
    <t xml:space="preserve">GUA880  </t>
  </si>
  <si>
    <t>0917830267</t>
  </si>
  <si>
    <t>SANCHEZ PARRA MAYURI EMILIA</t>
  </si>
  <si>
    <t xml:space="preserve">NTE832  </t>
  </si>
  <si>
    <t>0919285486</t>
  </si>
  <si>
    <t>PESANTES GUAMAN DANIEL ARTURO</t>
  </si>
  <si>
    <t xml:space="preserve">NTE834  </t>
  </si>
  <si>
    <t>0913306700</t>
  </si>
  <si>
    <t>GUZMAN JARAMILLO MAGALY DEL ROCIO</t>
  </si>
  <si>
    <t xml:space="preserve">BAS118  </t>
  </si>
  <si>
    <t>1307954543</t>
  </si>
  <si>
    <t>JURADO VELEZ JONNY EUGENIO</t>
  </si>
  <si>
    <t xml:space="preserve">GUA886  </t>
  </si>
  <si>
    <t>0940281868</t>
  </si>
  <si>
    <t>LEON VASQUEZ DEBORA ESTHER</t>
  </si>
  <si>
    <t xml:space="preserve">GUA887  </t>
  </si>
  <si>
    <t>0913306932</t>
  </si>
  <si>
    <t>BALSECA CALVA GRACIELA RAQUEL</t>
  </si>
  <si>
    <t xml:space="preserve">GUA888  </t>
  </si>
  <si>
    <t>0916181514</t>
  </si>
  <si>
    <t>MORALES MARCILLO YESENIA MONICA</t>
  </si>
  <si>
    <t xml:space="preserve">CST183  </t>
  </si>
  <si>
    <t>0921914990</t>
  </si>
  <si>
    <t>SALAS PLUAS PAULO ROBERTO</t>
  </si>
  <si>
    <t xml:space="preserve">SAM357  </t>
  </si>
  <si>
    <t>0908992951</t>
  </si>
  <si>
    <t>ROVELLO VALENCIA JOSE ROMAN</t>
  </si>
  <si>
    <t xml:space="preserve">GUA890  </t>
  </si>
  <si>
    <t>0925743924</t>
  </si>
  <si>
    <t>VERA VELOZ LISSETTE IRENE</t>
  </si>
  <si>
    <t xml:space="preserve">GUA892  </t>
  </si>
  <si>
    <t>0914382015</t>
  </si>
  <si>
    <t>ORELLANA VARGAS RAUL ALBINO</t>
  </si>
  <si>
    <t xml:space="preserve">SAM361  </t>
  </si>
  <si>
    <t>0912117272</t>
  </si>
  <si>
    <t>RENDON PLAZA ADRIANA MARIA</t>
  </si>
  <si>
    <t xml:space="preserve">GUA893  </t>
  </si>
  <si>
    <t>1305689257</t>
  </si>
  <si>
    <t>QUINDE HOLGUIN YONNY ARCENIO</t>
  </si>
  <si>
    <t xml:space="preserve">GUA895  </t>
  </si>
  <si>
    <t>0919738260</t>
  </si>
  <si>
    <t>YAGUAREMA GUEVARA RUTH ALEXANDRA</t>
  </si>
  <si>
    <t xml:space="preserve">ESP022  </t>
  </si>
  <si>
    <t>0915464325</t>
  </si>
  <si>
    <t>SUSANA HERMELINDA ANALUISA HARO</t>
  </si>
  <si>
    <t xml:space="preserve">ATP126  </t>
  </si>
  <si>
    <t>0930077706</t>
  </si>
  <si>
    <t>RODRIGUEZ BODERO ANA SHIRLEY</t>
  </si>
  <si>
    <t xml:space="preserve">GUA973  </t>
  </si>
  <si>
    <t>0802384792</t>
  </si>
  <si>
    <t>GAMEZ CUELLAR PEDRO NASARIO</t>
  </si>
  <si>
    <t xml:space="preserve">GUA1023 </t>
  </si>
  <si>
    <t>0913226080</t>
  </si>
  <si>
    <t>TOALA VELEZ CONSUELO ELIZABETH</t>
  </si>
  <si>
    <t xml:space="preserve">CTO080  </t>
  </si>
  <si>
    <t>0913765608</t>
  </si>
  <si>
    <t>RODRIGUEZ YCAZA DANIEL ALEJANDRO</t>
  </si>
  <si>
    <t xml:space="preserve">DAU102  </t>
  </si>
  <si>
    <t>0924455405</t>
  </si>
  <si>
    <t>BARRERA PACHECO VICTOR MANUEL</t>
  </si>
  <si>
    <t xml:space="preserve">NTE843  </t>
  </si>
  <si>
    <t>0915049290</t>
  </si>
  <si>
    <t>INFANTE MINDIOLA JULIA MARLENE</t>
  </si>
  <si>
    <t xml:space="preserve">BAS121  </t>
  </si>
  <si>
    <t>0910676931</t>
  </si>
  <si>
    <t>PARRALES CABRERA TEOFILO CELESTINO</t>
  </si>
  <si>
    <t xml:space="preserve">NTE847  </t>
  </si>
  <si>
    <t>0907553267</t>
  </si>
  <si>
    <t>MARIN CESAR EDUARDO</t>
  </si>
  <si>
    <t xml:space="preserve">NTE848  </t>
  </si>
  <si>
    <t>0923903579</t>
  </si>
  <si>
    <t>SARMIENTO VIVEROS ALEXANDRA ELIZABETH</t>
  </si>
  <si>
    <t xml:space="preserve">LOT050  </t>
  </si>
  <si>
    <t>0912555000</t>
  </si>
  <si>
    <t>MENENDEZ GARCIA RODRIGO ANTONIO</t>
  </si>
  <si>
    <t xml:space="preserve">DUR270  </t>
  </si>
  <si>
    <t>0928900711</t>
  </si>
  <si>
    <t>PITA PENAFIEL ALISON CAROLINA</t>
  </si>
  <si>
    <t xml:space="preserve">DUR271  </t>
  </si>
  <si>
    <t>0915466700</t>
  </si>
  <si>
    <t>MALDONADO VILLAMAR HUMBERTO MARTIN</t>
  </si>
  <si>
    <t xml:space="preserve">SAM362  </t>
  </si>
  <si>
    <t>0908888241</t>
  </si>
  <si>
    <t>MOELLER GOMEZ ROMMY LEE</t>
  </si>
  <si>
    <t xml:space="preserve">SAM363  </t>
  </si>
  <si>
    <t>0961933116</t>
  </si>
  <si>
    <t>RODRIGUEZ ROJAS FRANCISCO ESTEBAN</t>
  </si>
  <si>
    <t xml:space="preserve">PAS072  </t>
  </si>
  <si>
    <t>0924722796</t>
  </si>
  <si>
    <t>ALARCON ROJAS JESSICA LEONELA</t>
  </si>
  <si>
    <t xml:space="preserve">CST184  </t>
  </si>
  <si>
    <t>0910454479</t>
  </si>
  <si>
    <t>MACIAS ALCIVAR DAVID ESAU</t>
  </si>
  <si>
    <t xml:space="preserve">NTE850  </t>
  </si>
  <si>
    <t>0913522017</t>
  </si>
  <si>
    <t>TRIVINO BARONA GEORGE XAVIER</t>
  </si>
  <si>
    <t xml:space="preserve">CST185  </t>
  </si>
  <si>
    <t>0915244255</t>
  </si>
  <si>
    <t>AREVALO PONCE JAVIER MAURICIO</t>
  </si>
  <si>
    <t xml:space="preserve">GUA905  </t>
  </si>
  <si>
    <t>0923087787</t>
  </si>
  <si>
    <t>BIMBELA HEREDIA AXEL AARON</t>
  </si>
  <si>
    <t xml:space="preserve">UCK666  </t>
  </si>
  <si>
    <t>0913965448001</t>
  </si>
  <si>
    <t>MORA FONT MIGUEL FERNANDO</t>
  </si>
  <si>
    <t xml:space="preserve">ATP119  </t>
  </si>
  <si>
    <t>0917931057</t>
  </si>
  <si>
    <t>CEDENO DAVILA CAMILO FIDEL</t>
  </si>
  <si>
    <t xml:space="preserve">DAU129  </t>
  </si>
  <si>
    <t>0912815586</t>
  </si>
  <si>
    <t>NAVARRETE TORRES WALTER FORTUNATO</t>
  </si>
  <si>
    <t xml:space="preserve">SAM355  </t>
  </si>
  <si>
    <t>0961310190</t>
  </si>
  <si>
    <t>PIZA POZUELO FERNANDO</t>
  </si>
  <si>
    <t xml:space="preserve">DLE300  </t>
  </si>
  <si>
    <t>0920179207</t>
  </si>
  <si>
    <t>MORAN MACIAS CHRISTIAN ALFREDO</t>
  </si>
  <si>
    <t xml:space="preserve">NTE813  </t>
  </si>
  <si>
    <t>0920722816</t>
  </si>
  <si>
    <t>CABELLO CHIRIGUAYA DAVID ELIAS</t>
  </si>
  <si>
    <t xml:space="preserve">DAU099  </t>
  </si>
  <si>
    <t>0918128257</t>
  </si>
  <si>
    <t>ALTAMIRANO GONZALEZ MARLENE CECILIA</t>
  </si>
  <si>
    <t xml:space="preserve">DAU098  </t>
  </si>
  <si>
    <t>0919332569</t>
  </si>
  <si>
    <t>ABARCA PACHAY GEOVANNY ANDRES</t>
  </si>
  <si>
    <t xml:space="preserve">CST189  </t>
  </si>
  <si>
    <t>0917360315</t>
  </si>
  <si>
    <t>RENDON REGALADO MARIANA SOLANGE</t>
  </si>
  <si>
    <t xml:space="preserve">DLE354  </t>
  </si>
  <si>
    <t>0915101885</t>
  </si>
  <si>
    <t>TACURY CALDERON CARLOS ALBERTO</t>
  </si>
  <si>
    <t xml:space="preserve">PAS070  </t>
  </si>
  <si>
    <t>0930476551</t>
  </si>
  <si>
    <t>CHELE TORO OSCAR EULICES</t>
  </si>
  <si>
    <t xml:space="preserve">DLE315  </t>
  </si>
  <si>
    <t>0940636020</t>
  </si>
  <si>
    <t>CHOEZ SANTANA EUDOMAR AQUILES</t>
  </si>
  <si>
    <t xml:space="preserve">NTE867  </t>
  </si>
  <si>
    <t>0900193004</t>
  </si>
  <si>
    <t>SOLANO DE LA TORRE EFRAIN ALFREDO</t>
  </si>
  <si>
    <t xml:space="preserve">NTE263  </t>
  </si>
  <si>
    <t>1708101546</t>
  </si>
  <si>
    <t>MARIANITA DE JESUS VILLAGRAN</t>
  </si>
  <si>
    <t xml:space="preserve">NTE869  </t>
  </si>
  <si>
    <t>0917320848</t>
  </si>
  <si>
    <t xml:space="preserve">FOR023  </t>
  </si>
  <si>
    <t>0924986615</t>
  </si>
  <si>
    <t>MORAN FIGUEROA LUIS ALBERTO</t>
  </si>
  <si>
    <t xml:space="preserve">NTE876  </t>
  </si>
  <si>
    <t>0922112966</t>
  </si>
  <si>
    <t>ALVAREZ BORRERO JUAN CARLOS</t>
  </si>
  <si>
    <t xml:space="preserve">ATP131  </t>
  </si>
  <si>
    <t>0904828266</t>
  </si>
  <si>
    <t>RUIZ RUIZ RAUL EDGARDO</t>
  </si>
  <si>
    <t xml:space="preserve">GUA917  </t>
  </si>
  <si>
    <t>0905630836</t>
  </si>
  <si>
    <t>MARQUEZ SELLAN NICOLAS AGAPITO</t>
  </si>
  <si>
    <t xml:space="preserve">GUA918  </t>
  </si>
  <si>
    <t>0909664849</t>
  </si>
  <si>
    <t>AGILA MALDONADO MANUEL HORACIO</t>
  </si>
  <si>
    <t xml:space="preserve">GUA919  </t>
  </si>
  <si>
    <t>0950690453</t>
  </si>
  <si>
    <t>CASTRO BARZOLA KEVIN JONATHAN</t>
  </si>
  <si>
    <t xml:space="preserve">NTE856  </t>
  </si>
  <si>
    <t>0923861215</t>
  </si>
  <si>
    <t>SANCHEZ AGUILAR SORAYA PATRICIA</t>
  </si>
  <si>
    <t xml:space="preserve">NTE878  </t>
  </si>
  <si>
    <t>0930839535</t>
  </si>
  <si>
    <t>LEONES ZAMBRANO CRISTHIAN ROLANDO</t>
  </si>
  <si>
    <t xml:space="preserve">NTE879  </t>
  </si>
  <si>
    <t>0931127203</t>
  </si>
  <si>
    <t>MARCILLO COBOS DAVID FERNANDO</t>
  </si>
  <si>
    <t xml:space="preserve">NTE880  </t>
  </si>
  <si>
    <t>0102081551</t>
  </si>
  <si>
    <t xml:space="preserve">NUÑEZ DEL ARCO FERNANDEZ JUAN CARLOS </t>
  </si>
  <si>
    <t xml:space="preserve">DL316   </t>
  </si>
  <si>
    <t>0909775462</t>
  </si>
  <si>
    <t>ARBOLEDA CHATTIN NESTOR RAUL</t>
  </si>
  <si>
    <t xml:space="preserve">GUA923  </t>
  </si>
  <si>
    <t>0924328404</t>
  </si>
  <si>
    <t>DELGADO MACIAS HECTOR FABRICIO</t>
  </si>
  <si>
    <t xml:space="preserve">NTE884  </t>
  </si>
  <si>
    <t>0923237135</t>
  </si>
  <si>
    <t>SANCHEZ HERRERA TANIA VANESSA</t>
  </si>
  <si>
    <t xml:space="preserve">GUA924  </t>
  </si>
  <si>
    <t>0930711502</t>
  </si>
  <si>
    <t>BARRIOS BAJANA JORGE ALEXIS</t>
  </si>
  <si>
    <t xml:space="preserve">PAS073  </t>
  </si>
  <si>
    <t>0909549040</t>
  </si>
  <si>
    <t>BORBOR MORENO LUIS ANTONIO</t>
  </si>
  <si>
    <t xml:space="preserve">DAU105  </t>
  </si>
  <si>
    <t>0905476149</t>
  </si>
  <si>
    <t>DEL SALTO GONZALEZ GLORIA ANA</t>
  </si>
  <si>
    <t xml:space="preserve">DAU106  </t>
  </si>
  <si>
    <t>0921578019</t>
  </si>
  <si>
    <t>SALAS PLUAS GONZALO ANDRES</t>
  </si>
  <si>
    <t xml:space="preserve">NTE914  </t>
  </si>
  <si>
    <t>0924589757</t>
  </si>
  <si>
    <t>ACOSTA SALTOS KEVIN JOSEPH</t>
  </si>
  <si>
    <t xml:space="preserve">NTE885  </t>
  </si>
  <si>
    <t>0909377897</t>
  </si>
  <si>
    <t>REYES PINCAY JORGE VICTOR</t>
  </si>
  <si>
    <t xml:space="preserve">GUA925  </t>
  </si>
  <si>
    <t>1302338726</t>
  </si>
  <si>
    <t>CHANCAY SOLEDISPA VICTOR MANUEL</t>
  </si>
  <si>
    <t xml:space="preserve">DLE321  </t>
  </si>
  <si>
    <t>1304029018</t>
  </si>
  <si>
    <t>VILLACIS VILLALVA MARTHA CECILIA</t>
  </si>
  <si>
    <t xml:space="preserve">GUA928  </t>
  </si>
  <si>
    <t>0909794273</t>
  </si>
  <si>
    <t>GUARANDA SALAZAR MILTON JUAN</t>
  </si>
  <si>
    <t xml:space="preserve">ATP130  </t>
  </si>
  <si>
    <t>0922181037</t>
  </si>
  <si>
    <t>GOMEZ VERA NATALY ELIZABETH</t>
  </si>
  <si>
    <t xml:space="preserve">ATP129  </t>
  </si>
  <si>
    <t>0923837017</t>
  </si>
  <si>
    <t>BARRAZUETA PERDOMO EDUARDO DANIEL</t>
  </si>
  <si>
    <t xml:space="preserve">NTE862  </t>
  </si>
  <si>
    <t>0913707022</t>
  </si>
  <si>
    <t>ZAVALA TORO CRUZ SISIBEL</t>
  </si>
  <si>
    <t xml:space="preserve">NTE861  </t>
  </si>
  <si>
    <t>0926274234</t>
  </si>
  <si>
    <t>LUCAS VALAREZO CRISTINA EVELIN</t>
  </si>
  <si>
    <t xml:space="preserve">CST188  </t>
  </si>
  <si>
    <t>0913794525</t>
  </si>
  <si>
    <t>VENTURA  CHANCAY JOSE LUIS</t>
  </si>
  <si>
    <t xml:space="preserve">CTO081  </t>
  </si>
  <si>
    <t>0961255726</t>
  </si>
  <si>
    <t>CREME DURAND YORDAN</t>
  </si>
  <si>
    <t xml:space="preserve">CST192  </t>
  </si>
  <si>
    <t>0702433665</t>
  </si>
  <si>
    <t>CASTRO CASTILLO BYRON MANUEL</t>
  </si>
  <si>
    <t xml:space="preserve">CST193  </t>
  </si>
  <si>
    <t>0926205600</t>
  </si>
  <si>
    <t>BHURANI SUMEET</t>
  </si>
  <si>
    <t xml:space="preserve">CST195  </t>
  </si>
  <si>
    <t>0908793474</t>
  </si>
  <si>
    <t>ROJAS MELONI LUIS FERNANDO</t>
  </si>
  <si>
    <t xml:space="preserve">CST196  </t>
  </si>
  <si>
    <t>0703337253</t>
  </si>
  <si>
    <t>TORO SANCHEZ MONICA ELIZABETH</t>
  </si>
  <si>
    <t xml:space="preserve">CTO084  </t>
  </si>
  <si>
    <t>0950645234</t>
  </si>
  <si>
    <t>BARROS TERREROS JIMMY ALEJANDRO</t>
  </si>
  <si>
    <t xml:space="preserve">CST203  </t>
  </si>
  <si>
    <t>0920124054</t>
  </si>
  <si>
    <t>CHALEN MATAMOROS RICARDO ALEJANDRO</t>
  </si>
  <si>
    <t xml:space="preserve">GUA954  </t>
  </si>
  <si>
    <t>0930895404</t>
  </si>
  <si>
    <t>CHUCA CHANCAY ANDREA BETZABETH</t>
  </si>
  <si>
    <t xml:space="preserve">DLE333  </t>
  </si>
  <si>
    <t>0925335432</t>
  </si>
  <si>
    <t>ALZAMORA RAMIREZ PEDRO FAUSTO</t>
  </si>
  <si>
    <t xml:space="preserve">FOR024  </t>
  </si>
  <si>
    <t>1306856616</t>
  </si>
  <si>
    <t>MORAN POZO CRUZ HYDEE</t>
  </si>
  <si>
    <t xml:space="preserve">NTE907  </t>
  </si>
  <si>
    <t>0910929025</t>
  </si>
  <si>
    <t xml:space="preserve">CORTEZ CANTOS  PEDRO PABLO </t>
  </si>
  <si>
    <t xml:space="preserve">NTE906  </t>
  </si>
  <si>
    <t>0705855153</t>
  </si>
  <si>
    <t>MORA SANCHEZ DIANA LISSETH</t>
  </si>
  <si>
    <t xml:space="preserve">GUA945  </t>
  </si>
  <si>
    <t>0915087324</t>
  </si>
  <si>
    <t>LEON ANDRADE CRISTIAN ALFREDO</t>
  </si>
  <si>
    <t xml:space="preserve">GUA1204 </t>
  </si>
  <si>
    <t>0930140371</t>
  </si>
  <si>
    <t>MANTILLA ARAUJO ROBERTO DAVID</t>
  </si>
  <si>
    <t xml:space="preserve">SAM377  </t>
  </si>
  <si>
    <t>1102832894</t>
  </si>
  <si>
    <t>ALVAREZ CASTILLO AURORA DEL CISNE</t>
  </si>
  <si>
    <t xml:space="preserve">SAM368  </t>
  </si>
  <si>
    <t>1700863440</t>
  </si>
  <si>
    <t>ELBA MARINA RAMIREZ CROW</t>
  </si>
  <si>
    <t xml:space="preserve">NTE887  </t>
  </si>
  <si>
    <t>0920002532</t>
  </si>
  <si>
    <t>RONALD DAVID CONTRERAS POTES</t>
  </si>
  <si>
    <t xml:space="preserve">SAM375  </t>
  </si>
  <si>
    <t>0915711717</t>
  </si>
  <si>
    <t>MORENO DE ICAZA ADRIANA</t>
  </si>
  <si>
    <t xml:space="preserve">SAM374  </t>
  </si>
  <si>
    <t>0908457518</t>
  </si>
  <si>
    <t>MARCHELLE GUIM GINO</t>
  </si>
  <si>
    <t xml:space="preserve">SAM373  </t>
  </si>
  <si>
    <t>0911872760</t>
  </si>
  <si>
    <t>ALVEAR GILBERT FABIANA MARIA</t>
  </si>
  <si>
    <t xml:space="preserve">CST202  </t>
  </si>
  <si>
    <t>0913492682</t>
  </si>
  <si>
    <t xml:space="preserve">CASTAÑEDA RENDON JOFFRE AUGUSTO </t>
  </si>
  <si>
    <t xml:space="preserve">NTE903  </t>
  </si>
  <si>
    <t>1713334223</t>
  </si>
  <si>
    <t>GONZALEZ VASQUEZ ANA LUCIA</t>
  </si>
  <si>
    <t xml:space="preserve">PAS075  </t>
  </si>
  <si>
    <t>0927292805</t>
  </si>
  <si>
    <t>MERINO GONZALEZ KELLY JESSENIA</t>
  </si>
  <si>
    <t xml:space="preserve">CST201  </t>
  </si>
  <si>
    <t>0921265468</t>
  </si>
  <si>
    <t>MITE VERGARA EDISON CLAUDIO</t>
  </si>
  <si>
    <t xml:space="preserve">CST199  </t>
  </si>
  <si>
    <t>0912292547</t>
  </si>
  <si>
    <t>PERALTA JURADO GUSTAVO ADOLFO</t>
  </si>
  <si>
    <t xml:space="preserve">CST198  </t>
  </si>
  <si>
    <t>0908998826</t>
  </si>
  <si>
    <t>CEDENO CASTRO PATRICIA NOEMI</t>
  </si>
  <si>
    <t xml:space="preserve">CST197  </t>
  </si>
  <si>
    <t>0922677414</t>
  </si>
  <si>
    <t>SALVATIERRA TIMM MARIA AUXILIADORA</t>
  </si>
  <si>
    <t xml:space="preserve">NTE902  </t>
  </si>
  <si>
    <t>0917574204</t>
  </si>
  <si>
    <t>TRIVINO MORLA CARLOS ERNESTO</t>
  </si>
  <si>
    <t xml:space="preserve">NTE901  </t>
  </si>
  <si>
    <t>0914295894</t>
  </si>
  <si>
    <t>GARAY MAUCHY RAUL ANDRES</t>
  </si>
  <si>
    <t xml:space="preserve">DLE336  </t>
  </si>
  <si>
    <t>0914665708</t>
  </si>
  <si>
    <t>MACAS VERA CARLOS ERNESTO</t>
  </si>
  <si>
    <t xml:space="preserve">GUA967  </t>
  </si>
  <si>
    <t>0917965840</t>
  </si>
  <si>
    <t>MACIAS PENAFIEL KATTY MARIBEL</t>
  </si>
  <si>
    <t xml:space="preserve">GUA966  </t>
  </si>
  <si>
    <t>0902200047</t>
  </si>
  <si>
    <t>GUAMANQUISPE FLORES ESPERANZA ANTONIETA</t>
  </si>
  <si>
    <t xml:space="preserve">GUA965  </t>
  </si>
  <si>
    <t>0926578931</t>
  </si>
  <si>
    <t>BUSTAMANTE INIGA LUIS MAURICIO</t>
  </si>
  <si>
    <t xml:space="preserve">DUR276  </t>
  </si>
  <si>
    <t>0920543717</t>
  </si>
  <si>
    <t>VILLAVICENCIO TIGRE DARWIN YAZMANY</t>
  </si>
  <si>
    <t xml:space="preserve">SAM378  </t>
  </si>
  <si>
    <t>0951166487</t>
  </si>
  <si>
    <t>CEREIJO MARTIN</t>
  </si>
  <si>
    <t xml:space="preserve">DLE335  </t>
  </si>
  <si>
    <t>0920901287</t>
  </si>
  <si>
    <t>JIMENEZ ALVAREZ GARY WINDER</t>
  </si>
  <si>
    <t xml:space="preserve">NTE908  </t>
  </si>
  <si>
    <t>0911013183</t>
  </si>
  <si>
    <t>BAQUERIZO ARANA MARIA TERESA</t>
  </si>
  <si>
    <t xml:space="preserve">GUA958  </t>
  </si>
  <si>
    <t>0925029530</t>
  </si>
  <si>
    <t>FIGUEROA VILLON IVAN ALFREDO</t>
  </si>
  <si>
    <t xml:space="preserve">GUA960  </t>
  </si>
  <si>
    <t>0919013102</t>
  </si>
  <si>
    <t>BERMEO ANDRADE RITA AZUCENA</t>
  </si>
  <si>
    <t xml:space="preserve">SAM379  </t>
  </si>
  <si>
    <t>0917073447</t>
  </si>
  <si>
    <t>CAMBA PLUAS ANDY ARTURO</t>
  </si>
  <si>
    <t xml:space="preserve">GUA963  </t>
  </si>
  <si>
    <t>0918068024</t>
  </si>
  <si>
    <t>AMAGUAYA CHUQUI ANGEL DANIEL</t>
  </si>
  <si>
    <t xml:space="preserve">NTE910  </t>
  </si>
  <si>
    <t>0926200486</t>
  </si>
  <si>
    <t>RODRIGUEZ REYES JINSOP ORLIN</t>
  </si>
  <si>
    <t xml:space="preserve">CST208  </t>
  </si>
  <si>
    <t>0922646773</t>
  </si>
  <si>
    <t>LARA MARURI SANDRA ELIZABETH</t>
  </si>
  <si>
    <t xml:space="preserve">CST207  </t>
  </si>
  <si>
    <t>0919032268</t>
  </si>
  <si>
    <t>CABRERA ENDARA MARIA BELEN</t>
  </si>
  <si>
    <t xml:space="preserve">GUA957  </t>
  </si>
  <si>
    <t>0914928544</t>
  </si>
  <si>
    <t>LUCIN DE LA A ANA GERTRUDIS</t>
  </si>
  <si>
    <t xml:space="preserve">ATP136  </t>
  </si>
  <si>
    <t>0913463360</t>
  </si>
  <si>
    <t>ZEREGA RECALDE ERIKA PAMELA</t>
  </si>
  <si>
    <t xml:space="preserve">DLE334  </t>
  </si>
  <si>
    <t>0915104665</t>
  </si>
  <si>
    <t>VITE CALDERON PEDRO PABLO</t>
  </si>
  <si>
    <t xml:space="preserve">GUA737  </t>
  </si>
  <si>
    <t>0926952375</t>
  </si>
  <si>
    <t>BARAHONA CEVALLOS MIGUEL ANGEL</t>
  </si>
  <si>
    <t xml:space="preserve">CST206  </t>
  </si>
  <si>
    <t>0907054282</t>
  </si>
  <si>
    <t>ALZAMORA ALVARADO HECTOR JAVIER</t>
  </si>
  <si>
    <t xml:space="preserve">GUA1025 </t>
  </si>
  <si>
    <t>0917022733</t>
  </si>
  <si>
    <t>SAQUICELA SORIA MARCELO ALEJANDRO</t>
  </si>
  <si>
    <t xml:space="preserve">GUA955  </t>
  </si>
  <si>
    <t>0911609568</t>
  </si>
  <si>
    <t>ZAMBRANO CALENO OLGA PATRICIA</t>
  </si>
  <si>
    <t xml:space="preserve">CST204  </t>
  </si>
  <si>
    <t>0101425585</t>
  </si>
  <si>
    <t>VERA DELGADO JOSE ANTONIO</t>
  </si>
  <si>
    <t xml:space="preserve">GUA943  </t>
  </si>
  <si>
    <t>0927408864</t>
  </si>
  <si>
    <t>ARANA BARROS AMBAR GEOVANA</t>
  </si>
  <si>
    <t xml:space="preserve">NTE897  </t>
  </si>
  <si>
    <t>0903852960</t>
  </si>
  <si>
    <t>BARCO ORRALA FRANCISCO MANUEL</t>
  </si>
  <si>
    <t xml:space="preserve">GUA942  </t>
  </si>
  <si>
    <t>1301926042</t>
  </si>
  <si>
    <t>SOLEDISPA ACEBO MILTON ANTONIO</t>
  </si>
  <si>
    <t xml:space="preserve">GUA938  </t>
  </si>
  <si>
    <t>0926551748</t>
  </si>
  <si>
    <t>VITERI AGUILERA ANDREW RICHARD</t>
  </si>
  <si>
    <t xml:space="preserve">BAS130  </t>
  </si>
  <si>
    <t>1313343954</t>
  </si>
  <si>
    <t>MORA REYES JOSE FRANK</t>
  </si>
  <si>
    <t xml:space="preserve">GUA937  </t>
  </si>
  <si>
    <t>0918702234</t>
  </si>
  <si>
    <t>CHIQUITO SANCHEZ RAMON ALBERTO</t>
  </si>
  <si>
    <t xml:space="preserve">ATP133  </t>
  </si>
  <si>
    <t>1308369063</t>
  </si>
  <si>
    <t>PEREA GUERRERO WILMER OSCAR</t>
  </si>
  <si>
    <t xml:space="preserve">CST191  </t>
  </si>
  <si>
    <t>0914107776</t>
  </si>
  <si>
    <t>FREIRE ANDRADE PAOLA MARIA</t>
  </si>
  <si>
    <t xml:space="preserve">DLE324  </t>
  </si>
  <si>
    <t>0800159352</t>
  </si>
  <si>
    <t>ALCIVAR PIN NORMA PEPITA</t>
  </si>
  <si>
    <t xml:space="preserve">NTE892  </t>
  </si>
  <si>
    <t>0701654451</t>
  </si>
  <si>
    <t>VERDUGA CANARTE ANTONIO ZABULON</t>
  </si>
  <si>
    <t xml:space="preserve">NTE890  </t>
  </si>
  <si>
    <t>0915086839</t>
  </si>
  <si>
    <t>TANDAZO ROLDAN RONALD MANUEL</t>
  </si>
  <si>
    <t xml:space="preserve">SAM380  </t>
  </si>
  <si>
    <t>0962050605</t>
  </si>
  <si>
    <t>ZULVY BEDON LAGOS</t>
  </si>
  <si>
    <t xml:space="preserve">DLE347  </t>
  </si>
  <si>
    <t>0915147268</t>
  </si>
  <si>
    <t>CASTRO AGUA MARLON JOSE</t>
  </si>
  <si>
    <t xml:space="preserve">SAM390  </t>
  </si>
  <si>
    <t>0960856649</t>
  </si>
  <si>
    <t>MARQUEZ HONORATO ARNOLDO OSVALDO</t>
  </si>
  <si>
    <t xml:space="preserve">SAM381  </t>
  </si>
  <si>
    <t>0922260815</t>
  </si>
  <si>
    <t>LOPEZ ARCOS GRACE IVONNE</t>
  </si>
  <si>
    <t xml:space="preserve">SAM371  </t>
  </si>
  <si>
    <t>0912853462</t>
  </si>
  <si>
    <t>MEDINA SOTOMAYOR XAVIER ENRIQUE</t>
  </si>
  <si>
    <t xml:space="preserve">ATP140  </t>
  </si>
  <si>
    <t>0951517879</t>
  </si>
  <si>
    <t>PAREDES ZAPATA JONATTAN ANDRES</t>
  </si>
  <si>
    <t xml:space="preserve">GUA1009 </t>
  </si>
  <si>
    <t>1304404278</t>
  </si>
  <si>
    <t>ARCENTALES DOMINGUEZ JOSE LEONIDAS</t>
  </si>
  <si>
    <t xml:space="preserve">SAM382  </t>
  </si>
  <si>
    <t>0907024632</t>
  </si>
  <si>
    <t>KOPPEL ADUM ANA GIANNINA</t>
  </si>
  <si>
    <t xml:space="preserve">PAS077  </t>
  </si>
  <si>
    <t>0922286711</t>
  </si>
  <si>
    <t>VERA DOMINGUEZ JOSE MARCELO</t>
  </si>
  <si>
    <t xml:space="preserve">DLE348  </t>
  </si>
  <si>
    <t>0918098153</t>
  </si>
  <si>
    <t>CENTENO YEPEZ MARIA FERNANDA</t>
  </si>
  <si>
    <t xml:space="preserve">ATP141  </t>
  </si>
  <si>
    <t>0914190772</t>
  </si>
  <si>
    <t>FRANCO RODRIGUEZ FEDERICO ENRIQUE</t>
  </si>
  <si>
    <t xml:space="preserve">SAM391  </t>
  </si>
  <si>
    <t>1709495517</t>
  </si>
  <si>
    <t>VIZCAINO ARMIJOS FELIPE</t>
  </si>
  <si>
    <t xml:space="preserve">GUA991  </t>
  </si>
  <si>
    <t>0915898597</t>
  </si>
  <si>
    <t>MENDEZ CARABALI FREDDY MANUEL</t>
  </si>
  <si>
    <t xml:space="preserve">DAU110  </t>
  </si>
  <si>
    <t>1203026479</t>
  </si>
  <si>
    <t>VARGAS PARRALES CARLOS JORGE</t>
  </si>
  <si>
    <t xml:space="preserve">SAM384  </t>
  </si>
  <si>
    <t>1308846334</t>
  </si>
  <si>
    <t>ZAMBRANO CEVALLOS EMILIO JOSE</t>
  </si>
  <si>
    <t xml:space="preserve">GUA993  </t>
  </si>
  <si>
    <t>1103995088</t>
  </si>
  <si>
    <t>BUSTAMANTE CHUQUIMARCA SANDRA ELIZABETH</t>
  </si>
  <si>
    <t xml:space="preserve">CST211  </t>
  </si>
  <si>
    <t>0913752630</t>
  </si>
  <si>
    <t>BOHORQUEZ GILBERT MARIA BEATRIZ</t>
  </si>
  <si>
    <t xml:space="preserve">GUA1001 </t>
  </si>
  <si>
    <t>0930496021</t>
  </si>
  <si>
    <t>MEDINA MORA IVAN ALEXANDER</t>
  </si>
  <si>
    <t xml:space="preserve">UCK576  </t>
  </si>
  <si>
    <t>0992402598001</t>
  </si>
  <si>
    <t>GRANDMAR-CORP S.A.</t>
  </si>
  <si>
    <t xml:space="preserve">DUR284  </t>
  </si>
  <si>
    <t>0961058849</t>
  </si>
  <si>
    <t>SOLARTE SOLARTE HERNEY SEBASTIAN</t>
  </si>
  <si>
    <t xml:space="preserve">DUR283  </t>
  </si>
  <si>
    <t>0917968091</t>
  </si>
  <si>
    <t>ARROYO MOURA RENE PATRICIO</t>
  </si>
  <si>
    <t xml:space="preserve">SAM398  </t>
  </si>
  <si>
    <t>0922720669</t>
  </si>
  <si>
    <t>ANNIE ANDREA CARRERA MOROCHO</t>
  </si>
  <si>
    <t xml:space="preserve">SAM397  </t>
  </si>
  <si>
    <t>0913437919</t>
  </si>
  <si>
    <t>PAZMINO HERRERA DIEGO WILFRIDO</t>
  </si>
  <si>
    <t xml:space="preserve">DLE342  </t>
  </si>
  <si>
    <t>0913522884</t>
  </si>
  <si>
    <t>BUSTAMANTE TORRES CAMILO EDUARDO</t>
  </si>
  <si>
    <t xml:space="preserve">NTE922  </t>
  </si>
  <si>
    <t>0910190552</t>
  </si>
  <si>
    <t>LOPEZ HERRERA FRANKLIN RIGOBERTO</t>
  </si>
  <si>
    <t xml:space="preserve">DLE341  </t>
  </si>
  <si>
    <t>0912231792</t>
  </si>
  <si>
    <t>CABELLO GARCIA MARIA CONCEPCION</t>
  </si>
  <si>
    <t xml:space="preserve">NTE920  </t>
  </si>
  <si>
    <t>0925286189</t>
  </si>
  <si>
    <t>TAGLE MORAN ESTEFANIA NARCISA</t>
  </si>
  <si>
    <t xml:space="preserve">SAM387  </t>
  </si>
  <si>
    <t>0915274856</t>
  </si>
  <si>
    <t>RECALDE FERNANDEZ CARLA ANDREA</t>
  </si>
  <si>
    <t xml:space="preserve">BAS133  </t>
  </si>
  <si>
    <t>0928584333</t>
  </si>
  <si>
    <t>MACIAS DEL VALLE JOSELYN VALERIA</t>
  </si>
  <si>
    <t xml:space="preserve">ATP139  </t>
  </si>
  <si>
    <t>0916526288</t>
  </si>
  <si>
    <t>VASQUEZ RESABALA CARLOS JESUS</t>
  </si>
  <si>
    <t xml:space="preserve">DLE338  </t>
  </si>
  <si>
    <t>0930643457</t>
  </si>
  <si>
    <t>AVILES PEREZ ALFONSO</t>
  </si>
  <si>
    <t xml:space="preserve">SAM385  </t>
  </si>
  <si>
    <t>1104293665</t>
  </si>
  <si>
    <t>ZUMBA CAMPOVERDE MARIA CRISTHINA</t>
  </si>
  <si>
    <t xml:space="preserve">ATP138  </t>
  </si>
  <si>
    <t>0916235922</t>
  </si>
  <si>
    <t>BURGOS GOYA MARLIE  KATHERINE</t>
  </si>
  <si>
    <t xml:space="preserve">CST209  </t>
  </si>
  <si>
    <t>0907696074</t>
  </si>
  <si>
    <t>ULLOA HERNANDEZ GEORGE GUSTAVO</t>
  </si>
  <si>
    <t xml:space="preserve">GUA982  </t>
  </si>
  <si>
    <t>0926224247</t>
  </si>
  <si>
    <t>CATAGUA CHALEN JOHANNA MARIELA</t>
  </si>
  <si>
    <t xml:space="preserve">GUA978  </t>
  </si>
  <si>
    <t>0929154847</t>
  </si>
  <si>
    <t>BRAVO LLERENA JORGE FEDERICO</t>
  </si>
  <si>
    <t xml:space="preserve">GUA981  </t>
  </si>
  <si>
    <t>0923801682</t>
  </si>
  <si>
    <t>PERALTA RODRIGUEZ MARLON SANTIAGO</t>
  </si>
  <si>
    <t xml:space="preserve">DLE337  </t>
  </si>
  <si>
    <t>0102782521</t>
  </si>
  <si>
    <t>EGUEZ SALCEDO SANTIAGO FELIPE</t>
  </si>
  <si>
    <t xml:space="preserve">GUA976  </t>
  </si>
  <si>
    <t>0913207064</t>
  </si>
  <si>
    <t>BURBANO VARGAS LUIS ALEJANDRO</t>
  </si>
  <si>
    <t xml:space="preserve">GUA983  </t>
  </si>
  <si>
    <t>0923453526</t>
  </si>
  <si>
    <t>REYES SOLIS  MARJORIE YOLANDA</t>
  </si>
  <si>
    <t xml:space="preserve">GUA1007 </t>
  </si>
  <si>
    <t>0926121864</t>
  </si>
  <si>
    <t>PONCE CARRIEL BRENDA LIZETH</t>
  </si>
  <si>
    <t xml:space="preserve">BAS135  </t>
  </si>
  <si>
    <t>0903881233</t>
  </si>
  <si>
    <t>GUEVARA GUEVARA ORIOL FERNANDO</t>
  </si>
  <si>
    <t xml:space="preserve">DLE346  </t>
  </si>
  <si>
    <t>1310368152</t>
  </si>
  <si>
    <t>CASTRO SAENZ DIANA INDIRA</t>
  </si>
  <si>
    <t xml:space="preserve">BAS134  </t>
  </si>
  <si>
    <t>0911341113</t>
  </si>
  <si>
    <t>DRUED ESPINOZA JESUS ENRIQUE</t>
  </si>
  <si>
    <t xml:space="preserve">DLE345  </t>
  </si>
  <si>
    <t>1203666399</t>
  </si>
  <si>
    <t>RICAURTE PAZ ROBERT CRISTIAN</t>
  </si>
  <si>
    <t xml:space="preserve">SAM395  </t>
  </si>
  <si>
    <t>0926058413</t>
  </si>
  <si>
    <t>CABRERA GOMEZ MARTHA INES</t>
  </si>
  <si>
    <t xml:space="preserve">SAM394  </t>
  </si>
  <si>
    <t>0922556899</t>
  </si>
  <si>
    <t>CASTILLO CHOCO PEDRO CHRISTIAN</t>
  </si>
  <si>
    <t xml:space="preserve">NT931   </t>
  </si>
  <si>
    <t>0920015369</t>
  </si>
  <si>
    <t>HERRERA LOOR GUILLERMO NILBERTO</t>
  </si>
  <si>
    <t xml:space="preserve">GUA999  </t>
  </si>
  <si>
    <t>0910477629</t>
  </si>
  <si>
    <t>PAREDES TORRES ANGELA DEL ROSARIO</t>
  </si>
  <si>
    <t xml:space="preserve">SAM399  </t>
  </si>
  <si>
    <t>0919529529</t>
  </si>
  <si>
    <t>GOMEZ MALDONADO FRANCISCO TEODORO</t>
  </si>
  <si>
    <t xml:space="preserve">SAM400  </t>
  </si>
  <si>
    <t>0908388101</t>
  </si>
  <si>
    <t>LOPEZ GERMAN FLAVIO OLIVER</t>
  </si>
  <si>
    <t xml:space="preserve">DUR285  </t>
  </si>
  <si>
    <t>0925313611</t>
  </si>
  <si>
    <t>VELEZ LOZANO HECTOR EDUARDO</t>
  </si>
  <si>
    <t xml:space="preserve">GUA996  </t>
  </si>
  <si>
    <t>0906428362</t>
  </si>
  <si>
    <t>BARZOLA ARREAGA IVAN ABEL</t>
  </si>
  <si>
    <t xml:space="preserve">GUA994  </t>
  </si>
  <si>
    <t>0920095361</t>
  </si>
  <si>
    <t>CABEZA RODRIGUEZ PETER FABRICIO</t>
  </si>
  <si>
    <t xml:space="preserve">NTE930  </t>
  </si>
  <si>
    <t>0907032585</t>
  </si>
  <si>
    <t>ARBOLEDA CORTEZ CRUZ</t>
  </si>
  <si>
    <t xml:space="preserve">NTE929  </t>
  </si>
  <si>
    <t>0919586974</t>
  </si>
  <si>
    <t xml:space="preserve">BERMEO ROMERO  MERCY LORENA </t>
  </si>
  <si>
    <t xml:space="preserve">NTE928  </t>
  </si>
  <si>
    <t>0917346918</t>
  </si>
  <si>
    <t>MUNOZ VERA ROSA MONICA</t>
  </si>
  <si>
    <t xml:space="preserve">DAU113  </t>
  </si>
  <si>
    <t>0920786688</t>
  </si>
  <si>
    <t>GONZALEZ SINCHE EDWIN VICENTE</t>
  </si>
  <si>
    <t xml:space="preserve">NTE958  </t>
  </si>
  <si>
    <t>1304189556</t>
  </si>
  <si>
    <t>CHIQUITO TUMBACO CRUZ RICARDO</t>
  </si>
  <si>
    <t xml:space="preserve">CTO094  </t>
  </si>
  <si>
    <t>0930325451</t>
  </si>
  <si>
    <t>MONTES BRIONES JEFFERSON ANTONIO</t>
  </si>
  <si>
    <t xml:space="preserve">ATP148  </t>
  </si>
  <si>
    <t>1204494536</t>
  </si>
  <si>
    <t>ORBEA GUERRERO FERNANDO ENRIQUE</t>
  </si>
  <si>
    <t xml:space="preserve">NTE960  </t>
  </si>
  <si>
    <t>1304098906</t>
  </si>
  <si>
    <t>PARRAGA JOSE JUAN</t>
  </si>
  <si>
    <t xml:space="preserve">NTE961  </t>
  </si>
  <si>
    <t>0924226772</t>
  </si>
  <si>
    <t>CERCADO MENDOZA MARIA AUXILIADORA</t>
  </si>
  <si>
    <t xml:space="preserve">ATP149  </t>
  </si>
  <si>
    <t>0909816548</t>
  </si>
  <si>
    <t>DAVILA TORRES JACQUELINE MARIVEL</t>
  </si>
  <si>
    <t xml:space="preserve">CST229  </t>
  </si>
  <si>
    <t>NP2BBLP17</t>
  </si>
  <si>
    <t>VAN DE MAAT ALBERDINA</t>
  </si>
  <si>
    <t xml:space="preserve">NTE962  </t>
  </si>
  <si>
    <t>0919697326</t>
  </si>
  <si>
    <t>ENDARA TERAN  DAYSI THALIA</t>
  </si>
  <si>
    <t xml:space="preserve">NTE963  </t>
  </si>
  <si>
    <t>0920401577</t>
  </si>
  <si>
    <t>MACIAS MIRANDA DELIA ADRIANA</t>
  </si>
  <si>
    <t xml:space="preserve">NTE964  </t>
  </si>
  <si>
    <t>0941163289</t>
  </si>
  <si>
    <t>CHOEZ BRAVO JOSE ANTONIO</t>
  </si>
  <si>
    <t xml:space="preserve">DLE366  </t>
  </si>
  <si>
    <t>0920994571</t>
  </si>
  <si>
    <t>LAURIDO ROMERO MOISES ARGENIS</t>
  </si>
  <si>
    <t xml:space="preserve">SAM401  </t>
  </si>
  <si>
    <t>0916405590</t>
  </si>
  <si>
    <t>NEME ZAVALA NAYIB</t>
  </si>
  <si>
    <t xml:space="preserve">DAU111  </t>
  </si>
  <si>
    <t>0950808493</t>
  </si>
  <si>
    <t>AGUAYO SOLORZANO JOEL GEOVANNY</t>
  </si>
  <si>
    <t xml:space="preserve">SAM411  </t>
  </si>
  <si>
    <t>FB611002</t>
  </si>
  <si>
    <t>SALAZAR ZULEYMAN FELIX ANTONIO</t>
  </si>
  <si>
    <t xml:space="preserve">CAM012  </t>
  </si>
  <si>
    <t>0909368169001</t>
  </si>
  <si>
    <t xml:space="preserve">DLE356  </t>
  </si>
  <si>
    <t>0905867941</t>
  </si>
  <si>
    <t>ROMERO ROMERO JANETT VICTORIA</t>
  </si>
  <si>
    <t xml:space="preserve">SAM413  </t>
  </si>
  <si>
    <t>0918498197</t>
  </si>
  <si>
    <t>ALARCON ALVARADO GABRIELA GISELLA</t>
  </si>
  <si>
    <t xml:space="preserve">NTE975  </t>
  </si>
  <si>
    <t>1102491774</t>
  </si>
  <si>
    <t>GUALAN HIDALGO MARCO ANTONIO</t>
  </si>
  <si>
    <t xml:space="preserve">NTE974  </t>
  </si>
  <si>
    <t>0917904195</t>
  </si>
  <si>
    <t xml:space="preserve">PONCE BURGOS NORMA ISABEL </t>
  </si>
  <si>
    <t xml:space="preserve">NTE973  </t>
  </si>
  <si>
    <t>0923998702</t>
  </si>
  <si>
    <t>MERINO MORAN LUIS MIGUEL</t>
  </si>
  <si>
    <t xml:space="preserve">GUA1036 </t>
  </si>
  <si>
    <t>0907427694</t>
  </si>
  <si>
    <t>RIVERA PINTO RAMONA ELIZABETH</t>
  </si>
  <si>
    <t xml:space="preserve">GUA1031 </t>
  </si>
  <si>
    <t>0926714700</t>
  </si>
  <si>
    <t>REYES CIMARRA AUDI JOJAN</t>
  </si>
  <si>
    <t xml:space="preserve">NTE971  </t>
  </si>
  <si>
    <t>0902556216</t>
  </si>
  <si>
    <t>BASANTES CHILUIZA RAUL</t>
  </si>
  <si>
    <t xml:space="preserve">CST219  </t>
  </si>
  <si>
    <t>0912018603</t>
  </si>
  <si>
    <t>VALENZUELA PHILLIPS DANIEL ENRIQUE</t>
  </si>
  <si>
    <t xml:space="preserve">ATP151  </t>
  </si>
  <si>
    <t>0918750688</t>
  </si>
  <si>
    <t>BAQUE MAGALLANES ENMA VERONICA</t>
  </si>
  <si>
    <t xml:space="preserve">CTO095  </t>
  </si>
  <si>
    <t>0930136056</t>
  </si>
  <si>
    <t xml:space="preserve">VELEZ MACIAS  KATHERINE ANGELINE </t>
  </si>
  <si>
    <t xml:space="preserve">DUR288  </t>
  </si>
  <si>
    <t>0909246902</t>
  </si>
  <si>
    <t>SANCHEZ ALVARADO JACINTA ROSARIO</t>
  </si>
  <si>
    <t xml:space="preserve">CST220  </t>
  </si>
  <si>
    <t>0908268493</t>
  </si>
  <si>
    <t>BACA GARAYCOA HILDA SHELLMA</t>
  </si>
  <si>
    <t xml:space="preserve">SAM414  </t>
  </si>
  <si>
    <t>0912924594</t>
  </si>
  <si>
    <t>NARANJO FERNANDEZ VERONICA VERENICE</t>
  </si>
  <si>
    <t xml:space="preserve">DLE364  </t>
  </si>
  <si>
    <t>0915832133</t>
  </si>
  <si>
    <t>SABANDO ELIZALDE JOEL ADOLFO</t>
  </si>
  <si>
    <t xml:space="preserve">SAM418  </t>
  </si>
  <si>
    <t>0917274128</t>
  </si>
  <si>
    <t>FABARA CUCALON CARLOS ANDRES</t>
  </si>
  <si>
    <t xml:space="preserve">NTE955  </t>
  </si>
  <si>
    <t>0925964017</t>
  </si>
  <si>
    <t>VELEZ OSORIO JHON EDILKER</t>
  </si>
  <si>
    <t xml:space="preserve">NTE954  </t>
  </si>
  <si>
    <t>0908200280</t>
  </si>
  <si>
    <t>FRANCO BARRAGAN MARLON JULIO</t>
  </si>
  <si>
    <t xml:space="preserve">ATP147  </t>
  </si>
  <si>
    <t>1309034229</t>
  </si>
  <si>
    <t>RUIZ UNDA ROBERTO ANTONIO</t>
  </si>
  <si>
    <t xml:space="preserve">ATP145  </t>
  </si>
  <si>
    <t>0922426069</t>
  </si>
  <si>
    <t>GARCIA SILVA ROSA IRALDA</t>
  </si>
  <si>
    <t xml:space="preserve">CST214  </t>
  </si>
  <si>
    <t>0918004367</t>
  </si>
  <si>
    <t>MARIN RIVERA FREDDY OMAR</t>
  </si>
  <si>
    <t xml:space="preserve">SAM419  </t>
  </si>
  <si>
    <t>0921686010</t>
  </si>
  <si>
    <t>ROSERO TEJADA RICARDO EMILIO</t>
  </si>
  <si>
    <t xml:space="preserve">BAS139  </t>
  </si>
  <si>
    <t>1204407132</t>
  </si>
  <si>
    <t>SANTANA MORENO SAUL AUGUSTO</t>
  </si>
  <si>
    <t xml:space="preserve">GUA1015 </t>
  </si>
  <si>
    <t>0919040162</t>
  </si>
  <si>
    <t>MACIAS GRACIA JOHNNY FRANCISCO</t>
  </si>
  <si>
    <t xml:space="preserve">DLE352  </t>
  </si>
  <si>
    <t>0914592225</t>
  </si>
  <si>
    <t>GUANIN CAMPOVERDE MERCY JANET</t>
  </si>
  <si>
    <t xml:space="preserve">NTE947  </t>
  </si>
  <si>
    <t>0922773478</t>
  </si>
  <si>
    <t>ZAMBRANO RIVERA EDINSON EDGAR</t>
  </si>
  <si>
    <t xml:space="preserve">DUR286  </t>
  </si>
  <si>
    <t>0956425185</t>
  </si>
  <si>
    <t>CEBALLOS CASTRILLON CAROLINA</t>
  </si>
  <si>
    <t xml:space="preserve">GUA1013 </t>
  </si>
  <si>
    <t>0923639538</t>
  </si>
  <si>
    <t>MEDINA ALVARADO CARLOS VICENTE</t>
  </si>
  <si>
    <t xml:space="preserve">CTO092  </t>
  </si>
  <si>
    <t>0906520168</t>
  </si>
  <si>
    <t>ARIAS RENDON LUIS ALBERTO</t>
  </si>
  <si>
    <t xml:space="preserve">DLE374  </t>
  </si>
  <si>
    <t>0906523055</t>
  </si>
  <si>
    <t>LAUZO MARISCAL MANUEL DAVID</t>
  </si>
  <si>
    <t xml:space="preserve">NTE946  </t>
  </si>
  <si>
    <t>1706802582</t>
  </si>
  <si>
    <t>FIGUEROA GAVELA SILVIA FABIOLA</t>
  </si>
  <si>
    <t xml:space="preserve">DAU115  </t>
  </si>
  <si>
    <t>0801956582</t>
  </si>
  <si>
    <t>MORENO TELLO CELI DURINDANA</t>
  </si>
  <si>
    <t xml:space="preserve">SAM416  </t>
  </si>
  <si>
    <t>0703325787</t>
  </si>
  <si>
    <t>DUVAL QUIROLA KRISTTY EVELLING</t>
  </si>
  <si>
    <t xml:space="preserve">SAM420  </t>
  </si>
  <si>
    <t>0901244285</t>
  </si>
  <si>
    <t>ONETO LERTORA CARMEN MARIA</t>
  </si>
  <si>
    <t xml:space="preserve">DLE365  </t>
  </si>
  <si>
    <t>0910433895</t>
  </si>
  <si>
    <t>VILLACIS LOPEZ ATALA ELENA</t>
  </si>
  <si>
    <t xml:space="preserve">SAM421  </t>
  </si>
  <si>
    <t>0922063623</t>
  </si>
  <si>
    <t>HERRERA CASTRO HUGO ANDRES</t>
  </si>
  <si>
    <t xml:space="preserve">DUR292  </t>
  </si>
  <si>
    <t>1207267574</t>
  </si>
  <si>
    <t>TAPIA RODRIGUEZ MARIOLI MARITZA</t>
  </si>
  <si>
    <t xml:space="preserve">CST223  </t>
  </si>
  <si>
    <t>0916280662</t>
  </si>
  <si>
    <t>MEDINA FLORES DANIEL FRANCISCO</t>
  </si>
  <si>
    <t xml:space="preserve">CST224  </t>
  </si>
  <si>
    <t>0905055901</t>
  </si>
  <si>
    <t>MENDIETA VILLALVA ROSA MARIA</t>
  </si>
  <si>
    <t xml:space="preserve">GUA1039 </t>
  </si>
  <si>
    <t>0101363463</t>
  </si>
  <si>
    <t>MUNOZ PROANO HUGO</t>
  </si>
  <si>
    <t xml:space="preserve">PAS079  </t>
  </si>
  <si>
    <t>0917048076</t>
  </si>
  <si>
    <t>ANDRADE ROJAS WALTER RODOLFO</t>
  </si>
  <si>
    <t xml:space="preserve">PAS080  </t>
  </si>
  <si>
    <t>0911679652</t>
  </si>
  <si>
    <t>ROJAS ARREAGA SABINA MARIA</t>
  </si>
  <si>
    <t xml:space="preserve">GUA1040 </t>
  </si>
  <si>
    <t>0912110384</t>
  </si>
  <si>
    <t>CEDENO VERA MARIA ISABEL</t>
  </si>
  <si>
    <t xml:space="preserve">NTE982  </t>
  </si>
  <si>
    <t>0911754224</t>
  </si>
  <si>
    <t>VILLAMAR CARRANZA MARISOL DEL PILAR</t>
  </si>
  <si>
    <t xml:space="preserve">ATP154  </t>
  </si>
  <si>
    <t>0962516274</t>
  </si>
  <si>
    <t>MARIN MANRINQUE JOHNNY FRANCISCO</t>
  </si>
  <si>
    <t xml:space="preserve">SAM422  </t>
  </si>
  <si>
    <t>0920901279</t>
  </si>
  <si>
    <t>GABINO MIRANDA DAVID EDUARDO</t>
  </si>
  <si>
    <t xml:space="preserve">GUA1041 </t>
  </si>
  <si>
    <t>0927869339</t>
  </si>
  <si>
    <t>PILAY ALVARADO MARIA BELEN</t>
  </si>
  <si>
    <t xml:space="preserve">GUA1042 </t>
  </si>
  <si>
    <t>0907595235</t>
  </si>
  <si>
    <t>SANCHEZ PEREZ FRANCISCO ROBERTO</t>
  </si>
  <si>
    <t xml:space="preserve">GUA1043 </t>
  </si>
  <si>
    <t>1204859415</t>
  </si>
  <si>
    <t>RIVERA SALAZAR BYRON ANTONIO</t>
  </si>
  <si>
    <t xml:space="preserve">DUR293  </t>
  </si>
  <si>
    <t>0912214467</t>
  </si>
  <si>
    <t>LOPEZ MALDONADO CARLOS ROLANDO</t>
  </si>
  <si>
    <t xml:space="preserve">NTE988  </t>
  </si>
  <si>
    <t>0919785857</t>
  </si>
  <si>
    <t>GUZMAN PONGUILLO MAYRA AZUCENA</t>
  </si>
  <si>
    <t xml:space="preserve">NTE989  </t>
  </si>
  <si>
    <t>1201980677</t>
  </si>
  <si>
    <t>MACIAS CASTRO GINA MAYRA</t>
  </si>
  <si>
    <t xml:space="preserve">ESP030  </t>
  </si>
  <si>
    <t>0924599293</t>
  </si>
  <si>
    <t>PILLA MARTILLO INGRID JOHANNA</t>
  </si>
  <si>
    <t xml:space="preserve">LOT052  </t>
  </si>
  <si>
    <t>0917053084</t>
  </si>
  <si>
    <t>PONCE VICTORES MARICELA YOLANDA</t>
  </si>
  <si>
    <t xml:space="preserve">LOT053  </t>
  </si>
  <si>
    <t>0952590099</t>
  </si>
  <si>
    <t>BELLO MENDEZ JOSELINE ZORAIDA</t>
  </si>
  <si>
    <t xml:space="preserve">CST227  </t>
  </si>
  <si>
    <t>0911740397</t>
  </si>
  <si>
    <t>ESPINOSA ESPINOZA HUGO STANLEY</t>
  </si>
  <si>
    <t xml:space="preserve">CST228  </t>
  </si>
  <si>
    <t>0913209938</t>
  </si>
  <si>
    <t>GARCIA CEDENO ALFREDO ALBERTO</t>
  </si>
  <si>
    <t xml:space="preserve">SAM417  </t>
  </si>
  <si>
    <t>0911763555</t>
  </si>
  <si>
    <t>CARVALLO TORRES LUIS FERNANDO</t>
  </si>
  <si>
    <t xml:space="preserve">SAM415  </t>
  </si>
  <si>
    <t>0901865782</t>
  </si>
  <si>
    <t>TOBAR MORAN ESTHER MARIA</t>
  </si>
  <si>
    <t xml:space="preserve">DLE361  </t>
  </si>
  <si>
    <t>0915846984</t>
  </si>
  <si>
    <t>IZQUIERDO NOBOA ANDREA STEFANIA</t>
  </si>
  <si>
    <t xml:space="preserve">DLE360  </t>
  </si>
  <si>
    <t>0914875406</t>
  </si>
  <si>
    <t>VARGAS ZAMBRANO HILDA MARIA</t>
  </si>
  <si>
    <t xml:space="preserve">CST221  </t>
  </si>
  <si>
    <t>0918160441</t>
  </si>
  <si>
    <t>TAPIA FAYTONG MARCOS JAVIER</t>
  </si>
  <si>
    <t xml:space="preserve">NTE977  </t>
  </si>
  <si>
    <t>0916710726</t>
  </si>
  <si>
    <t>PENA TIGRERO MARIA VICTORIA</t>
  </si>
  <si>
    <t xml:space="preserve">CST222  </t>
  </si>
  <si>
    <t>0905840963</t>
  </si>
  <si>
    <t>LEON GARCIA MARCELA VERONICA</t>
  </si>
  <si>
    <t xml:space="preserve">GUA1046 </t>
  </si>
  <si>
    <t>0900173733</t>
  </si>
  <si>
    <t>QUINONEZ GARCIA MELGAR EDISON</t>
  </si>
  <si>
    <t xml:space="preserve">GUA1047 </t>
  </si>
  <si>
    <t>0913053773</t>
  </si>
  <si>
    <t>LUCIN DE LA A JOSE WILMER</t>
  </si>
  <si>
    <t xml:space="preserve">GUA1048 </t>
  </si>
  <si>
    <t>0901930008</t>
  </si>
  <si>
    <t xml:space="preserve">ALVARADO MORALES  GLORIA ANGELICA </t>
  </si>
  <si>
    <t xml:space="preserve">NTE1007 </t>
  </si>
  <si>
    <t>0900217407</t>
  </si>
  <si>
    <t>MORAN MOSQUERA JORGE RAMON</t>
  </si>
  <si>
    <t xml:space="preserve">GUA1066 </t>
  </si>
  <si>
    <t>0802659367</t>
  </si>
  <si>
    <t>LARA CHERE FREDY GONZALO</t>
  </si>
  <si>
    <t xml:space="preserve">ATP161  </t>
  </si>
  <si>
    <t>0921972352</t>
  </si>
  <si>
    <t>TOMALA CUENCA DANIEL GERARDO</t>
  </si>
  <si>
    <t xml:space="preserve">ATP160  </t>
  </si>
  <si>
    <t>0931157176</t>
  </si>
  <si>
    <t>MERA NERO JHONNY ALEXANDER</t>
  </si>
  <si>
    <t xml:space="preserve">GUA1037 </t>
  </si>
  <si>
    <t>0913343380</t>
  </si>
  <si>
    <t>ALVARADO JALCA JAZMIN ESTHER</t>
  </si>
  <si>
    <t xml:space="preserve">CST235  </t>
  </si>
  <si>
    <t>0701763781</t>
  </si>
  <si>
    <t>ALVARADO ROLDAN VICTOR DARWIN</t>
  </si>
  <si>
    <t xml:space="preserve">GUA1064 </t>
  </si>
  <si>
    <t>0912944006</t>
  </si>
  <si>
    <t>GALLEGOS VERA ALEX AUGUSTO</t>
  </si>
  <si>
    <t xml:space="preserve">SAM429  </t>
  </si>
  <si>
    <t>0900091372</t>
  </si>
  <si>
    <t>CARPIO PORTILLA RAUL MOISES</t>
  </si>
  <si>
    <t xml:space="preserve">CST234  </t>
  </si>
  <si>
    <t>1707173561</t>
  </si>
  <si>
    <t>ESPINEL MOLINA CARLINA TATIANA</t>
  </si>
  <si>
    <t xml:space="preserve">GUA1062 </t>
  </si>
  <si>
    <t>0907308845</t>
  </si>
  <si>
    <t>PENAFIEL MOSQUERA MIRNA LORGIA</t>
  </si>
  <si>
    <t xml:space="preserve">GUA1060 </t>
  </si>
  <si>
    <t>0925303745</t>
  </si>
  <si>
    <t>FERRIN ANDRADE ERICKA MARIUXI</t>
  </si>
  <si>
    <t xml:space="preserve">NTE1001 </t>
  </si>
  <si>
    <t>0940292576</t>
  </si>
  <si>
    <t>VARGAS FUENTEZ LADY LEONOR</t>
  </si>
  <si>
    <t xml:space="preserve">SAM427  </t>
  </si>
  <si>
    <t>0906685607</t>
  </si>
  <si>
    <t>MERA GILER MICHAEL AGUSTIN</t>
  </si>
  <si>
    <t xml:space="preserve">PS0011  </t>
  </si>
  <si>
    <t>0910887512</t>
  </si>
  <si>
    <t>JOSE FRANCISCO  FERNANDEZ   ESPINOZA</t>
  </si>
  <si>
    <t xml:space="preserve">GUA1058 </t>
  </si>
  <si>
    <t>1722985940</t>
  </si>
  <si>
    <t>MOROCHO AGURTO VIVIANA MANUELA</t>
  </si>
  <si>
    <t xml:space="preserve">SAM426  </t>
  </si>
  <si>
    <t>1709608713</t>
  </si>
  <si>
    <t>PINOS PEREZ JUAN SEBASTIAN</t>
  </si>
  <si>
    <t xml:space="preserve">DAU117  </t>
  </si>
  <si>
    <t>1309882213</t>
  </si>
  <si>
    <t>ROSS LOPERA JOFFRE GABRIEL</t>
  </si>
  <si>
    <t xml:space="preserve">GUA1057 </t>
  </si>
  <si>
    <t>0901332932</t>
  </si>
  <si>
    <t>RODRIGUEZ VALVERDE FELIX ALBERTO</t>
  </si>
  <si>
    <t xml:space="preserve">CST232  </t>
  </si>
  <si>
    <t>0913967568</t>
  </si>
  <si>
    <t>SUAREZ FORTUN HENRY JUSTO</t>
  </si>
  <si>
    <t xml:space="preserve">NTE999  </t>
  </si>
  <si>
    <t>0931121289</t>
  </si>
  <si>
    <t>SANTANA MUNOZ DANIEL EDUARDO</t>
  </si>
  <si>
    <t xml:space="preserve">GUA1056 </t>
  </si>
  <si>
    <t>0908199318</t>
  </si>
  <si>
    <t>BRIONES BAQUERIZO ALFREDO ROBERTO</t>
  </si>
  <si>
    <t xml:space="preserve">UCK671  </t>
  </si>
  <si>
    <t>0905198925</t>
  </si>
  <si>
    <t>SANCHEZ MEDINA FELIX</t>
  </si>
  <si>
    <t xml:space="preserve">SAM425  </t>
  </si>
  <si>
    <t>0917961518</t>
  </si>
  <si>
    <t>ARAUJO AGUIRRE JUAN JOSE</t>
  </si>
  <si>
    <t xml:space="preserve">BAS142  </t>
  </si>
  <si>
    <t>0924996838</t>
  </si>
  <si>
    <t>MENDOZA VELASQUEZ JOSE EDILBERTO</t>
  </si>
  <si>
    <t xml:space="preserve">DLE367  </t>
  </si>
  <si>
    <t>0910839596</t>
  </si>
  <si>
    <t>RIVAS CEVALLOS HOLGER ENRIQUE</t>
  </si>
  <si>
    <t xml:space="preserve">SEY019  </t>
  </si>
  <si>
    <t>1706787288</t>
  </si>
  <si>
    <t xml:space="preserve">JOSE ANTONIO  DIAZ ACOSTA </t>
  </si>
  <si>
    <t xml:space="preserve">CST230  </t>
  </si>
  <si>
    <t>0918724295</t>
  </si>
  <si>
    <t>LEON CRESPO ANDREA GIOCONDA</t>
  </si>
  <si>
    <t xml:space="preserve">NTE1011 </t>
  </si>
  <si>
    <t>0901358747</t>
  </si>
  <si>
    <t>MACHACILLA QUINCHE MARIO UBALDO</t>
  </si>
  <si>
    <t xml:space="preserve">UVA225  </t>
  </si>
  <si>
    <t>1202993687</t>
  </si>
  <si>
    <t>ROSA ANABEL VALERO SANCHEZ</t>
  </si>
  <si>
    <t xml:space="preserve">ATP163  </t>
  </si>
  <si>
    <t>0702901653</t>
  </si>
  <si>
    <t>NEIRA CUENCA MAGNER RICHARD</t>
  </si>
  <si>
    <t xml:space="preserve">ATP162  </t>
  </si>
  <si>
    <t>0907758031</t>
  </si>
  <si>
    <t>ARGUELLO CORTEZ OSCAR NICOLAS</t>
  </si>
  <si>
    <t xml:space="preserve">NTE1010 </t>
  </si>
  <si>
    <t>0959757758</t>
  </si>
  <si>
    <t>FLOREZ QUINTERO DIEGO ERNESTO</t>
  </si>
  <si>
    <t xml:space="preserve">UVA328  </t>
  </si>
  <si>
    <t>0901729616</t>
  </si>
  <si>
    <t>JULIA JUSTINA MORAN JIMENEZ</t>
  </si>
  <si>
    <t xml:space="preserve">SAM438  </t>
  </si>
  <si>
    <t>0959932641</t>
  </si>
  <si>
    <t>NIETO CORDERO EDYIMAR JOSEFINA</t>
  </si>
  <si>
    <t xml:space="preserve">DLE380  </t>
  </si>
  <si>
    <t>0907145742</t>
  </si>
  <si>
    <t>ELIAS CABRERA ANGELA MARIA</t>
  </si>
  <si>
    <t xml:space="preserve">DLE379  </t>
  </si>
  <si>
    <t>0913152245</t>
  </si>
  <si>
    <t>CHAVEZ GARAICOA PAOLA YOLANDA</t>
  </si>
  <si>
    <t xml:space="preserve">DLE378  </t>
  </si>
  <si>
    <t>1206000513</t>
  </si>
  <si>
    <t>MALDONADO SEGURA MARIA DANIELA</t>
  </si>
  <si>
    <t xml:space="preserve">DLE377  </t>
  </si>
  <si>
    <t>0907103238</t>
  </si>
  <si>
    <t>CASTRO ESPINALES LUCELINA PRIMITIVA</t>
  </si>
  <si>
    <t xml:space="preserve">DLE376  </t>
  </si>
  <si>
    <t>1803062189</t>
  </si>
  <si>
    <t>LEON VILLALVA JUAN CARLOS</t>
  </si>
  <si>
    <t xml:space="preserve">DLE375  </t>
  </si>
  <si>
    <t>0959748781</t>
  </si>
  <si>
    <t>REVILLA MEZA ROBINSON JOSE</t>
  </si>
  <si>
    <t xml:space="preserve">DAU122  </t>
  </si>
  <si>
    <t>0908652324</t>
  </si>
  <si>
    <t>JUMBO NARANJO LORENA DE LOURDES</t>
  </si>
  <si>
    <t xml:space="preserve">SAM433  </t>
  </si>
  <si>
    <t>1709560823</t>
  </si>
  <si>
    <t>VALLEJO PROANO FABIAN IGNACIO</t>
  </si>
  <si>
    <t xml:space="preserve">SAM430  </t>
  </si>
  <si>
    <t>0909989543</t>
  </si>
  <si>
    <t>HIDALGO LASTRA CONSUELO ALEXANDRA</t>
  </si>
  <si>
    <t xml:space="preserve">NTE1021 </t>
  </si>
  <si>
    <t>0913228060</t>
  </si>
  <si>
    <t>MARTINEZ LOOR LOURDES ELIZABETH</t>
  </si>
  <si>
    <t xml:space="preserve">DAU125  </t>
  </si>
  <si>
    <t>0922390604</t>
  </si>
  <si>
    <t>CHOEZ BAQUE MARIA FERNANDA</t>
  </si>
  <si>
    <t xml:space="preserve">ATP167  </t>
  </si>
  <si>
    <t>1102904206</t>
  </si>
  <si>
    <t>CABRERA SOLORZANO NELSON CATITO</t>
  </si>
  <si>
    <t xml:space="preserve">SAM439  </t>
  </si>
  <si>
    <t>0919729418</t>
  </si>
  <si>
    <t>MORAN PINCAY PATRICIA YOLANDA</t>
  </si>
  <si>
    <t xml:space="preserve">CST239  </t>
  </si>
  <si>
    <t>0910114701</t>
  </si>
  <si>
    <t>STURLA GALLEGOS FELIPE NICOLAS</t>
  </si>
  <si>
    <t xml:space="preserve">CST240  </t>
  </si>
  <si>
    <t>0919506006</t>
  </si>
  <si>
    <t>MOSCOSO MEJIA GUSTAVO ANTONIO</t>
  </si>
  <si>
    <t xml:space="preserve">GUA1082 </t>
  </si>
  <si>
    <t>0916386683</t>
  </si>
  <si>
    <t>LOPEZ MURILLO JOSE ANTONIO</t>
  </si>
  <si>
    <t xml:space="preserve">CST238  </t>
  </si>
  <si>
    <t>0905668307</t>
  </si>
  <si>
    <t>REYES DESIDERIO ZOILA MARILIN</t>
  </si>
  <si>
    <t xml:space="preserve">ATP165  </t>
  </si>
  <si>
    <t>0907008726</t>
  </si>
  <si>
    <t>VERA DEL PEZO DOLORES VICTORIA</t>
  </si>
  <si>
    <t xml:space="preserve">GUA1079 </t>
  </si>
  <si>
    <t>0920389558</t>
  </si>
  <si>
    <t>LOPEZ JIMENEZ ROSA MARGARITA</t>
  </si>
  <si>
    <t xml:space="preserve">NTE1013 </t>
  </si>
  <si>
    <t>0925597825</t>
  </si>
  <si>
    <t>VALLEJO RICAURTE VANESSA ALEXANDRA</t>
  </si>
  <si>
    <t xml:space="preserve">SAM437  </t>
  </si>
  <si>
    <t>0800569329</t>
  </si>
  <si>
    <t>CHACON CALDERON SARITA MARIA DE LOS ANGEL</t>
  </si>
  <si>
    <t xml:space="preserve">DAU123  </t>
  </si>
  <si>
    <t>0925825440</t>
  </si>
  <si>
    <t>NAVARRETE CEDENO RUTH ELIZABETH</t>
  </si>
  <si>
    <t xml:space="preserve">BAS146  </t>
  </si>
  <si>
    <t>0928639525</t>
  </si>
  <si>
    <t>MARCILLO ARTEAGA RUDY ELIZABETH</t>
  </si>
  <si>
    <t xml:space="preserve">DLE383  </t>
  </si>
  <si>
    <t>0926781337</t>
  </si>
  <si>
    <t>HERRERA ORTEGA JOHNNY ANDRES</t>
  </si>
  <si>
    <t xml:space="preserve">CST237  </t>
  </si>
  <si>
    <t>0908354319</t>
  </si>
  <si>
    <t>VELASQUEZ SANTANA NESTOR SIGIFREDO</t>
  </si>
  <si>
    <t xml:space="preserve">GUA1078 </t>
  </si>
  <si>
    <t>0930246715</t>
  </si>
  <si>
    <t>JIMENEZ OCHOA LUIS ENRIQUE</t>
  </si>
  <si>
    <t xml:space="preserve">NTE1016 </t>
  </si>
  <si>
    <t>0960664670</t>
  </si>
  <si>
    <t>HENRIQUEZ JIMENEZ LEONARDO JOSE</t>
  </si>
  <si>
    <t xml:space="preserve">UMS465  </t>
  </si>
  <si>
    <t>0916522444</t>
  </si>
  <si>
    <t>ORTIZ ROJAS JAVIER GONZALO</t>
  </si>
  <si>
    <t xml:space="preserve">GUA1077 </t>
  </si>
  <si>
    <t>0920713088</t>
  </si>
  <si>
    <t>LINDAO BRAVO JIMMY ALBERTO</t>
  </si>
  <si>
    <t xml:space="preserve">FOR025  </t>
  </si>
  <si>
    <t>0931370951</t>
  </si>
  <si>
    <t>MOREIRA DELGADO JOSE ANTONIO</t>
  </si>
  <si>
    <t xml:space="preserve">DLE381  </t>
  </si>
  <si>
    <t>0962079711</t>
  </si>
  <si>
    <t>LLERAS EVARISTO RAFAEL GUSTAVO</t>
  </si>
  <si>
    <t xml:space="preserve">SAM435  </t>
  </si>
  <si>
    <t>0916396617</t>
  </si>
  <si>
    <t>ENRIQUEZ LOMBEIDA ROSA ISABEL</t>
  </si>
  <si>
    <t xml:space="preserve">GUA1090 </t>
  </si>
  <si>
    <t>0962630323</t>
  </si>
  <si>
    <t>MONTEALEGRE PEDRO JOAQUIN</t>
  </si>
  <si>
    <t xml:space="preserve">NTE1027 </t>
  </si>
  <si>
    <t>0919694208</t>
  </si>
  <si>
    <t>BALDA VELASQUEZ CARLOS ALBERTO</t>
  </si>
  <si>
    <t xml:space="preserve">GUA1089 </t>
  </si>
  <si>
    <t>1204680191</t>
  </si>
  <si>
    <t>VERA VELA ANA MARIA</t>
  </si>
  <si>
    <t xml:space="preserve">SAM443  </t>
  </si>
  <si>
    <t>0914550215</t>
  </si>
  <si>
    <t>MARTINEZ PUGA XAVIER ENRRIQUE</t>
  </si>
  <si>
    <t xml:space="preserve">FOR026  </t>
  </si>
  <si>
    <t>0915588305</t>
  </si>
  <si>
    <t>MORA FUENTES ALONSO GABRIEL</t>
  </si>
  <si>
    <t xml:space="preserve">UCK428  </t>
  </si>
  <si>
    <t>1200603403001</t>
  </si>
  <si>
    <t>LETTY DEL CISNE DAVILA ROMO</t>
  </si>
  <si>
    <t xml:space="preserve">GUA1086 </t>
  </si>
  <si>
    <t>0910311992</t>
  </si>
  <si>
    <t>GARCIA SORIANO LUZ MARIA</t>
  </si>
  <si>
    <t xml:space="preserve">DLE385  </t>
  </si>
  <si>
    <t>0924465917</t>
  </si>
  <si>
    <t>ESPINOZA VANEGAS INGRID ALEXANDRA</t>
  </si>
  <si>
    <t xml:space="preserve">NTE1023 </t>
  </si>
  <si>
    <t>0915876890</t>
  </si>
  <si>
    <t>MONGE SCALDAFERRI ANDRES ALBERTO</t>
  </si>
  <si>
    <t xml:space="preserve">GUA1084 </t>
  </si>
  <si>
    <t>0914895941</t>
  </si>
  <si>
    <t>GOMEZ ALCIVAR RUBER GIL</t>
  </si>
  <si>
    <t xml:space="preserve">BAS151  </t>
  </si>
  <si>
    <t>1003251756</t>
  </si>
  <si>
    <t>CABEZAS QUINONEZ LEONELA KATHERINE</t>
  </si>
  <si>
    <t xml:space="preserve">CST242  </t>
  </si>
  <si>
    <t>0909031650</t>
  </si>
  <si>
    <t>VELASCO ROMERO MARIA DEL CARMEN</t>
  </si>
  <si>
    <t xml:space="preserve">CST243  </t>
  </si>
  <si>
    <t>0905994489</t>
  </si>
  <si>
    <t>TRUJILL0 ELJURI ROBERTO FARID</t>
  </si>
  <si>
    <t xml:space="preserve">ATP171  </t>
  </si>
  <si>
    <t>0922975149</t>
  </si>
  <si>
    <t>PHILCO BAQUE JORGE FERNANDO</t>
  </si>
  <si>
    <t xml:space="preserve">GUA1104 </t>
  </si>
  <si>
    <t>0802436659</t>
  </si>
  <si>
    <t>CEDENO ANGULO JAIRO RENE</t>
  </si>
  <si>
    <t xml:space="preserve">CST248  </t>
  </si>
  <si>
    <t>1204655771</t>
  </si>
  <si>
    <t>SALTOS MATA FILADELFO VLADIMIR</t>
  </si>
  <si>
    <t xml:space="preserve">BAS153  </t>
  </si>
  <si>
    <t>0956212864</t>
  </si>
  <si>
    <t>REYES QUIJIJE ALEXI EDUARDO</t>
  </si>
  <si>
    <t xml:space="preserve">DLE392  </t>
  </si>
  <si>
    <t>0902235779</t>
  </si>
  <si>
    <t>CADENA CHONG SEGUNDO NAPOLEON</t>
  </si>
  <si>
    <t xml:space="preserve">DLE391  </t>
  </si>
  <si>
    <t>0930264049</t>
  </si>
  <si>
    <t>MAZZILLI MENDOZA MELANIE MICHELLE</t>
  </si>
  <si>
    <t xml:space="preserve">CST244  </t>
  </si>
  <si>
    <t>0915242903</t>
  </si>
  <si>
    <t>SOFFE PAZMINO JUDITH ROSABEL</t>
  </si>
  <si>
    <t xml:space="preserve">DLE390  </t>
  </si>
  <si>
    <t>0910418011</t>
  </si>
  <si>
    <t>BOWEN FLORES WALTER EDISON</t>
  </si>
  <si>
    <t xml:space="preserve">DLE389  </t>
  </si>
  <si>
    <t>0924391964</t>
  </si>
  <si>
    <t>PRADO FRANCO ANDREA JACQUELINE</t>
  </si>
  <si>
    <t xml:space="preserve">CTO102  </t>
  </si>
  <si>
    <t>0931004170</t>
  </si>
  <si>
    <t>MARMOL GONZALEZ GUSTAVO ANDRES</t>
  </si>
  <si>
    <t xml:space="preserve">GUA1102 </t>
  </si>
  <si>
    <t>0927113969</t>
  </si>
  <si>
    <t>ZAPATA ROMERO ROBERTO DRUVAL</t>
  </si>
  <si>
    <t xml:space="preserve">GUA1101 </t>
  </si>
  <si>
    <t>0900168378</t>
  </si>
  <si>
    <t>HOLGUIN VAQUE PEDRO PABLO</t>
  </si>
  <si>
    <t xml:space="preserve">SAM451  </t>
  </si>
  <si>
    <t>0906717947</t>
  </si>
  <si>
    <t>ALCIVAR DUENAS FERNANDO JESUS</t>
  </si>
  <si>
    <t xml:space="preserve">DUR303  </t>
  </si>
  <si>
    <t>0920161098</t>
  </si>
  <si>
    <t>PRECIADO SALVATIERRA PATRICIA PAOLA</t>
  </si>
  <si>
    <t xml:space="preserve">CST247  </t>
  </si>
  <si>
    <t>0916755762</t>
  </si>
  <si>
    <t>ARMIJOS SALAZAR ANA ISABEL</t>
  </si>
  <si>
    <t xml:space="preserve">ULS031  </t>
  </si>
  <si>
    <t>0927206581</t>
  </si>
  <si>
    <t>JAIME ALBERTO  RINCON GOMEZ</t>
  </si>
  <si>
    <t xml:space="preserve">GUA1100 </t>
  </si>
  <si>
    <t>0952564664</t>
  </si>
  <si>
    <t>LINDAO CEDENO KATHERIN LIZBETH</t>
  </si>
  <si>
    <t xml:space="preserve">SAM447  </t>
  </si>
  <si>
    <t>0902222991</t>
  </si>
  <si>
    <t>JALIL MORANTE CECILIO</t>
  </si>
  <si>
    <t xml:space="preserve">DLE388  </t>
  </si>
  <si>
    <t>0960437846</t>
  </si>
  <si>
    <t>QUIROZ MARTINEZ ALBERISLU</t>
  </si>
  <si>
    <t xml:space="preserve">GUA1097 </t>
  </si>
  <si>
    <t>0919558304</t>
  </si>
  <si>
    <t>LANDA SANCHEZ JAZMIN ALEXANDRA</t>
  </si>
  <si>
    <t xml:space="preserve">USF152  </t>
  </si>
  <si>
    <t>0962651758</t>
  </si>
  <si>
    <t>CARDONA RUIZ JOSE ALEXANDER</t>
  </si>
  <si>
    <t xml:space="preserve">NTE1037 </t>
  </si>
  <si>
    <t>0962264933</t>
  </si>
  <si>
    <t>NIEVES RODRIGUEZ JORGE ELIECER</t>
  </si>
  <si>
    <t xml:space="preserve">DUR301  </t>
  </si>
  <si>
    <t>0601155252</t>
  </si>
  <si>
    <t>PARADA PARRA MIGUEL ANGEL</t>
  </si>
  <si>
    <t xml:space="preserve">NTE1036 </t>
  </si>
  <si>
    <t>0920687159</t>
  </si>
  <si>
    <t>SALAZAR MARURI ROXANA ELIZABETH</t>
  </si>
  <si>
    <t xml:space="preserve">SAM444  </t>
  </si>
  <si>
    <t>0905212452</t>
  </si>
  <si>
    <t>CUEVA VEGA EFREN</t>
  </si>
  <si>
    <t xml:space="preserve">CST245  </t>
  </si>
  <si>
    <t>0912410057</t>
  </si>
  <si>
    <t>CHALEN ROSADO VICENTE MANUEL</t>
  </si>
  <si>
    <t xml:space="preserve">GUA1094 </t>
  </si>
  <si>
    <t>0918036328</t>
  </si>
  <si>
    <t>MENDEZ LAINEZ RUTH ELIZABETH</t>
  </si>
  <si>
    <t xml:space="preserve">LOT056  </t>
  </si>
  <si>
    <t>0917427981</t>
  </si>
  <si>
    <t>ALVARADO VERA YADIRA FRANCISCA</t>
  </si>
  <si>
    <t xml:space="preserve">NTE1050 </t>
  </si>
  <si>
    <t>0931903561</t>
  </si>
  <si>
    <t>SANCHEZ CONSTANTE RICHARD ALBERTO</t>
  </si>
  <si>
    <t xml:space="preserve">DLE395  </t>
  </si>
  <si>
    <t>0926773763</t>
  </si>
  <si>
    <t>JARAMILLO JALON JOSE GABRIEL</t>
  </si>
  <si>
    <t xml:space="preserve">GUA1105 </t>
  </si>
  <si>
    <t>0927226803</t>
  </si>
  <si>
    <t>MITE LOPEZ JESSICA ALEXANDRA</t>
  </si>
  <si>
    <t xml:space="preserve">NTE1043 </t>
  </si>
  <si>
    <t>0927086348</t>
  </si>
  <si>
    <t>ESCOBAR PILAY MARCIA VALERIA</t>
  </si>
  <si>
    <t xml:space="preserve">DLE394  </t>
  </si>
  <si>
    <t>0915395206</t>
  </si>
  <si>
    <t>DAGER RAMIREZ SAID ELIAS</t>
  </si>
  <si>
    <t xml:space="preserve">NTE1044 </t>
  </si>
  <si>
    <t>0930984026</t>
  </si>
  <si>
    <t>PONCE OCHOA ERIKA LISSETTE</t>
  </si>
  <si>
    <t xml:space="preserve">BAS154  </t>
  </si>
  <si>
    <t>1306595685</t>
  </si>
  <si>
    <t>MARTINEZ PIN MARIO SILVESTRE</t>
  </si>
  <si>
    <t xml:space="preserve">BAS155  </t>
  </si>
  <si>
    <t>0917046922</t>
  </si>
  <si>
    <t>TOMALA CEDENO ANATOLIA ESTHER</t>
  </si>
  <si>
    <t xml:space="preserve">UCK673  </t>
  </si>
  <si>
    <t>0914450887</t>
  </si>
  <si>
    <t>VALVERDE MACAY CARLOS ARTURO</t>
  </si>
  <si>
    <t xml:space="preserve">BAS156  </t>
  </si>
  <si>
    <t>0922825104</t>
  </si>
  <si>
    <t>FLORES MORAN LUIS ARMANDO</t>
  </si>
  <si>
    <t xml:space="preserve">NTE1047 </t>
  </si>
  <si>
    <t>0912326154</t>
  </si>
  <si>
    <t>ACUNA MARQUEZ PATRICIA ROSARIO</t>
  </si>
  <si>
    <t xml:space="preserve">DAU132  </t>
  </si>
  <si>
    <t>0931029003</t>
  </si>
  <si>
    <t>VILLON GRANADOS FREDDY MOISES</t>
  </si>
  <si>
    <t xml:space="preserve">DUR305  </t>
  </si>
  <si>
    <t>0910558949</t>
  </si>
  <si>
    <t>PANTA GARZON MARCOS STALYN</t>
  </si>
  <si>
    <t xml:space="preserve">SAM453  </t>
  </si>
  <si>
    <t>0908401490</t>
  </si>
  <si>
    <t>DEL CAMPO VALLE  RALPH LEONIDAS</t>
  </si>
  <si>
    <t xml:space="preserve">NTE1048 </t>
  </si>
  <si>
    <t>0921238499</t>
  </si>
  <si>
    <t>FLORES NAZARENO KLEONIS LEONELA</t>
  </si>
  <si>
    <t xml:space="preserve">CTO103  </t>
  </si>
  <si>
    <t>0922646120</t>
  </si>
  <si>
    <t>LOOR ROMERO HILDA MERCEDES</t>
  </si>
  <si>
    <t xml:space="preserve">NTE1058 </t>
  </si>
  <si>
    <t>0962234290</t>
  </si>
  <si>
    <t>SOLANO JIMENEZ PABLO EMILIO</t>
  </si>
  <si>
    <t xml:space="preserve">BAS158  </t>
  </si>
  <si>
    <t>1304645912</t>
  </si>
  <si>
    <t>PILLIGUA ANCHUNDIA SEGUNDO BAUDILLO</t>
  </si>
  <si>
    <t xml:space="preserve">SAM458  </t>
  </si>
  <si>
    <t>0904855178</t>
  </si>
  <si>
    <t>HUNGRIA ENCALADA JOHN HOLGER</t>
  </si>
  <si>
    <t xml:space="preserve">NTE1059 </t>
  </si>
  <si>
    <t>0900738295</t>
  </si>
  <si>
    <t>MALDONADO CORDOVA SARA MARIELA</t>
  </si>
  <si>
    <t xml:space="preserve">GUA1116 </t>
  </si>
  <si>
    <t>0903877868</t>
  </si>
  <si>
    <t>ALVARADO CALDERON LUIS ENRIQUE</t>
  </si>
  <si>
    <t xml:space="preserve">DAU135  </t>
  </si>
  <si>
    <t>0105049258</t>
  </si>
  <si>
    <t>GONZALES LOJA MARIA FERNANDA</t>
  </si>
  <si>
    <t xml:space="preserve">DLE397  </t>
  </si>
  <si>
    <t>0801397001</t>
  </si>
  <si>
    <t>FLORES ORTEGA MERCEDES ROCIO</t>
  </si>
  <si>
    <t xml:space="preserve">BAS157  </t>
  </si>
  <si>
    <t>0925055352</t>
  </si>
  <si>
    <t>MEZA PIN YESSICA PAOLA</t>
  </si>
  <si>
    <t xml:space="preserve">GUA1111 </t>
  </si>
  <si>
    <t>0921434239</t>
  </si>
  <si>
    <t>TUMBACO VERA JOSE LUIS</t>
  </si>
  <si>
    <t xml:space="preserve">NTE1056 </t>
  </si>
  <si>
    <t>0604337584</t>
  </si>
  <si>
    <t>LEMA PARCO JULIO CESAR</t>
  </si>
  <si>
    <t xml:space="preserve">NTE1053 </t>
  </si>
  <si>
    <t>0915587323</t>
  </si>
  <si>
    <t>DIAZ MENDEZ NELSON FELIX</t>
  </si>
  <si>
    <t xml:space="preserve">SAM454  </t>
  </si>
  <si>
    <t>0910827765</t>
  </si>
  <si>
    <t xml:space="preserve">SUESCUM ROMERO  NATHALY VIRINEYA </t>
  </si>
  <si>
    <t xml:space="preserve">NTE1051 </t>
  </si>
  <si>
    <t>0961714888</t>
  </si>
  <si>
    <t>DUQUE ESTEVEZ MIRKA</t>
  </si>
  <si>
    <t xml:space="preserve">GUA1109 </t>
  </si>
  <si>
    <t>0802222935</t>
  </si>
  <si>
    <t>LEMOS CASTILLO PEDRO FELIX</t>
  </si>
  <si>
    <t xml:space="preserve">BAS160  </t>
  </si>
  <si>
    <t>0913907697</t>
  </si>
  <si>
    <t>MAYORGA ASPIAZU DARWIN RODY</t>
  </si>
  <si>
    <t xml:space="preserve">SAM459  </t>
  </si>
  <si>
    <t>117009793</t>
  </si>
  <si>
    <t>RUGGIERO DIAZ GINO HECTOR</t>
  </si>
  <si>
    <t xml:space="preserve">NTE1076 </t>
  </si>
  <si>
    <t>0931407860</t>
  </si>
  <si>
    <t>SALTOS ORDONEZ RONALD ANDRES</t>
  </si>
  <si>
    <t xml:space="preserve">BAS162  </t>
  </si>
  <si>
    <t>1204185142</t>
  </si>
  <si>
    <t>VILLAFUERTE PEREZ PETRA MARIA</t>
  </si>
  <si>
    <t xml:space="preserve">DLE415  </t>
  </si>
  <si>
    <t>1707791602</t>
  </si>
  <si>
    <t>GUAMAN TUPIZA MANUEL FRANCISCO</t>
  </si>
  <si>
    <t xml:space="preserve">DUR307  </t>
  </si>
  <si>
    <t>0201142510</t>
  </si>
  <si>
    <t>BALAREZO FREIRE EDGAR MARCELO</t>
  </si>
  <si>
    <t xml:space="preserve">GUA1118 </t>
  </si>
  <si>
    <t>0927290973</t>
  </si>
  <si>
    <t>BALDEON SORIA ANGELICA MARIA</t>
  </si>
  <si>
    <t xml:space="preserve">GUA1120 </t>
  </si>
  <si>
    <t>1311274698</t>
  </si>
  <si>
    <t>AGUIRRE BUSTAMANTE JESSICA MARIA</t>
  </si>
  <si>
    <t xml:space="preserve">DLE402  </t>
  </si>
  <si>
    <t>0920109162</t>
  </si>
  <si>
    <t>RUIZ FLORES ESTANISLAO DEIVY</t>
  </si>
  <si>
    <t xml:space="preserve">NTE1065 </t>
  </si>
  <si>
    <t>0927586529</t>
  </si>
  <si>
    <t xml:space="preserve">GUILLEN RENGIFO GLENDA ELIZABETH </t>
  </si>
  <si>
    <t xml:space="preserve">GUA1121 </t>
  </si>
  <si>
    <t>0911705671</t>
  </si>
  <si>
    <t>CALERO JIMENEZ WASHINGTON GUILLERMO</t>
  </si>
  <si>
    <t xml:space="preserve">DLE401  </t>
  </si>
  <si>
    <t>0920335007</t>
  </si>
  <si>
    <t>MAZZINI RADA MARIELA PAOLA</t>
  </si>
  <si>
    <t xml:space="preserve">NTE1063 </t>
  </si>
  <si>
    <t>1803255841</t>
  </si>
  <si>
    <t>MORALES MORALES ALEXANDRA MARISELA</t>
  </si>
  <si>
    <t xml:space="preserve">SAM460  </t>
  </si>
  <si>
    <t>0908151046</t>
  </si>
  <si>
    <t>VALLEJO MEDRANDA YURI MAURICIO</t>
  </si>
  <si>
    <t xml:space="preserve">GUA1124 </t>
  </si>
  <si>
    <t>0905782546</t>
  </si>
  <si>
    <t>GANCINO TOAPANTA NAPOLEON ISRAEL</t>
  </si>
  <si>
    <t xml:space="preserve">DUR309  </t>
  </si>
  <si>
    <t>0923966600</t>
  </si>
  <si>
    <t>RODRIGUEZ DELGADO CARLA LILIANA</t>
  </si>
  <si>
    <t xml:space="preserve">GUA1122 </t>
  </si>
  <si>
    <t>0916826969</t>
  </si>
  <si>
    <t>LAINEZ FRANCO MILDRED BETSABE</t>
  </si>
  <si>
    <t xml:space="preserve">DLE414  </t>
  </si>
  <si>
    <t>0925242695</t>
  </si>
  <si>
    <t>CAGUANA VELESACA NORMA ALEXANDRA</t>
  </si>
  <si>
    <t xml:space="preserve">DLE403  </t>
  </si>
  <si>
    <t>1204577272</t>
  </si>
  <si>
    <t>CEREZO ANZULES ALBA LORENA</t>
  </si>
  <si>
    <t xml:space="preserve">DAU140  </t>
  </si>
  <si>
    <t>0921939591</t>
  </si>
  <si>
    <t>FIALLOS CUMBE ROSA MATILDE</t>
  </si>
  <si>
    <t xml:space="preserve">CST250  </t>
  </si>
  <si>
    <t>0917277360</t>
  </si>
  <si>
    <t>MORQUECHO CHOEZ MARTHA ELIZABETH</t>
  </si>
  <si>
    <t xml:space="preserve">CST257  </t>
  </si>
  <si>
    <t>0917144537</t>
  </si>
  <si>
    <t>OLEAS POVEDA JUAN CARLOS</t>
  </si>
  <si>
    <t xml:space="preserve">DLE413  </t>
  </si>
  <si>
    <t>0915268270</t>
  </si>
  <si>
    <t>VITERI  CHAVEZ CARLOS ALBERTO</t>
  </si>
  <si>
    <t xml:space="preserve">SAM466  </t>
  </si>
  <si>
    <t>0914735717</t>
  </si>
  <si>
    <t>LEBED VELEZ DAVID FERNANDO</t>
  </si>
  <si>
    <t xml:space="preserve">NTE1067 </t>
  </si>
  <si>
    <t>0926212515</t>
  </si>
  <si>
    <t>PLUA ALAY EDUARDO ANDRES</t>
  </si>
  <si>
    <t xml:space="preserve">NT1076  </t>
  </si>
  <si>
    <t>0917961625</t>
  </si>
  <si>
    <t>GONZALEZ RODRIGUEZ JUAN SEBASTIAN</t>
  </si>
  <si>
    <t xml:space="preserve">NTE1075 </t>
  </si>
  <si>
    <t>0955577705</t>
  </si>
  <si>
    <t>PEREGRIN ALVAREZ NESTOR PAVEL</t>
  </si>
  <si>
    <t xml:space="preserve">ATP179  </t>
  </si>
  <si>
    <t>0911693133</t>
  </si>
  <si>
    <t>TIRCIO ZAMORA JENNY KARINA</t>
  </si>
  <si>
    <t xml:space="preserve">CST256  </t>
  </si>
  <si>
    <t>1717943417</t>
  </si>
  <si>
    <t xml:space="preserve">ANDRADE FLORENCIA  EMILIO JOSE </t>
  </si>
  <si>
    <t xml:space="preserve">CST253  </t>
  </si>
  <si>
    <t>0914585930</t>
  </si>
  <si>
    <t>ANDRADE ANDRADE RICARDO ALEJO</t>
  </si>
  <si>
    <t xml:space="preserve">ATP176  </t>
  </si>
  <si>
    <t>0910970888</t>
  </si>
  <si>
    <t>JURADO LEYTON YUL FRANK</t>
  </si>
  <si>
    <t xml:space="preserve">ATP177  </t>
  </si>
  <si>
    <t>1711916526</t>
  </si>
  <si>
    <t>FREIRE JIMENEZ JIMMY JAVIER</t>
  </si>
  <si>
    <t xml:space="preserve">DLE412  </t>
  </si>
  <si>
    <t>0914791108</t>
  </si>
  <si>
    <t>CALLE RODRIGO GERARDO DANIEL</t>
  </si>
  <si>
    <t xml:space="preserve">GUA1131 </t>
  </si>
  <si>
    <t>0930548052</t>
  </si>
  <si>
    <t>ALAVA CORNEJO JOSE ISRAEL</t>
  </si>
  <si>
    <t xml:space="preserve">NTE1071 </t>
  </si>
  <si>
    <t>0952205458</t>
  </si>
  <si>
    <t>CORREA MURILLO NINFA IRENE</t>
  </si>
  <si>
    <t xml:space="preserve">GUA1132 </t>
  </si>
  <si>
    <t>0930874805</t>
  </si>
  <si>
    <t>GONZALEZ BARRERA ANABEL NATALI</t>
  </si>
  <si>
    <t xml:space="preserve">SAM464  </t>
  </si>
  <si>
    <t>0904545076</t>
  </si>
  <si>
    <t>SORIA LAMAN HARRY SUN</t>
  </si>
  <si>
    <t xml:space="preserve">NTE1072 </t>
  </si>
  <si>
    <t>0910820786</t>
  </si>
  <si>
    <t>PALACIOS ALVARADO JULIO RAMON</t>
  </si>
  <si>
    <t xml:space="preserve">CST254  </t>
  </si>
  <si>
    <t>0911888105</t>
  </si>
  <si>
    <t>SANTOS KUNZE CARLOS ANDRES</t>
  </si>
  <si>
    <t xml:space="preserve">GUA1133 </t>
  </si>
  <si>
    <t>0925483810</t>
  </si>
  <si>
    <t>LOOR ZAMBRANO MARIA LEONOR</t>
  </si>
  <si>
    <t xml:space="preserve">BAS163  </t>
  </si>
  <si>
    <t>0930202858</t>
  </si>
  <si>
    <t>CASTRO YEPEZ CARMEN CAROLINA</t>
  </si>
  <si>
    <t xml:space="preserve">NTE1073 </t>
  </si>
  <si>
    <t>0915081491</t>
  </si>
  <si>
    <t>MORA MORA MARIA DE LOURDES</t>
  </si>
  <si>
    <t xml:space="preserve">NTE1074 </t>
  </si>
  <si>
    <t>0919730671</t>
  </si>
  <si>
    <t>PADILLA ALVAREZ JUAN LEONARDO</t>
  </si>
  <si>
    <t xml:space="preserve">GUA1134 </t>
  </si>
  <si>
    <t>0917474777</t>
  </si>
  <si>
    <t>AVILES ECHEVER GUSTAVO MICHAEL</t>
  </si>
  <si>
    <t xml:space="preserve">GUA1135 </t>
  </si>
  <si>
    <t>1313902411</t>
  </si>
  <si>
    <t>CEVALLOS YOZA LAILA NICOLE</t>
  </si>
  <si>
    <t xml:space="preserve">DUR311  </t>
  </si>
  <si>
    <t>0601289861</t>
  </si>
  <si>
    <t>OCAÑA MORALES ANGEL RODRIGO</t>
  </si>
  <si>
    <t xml:space="preserve">DLE411  </t>
  </si>
  <si>
    <t>0916800097</t>
  </si>
  <si>
    <t>SAMANIEGO VILLARROEL STEPHANY KATHERINE</t>
  </si>
  <si>
    <t xml:space="preserve">DLE410  </t>
  </si>
  <si>
    <t>0960013746</t>
  </si>
  <si>
    <t>CALDERIO HECHAVARRIA DAIRON FREDDY</t>
  </si>
  <si>
    <t xml:space="preserve">DLE409  </t>
  </si>
  <si>
    <t>1709768251</t>
  </si>
  <si>
    <t>REBUTTI DUQUE JAVIER PAUL</t>
  </si>
  <si>
    <t xml:space="preserve">SAM463  </t>
  </si>
  <si>
    <t>0922813332</t>
  </si>
  <si>
    <t>ROBALINO MORENO IVETTE ELIZABETH</t>
  </si>
  <si>
    <t xml:space="preserve">DAU139  </t>
  </si>
  <si>
    <t>1202255723</t>
  </si>
  <si>
    <t>SILVA ESPINOZA CARLOTA ELIZABETH</t>
  </si>
  <si>
    <t xml:space="preserve">DUR310  </t>
  </si>
  <si>
    <t>0922633672</t>
  </si>
  <si>
    <t>TORRES HERNANDEZ MARITZA ELIZABETH</t>
  </si>
  <si>
    <t xml:space="preserve">NTE1070 </t>
  </si>
  <si>
    <t>0801199803</t>
  </si>
  <si>
    <t>ZAMBRANO RAMIREZ LUIS MIGUEL</t>
  </si>
  <si>
    <t xml:space="preserve">GUA1130 </t>
  </si>
  <si>
    <t>0923955108</t>
  </si>
  <si>
    <t>FRANCO FIGUEROA ORLY JOFFRE</t>
  </si>
  <si>
    <t xml:space="preserve">DLE408  </t>
  </si>
  <si>
    <t>0919921221</t>
  </si>
  <si>
    <t>PIGUAVE ARAMBULO RONALD FABRICIO</t>
  </si>
  <si>
    <t xml:space="preserve">CTO106  </t>
  </si>
  <si>
    <t>0930490446</t>
  </si>
  <si>
    <t>PUIG MORA CINTHYA DE LOURDES</t>
  </si>
  <si>
    <t xml:space="preserve">UMS616  </t>
  </si>
  <si>
    <t>0602579948</t>
  </si>
  <si>
    <t>PARRA ROSERO PABLO GERMAN</t>
  </si>
  <si>
    <t xml:space="preserve">NTE1069 </t>
  </si>
  <si>
    <t>0920485398</t>
  </si>
  <si>
    <t>GONZALEZ BARRERA HENRY HUMBERTO</t>
  </si>
  <si>
    <t xml:space="preserve">SAM065  </t>
  </si>
  <si>
    <t>0953796505</t>
  </si>
  <si>
    <t>MELISSA SOFIA MIRANDA COPPIANO</t>
  </si>
  <si>
    <t xml:space="preserve">GUA1128 </t>
  </si>
  <si>
    <t>1306370691</t>
  </si>
  <si>
    <t>ALCIVAR  CEVALLOS ROOSBEHT ALAN</t>
  </si>
  <si>
    <t xml:space="preserve">NTE1068 </t>
  </si>
  <si>
    <t>0940336274</t>
  </si>
  <si>
    <t>MONTOYA LEON DARWIN SANTIAGO</t>
  </si>
  <si>
    <t xml:space="preserve">SAM462  </t>
  </si>
  <si>
    <t>0904862455</t>
  </si>
  <si>
    <t>ESTRADA ESTRADA ROSEMARIA</t>
  </si>
  <si>
    <t xml:space="preserve">DLE406  </t>
  </si>
  <si>
    <t>0904181435</t>
  </si>
  <si>
    <t>LUZURIAGA CARRERA GLORIA AZUCENA</t>
  </si>
  <si>
    <t xml:space="preserve">DLE405  </t>
  </si>
  <si>
    <t>0918788050</t>
  </si>
  <si>
    <t>BRIONES OREJUELA EMILIO JOSE</t>
  </si>
  <si>
    <t xml:space="preserve">SAM461  </t>
  </si>
  <si>
    <t>0913688453</t>
  </si>
  <si>
    <t>SAMAN CERASUOLO CRISTHIAN VICENTE</t>
  </si>
  <si>
    <t xml:space="preserve">ATP181  </t>
  </si>
  <si>
    <t>0940673460</t>
  </si>
  <si>
    <t>FARIAS ERIQUE JOEL EDUARDO</t>
  </si>
  <si>
    <t xml:space="preserve">CST259  </t>
  </si>
  <si>
    <t>1720806395</t>
  </si>
  <si>
    <t>PAREDES MUNOZ EDUARDO SANTIAGO</t>
  </si>
  <si>
    <t xml:space="preserve">CST260  </t>
  </si>
  <si>
    <t>0923294284</t>
  </si>
  <si>
    <t>SUAREZ VARGAS ALEX MARCELO</t>
  </si>
  <si>
    <t xml:space="preserve">SAM471  </t>
  </si>
  <si>
    <t>0912133352</t>
  </si>
  <si>
    <t>NUNEZ ORTIZ REBECA</t>
  </si>
  <si>
    <t xml:space="preserve">SAM472  </t>
  </si>
  <si>
    <t>0904353257</t>
  </si>
  <si>
    <t>SAPORITI DESCALZI JULIA DIANA MILENA</t>
  </si>
  <si>
    <t xml:space="preserve">DLE418  </t>
  </si>
  <si>
    <t>1713939690</t>
  </si>
  <si>
    <t>ESCALANTE BUSTAMANTE MARIA GABRIELA</t>
  </si>
  <si>
    <t xml:space="preserve">NTE1080 </t>
  </si>
  <si>
    <t>1301883706</t>
  </si>
  <si>
    <t>VELEZ COBENA HUGO NEUTORGIO</t>
  </si>
  <si>
    <t xml:space="preserve">NTE1081 </t>
  </si>
  <si>
    <t>0952032506</t>
  </si>
  <si>
    <t>NARVAEZ MUNOZ LEONELA LISSETTE</t>
  </si>
  <si>
    <t xml:space="preserve">SAM473  </t>
  </si>
  <si>
    <t>0700780497</t>
  </si>
  <si>
    <t>PRIETO VEGA MARTHA MARIA ELIZABETH</t>
  </si>
  <si>
    <t xml:space="preserve">USF153  </t>
  </si>
  <si>
    <t>0906563176</t>
  </si>
  <si>
    <t>LUIS ALFONSO LEON CALDERON</t>
  </si>
  <si>
    <t xml:space="preserve">GUA1138 </t>
  </si>
  <si>
    <t>0915422562</t>
  </si>
  <si>
    <t>PEREZ VERA BORIS ALEXANDER</t>
  </si>
  <si>
    <t xml:space="preserve">GUA1137 </t>
  </si>
  <si>
    <t>0932149172</t>
  </si>
  <si>
    <t>PARRALES GARCIA BRYAN STEVEN</t>
  </si>
  <si>
    <t xml:space="preserve">CST261  </t>
  </si>
  <si>
    <t>0925859894</t>
  </si>
  <si>
    <t>BRITO IBARRA CARLOS MIGUEL</t>
  </si>
  <si>
    <t xml:space="preserve">NTE1085 </t>
  </si>
  <si>
    <t>0917339418</t>
  </si>
  <si>
    <t>CONSTANTE BONILLA FRANKLIN EDUARDO</t>
  </si>
  <si>
    <t xml:space="preserve">NTE1087 </t>
  </si>
  <si>
    <t>0910522796</t>
  </si>
  <si>
    <t>UVIDIA ANDRADE CESAR FERNANDO</t>
  </si>
  <si>
    <t xml:space="preserve">CST263  </t>
  </si>
  <si>
    <t>0915267389</t>
  </si>
  <si>
    <t>PARODI LEDESMA VINICIO JAVIER</t>
  </si>
  <si>
    <t xml:space="preserve">NTE1088 </t>
  </si>
  <si>
    <t>0922081583</t>
  </si>
  <si>
    <t>LOOR BARREZUETA JAVIER ANTONIO</t>
  </si>
  <si>
    <t xml:space="preserve">GUA1139 </t>
  </si>
  <si>
    <t>0905910790</t>
  </si>
  <si>
    <t>ESTACIO NAPA HECTOR RICARDO</t>
  </si>
  <si>
    <t xml:space="preserve">NTE1089 </t>
  </si>
  <si>
    <t>1310561913</t>
  </si>
  <si>
    <t>LOOR MENDOZA IRIS GABRIELA</t>
  </si>
  <si>
    <t xml:space="preserve">DAU141  </t>
  </si>
  <si>
    <t>0916891757</t>
  </si>
  <si>
    <t>OLVERA ALCIVAR JOEL DOMINGO</t>
  </si>
  <si>
    <t xml:space="preserve">DLE421  </t>
  </si>
  <si>
    <t>0915872063</t>
  </si>
  <si>
    <t>BATTEN SORIANO CARLOS ARTURO</t>
  </si>
  <si>
    <t xml:space="preserve">DLE422  </t>
  </si>
  <si>
    <t>1900156587</t>
  </si>
  <si>
    <t>IZQUIERDO CARRION HARTMAN FERNANDO</t>
  </si>
  <si>
    <t xml:space="preserve">DUR312  </t>
  </si>
  <si>
    <t>0924141328</t>
  </si>
  <si>
    <t>SEGOVIA DOMINGUEZ KARLA FIORELLA</t>
  </si>
  <si>
    <t xml:space="preserve">DLE417  </t>
  </si>
  <si>
    <t>0919156927</t>
  </si>
  <si>
    <t>GARCIA DROUET ENRIQUE RICARDO</t>
  </si>
  <si>
    <t xml:space="preserve">CST258  </t>
  </si>
  <si>
    <t>0909247819</t>
  </si>
  <si>
    <t>COTTO RUIZ CARLOS HUMBERTO</t>
  </si>
  <si>
    <t xml:space="preserve">NTE1079 </t>
  </si>
  <si>
    <t>0906075536</t>
  </si>
  <si>
    <t>MONCAYO AGUIRRE MARIA DE LOURDES</t>
  </si>
  <si>
    <t xml:space="preserve">SAM470  </t>
  </si>
  <si>
    <t>0911863959</t>
  </si>
  <si>
    <t>GOMEZ HIDALGO CARLOS ALBERTO</t>
  </si>
  <si>
    <t xml:space="preserve">ATP180  </t>
  </si>
  <si>
    <t>0906633177</t>
  </si>
  <si>
    <t>ANDRADE ARELLANO MARCOS VICENTE</t>
  </si>
  <si>
    <t xml:space="preserve">NTE1077 </t>
  </si>
  <si>
    <t>1104443393</t>
  </si>
  <si>
    <t>LOYOLA ALAMA SILVIA ALEXANDRA</t>
  </si>
  <si>
    <t xml:space="preserve">SAM476  </t>
  </si>
  <si>
    <t>0960199727</t>
  </si>
  <si>
    <t>CAMACHO SILVA JAVIER ENRIQUE</t>
  </si>
  <si>
    <t xml:space="preserve">NTE1093 </t>
  </si>
  <si>
    <t>1712754686</t>
  </si>
  <si>
    <t>CRESPO PEREZ CAROL SILVANA</t>
  </si>
  <si>
    <t xml:space="preserve">CST265  </t>
  </si>
  <si>
    <t>1708071442</t>
  </si>
  <si>
    <t>CALERO ALMEIDA JAIME MAJIRUS</t>
  </si>
  <si>
    <t xml:space="preserve">GUA1142 </t>
  </si>
  <si>
    <t>0909544967</t>
  </si>
  <si>
    <t xml:space="preserve">FRANCO DIAZ  ENRIQUE WILLIAM </t>
  </si>
  <si>
    <t xml:space="preserve">BAS165  </t>
  </si>
  <si>
    <t>0930002308</t>
  </si>
  <si>
    <t>MAGALLANES TROYA EDGAR EDUARDO</t>
  </si>
  <si>
    <t xml:space="preserve">BAS166  </t>
  </si>
  <si>
    <t>0956383574</t>
  </si>
  <si>
    <t>MEJIA LEMA WILSON ALEXANDER</t>
  </si>
  <si>
    <t xml:space="preserve">DLE426  </t>
  </si>
  <si>
    <t>0921759619</t>
  </si>
  <si>
    <t>RAMIREZ FLORES JOSE MIGUEL</t>
  </si>
  <si>
    <t xml:space="preserve">NTE1095 </t>
  </si>
  <si>
    <t>0917583106</t>
  </si>
  <si>
    <t>MONTENEGRO ALVAREZ GALO FERNANDO</t>
  </si>
  <si>
    <t xml:space="preserve">SAM477  </t>
  </si>
  <si>
    <t>0919696724</t>
  </si>
  <si>
    <t>VILLON MEZA GRACE CLEMENCIA</t>
  </si>
  <si>
    <t xml:space="preserve">SAM478  </t>
  </si>
  <si>
    <t>0903376093</t>
  </si>
  <si>
    <t>IRIGOYEN NEGRON MARIA TERESA</t>
  </si>
  <si>
    <t xml:space="preserve">DLE427  </t>
  </si>
  <si>
    <t>1754777207</t>
  </si>
  <si>
    <t>ESPINOSA RAMIREZ RAUL</t>
  </si>
  <si>
    <t xml:space="preserve">DLE428  </t>
  </si>
  <si>
    <t>0956224661</t>
  </si>
  <si>
    <t>FREYLE DUCAND ORIETA CAROLINA</t>
  </si>
  <si>
    <t xml:space="preserve">NTE1096 </t>
  </si>
  <si>
    <t>0603553611</t>
  </si>
  <si>
    <t>LEON TOAPANTA ANA GABRIELA</t>
  </si>
  <si>
    <t xml:space="preserve">CST267  </t>
  </si>
  <si>
    <t>0922446554</t>
  </si>
  <si>
    <t>GONZALEZ LINCH ERICK ERMORY</t>
  </si>
  <si>
    <t xml:space="preserve">UVA963  </t>
  </si>
  <si>
    <t>0916408636</t>
  </si>
  <si>
    <t>REYES HERRERA SILVIA LORENA</t>
  </si>
  <si>
    <t xml:space="preserve">NTE1098 </t>
  </si>
  <si>
    <t>1756702682</t>
  </si>
  <si>
    <t>RODRIGUEZ SALCEDO WILLIAM DAVID</t>
  </si>
  <si>
    <t xml:space="preserve">NTE1100 </t>
  </si>
  <si>
    <t>0916632391</t>
  </si>
  <si>
    <t>VELASTEGUI QUEZADA MARITZA LILIANA</t>
  </si>
  <si>
    <t xml:space="preserve">DAU147  </t>
  </si>
  <si>
    <t>0911617504</t>
  </si>
  <si>
    <t>CASTRO ORTEGA JONNY EVARISTO</t>
  </si>
  <si>
    <t xml:space="preserve">DAU144  </t>
  </si>
  <si>
    <t>0914367966</t>
  </si>
  <si>
    <t>AGUIRRE COELLO KRUPSKAIA MARIELA</t>
  </si>
  <si>
    <t xml:space="preserve">DAU143  </t>
  </si>
  <si>
    <t>0908621477</t>
  </si>
  <si>
    <t>SEVILLA CAICEDO RINA MARLENE</t>
  </si>
  <si>
    <t xml:space="preserve">NTE1092 </t>
  </si>
  <si>
    <t>0702654518</t>
  </si>
  <si>
    <t>GARCIA MATAMORO KATHERINE</t>
  </si>
  <si>
    <t xml:space="preserve">DLE425  </t>
  </si>
  <si>
    <t>0918646977</t>
  </si>
  <si>
    <t>PROANO PIEDRA CHRISTIAN XAVIER</t>
  </si>
  <si>
    <t xml:space="preserve">DLE424  </t>
  </si>
  <si>
    <t>0911831113</t>
  </si>
  <si>
    <t>AGUILAR BALSECA FANNY TERESA</t>
  </si>
  <si>
    <t xml:space="preserve">DLE423  </t>
  </si>
  <si>
    <t>0957451198</t>
  </si>
  <si>
    <t>GIRALDO ECHEVERRY CLAUDIA ISABEL</t>
  </si>
  <si>
    <t xml:space="preserve">SAM482  </t>
  </si>
  <si>
    <t>1202242028</t>
  </si>
  <si>
    <t>MORANTE YNTRIAGO XENIA VIVIANA</t>
  </si>
  <si>
    <t xml:space="preserve">CST268  </t>
  </si>
  <si>
    <t>0918610502</t>
  </si>
  <si>
    <t>GAIBOR ESPINOZA MARIA FERNANDA</t>
  </si>
  <si>
    <t xml:space="preserve">NTE1104 </t>
  </si>
  <si>
    <t>0925027484</t>
  </si>
  <si>
    <t>GALARZA LOPEZ CHRISTIAN WILLIAM</t>
  </si>
  <si>
    <t xml:space="preserve">SAM483  </t>
  </si>
  <si>
    <t>0918002775</t>
  </si>
  <si>
    <t>CAMPOSANO CARRION JAIRO OMAR</t>
  </si>
  <si>
    <t xml:space="preserve">ATP182  </t>
  </si>
  <si>
    <t>0910549351</t>
  </si>
  <si>
    <t>REVELO ALVARADO LILIANA JAQUELINE</t>
  </si>
  <si>
    <t xml:space="preserve">BAS167  </t>
  </si>
  <si>
    <t>0917430209</t>
  </si>
  <si>
    <t>SALTOS PONCE ENMA CARINA</t>
  </si>
  <si>
    <t xml:space="preserve">ATP183  </t>
  </si>
  <si>
    <t>0909182511</t>
  </si>
  <si>
    <t>WILSON GUILLERMO PINCAY CARPIO</t>
  </si>
  <si>
    <t xml:space="preserve">CST269  </t>
  </si>
  <si>
    <t>0916538945</t>
  </si>
  <si>
    <t>ACOSTA CARVAJAL PAOLA TATIANA</t>
  </si>
  <si>
    <t xml:space="preserve">CST270  </t>
  </si>
  <si>
    <t>0923644611</t>
  </si>
  <si>
    <t>MONGE GARCIA FRANK ANDRES</t>
  </si>
  <si>
    <t xml:space="preserve">CST271  </t>
  </si>
  <si>
    <t>0915293211</t>
  </si>
  <si>
    <t>MEJIA GONZALE MARIO RICARDO</t>
  </si>
  <si>
    <t xml:space="preserve">DLE431  </t>
  </si>
  <si>
    <t>0919405886</t>
  </si>
  <si>
    <t>JIMENEZ MATAMOROS EDDER RONNY</t>
  </si>
  <si>
    <t xml:space="preserve">SAM484  </t>
  </si>
  <si>
    <t>0907489603</t>
  </si>
  <si>
    <t>COSTA SISALIMA HECTOR ALCIVAR</t>
  </si>
  <si>
    <t xml:space="preserve">DUR314  </t>
  </si>
  <si>
    <t>0926892605</t>
  </si>
  <si>
    <t>COVENA LITARDO BOSCO ANTHONY</t>
  </si>
  <si>
    <t xml:space="preserve">GUA1147 </t>
  </si>
  <si>
    <t>0919834358</t>
  </si>
  <si>
    <t>FLORES VELIZ CARMEN ROSA</t>
  </si>
  <si>
    <t xml:space="preserve">GUA1148 </t>
  </si>
  <si>
    <t>0914071618</t>
  </si>
  <si>
    <t>FIGUEROA VINCES JOSE ALFREDO</t>
  </si>
  <si>
    <t xml:space="preserve">GUA1149 </t>
  </si>
  <si>
    <t>0920694569</t>
  </si>
  <si>
    <t>CASTRO GALARZA RUTH CECILIA</t>
  </si>
  <si>
    <t xml:space="preserve">CTO111  </t>
  </si>
  <si>
    <t>1803121217</t>
  </si>
  <si>
    <t>ESPIN DEL SALTO ROMULO FERNANDO</t>
  </si>
  <si>
    <t xml:space="preserve">NTE1105 </t>
  </si>
  <si>
    <t>0941172223</t>
  </si>
  <si>
    <t>LOOR  ZAMBRANO JENIFFER  LISSETH</t>
  </si>
  <si>
    <t xml:space="preserve">NTE1106 </t>
  </si>
  <si>
    <t>0922188065</t>
  </si>
  <si>
    <t>PINCAY SALTOS JOSSELYNE LISSETTE</t>
  </si>
  <si>
    <t xml:space="preserve">UVS107  </t>
  </si>
  <si>
    <t>0910784636</t>
  </si>
  <si>
    <t>TAMMY CARMEN CAAMAÑO CORNEJO</t>
  </si>
  <si>
    <t xml:space="preserve">NTE1107 </t>
  </si>
  <si>
    <t>0921904165</t>
  </si>
  <si>
    <t>OVIEDO MORAN MICHAEL JOSE</t>
  </si>
  <si>
    <t xml:space="preserve">NTE1108 </t>
  </si>
  <si>
    <t>1302122633</t>
  </si>
  <si>
    <t>ZAMBRANO ORMAZA PEDRO ELOY</t>
  </si>
  <si>
    <t xml:space="preserve">CST273  </t>
  </si>
  <si>
    <t>0914653043</t>
  </si>
  <si>
    <t>PONCE REINADO MARIA DE LOURDES</t>
  </si>
  <si>
    <t xml:space="preserve">ATP185  </t>
  </si>
  <si>
    <t>0917096133</t>
  </si>
  <si>
    <t>OCAMPO MORENO CESAR DAVID</t>
  </si>
  <si>
    <t xml:space="preserve">DLE433  </t>
  </si>
  <si>
    <t>0908391808</t>
  </si>
  <si>
    <t>CARLOS LANDIVAR VELIZ</t>
  </si>
  <si>
    <t xml:space="preserve">DLE435  </t>
  </si>
  <si>
    <t>0915833149</t>
  </si>
  <si>
    <t>LAGOS ORTIZ KATTY ALICIA</t>
  </si>
  <si>
    <t xml:space="preserve">BAS168  </t>
  </si>
  <si>
    <t>0926444274</t>
  </si>
  <si>
    <t>SALCEDO MOYA GLENDA VERONICA</t>
  </si>
  <si>
    <t xml:space="preserve">NTE1110 </t>
  </si>
  <si>
    <t>0921628988</t>
  </si>
  <si>
    <t>SUAREZ MARIN HECTOR FELIX</t>
  </si>
  <si>
    <t xml:space="preserve">NTE1111 </t>
  </si>
  <si>
    <t>0909375909</t>
  </si>
  <si>
    <t>DE SANTIS NEIRA JUAN JAIME CRISTIAN</t>
  </si>
  <si>
    <t xml:space="preserve">CST274  </t>
  </si>
  <si>
    <t>1203493240</t>
  </si>
  <si>
    <t>DIAZ VILLACRES STANLEY ANDRES</t>
  </si>
  <si>
    <t xml:space="preserve">GUA1150 </t>
  </si>
  <si>
    <t>0921328662</t>
  </si>
  <si>
    <t>SANCHEZ MENDOZA ANA ADELA</t>
  </si>
  <si>
    <t xml:space="preserve">GUA1151 </t>
  </si>
  <si>
    <t>0909755753</t>
  </si>
  <si>
    <t>ARCOS RAMBAY TANIA LORENA</t>
  </si>
  <si>
    <t xml:space="preserve">GUA1152 </t>
  </si>
  <si>
    <t>0924066533</t>
  </si>
  <si>
    <t>MERO MINAYA MARIA ELENA</t>
  </si>
  <si>
    <t xml:space="preserve">NTE1112 </t>
  </si>
  <si>
    <t>0918755919</t>
  </si>
  <si>
    <t>IZQUIERDO RUBIO CARLOS VICENTE</t>
  </si>
  <si>
    <t xml:space="preserve">NTE1114 </t>
  </si>
  <si>
    <t>0926505629</t>
  </si>
  <si>
    <t>MENDEZ PINTO OSCAR ISRAEL</t>
  </si>
  <si>
    <t xml:space="preserve">SAM487  </t>
  </si>
  <si>
    <t>0918059080</t>
  </si>
  <si>
    <t>REINOSO TIGRE OMAR ALEJANDRO</t>
  </si>
  <si>
    <t xml:space="preserve">DLE437  </t>
  </si>
  <si>
    <t>0925843039</t>
  </si>
  <si>
    <t>ORTEGA PEREZ ANDREA MICHELLE</t>
  </si>
  <si>
    <t xml:space="preserve">DLE438  </t>
  </si>
  <si>
    <t>0920678190</t>
  </si>
  <si>
    <t>CHICALA GARCIA GEOVANNY PATRICIO</t>
  </si>
  <si>
    <t xml:space="preserve">DUR316  </t>
  </si>
  <si>
    <t>0930451505</t>
  </si>
  <si>
    <t>AGUILAR TOLEDO MARCELA ALEJANDRA</t>
  </si>
  <si>
    <t xml:space="preserve">SAM488  </t>
  </si>
  <si>
    <t>0906281035</t>
  </si>
  <si>
    <t>CAMPOSANO VACA GLENDA MARJORIE</t>
  </si>
  <si>
    <t xml:space="preserve">DLE439  </t>
  </si>
  <si>
    <t>0916558752</t>
  </si>
  <si>
    <t>MUNIZAGA SORIO MAURICIO GABRIEL</t>
  </si>
  <si>
    <t xml:space="preserve">SAM489  </t>
  </si>
  <si>
    <t>0909001554</t>
  </si>
  <si>
    <t>ANDRADE TOBAR MIGUEL ANTONIO</t>
  </si>
  <si>
    <t xml:space="preserve">SAM481  </t>
  </si>
  <si>
    <t>0908423353</t>
  </si>
  <si>
    <t>IANNUZZELLI PUGA MARIA DE LOURDES</t>
  </si>
  <si>
    <t xml:space="preserve">GUA1145 </t>
  </si>
  <si>
    <t>1203396468</t>
  </si>
  <si>
    <t>RODRIGUEZ PALMA NELSON IVAN</t>
  </si>
  <si>
    <t xml:space="preserve">ATP096  </t>
  </si>
  <si>
    <t>0960460970</t>
  </si>
  <si>
    <t>RUFINO NAPOLES FRANK</t>
  </si>
  <si>
    <t xml:space="preserve">DLE441  </t>
  </si>
  <si>
    <t>0916876584</t>
  </si>
  <si>
    <t>BORJA  ALARCON KEVIN  HERNAN</t>
  </si>
  <si>
    <t xml:space="preserve">CST276  </t>
  </si>
  <si>
    <t>0910555796</t>
  </si>
  <si>
    <t>VILLEGAS CUESTA RAUL FERNANDO</t>
  </si>
  <si>
    <t xml:space="preserve">GUA1153 </t>
  </si>
  <si>
    <t>0926629700</t>
  </si>
  <si>
    <t>BARBERAN BRIONES CARMEN ASUNCION</t>
  </si>
  <si>
    <t xml:space="preserve">GUA1154 </t>
  </si>
  <si>
    <t>0911964401</t>
  </si>
  <si>
    <t>ROSALES BUSTAMANTE LUIS ALBERTO</t>
  </si>
  <si>
    <t xml:space="preserve">GUA1159 </t>
  </si>
  <si>
    <t>0910968965</t>
  </si>
  <si>
    <t>MIRANDA TORRES JUAN ERNESTO</t>
  </si>
  <si>
    <t xml:space="preserve">NTE1119 </t>
  </si>
  <si>
    <t>0912516457</t>
  </si>
  <si>
    <t xml:space="preserve">ESCOBAR ECHEVERRIA LUIS ALEJANDRO </t>
  </si>
  <si>
    <t xml:space="preserve">GUA1155 </t>
  </si>
  <si>
    <t>0922507017</t>
  </si>
  <si>
    <t>MEJIA RIVERA ROSARIO ARELYS</t>
  </si>
  <si>
    <t xml:space="preserve">CTO114  </t>
  </si>
  <si>
    <t>0301463568</t>
  </si>
  <si>
    <t>LOYOLA ZAMBRANO ARTURO LEONARDO</t>
  </si>
  <si>
    <t xml:space="preserve">NTE1116 </t>
  </si>
  <si>
    <t>0917996670</t>
  </si>
  <si>
    <t>MURILLO BARAHONA LISSETTE ESTEFANIA</t>
  </si>
  <si>
    <t xml:space="preserve">DLE442  </t>
  </si>
  <si>
    <t>0701442600</t>
  </si>
  <si>
    <t>CELI MALHABER JORGE GUSTAVO</t>
  </si>
  <si>
    <t xml:space="preserve">SAM490  </t>
  </si>
  <si>
    <t>0700873540</t>
  </si>
  <si>
    <t>GRANDA VELEPUCHA AMANDA GLADYS</t>
  </si>
  <si>
    <t xml:space="preserve">DLE444  </t>
  </si>
  <si>
    <t>0915624605</t>
  </si>
  <si>
    <t>PALACIOS MIRANDA JOSE RODOLFO</t>
  </si>
  <si>
    <t xml:space="preserve">NTE1122 </t>
  </si>
  <si>
    <t>0919733311</t>
  </si>
  <si>
    <t>MACIAS LOPEZ VICENTE ARCADIO</t>
  </si>
  <si>
    <t xml:space="preserve">GUA1163 </t>
  </si>
  <si>
    <t>0910291038</t>
  </si>
  <si>
    <t>ANDRADE RIVERA RAFAEL ALBERTO</t>
  </si>
  <si>
    <t xml:space="preserve">CST278  </t>
  </si>
  <si>
    <t>0924804685</t>
  </si>
  <si>
    <t>ALZAMORA BATALLA BLANCA LEONOR</t>
  </si>
  <si>
    <t xml:space="preserve">CST277  </t>
  </si>
  <si>
    <t>0904095098</t>
  </si>
  <si>
    <t>ARIAS ALVAREZ GLADYS MERCEDES</t>
  </si>
  <si>
    <t xml:space="preserve">CST275  </t>
  </si>
  <si>
    <t>0959126475</t>
  </si>
  <si>
    <t>INZHIVOTKINA YANA</t>
  </si>
  <si>
    <t xml:space="preserve">NTE1121 </t>
  </si>
  <si>
    <t>0926860198</t>
  </si>
  <si>
    <t xml:space="preserve">CTO115  </t>
  </si>
  <si>
    <t>0911968253</t>
  </si>
  <si>
    <t>GARCIA ALAVA JAVIER</t>
  </si>
  <si>
    <t xml:space="preserve">GUA1160 </t>
  </si>
  <si>
    <t>0918715574</t>
  </si>
  <si>
    <t>SOLIS CHUTO RAUL XAVIER</t>
  </si>
  <si>
    <t xml:space="preserve">NTE1120 </t>
  </si>
  <si>
    <t>0919860551</t>
  </si>
  <si>
    <t>CHOEZ CHOEZ LORENZO WILMER</t>
  </si>
  <si>
    <t xml:space="preserve">NTE1130 </t>
  </si>
  <si>
    <t>0910709633</t>
  </si>
  <si>
    <t>CHOEZ PIGUAVE SONNIA YESENIA</t>
  </si>
  <si>
    <t xml:space="preserve">NTE1131 </t>
  </si>
  <si>
    <t>1105124844</t>
  </si>
  <si>
    <t>OVIEDO OVIEDO MANUEL ALFREDO</t>
  </si>
  <si>
    <t xml:space="preserve">SAM157  </t>
  </si>
  <si>
    <t>1205815994</t>
  </si>
  <si>
    <t>HECTOR NICOLAS GUAYAQUIL ALBAN</t>
  </si>
  <si>
    <t xml:space="preserve">CST284  </t>
  </si>
  <si>
    <t>1301853568</t>
  </si>
  <si>
    <t>HIDROVO BARREIRO JOSE MIGUEL RUBEN</t>
  </si>
  <si>
    <t xml:space="preserve">CST286  </t>
  </si>
  <si>
    <t>0919644120</t>
  </si>
  <si>
    <t>REYES ALAVA CARLOS ALFREDO</t>
  </si>
  <si>
    <t xml:space="preserve">NTE1126 </t>
  </si>
  <si>
    <t>1102042528</t>
  </si>
  <si>
    <t>SANMARTIN ESPARZA ANA MELANIA</t>
  </si>
  <si>
    <t xml:space="preserve">NTE1127 </t>
  </si>
  <si>
    <t>0922359773001</t>
  </si>
  <si>
    <t>CHOEZ CHOEZ JAIROJOSE</t>
  </si>
  <si>
    <t xml:space="preserve">NTE1128 </t>
  </si>
  <si>
    <t>0922297221</t>
  </si>
  <si>
    <t>BAZURTO MONTIEL PILAR CLARIBEL</t>
  </si>
  <si>
    <t xml:space="preserve">NTE1125 </t>
  </si>
  <si>
    <t>0909909095</t>
  </si>
  <si>
    <t xml:space="preserve">GUARANDA MERCHAN NIEVE GRACIELA </t>
  </si>
  <si>
    <t xml:space="preserve">GUA1167 </t>
  </si>
  <si>
    <t>0927907006</t>
  </si>
  <si>
    <t>BENAVIDES MORAN VICKY VIVIANA</t>
  </si>
  <si>
    <t xml:space="preserve">GUA1170 </t>
  </si>
  <si>
    <t>0915814263</t>
  </si>
  <si>
    <t>LUCIO TAQUIS GIOVANNA MATILDE</t>
  </si>
  <si>
    <t xml:space="preserve">GUA1169 </t>
  </si>
  <si>
    <t>0925444713</t>
  </si>
  <si>
    <t>REINOSO MARISCAL CARLOS BORIS</t>
  </si>
  <si>
    <t xml:space="preserve">DUR318  </t>
  </si>
  <si>
    <t>0929442994</t>
  </si>
  <si>
    <t>RIVAS BAZURTO BELLA BARTOLA</t>
  </si>
  <si>
    <t xml:space="preserve">DUR317  </t>
  </si>
  <si>
    <t>1102571476</t>
  </si>
  <si>
    <t>VILLALTA FLORES MILTON YOBANY</t>
  </si>
  <si>
    <t xml:space="preserve">CST281  </t>
  </si>
  <si>
    <t>0919747022</t>
  </si>
  <si>
    <t>MILAN SORIA FABIOLA ALEJANDRA</t>
  </si>
  <si>
    <t xml:space="preserve">CST279  </t>
  </si>
  <si>
    <t>1001872207</t>
  </si>
  <si>
    <t>ANDRADE VALDOSPINOS ALVARO EFREN</t>
  </si>
  <si>
    <t xml:space="preserve">UVA155  </t>
  </si>
  <si>
    <t>0906667126</t>
  </si>
  <si>
    <t>MIRTHA ACELA ESCALANTE GARCIA</t>
  </si>
  <si>
    <t xml:space="preserve">NTE1124 </t>
  </si>
  <si>
    <t>0930102694</t>
  </si>
  <si>
    <t>SOLEDISPA CHIPRE SANDRA GISELA</t>
  </si>
  <si>
    <t xml:space="preserve">GUA1166 </t>
  </si>
  <si>
    <t>0905679221</t>
  </si>
  <si>
    <t>PAREDES LOPEZ MARIA PIEDAD</t>
  </si>
  <si>
    <t xml:space="preserve">CTO116  </t>
  </si>
  <si>
    <t>0903211522</t>
  </si>
  <si>
    <t>ARELLANO FLORES LUIS ANIBAL</t>
  </si>
  <si>
    <t xml:space="preserve">SAM497  </t>
  </si>
  <si>
    <t>0924955966</t>
  </si>
  <si>
    <t>ALBAN DEL SALTOS KARLA FERNANDA</t>
  </si>
  <si>
    <t xml:space="preserve">GUA1171 </t>
  </si>
  <si>
    <t>0925155277</t>
  </si>
  <si>
    <t>TIGUA QUIMIZ DENNYS XAVIER</t>
  </si>
  <si>
    <t xml:space="preserve">FOR027  </t>
  </si>
  <si>
    <t>0940296080</t>
  </si>
  <si>
    <t>PACHECO SOLEDISPA BORIS ALEXIS</t>
  </si>
  <si>
    <t xml:space="preserve">FOR028  </t>
  </si>
  <si>
    <t>1307102523</t>
  </si>
  <si>
    <t>CHAVEZ ZAMBRANO TEREZA MONSERRATE</t>
  </si>
  <si>
    <t xml:space="preserve">NTE1135 </t>
  </si>
  <si>
    <t>0917939159</t>
  </si>
  <si>
    <t>PARRA ROSERO MYRIAM BEATRIZ</t>
  </si>
  <si>
    <t xml:space="preserve">DAU151  </t>
  </si>
  <si>
    <t>0917896888</t>
  </si>
  <si>
    <t>VALERIANO MOSQUERA TANYA JAZMIN</t>
  </si>
  <si>
    <t xml:space="preserve">PAS084  </t>
  </si>
  <si>
    <t>0927193227</t>
  </si>
  <si>
    <t>MALDONADO SANDOYA JOHANNA MARIANELA</t>
  </si>
  <si>
    <t xml:space="preserve">SAM498  </t>
  </si>
  <si>
    <t>1301454474</t>
  </si>
  <si>
    <t>PALAU  FARINA LUIS EVANGELISTA</t>
  </si>
  <si>
    <t xml:space="preserve">DLE450  </t>
  </si>
  <si>
    <t>0801821778</t>
  </si>
  <si>
    <t>LEON  ZAMBRANO JUAN  CARLOS</t>
  </si>
  <si>
    <t xml:space="preserve">GUA1175 </t>
  </si>
  <si>
    <t>0914167309</t>
  </si>
  <si>
    <t>BRIONES PENA RUBEN DAVID</t>
  </si>
  <si>
    <t xml:space="preserve">ATP188  </t>
  </si>
  <si>
    <t>0917217739</t>
  </si>
  <si>
    <t>PLAZA ROSALES OSCAR JAVIER</t>
  </si>
  <si>
    <t xml:space="preserve">DLE452  </t>
  </si>
  <si>
    <t>0918705286</t>
  </si>
  <si>
    <t>CHALLEN GONZALEZ OMAR RAFAEL</t>
  </si>
  <si>
    <t xml:space="preserve">BAS170  </t>
  </si>
  <si>
    <t>0923004295</t>
  </si>
  <si>
    <t>ROSARIO GRANDA SANDRA KARINA</t>
  </si>
  <si>
    <t xml:space="preserve">UVA965  </t>
  </si>
  <si>
    <t>0909375529</t>
  </si>
  <si>
    <t>VILLAMAR SALAZAR CESAR ANTONIO</t>
  </si>
  <si>
    <t xml:space="preserve">CST291  </t>
  </si>
  <si>
    <t>0913154928</t>
  </si>
  <si>
    <t>PORRAS MUNOZ CARMEN ANGELINA</t>
  </si>
  <si>
    <t xml:space="preserve">NTE1142 </t>
  </si>
  <si>
    <t>0916642275</t>
  </si>
  <si>
    <t>CHUNGATA AREVALO KARINA VERONICA</t>
  </si>
  <si>
    <t xml:space="preserve">DLE454  </t>
  </si>
  <si>
    <t>1303415051</t>
  </si>
  <si>
    <t>CEDENO ALVAREZ MONSERRATE DEL CARMEN</t>
  </si>
  <si>
    <t xml:space="preserve">SAM499  </t>
  </si>
  <si>
    <t>0912003670</t>
  </si>
  <si>
    <t>PONCE ROJAS KARINA  DEL ROCIO</t>
  </si>
  <si>
    <t xml:space="preserve">DLE453  </t>
  </si>
  <si>
    <t>1204625279</t>
  </si>
  <si>
    <t>PALMA CORREA NELLY ALEXANDRA</t>
  </si>
  <si>
    <t xml:space="preserve">CST292  </t>
  </si>
  <si>
    <t>1203069156</t>
  </si>
  <si>
    <t>ECHEVERRIA BRIONES PEDRO FABRICIO</t>
  </si>
  <si>
    <t xml:space="preserve">CST293  </t>
  </si>
  <si>
    <t>1204664864</t>
  </si>
  <si>
    <t>CUN ESCOBAR JOSE REINALDO</t>
  </si>
  <si>
    <t xml:space="preserve">CST294  </t>
  </si>
  <si>
    <t>0903464121</t>
  </si>
  <si>
    <t>ALVARADO GONZALES MARIA ELENA</t>
  </si>
  <si>
    <t xml:space="preserve">CST295  </t>
  </si>
  <si>
    <t>0916488505</t>
  </si>
  <si>
    <t>ULLOA MANTILLA MARIA GABRIELA</t>
  </si>
  <si>
    <t xml:space="preserve">CST296  </t>
  </si>
  <si>
    <t>0906824206</t>
  </si>
  <si>
    <t>ALVAREZ MOSQUERA MARIO PATRICIO</t>
  </si>
  <si>
    <t xml:space="preserve">NTE1146 </t>
  </si>
  <si>
    <t>0901997650</t>
  </si>
  <si>
    <t xml:space="preserve">HOLGUIN ESPINOZA TOMAS </t>
  </si>
  <si>
    <t xml:space="preserve">GUA1180 </t>
  </si>
  <si>
    <t>0918208174</t>
  </si>
  <si>
    <t>BARRIGA POMA WILSON EDUARDO</t>
  </si>
  <si>
    <t xml:space="preserve">NTE1145 </t>
  </si>
  <si>
    <t>0924870801</t>
  </si>
  <si>
    <t>HURTADO ALCIVAR PEDRO MAXIMILIANO</t>
  </si>
  <si>
    <t xml:space="preserve">ATP187  </t>
  </si>
  <si>
    <t>0921791935001</t>
  </si>
  <si>
    <t>PIZARRO RIVERA CHRISTIAN JOEL</t>
  </si>
  <si>
    <t xml:space="preserve">SAM495  </t>
  </si>
  <si>
    <t>0703052704</t>
  </si>
  <si>
    <t>QUEZADA ROMERO YADIRA YAJAIRA</t>
  </si>
  <si>
    <t xml:space="preserve">SAM494  </t>
  </si>
  <si>
    <t>0918677972</t>
  </si>
  <si>
    <t>ROMERO RODRIGUEZ RUBEN DARIO</t>
  </si>
  <si>
    <t xml:space="preserve">DLE449  </t>
  </si>
  <si>
    <t>0927309591</t>
  </si>
  <si>
    <t>LABORDA. JUAN CRUZ</t>
  </si>
  <si>
    <t xml:space="preserve">SAM063  </t>
  </si>
  <si>
    <t>0914563556</t>
  </si>
  <si>
    <t>NICOLAS ESTEBAN COSTA ARCENTALES</t>
  </si>
  <si>
    <t xml:space="preserve">DLE448  </t>
  </si>
  <si>
    <t>0911961258</t>
  </si>
  <si>
    <t>OCHOA RUIZ JORGE LUIS</t>
  </si>
  <si>
    <t xml:space="preserve">CST288  </t>
  </si>
  <si>
    <t>0913688842</t>
  </si>
  <si>
    <t>URQUIZO GUEVARA DIEGO SEBASTIAN</t>
  </si>
  <si>
    <t xml:space="preserve">NTE1133 </t>
  </si>
  <si>
    <t>0901163246</t>
  </si>
  <si>
    <t>ABARCA STRONG MARIA ELENA</t>
  </si>
  <si>
    <t xml:space="preserve">BRI010  </t>
  </si>
  <si>
    <t>0912817640</t>
  </si>
  <si>
    <t>BARRAZUETA QUEVEDO GLEN ORLANDO</t>
  </si>
  <si>
    <t xml:space="preserve">SAM493  </t>
  </si>
  <si>
    <t>0914595277</t>
  </si>
  <si>
    <t>MENESES CEDENO CARMEN JULISSA</t>
  </si>
  <si>
    <t xml:space="preserve">DLE447  </t>
  </si>
  <si>
    <t>0904944337</t>
  </si>
  <si>
    <t>VELEZ WECHSLER JAVIER CRISTIAN</t>
  </si>
  <si>
    <t xml:space="preserve">NTE1132 </t>
  </si>
  <si>
    <t>0916385396</t>
  </si>
  <si>
    <t>SEVILLA MANOSALVAS JUANA MARIA</t>
  </si>
  <si>
    <t xml:space="preserve">DLE457  </t>
  </si>
  <si>
    <t>0918352519</t>
  </si>
  <si>
    <t>REYNA AGUINO JASMANI LIZANDRO</t>
  </si>
  <si>
    <t xml:space="preserve">DLE458  </t>
  </si>
  <si>
    <t>0919746032</t>
  </si>
  <si>
    <t>GUERRERO ALBAN BANNER IVAN</t>
  </si>
  <si>
    <t xml:space="preserve">DLE459  </t>
  </si>
  <si>
    <t>0919809087</t>
  </si>
  <si>
    <t>VILLACIS CASTILLO JOHN RAFAEL</t>
  </si>
  <si>
    <t xml:space="preserve">DUR321  </t>
  </si>
  <si>
    <t>0912626025</t>
  </si>
  <si>
    <t>BRIONES MONTANO MARIA MAGDALENA</t>
  </si>
  <si>
    <t xml:space="preserve">GUA1182 </t>
  </si>
  <si>
    <t>0928949304</t>
  </si>
  <si>
    <t>RONDON VILLACIS VICTOR STALIN</t>
  </si>
  <si>
    <t xml:space="preserve">GUA1185 </t>
  </si>
  <si>
    <t>0915513352</t>
  </si>
  <si>
    <t>LINO VILLEGAS ANGEL ALFONSO</t>
  </si>
  <si>
    <t xml:space="preserve">GUA1184 </t>
  </si>
  <si>
    <t>0924657562</t>
  </si>
  <si>
    <t>MACIAS SUAREZ ANA ROSA</t>
  </si>
  <si>
    <t xml:space="preserve">NTE1148 </t>
  </si>
  <si>
    <t>0925808909</t>
  </si>
  <si>
    <t>BAQUE VILLALVA MAXIMO ABELARDO</t>
  </si>
  <si>
    <t xml:space="preserve">NTE1149 </t>
  </si>
  <si>
    <t>1205578428</t>
  </si>
  <si>
    <t>SEGURA GARCES ANA KATERINE</t>
  </si>
  <si>
    <t xml:space="preserve">CST297  </t>
  </si>
  <si>
    <t>0918264862</t>
  </si>
  <si>
    <t>VERA GUZMAN MARIA DOLORES</t>
  </si>
  <si>
    <t xml:space="preserve">NTE1159 </t>
  </si>
  <si>
    <t>0954761474</t>
  </si>
  <si>
    <t>TORRES VILLA GENESIS ELENA</t>
  </si>
  <si>
    <t xml:space="preserve">GUA1202 </t>
  </si>
  <si>
    <t>0957038276</t>
  </si>
  <si>
    <t>CORTEZ QUINTERO JONATHAN ARIEL</t>
  </si>
  <si>
    <t xml:space="preserve">NTE1158 </t>
  </si>
  <si>
    <t>0906128020</t>
  </si>
  <si>
    <t>SALAZAR ARANA JOSE EDUARDO</t>
  </si>
  <si>
    <t xml:space="preserve">GUA1198 </t>
  </si>
  <si>
    <t>0927634659</t>
  </si>
  <si>
    <t>QUEIROLO SECAIRA MICHELLE ALEJANDRA</t>
  </si>
  <si>
    <t xml:space="preserve">GUA1199 </t>
  </si>
  <si>
    <t>0921973111</t>
  </si>
  <si>
    <t>SOTO GARCIA MARIA FERNANDA</t>
  </si>
  <si>
    <t xml:space="preserve">GUA1200 </t>
  </si>
  <si>
    <t>0921923421</t>
  </si>
  <si>
    <t>PARRALES REYES CARLOS JAVIER</t>
  </si>
  <si>
    <t xml:space="preserve">GUA1201 </t>
  </si>
  <si>
    <t>0915261796</t>
  </si>
  <si>
    <t>CUESTA CORTEZ ANTONIO JOSE</t>
  </si>
  <si>
    <t xml:space="preserve">CTO118  </t>
  </si>
  <si>
    <t>0915650964</t>
  </si>
  <si>
    <t>PEREZ MORENO KATTY KAROL</t>
  </si>
  <si>
    <t xml:space="preserve">SAM505  </t>
  </si>
  <si>
    <t>0913376786</t>
  </si>
  <si>
    <t>CAMPODONICO YUNEZ MIGUEL FRANCISCO</t>
  </si>
  <si>
    <t xml:space="preserve">DLE463  </t>
  </si>
  <si>
    <t>1305640466</t>
  </si>
  <si>
    <t>GUADAMUD SALAZAR NADIA MARIOLA</t>
  </si>
  <si>
    <t xml:space="preserve">DLE461  </t>
  </si>
  <si>
    <t>0910901669</t>
  </si>
  <si>
    <t>ROMERO BRAVO BLANCA ALEXANDRA</t>
  </si>
  <si>
    <t xml:space="preserve">DLE462  </t>
  </si>
  <si>
    <t>0908375942</t>
  </si>
  <si>
    <t>CORAIZACA RODRIGUEZ ROBINSON UBALDO</t>
  </si>
  <si>
    <t xml:space="preserve">CST303  </t>
  </si>
  <si>
    <t>0912013919</t>
  </si>
  <si>
    <t>MACKLIFF GARAYCOA EMILIO JOSE</t>
  </si>
  <si>
    <t xml:space="preserve">CST301  </t>
  </si>
  <si>
    <t>0911190569</t>
  </si>
  <si>
    <t>MORENO FLORES CHRISTIAN ENRIQUE</t>
  </si>
  <si>
    <t xml:space="preserve">CST300  </t>
  </si>
  <si>
    <t>0702196502</t>
  </si>
  <si>
    <t>MORANTE AVILA CESAR HIPOLITO</t>
  </si>
  <si>
    <t xml:space="preserve">DUR322  </t>
  </si>
  <si>
    <t>0920928637</t>
  </si>
  <si>
    <t>JIMENEZ ICAZA JULIO CESAR</t>
  </si>
  <si>
    <t xml:space="preserve">GUA1197 </t>
  </si>
  <si>
    <t>0908357841</t>
  </si>
  <si>
    <t>TIXE SALAVARRIA FRANCISCA TERESA</t>
  </si>
  <si>
    <t xml:space="preserve">GUA1194 </t>
  </si>
  <si>
    <t>0913384269</t>
  </si>
  <si>
    <t>YAGUAL AGUILAR GRACE VANESSA</t>
  </si>
  <si>
    <t xml:space="preserve">GUA1195 </t>
  </si>
  <si>
    <t>0920960911</t>
  </si>
  <si>
    <t>HIDALGO CAICEDO JOHANNA ELIZABETH</t>
  </si>
  <si>
    <t xml:space="preserve">BAS173  </t>
  </si>
  <si>
    <t>0913213393</t>
  </si>
  <si>
    <t>QUIMI ESPINOZA FANNY MIREYA</t>
  </si>
  <si>
    <t xml:space="preserve">DAU153  </t>
  </si>
  <si>
    <t>0915002398</t>
  </si>
  <si>
    <t>MARTINEZ CHANG JAKELINE ELVIRA</t>
  </si>
  <si>
    <t xml:space="preserve">DAU152  </t>
  </si>
  <si>
    <t>0950605238</t>
  </si>
  <si>
    <t>MOLINA CAIZA GENESIS FERNANDA</t>
  </si>
  <si>
    <t xml:space="preserve">CST298  </t>
  </si>
  <si>
    <t>0926221169</t>
  </si>
  <si>
    <t>SALVATIERRA LAINEZ MARTIN</t>
  </si>
  <si>
    <t xml:space="preserve">NTE1154 </t>
  </si>
  <si>
    <t>0915770200</t>
  </si>
  <si>
    <t>GARCIA RUIZ ALEX ISRAEL</t>
  </si>
  <si>
    <t xml:space="preserve">NTE1152 </t>
  </si>
  <si>
    <t>0917983488</t>
  </si>
  <si>
    <t>REYES MENDOZA ARACELY MERCEDES</t>
  </si>
  <si>
    <t xml:space="preserve">GUA1193 </t>
  </si>
  <si>
    <t>0921488110</t>
  </si>
  <si>
    <t>SANCHEZ MENDOZA FRANCISCA LEONOR</t>
  </si>
  <si>
    <t xml:space="preserve">GUA1189 </t>
  </si>
  <si>
    <t>0914753538</t>
  </si>
  <si>
    <t>CAMPOVERDE SICHA FANNY BEATRIZ</t>
  </si>
  <si>
    <t xml:space="preserve">GUA1190 </t>
  </si>
  <si>
    <t>0919155309</t>
  </si>
  <si>
    <t>VERA BAZAN ELIO ERASMO</t>
  </si>
  <si>
    <t xml:space="preserve">GUA1187 </t>
  </si>
  <si>
    <t>1208582302</t>
  </si>
  <si>
    <t>OCHOA SUAREZ MARILYN ARACELY</t>
  </si>
  <si>
    <t xml:space="preserve">NTE1150 </t>
  </si>
  <si>
    <t>1756566616</t>
  </si>
  <si>
    <t>PEREZ LOPEZ WILIAN LAZARO</t>
  </si>
  <si>
    <t xml:space="preserve">SAM502  </t>
  </si>
  <si>
    <t>0908593635</t>
  </si>
  <si>
    <t>GOLDBAUM SMITH ANDREA</t>
  </si>
  <si>
    <t xml:space="preserve">NTE1147 </t>
  </si>
  <si>
    <t>0950622654</t>
  </si>
  <si>
    <t>CHUCHUCA QUINDE BRYAN FABIAN</t>
  </si>
  <si>
    <t xml:space="preserve">DLE456  </t>
  </si>
  <si>
    <t>0924423965</t>
  </si>
  <si>
    <t>SANMARTIN ZIADET LIZBETH CRISTINA</t>
  </si>
  <si>
    <t xml:space="preserve">NTE1172 </t>
  </si>
  <si>
    <t>0910762202</t>
  </si>
  <si>
    <t>ISSA HADDAD ANTONIO XAVIER</t>
  </si>
  <si>
    <t xml:space="preserve">CST309  </t>
  </si>
  <si>
    <t>0915256085</t>
  </si>
  <si>
    <t>CEDENO VILLACIS ROXANA PATRICIA</t>
  </si>
  <si>
    <t xml:space="preserve">SAM514  </t>
  </si>
  <si>
    <t>0992979917001</t>
  </si>
  <si>
    <t xml:space="preserve">ASOCIACION DE PROPIETARIOS DE LA CUARTA ETAPA DENOMINADA FERRARA DE LA URBANIZACION MILANN </t>
  </si>
  <si>
    <t xml:space="preserve">DLE470  </t>
  </si>
  <si>
    <t>0917304966</t>
  </si>
  <si>
    <t>REYES GARCIA LUIS ALBERTO</t>
  </si>
  <si>
    <t xml:space="preserve">DLE471  </t>
  </si>
  <si>
    <t>0801906975</t>
  </si>
  <si>
    <t>VALENCIA LOPEZ MARIA JAKELINE</t>
  </si>
  <si>
    <t xml:space="preserve">DAU158  </t>
  </si>
  <si>
    <t>1308104957</t>
  </si>
  <si>
    <t>ZAMBRANO FATIMA LOURDES</t>
  </si>
  <si>
    <t xml:space="preserve">NTE1174 </t>
  </si>
  <si>
    <t>0926544529</t>
  </si>
  <si>
    <t>PILAY CHOMPOL WALTER RONALD</t>
  </si>
  <si>
    <t xml:space="preserve">NTE1176 </t>
  </si>
  <si>
    <t>0953811015</t>
  </si>
  <si>
    <t>BOLANOS GUZMAN ERICK ENRIQUE</t>
  </si>
  <si>
    <t xml:space="preserve">BAS180  </t>
  </si>
  <si>
    <t>0920986437</t>
  </si>
  <si>
    <t>IZQUIERDO VERA BERTHA CLEMENCIA</t>
  </si>
  <si>
    <t xml:space="preserve">BAS179  </t>
  </si>
  <si>
    <t>0923648224</t>
  </si>
  <si>
    <t>BARRE GUERRERO ERWIN DAVID</t>
  </si>
  <si>
    <t xml:space="preserve">NTE1175 </t>
  </si>
  <si>
    <t>0940500226</t>
  </si>
  <si>
    <t>PARRAGA PEREZ STEFFY NICOLE</t>
  </si>
  <si>
    <t xml:space="preserve">LOT057  </t>
  </si>
  <si>
    <t>0908374689</t>
  </si>
  <si>
    <t>ROSADO RODRIGUEZ FRANCISCO ROBERTO</t>
  </si>
  <si>
    <t xml:space="preserve">CST311  </t>
  </si>
  <si>
    <t>1308443637</t>
  </si>
  <si>
    <t>ZAMBRANO ROMAN OLGA MATILDE</t>
  </si>
  <si>
    <t xml:space="preserve">GUA1226 </t>
  </si>
  <si>
    <t>0907583967</t>
  </si>
  <si>
    <t>BENAVIDES HERRERA ERNESTO</t>
  </si>
  <si>
    <t xml:space="preserve">NTE1177 </t>
  </si>
  <si>
    <t>0930473228</t>
  </si>
  <si>
    <t>FERNANDEZ ORMAZA MONICA JOHAIRA</t>
  </si>
  <si>
    <t xml:space="preserve">DLE743  </t>
  </si>
  <si>
    <t>0927388066</t>
  </si>
  <si>
    <t>YUNGA HERRERA WENDY CAROLINA</t>
  </si>
  <si>
    <t xml:space="preserve">ESP032  </t>
  </si>
  <si>
    <t>0915600878</t>
  </si>
  <si>
    <t>VACA PATINO MARCELO EMILIO</t>
  </si>
  <si>
    <t xml:space="preserve">ATP194  </t>
  </si>
  <si>
    <t>1309859500</t>
  </si>
  <si>
    <t>BRAVO SANTANA JOSE GILBERTO</t>
  </si>
  <si>
    <t xml:space="preserve">NTE1178 </t>
  </si>
  <si>
    <t>0940404809</t>
  </si>
  <si>
    <t>CAMACHO RONQUILLO WASHINGTON LEONARDO</t>
  </si>
  <si>
    <t xml:space="preserve">NTE1179 </t>
  </si>
  <si>
    <t>0927681247</t>
  </si>
  <si>
    <t>MUYOLEMA CUSQUI EDGAR JAVIER</t>
  </si>
  <si>
    <t xml:space="preserve">BAS183  </t>
  </si>
  <si>
    <t>0909110959</t>
  </si>
  <si>
    <t>REDROBAN MORA MAXIMO PATRICIO</t>
  </si>
  <si>
    <t xml:space="preserve">BAS182  </t>
  </si>
  <si>
    <t>1309869707</t>
  </si>
  <si>
    <t>TUALA LOOR PIEDAD ELIZABETH</t>
  </si>
  <si>
    <t xml:space="preserve">LOT058  </t>
  </si>
  <si>
    <t>0919406967</t>
  </si>
  <si>
    <t>AGUSTO VELIZ KEVIN IVAN</t>
  </si>
  <si>
    <t xml:space="preserve">GUA1230 </t>
  </si>
  <si>
    <t>0930818703</t>
  </si>
  <si>
    <t>RODRIGUEZ VALVERDE MARGARITA ELIZABETH</t>
  </si>
  <si>
    <t xml:space="preserve">GUA1229 </t>
  </si>
  <si>
    <t>0917699563</t>
  </si>
  <si>
    <t>TUMBACO SANCAN TITO HECTOR</t>
  </si>
  <si>
    <t xml:space="preserve">GUA1228 </t>
  </si>
  <si>
    <t>0919171207</t>
  </si>
  <si>
    <t>CHIMBO SAENZ LUIS ALBERTO</t>
  </si>
  <si>
    <t xml:space="preserve">GUA1231 </t>
  </si>
  <si>
    <t>0929683621</t>
  </si>
  <si>
    <t>MARQUEZ ANGULO ELVIS ADRIAN</t>
  </si>
  <si>
    <t xml:space="preserve">GUA1232 </t>
  </si>
  <si>
    <t>0923226211</t>
  </si>
  <si>
    <t>AYOVI CAICEDO TANYA DENISE</t>
  </si>
  <si>
    <t xml:space="preserve">SAM513  </t>
  </si>
  <si>
    <t>0915845754</t>
  </si>
  <si>
    <t>ROURA SEMINARIO MARIA LEONOR</t>
  </si>
  <si>
    <t xml:space="preserve">GUA1223 </t>
  </si>
  <si>
    <t>0923634802</t>
  </si>
  <si>
    <t>BORBOR TIGRERO JULIO CESAR</t>
  </si>
  <si>
    <t xml:space="preserve">NTE1171 </t>
  </si>
  <si>
    <t>0911922367</t>
  </si>
  <si>
    <t>MENDIETA GUERRERO KAREN VANESSA</t>
  </si>
  <si>
    <t xml:space="preserve">CST308  </t>
  </si>
  <si>
    <t>0917666240</t>
  </si>
  <si>
    <t>SOLIS REGATTO ANA BELEN</t>
  </si>
  <si>
    <t xml:space="preserve">GUA1224 </t>
  </si>
  <si>
    <t>0801587106</t>
  </si>
  <si>
    <t>MARQUINEZ QUINONEZ DIGNA MARISOL</t>
  </si>
  <si>
    <t xml:space="preserve">GUA1225 </t>
  </si>
  <si>
    <t>0929275634</t>
  </si>
  <si>
    <t>CANTOS AREVALO ALBERTO JULIANO</t>
  </si>
  <si>
    <t xml:space="preserve">GUA1221 </t>
  </si>
  <si>
    <t>0918217506</t>
  </si>
  <si>
    <t>FLORES SUAREZ CIRIA AZUCENA</t>
  </si>
  <si>
    <t xml:space="preserve">DLE469  </t>
  </si>
  <si>
    <t>0911378123</t>
  </si>
  <si>
    <t>HERRERA RIVAS LUISA MARIA</t>
  </si>
  <si>
    <t xml:space="preserve">DLE468  </t>
  </si>
  <si>
    <t>0913781613</t>
  </si>
  <si>
    <t>PENA BRAVO JANINA CLEOPATRA</t>
  </si>
  <si>
    <t xml:space="preserve">DLE467  </t>
  </si>
  <si>
    <t>0919212399</t>
  </si>
  <si>
    <t>IZA VILLACIS LORENA MARIA</t>
  </si>
  <si>
    <t xml:space="preserve">SAM512  </t>
  </si>
  <si>
    <t>1308787413</t>
  </si>
  <si>
    <t>ALAVA GUTIERREZ ANGEL RAFAEL</t>
  </si>
  <si>
    <t xml:space="preserve">CST306  </t>
  </si>
  <si>
    <t>0990867224001</t>
  </si>
  <si>
    <t xml:space="preserve">MACROTECH CIA LTDA </t>
  </si>
  <si>
    <t xml:space="preserve">NTE1169 </t>
  </si>
  <si>
    <t>1305440420</t>
  </si>
  <si>
    <t>LOVATON MINA GINGER ELIZABETH</t>
  </si>
  <si>
    <t xml:space="preserve">GUA1220 </t>
  </si>
  <si>
    <t>0920854379</t>
  </si>
  <si>
    <t>CRUZ LOOR VANESSA STEFANIA</t>
  </si>
  <si>
    <t xml:space="preserve">GUA1219 </t>
  </si>
  <si>
    <t>0918549312</t>
  </si>
  <si>
    <t>ORRALA VERA TITO HERNAN</t>
  </si>
  <si>
    <t xml:space="preserve">GUA1218 </t>
  </si>
  <si>
    <t>0918644352</t>
  </si>
  <si>
    <t>VALENCIA ANGULO AMIRA MERCEDES</t>
  </si>
  <si>
    <t xml:space="preserve">GUA1217 </t>
  </si>
  <si>
    <t>0909720302</t>
  </si>
  <si>
    <t>CONTRERAS RODRIGUEZ EUBENIA MARIETA</t>
  </si>
  <si>
    <t xml:space="preserve">DAU157  </t>
  </si>
  <si>
    <t>0961153954</t>
  </si>
  <si>
    <t>CALLE JULCA KARLA MILENE</t>
  </si>
  <si>
    <t xml:space="preserve">NTE1168 </t>
  </si>
  <si>
    <t>0921618344</t>
  </si>
  <si>
    <t>APONTE GONZALEZ MARJORIE VANESSA</t>
  </si>
  <si>
    <t xml:space="preserve">GUA1213 </t>
  </si>
  <si>
    <t>0910497791</t>
  </si>
  <si>
    <t>BRAVO VILLAMAR JOHNNY VICENTE</t>
  </si>
  <si>
    <t xml:space="preserve">GUA1215 </t>
  </si>
  <si>
    <t>0951370675</t>
  </si>
  <si>
    <t>BOHORQUEZ MITE GENESIS KARLA</t>
  </si>
  <si>
    <t xml:space="preserve">GUA1216 </t>
  </si>
  <si>
    <t>0915537351</t>
  </si>
  <si>
    <t>GAMARRA PERALTA BARBARA GISELLA</t>
  </si>
  <si>
    <t xml:space="preserve">CTO121  </t>
  </si>
  <si>
    <t>0911401859</t>
  </si>
  <si>
    <t>FALQUEZ SALAVARRIA PATRICIA AZUCENA</t>
  </si>
  <si>
    <t xml:space="preserve">CTO122  </t>
  </si>
  <si>
    <t>0952052017</t>
  </si>
  <si>
    <t>RENDON OROZCO GIAN FRANCO</t>
  </si>
  <si>
    <t xml:space="preserve">DLE466  </t>
  </si>
  <si>
    <t>0923402127</t>
  </si>
  <si>
    <t>MERIZALDE MEDRANDA JONATHAN RAUL</t>
  </si>
  <si>
    <t xml:space="preserve">UMS618  </t>
  </si>
  <si>
    <t>0919747543</t>
  </si>
  <si>
    <t>MEZA ANDRADE PAUL EDUARDO</t>
  </si>
  <si>
    <t xml:space="preserve">DUR325  </t>
  </si>
  <si>
    <t>0923793624</t>
  </si>
  <si>
    <t>VELEZ ZAMORA SAUL JAKSON</t>
  </si>
  <si>
    <t xml:space="preserve">CTO120  </t>
  </si>
  <si>
    <t>0940875347</t>
  </si>
  <si>
    <t>ZURITA LOPEZ MICHAEL XAVIER</t>
  </si>
  <si>
    <t xml:space="preserve">GUA1211 </t>
  </si>
  <si>
    <t>0953701091</t>
  </si>
  <si>
    <t>PINICAIZA VENEGAS JEAN CARLOS</t>
  </si>
  <si>
    <t xml:space="preserve">DUR323  </t>
  </si>
  <si>
    <t>0926150939</t>
  </si>
  <si>
    <t>CEVALLOS CRUZ DIANA JENNIFFER</t>
  </si>
  <si>
    <t xml:space="preserve">DUR324  </t>
  </si>
  <si>
    <t>0940441504</t>
  </si>
  <si>
    <t>MENDEZ RODRIGUEZ JAZMIN MARIELA</t>
  </si>
  <si>
    <t xml:space="preserve">NTE1165 </t>
  </si>
  <si>
    <t>0922924642</t>
  </si>
  <si>
    <t>GUAYAQUIL CEDENO DIANA PAOLA</t>
  </si>
  <si>
    <t xml:space="preserve">NTE1166 </t>
  </si>
  <si>
    <t>0952360030</t>
  </si>
  <si>
    <t>PENA SINCHE ISRAEL JESUS</t>
  </si>
  <si>
    <t xml:space="preserve">BAS178  </t>
  </si>
  <si>
    <t>0923438949</t>
  </si>
  <si>
    <t>SANDI MUNOZ WALTER SAMUEL</t>
  </si>
  <si>
    <t xml:space="preserve">FOR029  </t>
  </si>
  <si>
    <t>1304576554</t>
  </si>
  <si>
    <t>PINCAY BAQUE DAYSI PETRONILA</t>
  </si>
  <si>
    <t xml:space="preserve">NTE1162 </t>
  </si>
  <si>
    <t>0924988975</t>
  </si>
  <si>
    <t>TINITANA JUMBO LUIS ANTONIO</t>
  </si>
  <si>
    <t xml:space="preserve">BAS175  </t>
  </si>
  <si>
    <t>0603757683</t>
  </si>
  <si>
    <t>NAVARRETE GUAPI CHRISTIAN PAUL</t>
  </si>
  <si>
    <t xml:space="preserve">DAU156  </t>
  </si>
  <si>
    <t>0905153425</t>
  </si>
  <si>
    <t>COELLO ACOSTA JUSTINA SUSANA</t>
  </si>
  <si>
    <t xml:space="preserve">BAS174  </t>
  </si>
  <si>
    <t>0920734530</t>
  </si>
  <si>
    <t>BAJANA ESPINOZA DARWIN VIRGINIO</t>
  </si>
  <si>
    <t xml:space="preserve">NTE1161 </t>
  </si>
  <si>
    <t>0918516196</t>
  </si>
  <si>
    <t>REYES ZAMBRANO MAYDA TRINIDAD</t>
  </si>
  <si>
    <t xml:space="preserve">NTE1160 </t>
  </si>
  <si>
    <t>0919806711</t>
  </si>
  <si>
    <t>VILEMA MAJI FLOR EMPERATRIZ</t>
  </si>
  <si>
    <t xml:space="preserve">ATP192  </t>
  </si>
  <si>
    <t>0102775830</t>
  </si>
  <si>
    <t>GUERRERO GUERRERO DIEGO ANDRES</t>
  </si>
  <si>
    <t xml:space="preserve">ATP191  </t>
  </si>
  <si>
    <t>0910620970</t>
  </si>
  <si>
    <t>MONTERO ESCALANTE DANNY ARVID</t>
  </si>
  <si>
    <t xml:space="preserve">PS0573  </t>
  </si>
  <si>
    <t>0910363589</t>
  </si>
  <si>
    <t>FLORES CORTEZ KETTY BEATRIZ</t>
  </si>
  <si>
    <t xml:space="preserve">CST305  </t>
  </si>
  <si>
    <t>0926786690</t>
  </si>
  <si>
    <t>SOLANO BAIDAL ISABEL YAJAIRA</t>
  </si>
  <si>
    <t xml:space="preserve">SAM509  </t>
  </si>
  <si>
    <t>1800588400</t>
  </si>
  <si>
    <t>CEPEDA COLLANTES MARCO OLIVERIO</t>
  </si>
  <si>
    <t xml:space="preserve">SAM508  </t>
  </si>
  <si>
    <t>0703914432</t>
  </si>
  <si>
    <t>SEGARRA CORDOVA DENISSE CAROLINA</t>
  </si>
  <si>
    <t xml:space="preserve">DAU155  </t>
  </si>
  <si>
    <t>0922203831</t>
  </si>
  <si>
    <t>BAJANA VERA IVONNE MARIUXI</t>
  </si>
  <si>
    <t xml:space="preserve">PAS085  </t>
  </si>
  <si>
    <t>0956546501</t>
  </si>
  <si>
    <t>AVILES VILLON DAYSI MARIA</t>
  </si>
  <si>
    <t xml:space="preserve">NTE1189 </t>
  </si>
  <si>
    <t>0930969688</t>
  </si>
  <si>
    <t>RODRIGUEZ VERA ANA MARIA</t>
  </si>
  <si>
    <t xml:space="preserve">GUA1205 </t>
  </si>
  <si>
    <t>0914919188</t>
  </si>
  <si>
    <t>GUAVILE CEME JOSE BENIGNO</t>
  </si>
  <si>
    <t xml:space="preserve">CST316  </t>
  </si>
  <si>
    <t>0921017208</t>
  </si>
  <si>
    <t>VERA GUZMAN ISMAEL ANIBAL</t>
  </si>
  <si>
    <t xml:space="preserve">GUA1210 </t>
  </si>
  <si>
    <t>1725623407</t>
  </si>
  <si>
    <t>CAICEDO CAICEDO ELSA NILDA</t>
  </si>
  <si>
    <t xml:space="preserve">GUA1209 </t>
  </si>
  <si>
    <t>0919450924</t>
  </si>
  <si>
    <t>JIMENEZ JIMENEZ GABRIEL BENANCIO</t>
  </si>
  <si>
    <t xml:space="preserve">GUA1208 </t>
  </si>
  <si>
    <t>0926270240</t>
  </si>
  <si>
    <t>GRANOBLE OBANDO TANIA MARICELA</t>
  </si>
  <si>
    <t xml:space="preserve">GUA1207 </t>
  </si>
  <si>
    <t>0926191032</t>
  </si>
  <si>
    <t>ARCE BALLESTERO CARMEN LUS</t>
  </si>
  <si>
    <t xml:space="preserve">GUA1206 </t>
  </si>
  <si>
    <t>0920370277</t>
  </si>
  <si>
    <t>BAQUE NARVAEZ PATRICIA MAGDALENA</t>
  </si>
  <si>
    <t xml:space="preserve">ATP189  </t>
  </si>
  <si>
    <t>1308144508</t>
  </si>
  <si>
    <t>CASTRO HERRERA DAVID RAMON</t>
  </si>
  <si>
    <t xml:space="preserve">CTO119  </t>
  </si>
  <si>
    <t>0929507879001</t>
  </si>
  <si>
    <t>SUAREZ CRUZ JULY MARIA</t>
  </si>
  <si>
    <t xml:space="preserve">SAM507  </t>
  </si>
  <si>
    <t>1204493728</t>
  </si>
  <si>
    <t>TAPIA MUNOZ FRANKLIN RAUL</t>
  </si>
  <si>
    <t xml:space="preserve">SAM506  </t>
  </si>
  <si>
    <t>0916429640</t>
  </si>
  <si>
    <t>ROMERO SORNOZA LUIS ALFREDO</t>
  </si>
  <si>
    <t xml:space="preserve">ATP200  </t>
  </si>
  <si>
    <t>0925102212</t>
  </si>
  <si>
    <t>ESPINOZA LOPEZ RAUL STEWAR</t>
  </si>
  <si>
    <t xml:space="preserve">NTE1190 </t>
  </si>
  <si>
    <t>0915609309</t>
  </si>
  <si>
    <t>PEÑA MOYANO MIGUEL STALIN</t>
  </si>
  <si>
    <t xml:space="preserve">NTE1192 </t>
  </si>
  <si>
    <t>0923216808</t>
  </si>
  <si>
    <t>GUANOLUISA SALAZAR ALEX OSWALDO</t>
  </si>
  <si>
    <t xml:space="preserve">GUA1240 </t>
  </si>
  <si>
    <t>0955368436001</t>
  </si>
  <si>
    <t>ROMERO LALON JOAO OSWALDO</t>
  </si>
  <si>
    <t xml:space="preserve">SAM517  </t>
  </si>
  <si>
    <t>0915201933</t>
  </si>
  <si>
    <t xml:space="preserve">GOMEZ AGUIRRE ANTONIO VICENTE </t>
  </si>
  <si>
    <t xml:space="preserve">CST317  </t>
  </si>
  <si>
    <t>0908003007</t>
  </si>
  <si>
    <t>BARBA HIDALGO LUIS ALFONSO</t>
  </si>
  <si>
    <t xml:space="preserve">NTE1193 </t>
  </si>
  <si>
    <t>0905163127</t>
  </si>
  <si>
    <t>ICAZA RIVAS ENRIQUE MEDARDO</t>
  </si>
  <si>
    <t xml:space="preserve">SAM518  </t>
  </si>
  <si>
    <t>0920039039</t>
  </si>
  <si>
    <t>VARGAS HUAYAMAVE WALTER RICARDO</t>
  </si>
  <si>
    <t xml:space="preserve">SAM519  </t>
  </si>
  <si>
    <t>0925537151</t>
  </si>
  <si>
    <t>TRIVINO ANDRADE JUAN SEBASTIAN</t>
  </si>
  <si>
    <t xml:space="preserve">NTE1202 </t>
  </si>
  <si>
    <t>0916096563</t>
  </si>
  <si>
    <t>QUIZHPI PASTUIZACA EDISON DANILO</t>
  </si>
  <si>
    <t xml:space="preserve">GUA1248 </t>
  </si>
  <si>
    <t>0930047865</t>
  </si>
  <si>
    <t>BENNETT MOSCOSO ANA MARIA</t>
  </si>
  <si>
    <t xml:space="preserve">GUA1247 </t>
  </si>
  <si>
    <t>0923552384</t>
  </si>
  <si>
    <t>AGUIRRE FAJARDO DAVID DANIEL</t>
  </si>
  <si>
    <t xml:space="preserve">DLE750  </t>
  </si>
  <si>
    <t>0703588731</t>
  </si>
  <si>
    <t>CUEVA CEVALLOS GINGER BRIGITTE</t>
  </si>
  <si>
    <t xml:space="preserve">DLE749  </t>
  </si>
  <si>
    <t>0929738672</t>
  </si>
  <si>
    <t>BERMUDEZ COROZO DIANA ELIZABETH</t>
  </si>
  <si>
    <t xml:space="preserve">LOT060  </t>
  </si>
  <si>
    <t>0916781735</t>
  </si>
  <si>
    <t>VIZUETE ORTEGA VICENTE GUSTAVO</t>
  </si>
  <si>
    <t xml:space="preserve">NTE1201 </t>
  </si>
  <si>
    <t>0915752745</t>
  </si>
  <si>
    <t>TORRES YEPEZ MARCELA VIRGINIA</t>
  </si>
  <si>
    <t xml:space="preserve">DUR329  </t>
  </si>
  <si>
    <t>0912357886</t>
  </si>
  <si>
    <t>ZELAYA ESTRELLA ANA MARIA</t>
  </si>
  <si>
    <t xml:space="preserve">DUR328  </t>
  </si>
  <si>
    <t>0909850448</t>
  </si>
  <si>
    <t>VIVES HUANGA JOSELITO TOMAS</t>
  </si>
  <si>
    <t xml:space="preserve">SAM523  </t>
  </si>
  <si>
    <t>0911609170</t>
  </si>
  <si>
    <t>VELEZ SALMERON ELENA YOLANDA</t>
  </si>
  <si>
    <t xml:space="preserve">NTE1200 </t>
  </si>
  <si>
    <t>0917453854</t>
  </si>
  <si>
    <t>ALCIVAR BARZOLA LELY MARUJA</t>
  </si>
  <si>
    <t xml:space="preserve">GUA1246 </t>
  </si>
  <si>
    <t>0906103577</t>
  </si>
  <si>
    <t>QUIMIS CHIQUITO LUPE DIONICIO</t>
  </si>
  <si>
    <t xml:space="preserve">SAM522  </t>
  </si>
  <si>
    <t>1202643324</t>
  </si>
  <si>
    <t>GARCIA BAQUERIZO  CARLOS EDUARDO</t>
  </si>
  <si>
    <t xml:space="preserve">NTE1199 </t>
  </si>
  <si>
    <t>0923046437</t>
  </si>
  <si>
    <t>MENDOZA AMPUERO JAIRO GIOVANNY</t>
  </si>
  <si>
    <t xml:space="preserve">CST321  </t>
  </si>
  <si>
    <t>0928496371</t>
  </si>
  <si>
    <t>MEDINA CEVALLOS HELEN SUGEY</t>
  </si>
  <si>
    <t xml:space="preserve">NTE1198 </t>
  </si>
  <si>
    <t>0701089435</t>
  </si>
  <si>
    <t>GONZALEZ VALDIVIEZO ANGEL RIGOBERTO</t>
  </si>
  <si>
    <t xml:space="preserve">GUA1244 </t>
  </si>
  <si>
    <t>0915591762</t>
  </si>
  <si>
    <t>CHAVEZ MORA RITA TERESA</t>
  </si>
  <si>
    <t xml:space="preserve">NTE1197 </t>
  </si>
  <si>
    <t>0909288730</t>
  </si>
  <si>
    <t>URAGA AYALA ROBERTO JOSE</t>
  </si>
  <si>
    <t xml:space="preserve">CST320  </t>
  </si>
  <si>
    <t>0921077020</t>
  </si>
  <si>
    <t>TUTIVEN BENALCAZAR ANDRES FABIAN</t>
  </si>
  <si>
    <t xml:space="preserve">CST319  </t>
  </si>
  <si>
    <t>0918465428</t>
  </si>
  <si>
    <t>SANCHEZ SALINAS NELSON FRANCISCO</t>
  </si>
  <si>
    <t xml:space="preserve">BAS185  </t>
  </si>
  <si>
    <t>0958717746</t>
  </si>
  <si>
    <t>ZURITA GODOY GUILLERMO ENMANUEL</t>
  </si>
  <si>
    <t xml:space="preserve">NTE1196 </t>
  </si>
  <si>
    <t>0913436267</t>
  </si>
  <si>
    <t>RAMOS SANCHEZ JUAN CARLOS</t>
  </si>
  <si>
    <t xml:space="preserve">CTO124  </t>
  </si>
  <si>
    <t>0924060924</t>
  </si>
  <si>
    <t>PINELA PINELA ESTEFANIA MONSERRATE</t>
  </si>
  <si>
    <t xml:space="preserve">ATP201  </t>
  </si>
  <si>
    <t>0914615125</t>
  </si>
  <si>
    <t>AVEIGA PAINI CARLOS ENRIQUE</t>
  </si>
  <si>
    <t xml:space="preserve">SAM520  </t>
  </si>
  <si>
    <t>0907785547</t>
  </si>
  <si>
    <t>ANDRADE TAMARIZ MARITZA JUDITH</t>
  </si>
  <si>
    <t xml:space="preserve">NTE1194 </t>
  </si>
  <si>
    <t>0701739526</t>
  </si>
  <si>
    <t>SINCHE RIOFRIO NARCISA DEL CARMEN</t>
  </si>
  <si>
    <t>PGUA0007</t>
  </si>
  <si>
    <t>1105926529</t>
  </si>
  <si>
    <t>ASTUDILLO PIURI DOLORES LUZMILA</t>
  </si>
  <si>
    <t xml:space="preserve">NTE1195 </t>
  </si>
  <si>
    <t>0927469130</t>
  </si>
  <si>
    <t>CUERO BAZAN JOHN JAIRO</t>
  </si>
  <si>
    <t xml:space="preserve">GUA1242 </t>
  </si>
  <si>
    <t>0924897143</t>
  </si>
  <si>
    <t>CUERO MEDINA MANUEL EFREN</t>
  </si>
  <si>
    <t xml:space="preserve">DUR327  </t>
  </si>
  <si>
    <t>0923896377</t>
  </si>
  <si>
    <t>BENALCAZAR GARCIA YESSICA YADIRA</t>
  </si>
  <si>
    <t xml:space="preserve">DLE747  </t>
  </si>
  <si>
    <t>0910815927</t>
  </si>
  <si>
    <t>HEINERT VILLACIS LEONARDO ANTONIO</t>
  </si>
  <si>
    <t xml:space="preserve">DLE748  </t>
  </si>
  <si>
    <t>0903891224</t>
  </si>
  <si>
    <t>VILLACIS DE LA CADENA TEODORA</t>
  </si>
  <si>
    <t xml:space="preserve">CST318  </t>
  </si>
  <si>
    <t>0921482428</t>
  </si>
  <si>
    <t>VILLAMAR ARROLLO DOLORES MARGARITA</t>
  </si>
  <si>
    <t xml:space="preserve">NTE1187 </t>
  </si>
  <si>
    <t>0913248258</t>
  </si>
  <si>
    <t>FOUNES MONCAYO SONNIA KATHERINE</t>
  </si>
  <si>
    <t xml:space="preserve">GUA1233 </t>
  </si>
  <si>
    <t>0929687689</t>
  </si>
  <si>
    <t>CARVAJAL PILCO CARLOS LUIS</t>
  </si>
  <si>
    <t xml:space="preserve">BAS184  </t>
  </si>
  <si>
    <t>0918456732</t>
  </si>
  <si>
    <t>GARCIA CHUNGA EDUARDO ALEXANDRE</t>
  </si>
  <si>
    <t xml:space="preserve">NTE1188 </t>
  </si>
  <si>
    <t>0912372190</t>
  </si>
  <si>
    <t>MARURI GUERRA RAUL ENRIQUE</t>
  </si>
  <si>
    <t xml:space="preserve">ATP199  </t>
  </si>
  <si>
    <t>0909575201</t>
  </si>
  <si>
    <t>YAGUAL GONZALEZ OSWALDO ALCIDES</t>
  </si>
  <si>
    <t xml:space="preserve">ATP197  </t>
  </si>
  <si>
    <t>0922065123</t>
  </si>
  <si>
    <t>GRUNAUER MITR ANA PAULA</t>
  </si>
  <si>
    <t xml:space="preserve">DLE745  </t>
  </si>
  <si>
    <t>0915679260</t>
  </si>
  <si>
    <t>GRACIA LOOR ANGEL FRANCISCO</t>
  </si>
  <si>
    <t xml:space="preserve">SAM516  </t>
  </si>
  <si>
    <t>1400520225</t>
  </si>
  <si>
    <t>RIERA RIVADENEIRA ELVIS PAUL</t>
  </si>
  <si>
    <t xml:space="preserve">DLE746  </t>
  </si>
  <si>
    <t>0918514944</t>
  </si>
  <si>
    <t>MUZZIO PRADO JULIO ALBERTO</t>
  </si>
  <si>
    <t xml:space="preserve">CTO123  </t>
  </si>
  <si>
    <t>0930162391</t>
  </si>
  <si>
    <t>ROMERO GONZALEZ DANIEL EDUARDO</t>
  </si>
  <si>
    <t xml:space="preserve">NTE1186 </t>
  </si>
  <si>
    <t>0916040231</t>
  </si>
  <si>
    <t>CORNEJO YEPEZ GARY ANTONIO</t>
  </si>
  <si>
    <t xml:space="preserve">DUR326  </t>
  </si>
  <si>
    <t>0921154555</t>
  </si>
  <si>
    <t>BANCHON GONZALEZ YANINA DENISSE</t>
  </si>
  <si>
    <t xml:space="preserve">NTE1184 </t>
  </si>
  <si>
    <t>0930601091</t>
  </si>
  <si>
    <t>SALAZAR MANZANO GIOVANNI ANTONIO</t>
  </si>
  <si>
    <t xml:space="preserve">CST314  </t>
  </si>
  <si>
    <t>0910486208</t>
  </si>
  <si>
    <t>CRESPO BAQUERIZO ENRIQUE MANUEL</t>
  </si>
  <si>
    <t xml:space="preserve">GUA1235 </t>
  </si>
  <si>
    <t>0916659485</t>
  </si>
  <si>
    <t>DE LA ROSA RIOS JULIO ENRIQUE</t>
  </si>
  <si>
    <t xml:space="preserve">NTE1181 </t>
  </si>
  <si>
    <t>0906102439</t>
  </si>
  <si>
    <t>SOLORZANO MURILLO WILLIAM WILFRIDO</t>
  </si>
  <si>
    <t xml:space="preserve">ATP196  </t>
  </si>
  <si>
    <t>0911668036</t>
  </si>
  <si>
    <t>QUINTERO GONZABAY OSCAR JAVIER</t>
  </si>
  <si>
    <t xml:space="preserve">NTE1180 </t>
  </si>
  <si>
    <t>0910334069</t>
  </si>
  <si>
    <t>BAILON PEZO MERCEDES NATALIA</t>
  </si>
  <si>
    <t xml:space="preserve">DLE744  </t>
  </si>
  <si>
    <t>1713935714</t>
  </si>
  <si>
    <t>COSTA SOSA MARIA VALERIA</t>
  </si>
  <si>
    <t xml:space="preserve">LOT059  </t>
  </si>
  <si>
    <t>0931678023</t>
  </si>
  <si>
    <t>CASTILLO TAPIA GENESIS JOSELINE</t>
  </si>
  <si>
    <t xml:space="preserve">SAM515  </t>
  </si>
  <si>
    <t>0914882105</t>
  </si>
  <si>
    <t>SAN ANDRES HERNANDEZ JAIME EDUARDO</t>
  </si>
  <si>
    <t xml:space="preserve">CST161  </t>
  </si>
  <si>
    <t>0914764329</t>
  </si>
  <si>
    <t>SORIANO PARRAGA ANA CRISTINA</t>
  </si>
  <si>
    <t xml:space="preserve">UCF017  </t>
  </si>
  <si>
    <t>0602013450001</t>
  </si>
  <si>
    <t>LOURDES MAGALI PINEDA COBA (FAST CYBER)</t>
  </si>
  <si>
    <t>RETENCIONES</t>
  </si>
  <si>
    <t>Retención</t>
  </si>
  <si>
    <t>GYE NC</t>
  </si>
  <si>
    <t>0926319658</t>
  </si>
  <si>
    <t>ALFREDO JONATHAN MACIAS VILLAGRAN</t>
  </si>
  <si>
    <t>Nota Crédito</t>
  </si>
  <si>
    <t>MNT</t>
  </si>
  <si>
    <t xml:space="preserve">MTA002  </t>
  </si>
  <si>
    <t>1391752202001</t>
  </si>
  <si>
    <t>COMPAÑIA FARMACEUTICA VERA S.A. COFARVE</t>
  </si>
  <si>
    <t xml:space="preserve">MTA003  </t>
  </si>
  <si>
    <t>1790208087001</t>
  </si>
  <si>
    <t>F.V - AREA ANDINA S.A.</t>
  </si>
  <si>
    <t>MMAN0002</t>
  </si>
  <si>
    <t>1790608654001</t>
  </si>
  <si>
    <t>CAMISERIA INGLESA CAMINGLESA C LTDA.</t>
  </si>
  <si>
    <t>MMAN0003</t>
  </si>
  <si>
    <t>1308252525001</t>
  </si>
  <si>
    <t>MARIA DOMINIQUE MOREIRA ZAMBRANO</t>
  </si>
  <si>
    <t>UIO</t>
  </si>
  <si>
    <t>PCEN0004</t>
  </si>
  <si>
    <t>1708466501</t>
  </si>
  <si>
    <t>JULIO CESAR CORREDORES CHILUISA</t>
  </si>
  <si>
    <t>PCUM0001</t>
  </si>
  <si>
    <t>1792554330001</t>
  </si>
  <si>
    <t xml:space="preserve">EXEL MEDICA DEL ECUADOR EXELMEDICA CIA. LTDA.  </t>
  </si>
  <si>
    <t>PMAR0002</t>
  </si>
  <si>
    <t>1713133211001</t>
  </si>
  <si>
    <t>CABEZAS GUERRA MARIA DEL CARMEN</t>
  </si>
  <si>
    <t>PQUI0004</t>
  </si>
  <si>
    <t>1718429440001</t>
  </si>
  <si>
    <t>ARGUELLO ARGUELLO MANUEL GUILLERMO</t>
  </si>
  <si>
    <t>PIÑA0004</t>
  </si>
  <si>
    <t>1792694159001</t>
  </si>
  <si>
    <t xml:space="preserve">TESSERAE BUREAU DE ABOGADOS TESSBUAB C.L. </t>
  </si>
  <si>
    <t>PIÑA0005</t>
  </si>
  <si>
    <t>1792953995001</t>
  </si>
  <si>
    <t xml:space="preserve">AGENCIA ASESORA PRODUCTORA DE SEGUROS CREDENZZA CIA. LTDA. </t>
  </si>
  <si>
    <t>PSAN0003</t>
  </si>
  <si>
    <t>1102511142001</t>
  </si>
  <si>
    <t>CALLE DURAN DIEGO VINICIO</t>
  </si>
  <si>
    <t>PPOM0003</t>
  </si>
  <si>
    <t>1002438099001</t>
  </si>
  <si>
    <t>RIVADENEIRA ESTEVEZ  SILVANA MARIBEL</t>
  </si>
  <si>
    <t>PMAR0006</t>
  </si>
  <si>
    <t>1714820766001</t>
  </si>
  <si>
    <t>RODRIGUEZ GUEVARA MARIA AUGUSTA</t>
  </si>
  <si>
    <t>PCUM0005</t>
  </si>
  <si>
    <t>1715031827001</t>
  </si>
  <si>
    <t>LARREA NARVAEZ SANDY FERNANDA</t>
  </si>
  <si>
    <t>PCOT0007</t>
  </si>
  <si>
    <t>1715747547001</t>
  </si>
  <si>
    <t>AGUILAR ECHEVERRIA LUIS FERNANDO</t>
  </si>
  <si>
    <t>PCAL0012</t>
  </si>
  <si>
    <t>1721084349001</t>
  </si>
  <si>
    <t>GUANO ALCARRAZ GLADYS ALEXANDRA</t>
  </si>
  <si>
    <t>PCON0016</t>
  </si>
  <si>
    <t>1792373247001</t>
  </si>
  <si>
    <t xml:space="preserve">PINEDA &amp; NARVAEZ ADVISERS IN GLOBAL BUSINESS S. A. </t>
  </si>
  <si>
    <t>PCAR0004</t>
  </si>
  <si>
    <t>1791240804001</t>
  </si>
  <si>
    <t xml:space="preserve">INDEXCORP CIA. LTDA. </t>
  </si>
  <si>
    <t>PCON0018</t>
  </si>
  <si>
    <t>0301081709001</t>
  </si>
  <si>
    <t>CARRASCO QUEVEDO DIANA ZORAIDA</t>
  </si>
  <si>
    <t>PCUM0008</t>
  </si>
  <si>
    <t>1707340103001</t>
  </si>
  <si>
    <t>MIELES GUEVERA OLGA PATRICIA</t>
  </si>
  <si>
    <t>PIÑA0009</t>
  </si>
  <si>
    <t>0501100325001</t>
  </si>
  <si>
    <t>BASTIDAS CORRALES  ERNESTO AURELIO</t>
  </si>
  <si>
    <t>PISI0005</t>
  </si>
  <si>
    <t>1716164395001</t>
  </si>
  <si>
    <t>JIMENEZ BERNAL TANIA BEATRIZ</t>
  </si>
  <si>
    <t>PCOC0001</t>
  </si>
  <si>
    <t>1717716698001</t>
  </si>
  <si>
    <t>TERAN PARRA ALEJANDRA ELIZABETH</t>
  </si>
  <si>
    <t>PMAR0009</t>
  </si>
  <si>
    <t>1759590613001</t>
  </si>
  <si>
    <t>RUIZ CHIVICO LEONARD JOSE</t>
  </si>
  <si>
    <t>PIÑA0015</t>
  </si>
  <si>
    <t>1714674262001</t>
  </si>
  <si>
    <t>BERNAL VIRACOCHA SILVIA ELIZABETH</t>
  </si>
  <si>
    <t>PCUM0011</t>
  </si>
  <si>
    <t>1792365848001</t>
  </si>
  <si>
    <t xml:space="preserve">SERVICIOS ESTRATEGICOS VEKTOR - SEVEKSA S.A. </t>
  </si>
  <si>
    <t>PMAR0011</t>
  </si>
  <si>
    <t>1720222544001</t>
  </si>
  <si>
    <t>CAZANAS PROANO MAGALY YADIRA</t>
  </si>
  <si>
    <t>PMAR0012</t>
  </si>
  <si>
    <t>1707731707001</t>
  </si>
  <si>
    <t>MERLYN SACOTO SONIA</t>
  </si>
  <si>
    <t>PCAL0024</t>
  </si>
  <si>
    <t>0803245281001</t>
  </si>
  <si>
    <t>NAVARRETE CHOEZ JENNY CAROLINA</t>
  </si>
  <si>
    <t>PCEN0012</t>
  </si>
  <si>
    <t>1792297788001</t>
  </si>
  <si>
    <t>ACTICA TECH CIA.LTDA</t>
  </si>
  <si>
    <t>PRAF0004</t>
  </si>
  <si>
    <t>1713363206001</t>
  </si>
  <si>
    <t>BORJA UYANA DANIEL GENARO</t>
  </si>
  <si>
    <t>PCEN0013</t>
  </si>
  <si>
    <t>1712605284001</t>
  </si>
  <si>
    <t>RUBIO PUETATE MILTON ANDRES</t>
  </si>
  <si>
    <t>PTUM0009</t>
  </si>
  <si>
    <t>1792989108001</t>
  </si>
  <si>
    <t xml:space="preserve">HABITA CIA LTDA </t>
  </si>
  <si>
    <t>PIÑA0019</t>
  </si>
  <si>
    <t>1792127785001</t>
  </si>
  <si>
    <t xml:space="preserve">FUNDACION AVSI </t>
  </si>
  <si>
    <t>PJIP0004</t>
  </si>
  <si>
    <t>1704399912001</t>
  </si>
  <si>
    <t>MANCHENO CHIRIBOGA JUAN ANDRES</t>
  </si>
  <si>
    <t>PCEN0014</t>
  </si>
  <si>
    <t>1721981783001</t>
  </si>
  <si>
    <t>SANTIAGO JAVIER NIETO CARRERA</t>
  </si>
  <si>
    <t>PCAL0028</t>
  </si>
  <si>
    <t>1716194228001</t>
  </si>
  <si>
    <t>HERRERA CIFUENTES ESTUARDO WLADIMIR</t>
  </si>
  <si>
    <t>PTUM0008</t>
  </si>
  <si>
    <t>0102311073001</t>
  </si>
  <si>
    <t>VEJAR ROMERO SILVANA MICHELLE</t>
  </si>
  <si>
    <t>PMAR0013</t>
  </si>
  <si>
    <t>1793044700001</t>
  </si>
  <si>
    <t xml:space="preserve">GOLD CARGO WORLDWIDE-LOGISTICS S.A. </t>
  </si>
  <si>
    <t>PJIP0007</t>
  </si>
  <si>
    <t>1710420413001</t>
  </si>
  <si>
    <t>ROJAS PRADO ANDRES RENE</t>
  </si>
  <si>
    <t>PIÑA0023</t>
  </si>
  <si>
    <t>1792479274001</t>
  </si>
  <si>
    <t xml:space="preserve">CELTA DREAMS CELDREA S.A. </t>
  </si>
  <si>
    <t>PCON0031</t>
  </si>
  <si>
    <t>1793043348001</t>
  </si>
  <si>
    <t xml:space="preserve">CPM SERVICIOS ADUANEROS Y OPERACIONES LOGISTICAS </t>
  </si>
  <si>
    <t>PTUM0010</t>
  </si>
  <si>
    <t>1793002870001</t>
  </si>
  <si>
    <t xml:space="preserve">ENTERPRISING S.A </t>
  </si>
  <si>
    <t>PCUM0017</t>
  </si>
  <si>
    <t>1708056880001</t>
  </si>
  <si>
    <t>LIRA CORREA MARTIN ALFREDO</t>
  </si>
  <si>
    <t>PKEN0003</t>
  </si>
  <si>
    <t>0401601190001</t>
  </si>
  <si>
    <t>CISNEROS GUERRERO JEFFER ALEXANDER</t>
  </si>
  <si>
    <t>PCAR0009</t>
  </si>
  <si>
    <t>1713041646001</t>
  </si>
  <si>
    <t>HERNANDEZ POVEDA PABLO ANDRES</t>
  </si>
  <si>
    <t>PIÑA0025</t>
  </si>
  <si>
    <t>1757009202001</t>
  </si>
  <si>
    <t>CANETE GARCIA RICARDO RAMON</t>
  </si>
  <si>
    <t>PCEN0015</t>
  </si>
  <si>
    <t>1792931320001</t>
  </si>
  <si>
    <t>FINANMOTORS S.A.</t>
  </si>
  <si>
    <t>PCON0037</t>
  </si>
  <si>
    <t>1792925150001</t>
  </si>
  <si>
    <t>INKA BURGER</t>
  </si>
  <si>
    <t>PCUM0014</t>
  </si>
  <si>
    <t>1717090797001</t>
  </si>
  <si>
    <t>LAMINA ALMEIDA SOLEDAD ANGELICA</t>
  </si>
  <si>
    <t>PCON0044</t>
  </si>
  <si>
    <t>1715147722001</t>
  </si>
  <si>
    <t>MAYORGA RUBIO VERONICA ALEXANDRA</t>
  </si>
  <si>
    <t>PIÑA0027</t>
  </si>
  <si>
    <t>1793097561001</t>
  </si>
  <si>
    <t>CIA.LTDA. IMPORTADORA COMERCIAL VIVA VIVAIMP</t>
  </si>
  <si>
    <t>PIÑA0028</t>
  </si>
  <si>
    <t>0992574895001</t>
  </si>
  <si>
    <t xml:space="preserve">YANKOVIC S.A. </t>
  </si>
  <si>
    <t>PCAL0032</t>
  </si>
  <si>
    <t>0703771485001</t>
  </si>
  <si>
    <t>ROMAN ESPINOSA SILVIO ALBERTO</t>
  </si>
  <si>
    <t>PCEN0016</t>
  </si>
  <si>
    <t>0992135549001</t>
  </si>
  <si>
    <t>NIC.EC NICEC S.A.</t>
  </si>
  <si>
    <t>PCEN0005</t>
  </si>
  <si>
    <t>0992773464001</t>
  </si>
  <si>
    <t>SHERIDANCORP S.A.</t>
  </si>
  <si>
    <t>PCOT0001</t>
  </si>
  <si>
    <t>1711057065</t>
  </si>
  <si>
    <t>HUGO IVAN PROAÑO AYABACA</t>
  </si>
  <si>
    <t>PCOM0001</t>
  </si>
  <si>
    <t>1712520012</t>
  </si>
  <si>
    <t>SERRANO GARRIDO GIOVANNI TOBIAS</t>
  </si>
  <si>
    <t>PIÑA0001</t>
  </si>
  <si>
    <t>1758463234</t>
  </si>
  <si>
    <t>SANCHEZ RIOS FERNANDO ALEXIS</t>
  </si>
  <si>
    <t>PLLA0001</t>
  </si>
  <si>
    <t>1721152732</t>
  </si>
  <si>
    <t>CACUANGO LINCANGO EDISON FABIAN</t>
  </si>
  <si>
    <t>PCAL0002</t>
  </si>
  <si>
    <t>1706741533</t>
  </si>
  <si>
    <t>LANDETA AYALA ROMEL FAUSTINO</t>
  </si>
  <si>
    <t>PCOT0003</t>
  </si>
  <si>
    <t>1702674753</t>
  </si>
  <si>
    <t>SIERRA HERRERA EDISON VICTOR MANUEL</t>
  </si>
  <si>
    <t>PCOT0004</t>
  </si>
  <si>
    <t>1715111090</t>
  </si>
  <si>
    <t>RUEDA QUISHPE WASHINGTON RAMIRO</t>
  </si>
  <si>
    <t>PCON0002</t>
  </si>
  <si>
    <t>0103857546</t>
  </si>
  <si>
    <t>ORELLANA LLIVICURA JOSE LUIS</t>
  </si>
  <si>
    <t>PISI0001</t>
  </si>
  <si>
    <t>1712221017</t>
  </si>
  <si>
    <t>GUATEMAL COLIMBA JUAN BAUTISTA</t>
  </si>
  <si>
    <t>PCON0003</t>
  </si>
  <si>
    <t>1711465219</t>
  </si>
  <si>
    <t>GUAINILLA CAJAS LUIS FERNANDO</t>
  </si>
  <si>
    <t>PCAL0004</t>
  </si>
  <si>
    <t>1205522582</t>
  </si>
  <si>
    <t>INTRIAGO ALCIVAR DAISY ADRIANA</t>
  </si>
  <si>
    <t>PPED0001</t>
  </si>
  <si>
    <t>1756871214</t>
  </si>
  <si>
    <t>GARCIA RAMOS JOSE RIGOBERTO</t>
  </si>
  <si>
    <t>PCON0004</t>
  </si>
  <si>
    <t>1705981452</t>
  </si>
  <si>
    <t>SIGCHA SEMPERTEGUI LUIS OSWALDO</t>
  </si>
  <si>
    <t>PANT0003</t>
  </si>
  <si>
    <t>1703318608</t>
  </si>
  <si>
    <t>JARAMILLO PEREZ SUSANA ALICIA DEL CARMEN</t>
  </si>
  <si>
    <t>PPON0001</t>
  </si>
  <si>
    <t>1713551321</t>
  </si>
  <si>
    <t>ANDRADE NARVAEZ WENDY JAQUELINE</t>
  </si>
  <si>
    <t>PPOM0002</t>
  </si>
  <si>
    <t>1712154325</t>
  </si>
  <si>
    <t>SUAREZ RIVADENEIRA JEFERSON ALFONSO</t>
  </si>
  <si>
    <t>PISI0002</t>
  </si>
  <si>
    <t>1717056558</t>
  </si>
  <si>
    <t>LOPEZ FIERRO VALERIA MAINTENAN</t>
  </si>
  <si>
    <t>PTUM0002</t>
  </si>
  <si>
    <t>1706052212</t>
  </si>
  <si>
    <t>CRESPO MONCAYO MARIA SOLEDAD</t>
  </si>
  <si>
    <t>PPED0002</t>
  </si>
  <si>
    <t>1304422429</t>
  </si>
  <si>
    <t>CRUZ SANTANA MARCOS BOLIVAR</t>
  </si>
  <si>
    <t>PCON0006</t>
  </si>
  <si>
    <t>0915921720</t>
  </si>
  <si>
    <t>CABEZAS FLORES MARIELA EVELIN</t>
  </si>
  <si>
    <t>PSOL0001</t>
  </si>
  <si>
    <t>0502498330</t>
  </si>
  <si>
    <t>LEMA CHICAIZA FRANCISCO HERNAN</t>
  </si>
  <si>
    <t>PQUI0005</t>
  </si>
  <si>
    <t>1101939864</t>
  </si>
  <si>
    <t>JARA SANCHEZ MANUEL BENIGNO</t>
  </si>
  <si>
    <t>PGUA0002</t>
  </si>
  <si>
    <t>1715146617</t>
  </si>
  <si>
    <t>GUERRA ZAPATA CHRISTIAN ALEXIS</t>
  </si>
  <si>
    <t>PCUM0002</t>
  </si>
  <si>
    <t>1758152845</t>
  </si>
  <si>
    <t>VILLAR SERGIO FERNANDO</t>
  </si>
  <si>
    <t>PMAR0003</t>
  </si>
  <si>
    <t>1756594402</t>
  </si>
  <si>
    <t>ROMERO DIAZ CARLOS</t>
  </si>
  <si>
    <t>PCUM0003</t>
  </si>
  <si>
    <t>1754117032</t>
  </si>
  <si>
    <t>SIMCHECK AARON QUENTIN</t>
  </si>
  <si>
    <t>PCAR0002</t>
  </si>
  <si>
    <t>1716151038</t>
  </si>
  <si>
    <t>VILLACRES GONZALEZ GISSELLA CECILIA</t>
  </si>
  <si>
    <t>PCOT0005</t>
  </si>
  <si>
    <t>1756924773</t>
  </si>
  <si>
    <t>GONZALEZ RUIZ SANDY</t>
  </si>
  <si>
    <t>PCON0008</t>
  </si>
  <si>
    <t>0602189623</t>
  </si>
  <si>
    <t>LEON RIVERA PABLO FERNANDO</t>
  </si>
  <si>
    <t>PCOM0004</t>
  </si>
  <si>
    <t>1716031602</t>
  </si>
  <si>
    <t>ZAMBRANO OLMEDO VERONICA PATRICIA</t>
  </si>
  <si>
    <t>PCAR0003</t>
  </si>
  <si>
    <t>0601690043</t>
  </si>
  <si>
    <t>SILVA REA OLIVO AMADO</t>
  </si>
  <si>
    <t>PCON0011</t>
  </si>
  <si>
    <t>1714759022</t>
  </si>
  <si>
    <t>LEON CONSTANTE BOLIVAR GIOVANNY</t>
  </si>
  <si>
    <t>PCON0012</t>
  </si>
  <si>
    <t>0705159440</t>
  </si>
  <si>
    <t>LORENZO LOPEZ AGUSTIN LAZARO</t>
  </si>
  <si>
    <t>PTUM0003</t>
  </si>
  <si>
    <t>1700258294</t>
  </si>
  <si>
    <t>CORONEL GARCIA MARITZA LUCILA</t>
  </si>
  <si>
    <t>PCAL0007</t>
  </si>
  <si>
    <t>0907964878</t>
  </si>
  <si>
    <t>CEVALLOS  ESTRADA RAFAEL</t>
  </si>
  <si>
    <t>PCEN0007</t>
  </si>
  <si>
    <t>1721047700</t>
  </si>
  <si>
    <t>ARGUDO MURILLO JULIO ALEJANDRO</t>
  </si>
  <si>
    <t>PMAR0005</t>
  </si>
  <si>
    <t>1755876958</t>
  </si>
  <si>
    <t>TIO ALVAREZ ADRIAN</t>
  </si>
  <si>
    <t>PBAR0002</t>
  </si>
  <si>
    <t>1714044086</t>
  </si>
  <si>
    <t>CHILUISA COMINA WILMER MARCELO</t>
  </si>
  <si>
    <t>PPUE0004</t>
  </si>
  <si>
    <t>1716419716</t>
  </si>
  <si>
    <t>CORONEL AYALA VINICIO DANIEL</t>
  </si>
  <si>
    <t>PFER0002</t>
  </si>
  <si>
    <t>1714532973</t>
  </si>
  <si>
    <t>MONCAYO ROBLES FERNANDO JOSE</t>
  </si>
  <si>
    <t>PCON0013</t>
  </si>
  <si>
    <t>1706685409</t>
  </si>
  <si>
    <t>CRUZ JOSE AMABLE</t>
  </si>
  <si>
    <t>PCAL0010</t>
  </si>
  <si>
    <t>1314024991</t>
  </si>
  <si>
    <t>ARAY   PONCE ADRIANA    PATRICIA</t>
  </si>
  <si>
    <t>PCON0014</t>
  </si>
  <si>
    <t>1711726834</t>
  </si>
  <si>
    <t>VELEZ CHAVARRIA FRANCISCA MARIA</t>
  </si>
  <si>
    <t>PCOT0006</t>
  </si>
  <si>
    <t>1722720834</t>
  </si>
  <si>
    <t>CARRANZA PINARGOTE CATHERYNE ELIZABETH</t>
  </si>
  <si>
    <t>PCUM0006</t>
  </si>
  <si>
    <t>1704580149</t>
  </si>
  <si>
    <t>ANDRADE LANZL ADRIANA PATRICIA</t>
  </si>
  <si>
    <t>PCAL0011</t>
  </si>
  <si>
    <t>1708632490</t>
  </si>
  <si>
    <t>GUERRERO SUBIA SONIA CARINA</t>
  </si>
  <si>
    <t>PFER0003</t>
  </si>
  <si>
    <t>0201851482</t>
  </si>
  <si>
    <t>ESCOBAR LEDESMA KARINA NATALY</t>
  </si>
  <si>
    <t>PGUA0005</t>
  </si>
  <si>
    <t>1714412515</t>
  </si>
  <si>
    <t>ROMERO PAEZ DIEGO ROBERTO</t>
  </si>
  <si>
    <t>PNAY0002</t>
  </si>
  <si>
    <t>1102109715</t>
  </si>
  <si>
    <t>CORONEL CARRION DOLY ALBERTINA DE LOURDES</t>
  </si>
  <si>
    <t>PPON0004</t>
  </si>
  <si>
    <t>1719747030</t>
  </si>
  <si>
    <t>TERAN MERCHAN DANIEL LIZARDO</t>
  </si>
  <si>
    <t>PCAL0015</t>
  </si>
  <si>
    <t>1718082678</t>
  </si>
  <si>
    <t>ZAPATA FLORES GILMAR FABRICIO</t>
  </si>
  <si>
    <t>PJUA0002</t>
  </si>
  <si>
    <t>0201726569</t>
  </si>
  <si>
    <t>YANEZ ARBOLEDA DELIDA ELINA</t>
  </si>
  <si>
    <t>PNAY0003</t>
  </si>
  <si>
    <t>1726863093</t>
  </si>
  <si>
    <t>GARCIA MECIAS ANA GABRIELA</t>
  </si>
  <si>
    <t>PIÑA0007</t>
  </si>
  <si>
    <t>1758723827</t>
  </si>
  <si>
    <t>SIERRA PADRON JUAN ALBERTO</t>
  </si>
  <si>
    <t>PCAL0016</t>
  </si>
  <si>
    <t>1804322616</t>
  </si>
  <si>
    <t>JARAMILLO MONTANO JESSICA XIMENA</t>
  </si>
  <si>
    <t>PIÑA0008</t>
  </si>
  <si>
    <t>1757900145</t>
  </si>
  <si>
    <t>SILVA ANDRADE FREDDY TADEO</t>
  </si>
  <si>
    <t>PCON0019</t>
  </si>
  <si>
    <t>1002321972</t>
  </si>
  <si>
    <t>DUENAS REYES VERONICA ALEJANDRA</t>
  </si>
  <si>
    <t>PCAL0017</t>
  </si>
  <si>
    <t>1721783692</t>
  </si>
  <si>
    <t>ACERO TIPANLUIZA DANIEL TEODORO</t>
  </si>
  <si>
    <t>PPON0005</t>
  </si>
  <si>
    <t>1757506660</t>
  </si>
  <si>
    <t>LINARES VILLAMAR ALVARO JESUS</t>
  </si>
  <si>
    <t>PISI0003</t>
  </si>
  <si>
    <t>1712286432</t>
  </si>
  <si>
    <t>PAREDES PEREZ GUSTAVO XAVIER</t>
  </si>
  <si>
    <t>PQUI0007</t>
  </si>
  <si>
    <t>1720139029</t>
  </si>
  <si>
    <t>ORTIZ BARRERA MARCO VINICIO</t>
  </si>
  <si>
    <t>PTUR0001</t>
  </si>
  <si>
    <t>1708108848</t>
  </si>
  <si>
    <t>ZABALA BARRIONUEVO RITA CECILIA</t>
  </si>
  <si>
    <t>PIÑA0011</t>
  </si>
  <si>
    <t>1714425392</t>
  </si>
  <si>
    <t>CAIZA VILLAGOMEZ KARLA FERNANDA</t>
  </si>
  <si>
    <t>PISI0004</t>
  </si>
  <si>
    <t>1708072838</t>
  </si>
  <si>
    <t>SALINAS GONZALEZ JAIME PATRICIO</t>
  </si>
  <si>
    <t>PCAL0019</t>
  </si>
  <si>
    <t>1750531160</t>
  </si>
  <si>
    <t>CHAVEZ ZAMBRANO BRYAN SEBASTIAN</t>
  </si>
  <si>
    <t>PCON0020</t>
  </si>
  <si>
    <t>1701919977</t>
  </si>
  <si>
    <t>SILVA ALDAS MARIANA DE JESUS</t>
  </si>
  <si>
    <t>PKEN0002</t>
  </si>
  <si>
    <t>1500550767</t>
  </si>
  <si>
    <t>ESPIN BIFARINI LOURDES TAMARA</t>
  </si>
  <si>
    <t>PISI0006</t>
  </si>
  <si>
    <t>1757382393</t>
  </si>
  <si>
    <t>ARREDONDO GUZMAN BORIS ERNESTO</t>
  </si>
  <si>
    <t>PCON0022</t>
  </si>
  <si>
    <t>1717200495</t>
  </si>
  <si>
    <t>ZULES ACOSTA FABRICIO ANDRES</t>
  </si>
  <si>
    <t>PCEN0008</t>
  </si>
  <si>
    <t>1717829723</t>
  </si>
  <si>
    <t>SANI SANI CRISTIAN DAVID</t>
  </si>
  <si>
    <t>PFLO0002</t>
  </si>
  <si>
    <t>0501004311</t>
  </si>
  <si>
    <t>GUTIERREZ ALVAREZ TERESA EUGENIA</t>
  </si>
  <si>
    <t>PCON0023</t>
  </si>
  <si>
    <t>1714137518</t>
  </si>
  <si>
    <t>VASCO ORTIZ OSCAR IVAN</t>
  </si>
  <si>
    <t>PCUM0010</t>
  </si>
  <si>
    <t>0501782593</t>
  </si>
  <si>
    <t>ALCAZAR VALENCIA IVAN MARCELO</t>
  </si>
  <si>
    <t>PBEL0002</t>
  </si>
  <si>
    <t>1718215419</t>
  </si>
  <si>
    <t>COTACACHI HILES HENRY EDUARDO</t>
  </si>
  <si>
    <t>PALA0001</t>
  </si>
  <si>
    <t>1717090797</t>
  </si>
  <si>
    <t xml:space="preserve">LAMIÑA ALMEIDA  SOLEDAD ANGELICA </t>
  </si>
  <si>
    <t>PCON0024</t>
  </si>
  <si>
    <t>1714856075</t>
  </si>
  <si>
    <t>GUERRERO CASTRO ROSA ELVIRA</t>
  </si>
  <si>
    <t>PGUA0006</t>
  </si>
  <si>
    <t>0300972239</t>
  </si>
  <si>
    <t>TIGRE PEÑAFIEL JOSE LEONARDO</t>
  </si>
  <si>
    <t>PGUA0008</t>
  </si>
  <si>
    <t>1002145207</t>
  </si>
  <si>
    <t>TIXILIMA CARANQUI MARIO ROBERTO</t>
  </si>
  <si>
    <t>PLLA0003</t>
  </si>
  <si>
    <t>1711912434</t>
  </si>
  <si>
    <t>GORDILLO VERDESOTO MARIA BELEN</t>
  </si>
  <si>
    <t>PCAL0020</t>
  </si>
  <si>
    <t>1715704563</t>
  </si>
  <si>
    <t>SANGUNA RON TANIA GRICELDA</t>
  </si>
  <si>
    <t>PTUM0006</t>
  </si>
  <si>
    <t>1803138518</t>
  </si>
  <si>
    <t>JAITIA TOAINGA GLADYS BEATRIZ</t>
  </si>
  <si>
    <t>PCOT0009</t>
  </si>
  <si>
    <t>0602835787</t>
  </si>
  <si>
    <t>CORREA CUNIN GRACIELA PIEDAD</t>
  </si>
  <si>
    <t>PCAL0022</t>
  </si>
  <si>
    <t>1720926011</t>
  </si>
  <si>
    <t>IZA PUMASUNTA JOSSELYN LIZBETH</t>
  </si>
  <si>
    <t>PISI0007</t>
  </si>
  <si>
    <t>1706949607</t>
  </si>
  <si>
    <t>YANEZ QUEZADA SANDRA IVONNE</t>
  </si>
  <si>
    <t>PMAR0010</t>
  </si>
  <si>
    <t>1712792207</t>
  </si>
  <si>
    <t>ARIAS MANJARRES CARLOS ALBERTO</t>
  </si>
  <si>
    <t>PCEN0009</t>
  </si>
  <si>
    <t>1712284130</t>
  </si>
  <si>
    <t>GUAMAN PADILLA HOLGER EFRAIN</t>
  </si>
  <si>
    <t>PSAN0008</t>
  </si>
  <si>
    <t>1712620291</t>
  </si>
  <si>
    <t xml:space="preserve">REYES KAROLYS ANDRES EDUARDO </t>
  </si>
  <si>
    <t>PCON0028</t>
  </si>
  <si>
    <t>1707993513</t>
  </si>
  <si>
    <t>BOLANOS NARANJO ROMMEL VINICIO</t>
  </si>
  <si>
    <t>PTUM0007</t>
  </si>
  <si>
    <t>1801418383</t>
  </si>
  <si>
    <t>VELASCO ECHEVERRIA IVAN RAMIRO</t>
  </si>
  <si>
    <t>PCOT0010</t>
  </si>
  <si>
    <t>1712179355</t>
  </si>
  <si>
    <t>ORTIZ ARMAS ROBERTO DAVID</t>
  </si>
  <si>
    <t>PGUA0009</t>
  </si>
  <si>
    <t>1716964703</t>
  </si>
  <si>
    <t>TERAN LAYEDRA HUGO FABRICIO</t>
  </si>
  <si>
    <t>PCAL0025</t>
  </si>
  <si>
    <t>1708599012</t>
  </si>
  <si>
    <t>CRUZ CESAR BELISARIO</t>
  </si>
  <si>
    <t>PCAR0007</t>
  </si>
  <si>
    <t>1708224363</t>
  </si>
  <si>
    <t>ARTEAGA MOSQUERA RAFAEL JOSUE</t>
  </si>
  <si>
    <t>PCAL0027</t>
  </si>
  <si>
    <t>1717136988</t>
  </si>
  <si>
    <t>CUMBAL LUNA EDUARDO PATRICIO</t>
  </si>
  <si>
    <t>PSAN0009</t>
  </si>
  <si>
    <t>1721818142</t>
  </si>
  <si>
    <t>RIERA ORDONEZ MIGUEL ANGEL</t>
  </si>
  <si>
    <t>PGUA0010</t>
  </si>
  <si>
    <t>1102511142</t>
  </si>
  <si>
    <t>PJIP0005</t>
  </si>
  <si>
    <t>1757901002</t>
  </si>
  <si>
    <t>ZOANNI SALDIVAR DAMIAN ALFREDO</t>
  </si>
  <si>
    <t>PIÑA0021</t>
  </si>
  <si>
    <t>0200413367</t>
  </si>
  <si>
    <t>VALLADOLID PAZMINO EDGAR MANOLO</t>
  </si>
  <si>
    <t>PCAR0008</t>
  </si>
  <si>
    <t>1712519162</t>
  </si>
  <si>
    <t>CHILUISA CORTES RUTH ELIZABETH</t>
  </si>
  <si>
    <t>PCUM0013</t>
  </si>
  <si>
    <t>0201107992</t>
  </si>
  <si>
    <t>FALCONI GALARZA AIDA LORENA</t>
  </si>
  <si>
    <t>PLIB0001</t>
  </si>
  <si>
    <t>1716433964</t>
  </si>
  <si>
    <t>MALLA BUSTAMANTE ROCIO DE JESUS</t>
  </si>
  <si>
    <t>PSOL0002</t>
  </si>
  <si>
    <t>1710447622</t>
  </si>
  <si>
    <t>MINDA POZO EDVIN ERNESTO</t>
  </si>
  <si>
    <t>PRUM0002</t>
  </si>
  <si>
    <t>0501380851</t>
  </si>
  <si>
    <t>ALVAREZ MOLINA PAUL ALEJANDRO</t>
  </si>
  <si>
    <t>PMAR0014</t>
  </si>
  <si>
    <t>1708878457</t>
  </si>
  <si>
    <t>TRONCOSO LEIVA RENE CARLOS</t>
  </si>
  <si>
    <t>PCOM0005</t>
  </si>
  <si>
    <t>1716761950</t>
  </si>
  <si>
    <t>LEON CARDENAS MARIA GABRIELA</t>
  </si>
  <si>
    <t>PANT0006</t>
  </si>
  <si>
    <t>1718472077</t>
  </si>
  <si>
    <t>TAPIA ARAQUE MARCELA  PATRICIA</t>
  </si>
  <si>
    <t>PTUM0011</t>
  </si>
  <si>
    <t>1725711350</t>
  </si>
  <si>
    <t>GUERRERO REINA ADRIANA MICHELL</t>
  </si>
  <si>
    <t>PQUI0008</t>
  </si>
  <si>
    <t>1723515670</t>
  </si>
  <si>
    <t>ARIAS ORTIZ MAYRA ELISA</t>
  </si>
  <si>
    <t>PCON0033</t>
  </si>
  <si>
    <t>1721762498</t>
  </si>
  <si>
    <t>AGUILAR TACO CRISTIAN SANTIAGO</t>
  </si>
  <si>
    <t>PCON0034</t>
  </si>
  <si>
    <t>1758599169</t>
  </si>
  <si>
    <t>SILVA VANEGAS CESAR MARCOS</t>
  </si>
  <si>
    <t>PCUM0016</t>
  </si>
  <si>
    <t>1702582030</t>
  </si>
  <si>
    <t>LAMIÑA AYABACA VICENTE ALBERTO</t>
  </si>
  <si>
    <t>PCON0035</t>
  </si>
  <si>
    <t>1756795462</t>
  </si>
  <si>
    <t>VERDECIA  GARCIA LUDMILA ELOINA</t>
  </si>
  <si>
    <t>PTUM0012</t>
  </si>
  <si>
    <t>1719757039</t>
  </si>
  <si>
    <t xml:space="preserve">ROMERO MONTOYA MARIA AMADA </t>
  </si>
  <si>
    <t>PCOT0012</t>
  </si>
  <si>
    <t>1717948788</t>
  </si>
  <si>
    <t>BENAVIDES  GAVILANES ULVIO LENIN</t>
  </si>
  <si>
    <t>PPOM0006</t>
  </si>
  <si>
    <t>0801943465</t>
  </si>
  <si>
    <t>MENENDEZ LARA LINNER DANIELA</t>
  </si>
  <si>
    <t>PCUM0018</t>
  </si>
  <si>
    <t>1704173754</t>
  </si>
  <si>
    <t>SALGADO SALGADO ROBERTO</t>
  </si>
  <si>
    <t>PALA0002</t>
  </si>
  <si>
    <t>1711399509</t>
  </si>
  <si>
    <t>AVILA CIFUENTES JOSE ENRIQUE</t>
  </si>
  <si>
    <t>PRUM0003</t>
  </si>
  <si>
    <t>1707316129</t>
  </si>
  <si>
    <t>LARREA PAEZ ALBERTO JOSE</t>
  </si>
  <si>
    <t>PISI0009</t>
  </si>
  <si>
    <t>1306380948</t>
  </si>
  <si>
    <t>SORNOZA MACIAS MANUEL DE JESUS</t>
  </si>
  <si>
    <t>PFLO0003</t>
  </si>
  <si>
    <t>0503053688</t>
  </si>
  <si>
    <t>MANCERO ZAMBONINO PEDRO JOSE</t>
  </si>
  <si>
    <t>PPED0004</t>
  </si>
  <si>
    <t>1709338964</t>
  </si>
  <si>
    <t>CONTRERAS VEGA MARIA ELENA</t>
  </si>
  <si>
    <t>PCON0036</t>
  </si>
  <si>
    <t>1705718128</t>
  </si>
  <si>
    <t>LARCO ROSERO LOLA SOFIA</t>
  </si>
  <si>
    <t>PCAR0010</t>
  </si>
  <si>
    <t>1724036510</t>
  </si>
  <si>
    <t>POMA VIVANCO VALERIA SOFIA</t>
  </si>
  <si>
    <t>PGUA0011</t>
  </si>
  <si>
    <t>1716645211</t>
  </si>
  <si>
    <t>GOMEZ VACA  LUIS DAVID</t>
  </si>
  <si>
    <t>PCAL0030</t>
  </si>
  <si>
    <t>0703324913</t>
  </si>
  <si>
    <t>JIMENEZ ENCARNACION JOSE VICENTE</t>
  </si>
  <si>
    <t>PJUA0004</t>
  </si>
  <si>
    <t>1711190130</t>
  </si>
  <si>
    <t>PARRA MOROCHO GLADYS ROCIO</t>
  </si>
  <si>
    <t>PCOT0013</t>
  </si>
  <si>
    <t>1003160627</t>
  </si>
  <si>
    <t>ROSERO VALENCIA DIEGO PATRICIO</t>
  </si>
  <si>
    <t>PANT0007</t>
  </si>
  <si>
    <t>1103400964</t>
  </si>
  <si>
    <t>AGUIRRE HERRERA EDWIN RENE</t>
  </si>
  <si>
    <t>PQUI0009</t>
  </si>
  <si>
    <t>1712139029</t>
  </si>
  <si>
    <t>CABEZAS SAMANIEGO JORGE GEOVANNY</t>
  </si>
  <si>
    <t>PCAR0011</t>
  </si>
  <si>
    <t>1712421641</t>
  </si>
  <si>
    <t>CASTILLO VELASTEGUI ELVER DAVID</t>
  </si>
  <si>
    <t>PFER0004</t>
  </si>
  <si>
    <t>1718004045</t>
  </si>
  <si>
    <t>NARANJO TORRES DIEGO ALEJANDRO</t>
  </si>
  <si>
    <t>PPOM0007</t>
  </si>
  <si>
    <t>1708453699</t>
  </si>
  <si>
    <t>VILLACIS BECERRA FAUSTO MARCELO</t>
  </si>
  <si>
    <t>PPUE0005</t>
  </si>
  <si>
    <t>1757995988</t>
  </si>
  <si>
    <t>SEGOVIA ROJAS ERNAN ENRIQUE</t>
  </si>
  <si>
    <t>PCAR0012</t>
  </si>
  <si>
    <t>1712879673</t>
  </si>
  <si>
    <t>FRIAS JACOME JANINE ALEXANDRA</t>
  </si>
  <si>
    <t>PTUR0004</t>
  </si>
  <si>
    <t>1722002027</t>
  </si>
  <si>
    <t>BUENO QUEZADA JAIRO JAVIER</t>
  </si>
  <si>
    <t>PCUM0019</t>
  </si>
  <si>
    <t>1200382487</t>
  </si>
  <si>
    <t>RIERA NOLIVOS MIRIAM MARLENE</t>
  </si>
  <si>
    <t>PTUR0005</t>
  </si>
  <si>
    <t>0907223283</t>
  </si>
  <si>
    <t>ANDRADE PINOS ANGEL WASHINGTON</t>
  </si>
  <si>
    <t>PJUA0005</t>
  </si>
  <si>
    <t>1722817937</t>
  </si>
  <si>
    <t>CRUZ PACHACAMA ALEXIS WLADIMIR</t>
  </si>
  <si>
    <t>PCON0039</t>
  </si>
  <si>
    <t>1001418043</t>
  </si>
  <si>
    <t>CADENA MORALES ROCIO DE LOS ANGELES</t>
  </si>
  <si>
    <t>PCOT0014</t>
  </si>
  <si>
    <t>1709138356</t>
  </si>
  <si>
    <t>AYO SANI MANOLO VINICIO</t>
  </si>
  <si>
    <t>PSAN0012</t>
  </si>
  <si>
    <t>1718092701</t>
  </si>
  <si>
    <t>RIVAS ROMERO FERNANDO XAVIER</t>
  </si>
  <si>
    <t>PCON0041</t>
  </si>
  <si>
    <t>1710161934</t>
  </si>
  <si>
    <t>MELO MINASIAN DIEGO PATRICIO</t>
  </si>
  <si>
    <t>PCON0042</t>
  </si>
  <si>
    <t>0801578121</t>
  </si>
  <si>
    <t>NAULA REINA IVAN CRISTIAN</t>
  </si>
  <si>
    <t>PSAN0014</t>
  </si>
  <si>
    <t>1702020692</t>
  </si>
  <si>
    <t>ORTEGA POZO SANTOS DAVID</t>
  </si>
  <si>
    <t>PIÑA0026</t>
  </si>
  <si>
    <t>1758426603</t>
  </si>
  <si>
    <t>DURAN CARRILLO FRANZ ALBERTO</t>
  </si>
  <si>
    <t>PCON0040</t>
  </si>
  <si>
    <t>2100069646</t>
  </si>
  <si>
    <t>LOAIZA OJEDA JOSE EDUARDO</t>
  </si>
  <si>
    <t>PCON0043</t>
  </si>
  <si>
    <t>1712417730</t>
  </si>
  <si>
    <t>LLIVIPUMA ORDONEZ ZOILA MARICELA</t>
  </si>
  <si>
    <t>PJIP0009</t>
  </si>
  <si>
    <t>1713212205</t>
  </si>
  <si>
    <t>ANDRADE QUEVEDO KARLA ELIZABETH</t>
  </si>
  <si>
    <t>PJIP0010</t>
  </si>
  <si>
    <t>1718225202</t>
  </si>
  <si>
    <t>MUNOZ BAMBAGUE NATIVEL</t>
  </si>
  <si>
    <t>PCAL0033</t>
  </si>
  <si>
    <t>1308470986</t>
  </si>
  <si>
    <t>SALTOS SALTOS FRELLY RAFAEL</t>
  </si>
  <si>
    <t>PJUA0007</t>
  </si>
  <si>
    <t>1706891130</t>
  </si>
  <si>
    <t>LARA AGUILAR SILVIO DANILO</t>
  </si>
  <si>
    <t>PCAL0034</t>
  </si>
  <si>
    <t>1715061683</t>
  </si>
  <si>
    <t>GALLO RODRIGUEZ GABRIELA ALEJANDRA</t>
  </si>
  <si>
    <t>PQUI0011</t>
  </si>
  <si>
    <t>1703599553</t>
  </si>
  <si>
    <t>YEPEZ CARDENAS CARLOS ANIBAL</t>
  </si>
  <si>
    <t>PFER0005</t>
  </si>
  <si>
    <t>0602705568</t>
  </si>
  <si>
    <t>SANGUCHO MONTENEGRO MARCO ANTONIO</t>
  </si>
  <si>
    <t>PCAL0035</t>
  </si>
  <si>
    <t>1705577540</t>
  </si>
  <si>
    <t>MALDONADO CAIZA MANUEL MESIAS</t>
  </si>
  <si>
    <t>PQUI0012</t>
  </si>
  <si>
    <t>1724102353</t>
  </si>
  <si>
    <t>OTO USUNO JULIO GERMAN</t>
  </si>
  <si>
    <t>PCHI0004</t>
  </si>
  <si>
    <t>1713284683</t>
  </si>
  <si>
    <t>VILLARRUEL NUNEZ CHRISTIAN GILBERTO</t>
  </si>
  <si>
    <t>PCUM0020</t>
  </si>
  <si>
    <t>1706891049</t>
  </si>
  <si>
    <t>VELEZ MANTILLA LUIS RAFAEL</t>
  </si>
  <si>
    <t>PMEN0001</t>
  </si>
  <si>
    <t>1003514575</t>
  </si>
  <si>
    <t>CASTILLO MINA BAIRON FRANCISCO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</si>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</sst>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0" fontId="4" fillId="0" borderId="0" xfId="0" applyFont="1"/>
    <xf numFmtId="49" fontId="4" fillId="0" borderId="0" xfId="0" applyNumberFormat="1" applyFont="1"/>
    <xf numFmtId="0" fontId="4" fillId="0" borderId="0" xfId="0" applyFont="1" applyAlignment="1">
      <alignment wrapText="1"/>
    </xf>
    <xf numFmtId="9" fontId="4" fillId="0" borderId="0" xfId="0" applyNumberFormat="1" applyFont="1" applyAlignment="1">
      <alignment horizontal="center"/>
    </xf>
    <xf numFmtId="0" fontId="1" fillId="0" borderId="0" xfId="0" applyFont="1"/>
    <xf numFmtId="2" fontId="3" fillId="0" borderId="0" xfId="0" applyNumberFormat="1" applyFont="1"/>
    <xf numFmtId="2" fontId="5" fillId="0" borderId="0" xfId="0" applyNumberFormat="1" applyFont="1"/>
    <xf numFmtId="0" fontId="5" fillId="0" borderId="0" xfId="0" applyFont="1"/>
  </cellXfs>
  <cellStyles count="1">
    <cellStyle name="Normal" xfId="0" builtinId="0"/>
  </cellStyles>
  <dxfs count="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6 2" pivot="0" table="0" count="10" xr9:uid="{D4241D00-2D43-4B3D-9EB7-DAB6CA0E8684}">
      <tableStyleElement type="wholeTable" dxfId="89"/>
      <tableStyleElement type="headerRow" dxfId="88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171449</xdr:colOff>
      <xdr:row>5</xdr:row>
      <xdr:rowOff>114302</xdr:rowOff>
    </xdr:from>
    <xdr:to>
      <xdr:col>4</xdr:col>
      <xdr:colOff>885824</xdr:colOff>
      <xdr:row>8</xdr:row>
      <xdr:rowOff>38101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Ciudad 5">
              <a:extLst>
                <a:ext uri="{FF2B5EF4-FFF2-40B4-BE49-F238E27FC236}">
                  <a16:creationId xmlns:a16="http://schemas.microsoft.com/office/drawing/2014/main" id="{0BB45264-450A-429E-A836-45FCC96225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 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49" y="962027"/>
              <a:ext cx="3952875" cy="4095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>
    <xdr:from>
      <xdr:col>0</xdr:col>
      <xdr:colOff>200025</xdr:colOff>
      <xdr:row>0</xdr:row>
      <xdr:rowOff>95250</xdr:rowOff>
    </xdr:from>
    <xdr:to>
      <xdr:col>2</xdr:col>
      <xdr:colOff>745478</xdr:colOff>
      <xdr:row>3</xdr:row>
      <xdr:rowOff>57150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58BE8DA1-AA2D-481A-BA82-612B916CFFB4}"/>
            </a:ext>
          </a:extLst>
        </xdr:cNvPr>
        <xdr:cNvGrpSpPr/>
      </xdr:nvGrpSpPr>
      <xdr:grpSpPr>
        <a:xfrm>
          <a:off x="200025" y="95250"/>
          <a:ext cx="2107553" cy="447675"/>
          <a:chOff x="2093843" y="1600713"/>
          <a:chExt cx="2702731" cy="608569"/>
        </a:xfrm>
      </xdr:grpSpPr>
      <xdr:sp macro="" textlink="">
        <xdr:nvSpPr>
          <xdr:cNvPr id="4" name="Rectángulo 3">
            <a:extLst>
              <a:ext uri="{FF2B5EF4-FFF2-40B4-BE49-F238E27FC236}">
                <a16:creationId xmlns:a16="http://schemas.microsoft.com/office/drawing/2014/main" id="{77F4FF73-2CFA-4892-8226-08B0AB97681D}"/>
              </a:ext>
            </a:extLst>
          </xdr:cNvPr>
          <xdr:cNvSpPr/>
        </xdr:nvSpPr>
        <xdr:spPr>
          <a:xfrm>
            <a:off x="2392718" y="1733547"/>
            <a:ext cx="2403856" cy="342900"/>
          </a:xfrm>
          <a:prstGeom prst="rect">
            <a:avLst/>
          </a:prstGeom>
          <a:gradFill flip="none" rotWithShape="1">
            <a:gsLst>
              <a:gs pos="0">
                <a:srgbClr val="6FD37B">
                  <a:tint val="66000"/>
                  <a:satMod val="160000"/>
                </a:srgbClr>
              </a:gs>
              <a:gs pos="50000">
                <a:srgbClr val="6FD37B">
                  <a:tint val="44500"/>
                  <a:satMod val="160000"/>
                </a:srgbClr>
              </a:gs>
              <a:gs pos="100000">
                <a:srgbClr val="6FD37B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effectLst>
            <a:outerShdw blurRad="165100" dist="50800" dir="5400000" algn="ctr" rotWithShape="0">
              <a:srgbClr val="000000">
                <a:alpha val="0"/>
              </a:srgbClr>
            </a:outerShdw>
          </a:effectLst>
        </xdr:spPr>
        <xdr:txBody>
          <a:bodyPr wrap="square" lIns="91440" tIns="45720" rIns="91440" bIns="45720" anchor="ctr">
            <a:noAutofit/>
          </a:bodyPr>
          <a:lstStyle>
            <a:defPPr>
              <a:defRPr lang="es-EC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s-ES" sz="20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Bahnschrift Condensed" panose="020B0502040204020203" pitchFamily="34" charset="0"/>
              </a:rPr>
              <a:t>        Linkotel S.A.</a:t>
            </a:r>
          </a:p>
        </xdr:txBody>
      </xdr:sp>
      <xdr:pic>
        <xdr:nvPicPr>
          <xdr:cNvPr id="5" name="Imagen 4" descr="NetVoice Ecuador (@NetvoiceEcuador) | Twitter">
            <a:extLst>
              <a:ext uri="{FF2B5EF4-FFF2-40B4-BE49-F238E27FC236}">
                <a16:creationId xmlns:a16="http://schemas.microsoft.com/office/drawing/2014/main" id="{E498C1A2-D956-43AB-A9C8-BC291804A70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093843" y="1600713"/>
            <a:ext cx="815214" cy="608569"/>
          </a:xfrm>
          <a:prstGeom prst="rect">
            <a:avLst/>
          </a:prstGeom>
          <a:ln>
            <a:noFill/>
          </a:ln>
          <a:effectLst>
            <a:softEdge rad="11250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iudad5" xr10:uid="{F0D11335-EA9A-4691-865B-B4D6C307324C}" sourceName="CIUDAD">
  <extLst>
    <x:ext xmlns:x15="http://schemas.microsoft.com/office/spreadsheetml/2010/11/main" uri="{2F2917AC-EB37-4324-AD4E-5DD8C200BD13}">
      <x15:tableSlicerCache tableId="1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udad 5" xr10:uid="{0AD01F07-254E-4B11-B844-023895DFD8A5}" cache="SegmentaciónDeDatos_Ciudad5" caption="CIUDAD" columnCount="4" showCaption="0" style="SlicerStyleDark6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810A8D-80E6-46AF-90C1-E24B209820F4}" name="Tabla8" displayName="Tabla8" ref="A10:AP2785" totalsRowCount="1" headerRowDxfId="87" dataDxfId="86" totalsRowDxfId="85" tableBorderDxfId="84">
  <autoFilter ref="A10:AP2784" xr:uid="{F4757BE2-5B45-4A0A-A0D5-55CB18574934}"/>
  <tableColumns count="42">
    <tableColumn id="1" xr3:uid="{2AFBD41F-4F7E-435C-9507-99EAD83BC685}" name="CIUDAD" totalsRowLabel="Total General" dataDxfId="82" totalsRowDxfId="83"/>
    <tableColumn id="2" xr3:uid="{5C7B3ACC-86AD-4A5A-97C9-A217EAA1A2B5}" name="FORMA PAGO" dataDxfId="80" totalsRowDxfId="81"/>
    <tableColumn id="3" xr3:uid="{068F0107-55D0-4D06-9568-4CF50D7474B2}" name="CUENTA" dataDxfId="78" totalsRowDxfId="79"/>
    <tableColumn id="4" xr3:uid="{76059753-2DC3-445F-99D7-4A75BB429D2E}" name="AUXILIAR" dataDxfId="76" totalsRowDxfId="77"/>
    <tableColumn id="5" xr3:uid="{F80F1399-530A-4764-B3A7-6CE9379798F7}" name="IDENTIFICACIÓN" dataDxfId="74" totalsRowDxfId="75"/>
    <tableColumn id="6" xr3:uid="{79C53080-AF1C-4F59-AA08-2D5EC50D88B2}" name="CLIENTE" dataDxfId="72" totalsRowDxfId="73"/>
    <tableColumn id="7" xr3:uid="{6C6A4163-8D17-4AA3-987D-D1A92E373CE5}" name="ESTADO FACTURA" dataDxfId="70" totalsRowDxfId="71"/>
    <tableColumn id="8" xr3:uid="{88E6FBB3-2E80-48BD-943B-15347C0AF1E0}" name="NOTAS DE CRÉDITO" dataDxfId="68" totalsRowDxfId="69"/>
    <tableColumn id="9" xr3:uid="{CAD6721B-D07F-45AD-8AFB-F2D0122E3D69}" name="FACTURA" dataDxfId="66" totalsRowDxfId="67"/>
    <tableColumn id="10" xr3:uid="{97759EC9-C598-4660-8113-B9FB6B0F50C9}" name="CLOUD_PBX_p" totalsRowFunction="sum" dataDxfId="64" totalsRowDxfId="65"/>
    <tableColumn id="11" xr3:uid="{1495EB63-1E55-493F-8782-DA5072DE1C2C}" name="CON_CEL_p" totalsRowFunction="sum" dataDxfId="62" totalsRowDxfId="63"/>
    <tableColumn id="12" xr3:uid="{3C5F715B-BD43-4263-9FCD-567A4F4E3498}" name="CON_IN1_p" totalsRowFunction="sum" dataDxfId="60" totalsRowDxfId="61"/>
    <tableColumn id="13" xr3:uid="{698099AF-53E4-4881-AF96-E447304F717D}" name="CON_IN2_p" totalsRowFunction="sum" dataDxfId="58" totalsRowDxfId="59"/>
    <tableColumn id="14" xr3:uid="{03E4F70E-0733-4624-84CF-EE12FD3FF628}" name="CON_IN3_p" totalsRowFunction="sum" dataDxfId="56" totalsRowDxfId="57"/>
    <tableColumn id="15" xr3:uid="{F6DB0C17-8732-46C9-8D9E-65A0B60C7E60}" name="CON_IN4_p" totalsRowFunction="sum" dataDxfId="54" totalsRowDxfId="55"/>
    <tableColumn id="16" xr3:uid="{9BC67B97-49E3-4F67-9C75-3CD3790AEE08}" name="CON_I28_p" totalsRowFunction="sum" dataDxfId="52" totalsRowDxfId="53"/>
    <tableColumn id="17" xr3:uid="{55FD835A-D56E-418C-801E-0D96DC92E3D9}" name="CON_LOC_p" totalsRowFunction="sum" dataDxfId="50" totalsRowDxfId="51"/>
    <tableColumn id="18" xr3:uid="{0B7B6394-2438-470C-9428-6794FA492814}" name="CON_NAC_p" totalsRowFunction="sum" dataDxfId="48" totalsRowDxfId="49"/>
    <tableColumn id="19" xr3:uid="{3168CB54-E830-418D-96C8-33AC1305C9E9}" name="CON_LOC_IN_p" totalsRowFunction="sum" dataDxfId="46" totalsRowDxfId="47"/>
    <tableColumn id="20" xr3:uid="{A96FB5F7-5BCB-4051-ABEC-EDA59CC3BCC8}" name="CON_ONL_p" totalsRowFunction="sum" dataDxfId="44" totalsRowDxfId="45"/>
    <tableColumn id="21" xr3:uid="{E59835EE-C163-43C6-BFD7-FBB8E60F75BB}" name="CON_ONN_p" totalsRowFunction="sum" dataDxfId="42" totalsRowDxfId="43"/>
    <tableColumn id="22" xr3:uid="{DA871417-60F2-4F63-BDF5-0A72FA47A7DC}" name="COS_PBA_p" totalsRowFunction="sum" dataDxfId="40" totalsRowDxfId="41"/>
    <tableColumn id="23" xr3:uid="{A6B770C1-D67B-40BC-9B9A-18895D3EE419}" name="COS_CLI_p" totalsRowFunction="sum" dataDxfId="38" totalsRowDxfId="39"/>
    <tableColumn id="24" xr3:uid="{0B4942EC-3E7D-4A81-9064-680C62712929}" name="REC_PREP_p" totalsRowFunction="sum" dataDxfId="36" totalsRowDxfId="37"/>
    <tableColumn id="25" xr3:uid="{351347BD-FAFB-4DCB-873B-5C9E7CDEF2D7}" name="SERV_TEL_p" totalsRowFunction="sum" dataDxfId="34" totalsRowDxfId="35"/>
    <tableColumn id="26" xr3:uid="{74E8B48E-771E-43C3-87B8-040E312C1664}" name="MANT_TECNI_p" totalsRowFunction="sum" dataDxfId="32" totalsRowDxfId="33"/>
    <tableColumn id="27" xr3:uid="{C77BB4F2-3B05-4F5A-8507-A4460EB809D9}" name="SOPO_TECNI_p" totalsRowFunction="sum" dataDxfId="30" totalsRowDxfId="31"/>
    <tableColumn id="28" xr3:uid="{58ECF1ED-1090-4BDB-A402-23DC18EB157F}" name="CAM_NUM_p" totalsRowFunction="sum" dataDxfId="28" totalsRowDxfId="29"/>
    <tableColumn id="29" xr3:uid="{DC8B3E06-2DF0-448E-8280-C79971F667E0}" name="INTER1_p" totalsRowFunction="sum" dataDxfId="26" totalsRowDxfId="27"/>
    <tableColumn id="30" xr3:uid="{57E24118-D15E-44EA-AF13-82FCD546DFF9}" name="DET_LLAM_p" totalsRowFunction="sum" dataDxfId="24" totalsRowDxfId="25"/>
    <tableColumn id="31" xr3:uid="{C2D29451-A07D-4070-BADF-DBD52389277E}" name="EQ_TELEF_p" totalsRowFunction="sum" dataDxfId="22" totalsRowDxfId="23"/>
    <tableColumn id="32" xr3:uid="{6140A8D7-79A4-44B3-BBE1-5BF77B9B41AB}" name="RECARGA" totalsRowFunction="sum" dataDxfId="20" totalsRowDxfId="21"/>
    <tableColumn id="33" xr3:uid="{48054F6F-4D17-491E-BBB7-013EBFD7FA78}" name="INTERCONEXION" totalsRowFunction="sum" dataDxfId="18" totalsRowDxfId="19"/>
    <tableColumn id="34" xr3:uid="{6F2F6AC8-B514-40A8-B650-6F18E4FA4E78}" name="Dsct. 3era edad" totalsRowFunction="sum" dataDxfId="16" totalsRowDxfId="17"/>
    <tableColumn id="35" xr3:uid="{A48A78D6-40C6-4B2E-B60A-A344A50B1245}" name="Subtotal" totalsRowFunction="sum" dataDxfId="14" totalsRowDxfId="15">
      <calculatedColumnFormula>SUM(J11:AH11)</calculatedColumnFormula>
    </tableColumn>
    <tableColumn id="36" xr3:uid="{C704032C-0B56-42A3-9D2C-1BF75448EBCB}" name="ICE 15%" totalsRowFunction="sum" dataDxfId="12" totalsRowDxfId="13"/>
    <tableColumn id="37" xr3:uid="{340B3FC6-8A97-4563-84BD-045DBA09873B}" name="IVA 12%" totalsRowFunction="sum" dataDxfId="10" totalsRowDxfId="11">
      <calculatedColumnFormula>(AI11+AJ11)*0.12</calculatedColumnFormula>
    </tableColumn>
    <tableColumn id="38" xr3:uid="{3CD8E196-BB60-4880-AC67-F9BAA0D15016}" name="Total " totalsRowFunction="sum" dataDxfId="8" totalsRowDxfId="9">
      <calculatedColumnFormula>SUM(AI11:AK11)</calculatedColumnFormula>
    </tableColumn>
    <tableColumn id="39" xr3:uid="{B7B0DD9D-6729-45CE-9488-1DBD91C7A618}" name="Rte Fte 2%" totalsRowFunction="sum" dataDxfId="6" totalsRowDxfId="7"/>
    <tableColumn id="40" xr3:uid="{1F486E37-D03B-4EC9-8395-DC936B4C540B}" name="Rte Fte 2.75%" totalsRowFunction="sum" dataDxfId="4" totalsRowDxfId="5"/>
    <tableColumn id="41" xr3:uid="{CEE68322-1025-4C8B-9372-22B72E612F28}" name="Rte IVA 70%" totalsRowFunction="sum" dataDxfId="2" totalsRowDxfId="3"/>
    <tableColumn id="42" xr3:uid="{D127AC71-73AF-4305-8FDE-39871CC655FE}" name="Rte IVA 100%" totalsRowFunction="sum" dataDxfId="0" totalsRowDxfId="1"/>
  </tableColumns>
  <tableStyleInfo name="TableStyleMedium7" showFirstColumn="1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51619-A834-492C-9462-4CD83A05941B}">
  <sheetPr>
    <tabColor theme="9" tint="0.59999389629810485"/>
  </sheetPr>
  <dimension ref="A5:AP2785"/>
  <sheetViews>
    <sheetView showGridLines="0" tabSelected="1" workbookViewId="0">
      <selection activeCell="F4" sqref="F4"/>
    </sheetView>
  </sheetViews>
  <sheetFormatPr baseColWidth="10" defaultRowHeight="12.75" x14ac:dyDescent="0.2"/>
  <cols>
    <col min="1" max="1" width="11.42578125" style="2"/>
    <col min="2" max="2" width="12" style="2" customWidth="1"/>
    <col min="3" max="3" width="12.28515625" style="2" customWidth="1"/>
    <col min="4" max="4" width="12.85546875" style="2" customWidth="1"/>
    <col min="5" max="5" width="15.28515625" style="3" customWidth="1"/>
    <col min="6" max="6" width="36.28515625" style="2" customWidth="1"/>
    <col min="7" max="7" width="10.42578125" style="2" customWidth="1"/>
    <col min="8" max="8" width="9.28515625" style="2" customWidth="1"/>
    <col min="9" max="9" width="11.42578125" style="2"/>
    <col min="10" max="10" width="15.85546875" style="2" customWidth="1"/>
    <col min="11" max="15" width="13.28515625" style="2" customWidth="1"/>
    <col min="16" max="16" width="12.85546875" style="2" customWidth="1"/>
    <col min="17" max="17" width="13.7109375" style="2" customWidth="1"/>
    <col min="18" max="18" width="14.140625" style="2" customWidth="1"/>
    <col min="19" max="19" width="16.7109375" style="2" customWidth="1"/>
    <col min="20" max="20" width="14" style="2" customWidth="1"/>
    <col min="21" max="21" width="14.5703125" style="2" customWidth="1"/>
    <col min="22" max="22" width="13.42578125" style="2" customWidth="1"/>
    <col min="23" max="23" width="12.42578125" style="2" customWidth="1"/>
    <col min="24" max="24" width="14" style="2" customWidth="1"/>
    <col min="25" max="25" width="13.5703125" style="2" customWidth="1"/>
    <col min="26" max="26" width="17" style="2" customWidth="1"/>
    <col min="27" max="27" width="16.42578125" style="2" customWidth="1"/>
    <col min="28" max="28" width="15.28515625" style="2" customWidth="1"/>
    <col min="29" max="29" width="11.42578125" style="2"/>
    <col min="30" max="30" width="14.42578125" style="2" customWidth="1"/>
    <col min="31" max="31" width="13.5703125" style="2" customWidth="1"/>
    <col min="32" max="32" width="11.5703125" style="2" customWidth="1"/>
    <col min="33" max="33" width="17.85546875" style="2" customWidth="1"/>
    <col min="34" max="34" width="16.5703125" style="2" customWidth="1"/>
    <col min="35" max="38" width="11.42578125" style="2"/>
    <col min="39" max="39" width="12.42578125" style="2" customWidth="1"/>
    <col min="40" max="40" width="15" style="2" customWidth="1"/>
    <col min="41" max="41" width="13.7109375" style="2" customWidth="1"/>
    <col min="42" max="42" width="14.7109375" style="2" customWidth="1"/>
    <col min="43" max="16384" width="11.42578125" style="2"/>
  </cols>
  <sheetData>
    <row r="5" spans="1:42" ht="15.75" x14ac:dyDescent="0.25">
      <c r="A5" s="1" t="s">
        <v>0</v>
      </c>
    </row>
    <row r="10" spans="1:42" s="8" customFormat="1" ht="26.25" x14ac:dyDescent="0.25">
      <c r="A10" s="4" t="s">
        <v>1</v>
      </c>
      <c r="B10" s="4" t="s">
        <v>2</v>
      </c>
      <c r="C10" s="4" t="s">
        <v>3</v>
      </c>
      <c r="D10" s="4" t="s">
        <v>4</v>
      </c>
      <c r="E10" s="5" t="s">
        <v>5</v>
      </c>
      <c r="F10" s="4" t="s">
        <v>6</v>
      </c>
      <c r="G10" s="6" t="s">
        <v>7</v>
      </c>
      <c r="H10" s="6" t="s">
        <v>8</v>
      </c>
      <c r="I10" s="4" t="s">
        <v>9</v>
      </c>
      <c r="J10" s="4" t="s">
        <v>10</v>
      </c>
      <c r="K10" s="4" t="s">
        <v>11</v>
      </c>
      <c r="L10" s="4" t="s">
        <v>12</v>
      </c>
      <c r="M10" s="4" t="s">
        <v>13</v>
      </c>
      <c r="N10" s="4" t="s">
        <v>14</v>
      </c>
      <c r="O10" s="4" t="s">
        <v>15</v>
      </c>
      <c r="P10" s="4" t="s">
        <v>16</v>
      </c>
      <c r="Q10" s="4" t="s">
        <v>17</v>
      </c>
      <c r="R10" s="4" t="s">
        <v>18</v>
      </c>
      <c r="S10" s="4" t="s">
        <v>19</v>
      </c>
      <c r="T10" s="4" t="s">
        <v>20</v>
      </c>
      <c r="U10" s="4" t="s">
        <v>21</v>
      </c>
      <c r="V10" s="4" t="s">
        <v>22</v>
      </c>
      <c r="W10" s="4" t="s">
        <v>23</v>
      </c>
      <c r="X10" s="4" t="s">
        <v>24</v>
      </c>
      <c r="Y10" s="4" t="s">
        <v>25</v>
      </c>
      <c r="Z10" s="4" t="s">
        <v>26</v>
      </c>
      <c r="AA10" s="4" t="s">
        <v>27</v>
      </c>
      <c r="AB10" s="4" t="s">
        <v>28</v>
      </c>
      <c r="AC10" s="4" t="s">
        <v>29</v>
      </c>
      <c r="AD10" s="4" t="s">
        <v>30</v>
      </c>
      <c r="AE10" s="4" t="s">
        <v>31</v>
      </c>
      <c r="AF10" s="4" t="s">
        <v>32</v>
      </c>
      <c r="AG10" s="4" t="s">
        <v>33</v>
      </c>
      <c r="AH10" s="4" t="s">
        <v>34</v>
      </c>
      <c r="AI10" s="4" t="s">
        <v>35</v>
      </c>
      <c r="AJ10" s="7" t="s">
        <v>36</v>
      </c>
      <c r="AK10" s="7" t="s">
        <v>37</v>
      </c>
      <c r="AL10" s="4" t="s">
        <v>38</v>
      </c>
      <c r="AM10" s="4" t="s">
        <v>39</v>
      </c>
      <c r="AN10" s="4" t="s">
        <v>40</v>
      </c>
      <c r="AO10" s="4" t="s">
        <v>41</v>
      </c>
      <c r="AP10" s="4" t="s">
        <v>42</v>
      </c>
    </row>
    <row r="11" spans="1:42" x14ac:dyDescent="0.2">
      <c r="A11" s="2" t="s">
        <v>43</v>
      </c>
      <c r="B11" s="2">
        <v>1</v>
      </c>
      <c r="C11" s="2">
        <v>11030101</v>
      </c>
      <c r="D11" s="2" t="s">
        <v>44</v>
      </c>
      <c r="E11" s="3" t="s">
        <v>45</v>
      </c>
      <c r="F11" s="2" t="s">
        <v>46</v>
      </c>
      <c r="G11" s="2" t="s">
        <v>47</v>
      </c>
      <c r="I11" s="2">
        <v>357846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11.88</v>
      </c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>
        <f>SUM(J11:AH11)</f>
        <v>11.88</v>
      </c>
      <c r="AJ11" s="9">
        <f>+AI11*0.15</f>
        <v>1.782</v>
      </c>
      <c r="AK11" s="9">
        <f>(AI11+AJ11)*0.12</f>
        <v>1.63944</v>
      </c>
      <c r="AL11" s="9">
        <f>SUM(AI11:AK11)</f>
        <v>15.301440000000001</v>
      </c>
      <c r="AM11" s="9"/>
      <c r="AN11" s="9"/>
      <c r="AP11" s="9"/>
    </row>
    <row r="12" spans="1:42" x14ac:dyDescent="0.2">
      <c r="A12" s="2" t="s">
        <v>43</v>
      </c>
      <c r="B12" s="2">
        <v>1</v>
      </c>
      <c r="C12" s="2">
        <v>11030103</v>
      </c>
      <c r="D12" s="2" t="s">
        <v>48</v>
      </c>
      <c r="E12" s="3" t="s">
        <v>49</v>
      </c>
      <c r="F12" s="2" t="s">
        <v>50</v>
      </c>
      <c r="G12" s="2" t="s">
        <v>47</v>
      </c>
      <c r="I12" s="2">
        <v>357847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>
        <v>11.88</v>
      </c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>
        <f t="shared" ref="AI12:AI75" si="0">SUM(J12:AH12)</f>
        <v>11.88</v>
      </c>
      <c r="AJ12" s="9">
        <f t="shared" ref="AJ12:AJ64" si="1">+AI12*0.15</f>
        <v>1.782</v>
      </c>
      <c r="AK12" s="9">
        <f t="shared" ref="AK12:AK75" si="2">(AI12+AJ12)*0.12</f>
        <v>1.63944</v>
      </c>
      <c r="AL12" s="9">
        <f t="shared" ref="AL12:AL75" si="3">SUM(AI12:AK12)</f>
        <v>15.301440000000001</v>
      </c>
      <c r="AM12" s="9"/>
      <c r="AN12" s="9"/>
      <c r="AP12" s="9"/>
    </row>
    <row r="13" spans="1:42" x14ac:dyDescent="0.2">
      <c r="A13" s="2" t="s">
        <v>43</v>
      </c>
      <c r="B13" s="2">
        <v>1</v>
      </c>
      <c r="C13" s="2">
        <v>11030104</v>
      </c>
      <c r="D13" s="2" t="s">
        <v>51</v>
      </c>
      <c r="E13" s="3" t="s">
        <v>52</v>
      </c>
      <c r="F13" s="2" t="s">
        <v>53</v>
      </c>
      <c r="G13" s="2" t="s">
        <v>47</v>
      </c>
      <c r="I13" s="2">
        <v>357848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>
        <v>11.88</v>
      </c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>
        <f t="shared" si="0"/>
        <v>11.88</v>
      </c>
      <c r="AJ13" s="9">
        <f t="shared" si="1"/>
        <v>1.782</v>
      </c>
      <c r="AK13" s="9">
        <f t="shared" si="2"/>
        <v>1.63944</v>
      </c>
      <c r="AL13" s="9">
        <f t="shared" si="3"/>
        <v>15.301440000000001</v>
      </c>
      <c r="AM13" s="9"/>
      <c r="AN13" s="9"/>
      <c r="AP13" s="9"/>
    </row>
    <row r="14" spans="1:42" x14ac:dyDescent="0.2">
      <c r="A14" s="2" t="s">
        <v>43</v>
      </c>
      <c r="B14" s="2">
        <v>1</v>
      </c>
      <c r="C14" s="2">
        <v>11030104</v>
      </c>
      <c r="D14" s="2" t="s">
        <v>51</v>
      </c>
      <c r="E14" s="3" t="s">
        <v>52</v>
      </c>
      <c r="F14" s="2" t="s">
        <v>53</v>
      </c>
      <c r="G14" s="2" t="s">
        <v>47</v>
      </c>
      <c r="I14" s="2">
        <v>357849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>
        <v>11.88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>
        <f t="shared" si="0"/>
        <v>11.88</v>
      </c>
      <c r="AJ14" s="9">
        <f t="shared" si="1"/>
        <v>1.782</v>
      </c>
      <c r="AK14" s="9">
        <f t="shared" si="2"/>
        <v>1.63944</v>
      </c>
      <c r="AL14" s="9">
        <f t="shared" si="3"/>
        <v>15.301440000000001</v>
      </c>
      <c r="AM14" s="9"/>
      <c r="AN14" s="9"/>
      <c r="AP14" s="9"/>
    </row>
    <row r="15" spans="1:42" x14ac:dyDescent="0.2">
      <c r="A15" s="2" t="s">
        <v>43</v>
      </c>
      <c r="B15" s="2">
        <v>16</v>
      </c>
      <c r="C15" s="2">
        <v>11030104</v>
      </c>
      <c r="D15" s="2" t="s">
        <v>54</v>
      </c>
      <c r="E15" s="3" t="s">
        <v>55</v>
      </c>
      <c r="F15" s="2" t="s">
        <v>56</v>
      </c>
      <c r="G15" s="2" t="s">
        <v>47</v>
      </c>
      <c r="I15" s="2">
        <v>357850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>
        <v>11.88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>
        <f t="shared" si="0"/>
        <v>11.88</v>
      </c>
      <c r="AJ15" s="9">
        <f t="shared" si="1"/>
        <v>1.782</v>
      </c>
      <c r="AK15" s="9">
        <f t="shared" si="2"/>
        <v>1.63944</v>
      </c>
      <c r="AL15" s="9">
        <f t="shared" si="3"/>
        <v>15.301440000000001</v>
      </c>
      <c r="AM15" s="9"/>
      <c r="AN15" s="9"/>
      <c r="AP15" s="9"/>
    </row>
    <row r="16" spans="1:42" x14ac:dyDescent="0.2">
      <c r="A16" s="2" t="s">
        <v>43</v>
      </c>
      <c r="B16" s="2">
        <v>16</v>
      </c>
      <c r="C16" s="2">
        <v>11030104</v>
      </c>
      <c r="D16" s="2" t="s">
        <v>54</v>
      </c>
      <c r="E16" s="3" t="s">
        <v>55</v>
      </c>
      <c r="F16" s="2" t="s">
        <v>56</v>
      </c>
      <c r="G16" s="2" t="s">
        <v>47</v>
      </c>
      <c r="I16" s="2">
        <v>357851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>
        <v>11.88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>
        <f t="shared" si="0"/>
        <v>11.88</v>
      </c>
      <c r="AJ16" s="9">
        <f t="shared" si="1"/>
        <v>1.782</v>
      </c>
      <c r="AK16" s="9">
        <f t="shared" si="2"/>
        <v>1.63944</v>
      </c>
      <c r="AL16" s="9">
        <f t="shared" si="3"/>
        <v>15.301440000000001</v>
      </c>
      <c r="AM16" s="9"/>
      <c r="AN16" s="9"/>
      <c r="AP16" s="9"/>
    </row>
    <row r="17" spans="1:42" x14ac:dyDescent="0.2">
      <c r="A17" s="2" t="s">
        <v>43</v>
      </c>
      <c r="B17" s="2">
        <v>16</v>
      </c>
      <c r="C17" s="2">
        <v>11030104</v>
      </c>
      <c r="D17" s="2" t="s">
        <v>54</v>
      </c>
      <c r="E17" s="3" t="s">
        <v>55</v>
      </c>
      <c r="F17" s="2" t="s">
        <v>56</v>
      </c>
      <c r="G17" s="2" t="s">
        <v>47</v>
      </c>
      <c r="I17" s="2">
        <v>357852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>
        <v>11.88</v>
      </c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>
        <f t="shared" si="0"/>
        <v>11.88</v>
      </c>
      <c r="AJ17" s="9">
        <f t="shared" si="1"/>
        <v>1.782</v>
      </c>
      <c r="AK17" s="9">
        <f t="shared" si="2"/>
        <v>1.63944</v>
      </c>
      <c r="AL17" s="9">
        <f t="shared" si="3"/>
        <v>15.301440000000001</v>
      </c>
      <c r="AM17" s="9"/>
      <c r="AN17" s="9"/>
      <c r="AP17" s="9"/>
    </row>
    <row r="18" spans="1:42" x14ac:dyDescent="0.2">
      <c r="A18" s="2" t="s">
        <v>43</v>
      </c>
      <c r="B18" s="2">
        <v>1</v>
      </c>
      <c r="C18" s="2">
        <v>11030104</v>
      </c>
      <c r="D18" s="2" t="s">
        <v>57</v>
      </c>
      <c r="E18" s="3" t="s">
        <v>58</v>
      </c>
      <c r="F18" s="2" t="s">
        <v>59</v>
      </c>
      <c r="G18" s="2" t="s">
        <v>47</v>
      </c>
      <c r="I18" s="2">
        <v>357853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>
        <v>11.88</v>
      </c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>
        <f t="shared" si="0"/>
        <v>11.88</v>
      </c>
      <c r="AJ18" s="9">
        <f t="shared" si="1"/>
        <v>1.782</v>
      </c>
      <c r="AK18" s="9">
        <f t="shared" si="2"/>
        <v>1.63944</v>
      </c>
      <c r="AL18" s="9">
        <f t="shared" si="3"/>
        <v>15.301440000000001</v>
      </c>
      <c r="AM18" s="9"/>
      <c r="AN18" s="2">
        <v>0.33</v>
      </c>
      <c r="AO18" s="2">
        <v>1.1499999999999999</v>
      </c>
      <c r="AP18" s="9"/>
    </row>
    <row r="19" spans="1:42" x14ac:dyDescent="0.2">
      <c r="A19" s="2" t="s">
        <v>43</v>
      </c>
      <c r="B19" s="2">
        <v>1</v>
      </c>
      <c r="C19" s="2">
        <v>11030103</v>
      </c>
      <c r="D19" s="2" t="s">
        <v>48</v>
      </c>
      <c r="E19" s="3" t="s">
        <v>49</v>
      </c>
      <c r="F19" s="2" t="s">
        <v>50</v>
      </c>
      <c r="G19" s="2" t="s">
        <v>47</v>
      </c>
      <c r="I19" s="2">
        <v>357854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>
        <v>11.88</v>
      </c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>
        <f t="shared" si="0"/>
        <v>11.88</v>
      </c>
      <c r="AJ19" s="9">
        <f t="shared" si="1"/>
        <v>1.782</v>
      </c>
      <c r="AK19" s="9">
        <f t="shared" si="2"/>
        <v>1.63944</v>
      </c>
      <c r="AL19" s="9">
        <f t="shared" si="3"/>
        <v>15.301440000000001</v>
      </c>
      <c r="AM19" s="9"/>
      <c r="AN19" s="9"/>
      <c r="AP19" s="9"/>
    </row>
    <row r="20" spans="1:42" x14ac:dyDescent="0.2">
      <c r="A20" s="2" t="s">
        <v>43</v>
      </c>
      <c r="B20" s="2">
        <v>16</v>
      </c>
      <c r="C20" s="2">
        <v>11030112</v>
      </c>
      <c r="D20" s="2" t="s">
        <v>60</v>
      </c>
      <c r="E20" s="3" t="s">
        <v>61</v>
      </c>
      <c r="F20" s="2" t="s">
        <v>62</v>
      </c>
      <c r="G20" s="2" t="s">
        <v>47</v>
      </c>
      <c r="I20" s="2">
        <v>357855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>
        <v>11.88</v>
      </c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>
        <f t="shared" si="0"/>
        <v>11.88</v>
      </c>
      <c r="AJ20" s="9">
        <f t="shared" si="1"/>
        <v>1.782</v>
      </c>
      <c r="AK20" s="9">
        <f t="shared" si="2"/>
        <v>1.63944</v>
      </c>
      <c r="AL20" s="9">
        <f t="shared" si="3"/>
        <v>15.301440000000001</v>
      </c>
      <c r="AM20" s="9"/>
      <c r="AN20" s="9"/>
      <c r="AP20" s="9"/>
    </row>
    <row r="21" spans="1:42" x14ac:dyDescent="0.2">
      <c r="A21" s="2" t="s">
        <v>43</v>
      </c>
      <c r="B21" s="2">
        <v>1</v>
      </c>
      <c r="C21" s="2">
        <v>11030103</v>
      </c>
      <c r="D21" s="2" t="s">
        <v>63</v>
      </c>
      <c r="E21" s="3" t="s">
        <v>64</v>
      </c>
      <c r="F21" s="2" t="s">
        <v>65</v>
      </c>
      <c r="G21" s="2" t="s">
        <v>47</v>
      </c>
      <c r="I21" s="2">
        <v>357856</v>
      </c>
      <c r="J21" s="9"/>
      <c r="K21" s="9">
        <v>28.61</v>
      </c>
      <c r="L21" s="9">
        <v>4.74</v>
      </c>
      <c r="M21" s="9"/>
      <c r="N21" s="9"/>
      <c r="O21" s="9"/>
      <c r="P21" s="9"/>
      <c r="Q21" s="9"/>
      <c r="R21" s="9"/>
      <c r="S21" s="9"/>
      <c r="T21" s="9"/>
      <c r="U21" s="9"/>
      <c r="V21" s="9">
        <v>11.88</v>
      </c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>
        <f t="shared" si="0"/>
        <v>45.230000000000004</v>
      </c>
      <c r="AJ21" s="9">
        <f t="shared" si="1"/>
        <v>6.7845000000000004</v>
      </c>
      <c r="AK21" s="9">
        <f t="shared" si="2"/>
        <v>6.2417400000000001</v>
      </c>
      <c r="AL21" s="9">
        <f t="shared" si="3"/>
        <v>58.256240000000005</v>
      </c>
      <c r="AM21" s="9"/>
      <c r="AN21" s="9"/>
      <c r="AP21" s="9"/>
    </row>
    <row r="22" spans="1:42" x14ac:dyDescent="0.2">
      <c r="A22" s="2" t="s">
        <v>43</v>
      </c>
      <c r="B22" s="2">
        <v>1</v>
      </c>
      <c r="C22" s="2">
        <v>11030103</v>
      </c>
      <c r="D22" s="2" t="s">
        <v>66</v>
      </c>
      <c r="E22" s="3" t="s">
        <v>67</v>
      </c>
      <c r="F22" s="2" t="s">
        <v>68</v>
      </c>
      <c r="G22" s="2" t="s">
        <v>47</v>
      </c>
      <c r="I22" s="2">
        <v>357857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11.88</v>
      </c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>
        <f t="shared" si="0"/>
        <v>11.88</v>
      </c>
      <c r="AJ22" s="9">
        <f t="shared" si="1"/>
        <v>1.782</v>
      </c>
      <c r="AK22" s="9">
        <f t="shared" si="2"/>
        <v>1.63944</v>
      </c>
      <c r="AL22" s="9">
        <f t="shared" si="3"/>
        <v>15.301440000000001</v>
      </c>
      <c r="AM22" s="9"/>
      <c r="AN22" s="9"/>
      <c r="AP22" s="9"/>
    </row>
    <row r="23" spans="1:42" x14ac:dyDescent="0.2">
      <c r="A23" s="2" t="s">
        <v>43</v>
      </c>
      <c r="B23" s="2">
        <v>1</v>
      </c>
      <c r="C23" s="2">
        <v>11030108</v>
      </c>
      <c r="D23" s="2" t="s">
        <v>69</v>
      </c>
      <c r="E23" s="3" t="s">
        <v>70</v>
      </c>
      <c r="F23" s="2" t="s">
        <v>71</v>
      </c>
      <c r="G23" s="2" t="s">
        <v>47</v>
      </c>
      <c r="I23" s="2">
        <v>357858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>
        <v>559.79999999999995</v>
      </c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>
        <f t="shared" si="0"/>
        <v>559.79999999999995</v>
      </c>
      <c r="AJ23" s="9">
        <f t="shared" si="1"/>
        <v>83.969999999999985</v>
      </c>
      <c r="AK23" s="9">
        <f t="shared" si="2"/>
        <v>77.252399999999994</v>
      </c>
      <c r="AL23" s="9">
        <f t="shared" si="3"/>
        <v>721.02239999999995</v>
      </c>
      <c r="AM23" s="9"/>
      <c r="AN23" s="2">
        <v>15.39</v>
      </c>
      <c r="AO23" s="2">
        <v>54.08</v>
      </c>
      <c r="AP23" s="9"/>
    </row>
    <row r="24" spans="1:42" x14ac:dyDescent="0.2">
      <c r="A24" s="2" t="s">
        <v>43</v>
      </c>
      <c r="B24" s="2">
        <v>1</v>
      </c>
      <c r="C24" s="2">
        <v>11030105</v>
      </c>
      <c r="D24" s="2" t="s">
        <v>72</v>
      </c>
      <c r="E24" s="3" t="s">
        <v>73</v>
      </c>
      <c r="F24" s="2" t="s">
        <v>74</v>
      </c>
      <c r="G24" s="2" t="s">
        <v>47</v>
      </c>
      <c r="I24" s="2">
        <v>357859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>
        <v>47.52</v>
      </c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>
        <f t="shared" si="0"/>
        <v>47.52</v>
      </c>
      <c r="AJ24" s="9">
        <f t="shared" si="1"/>
        <v>7.1280000000000001</v>
      </c>
      <c r="AK24" s="9">
        <f t="shared" si="2"/>
        <v>6.55776</v>
      </c>
      <c r="AL24" s="9">
        <f t="shared" si="3"/>
        <v>61.205760000000005</v>
      </c>
      <c r="AM24" s="9"/>
      <c r="AN24" s="2">
        <v>1.31</v>
      </c>
      <c r="AO24" s="2">
        <v>4.59</v>
      </c>
      <c r="AP24" s="9"/>
    </row>
    <row r="25" spans="1:42" x14ac:dyDescent="0.2">
      <c r="A25" s="2" t="s">
        <v>43</v>
      </c>
      <c r="B25" s="2">
        <v>16</v>
      </c>
      <c r="C25" s="2">
        <v>11030108</v>
      </c>
      <c r="D25" s="2" t="s">
        <v>75</v>
      </c>
      <c r="E25" s="3" t="s">
        <v>76</v>
      </c>
      <c r="F25" s="2" t="s">
        <v>77</v>
      </c>
      <c r="G25" s="2" t="s">
        <v>47</v>
      </c>
      <c r="I25" s="2">
        <v>357860</v>
      </c>
      <c r="J25" s="9"/>
      <c r="K25" s="9"/>
      <c r="L25" s="9"/>
      <c r="M25" s="9"/>
      <c r="N25" s="9"/>
      <c r="O25" s="9"/>
      <c r="P25" s="9"/>
      <c r="Q25" s="9">
        <v>0.06</v>
      </c>
      <c r="R25" s="9">
        <v>1.1000000000000001</v>
      </c>
      <c r="S25" s="9"/>
      <c r="T25" s="9"/>
      <c r="U25" s="9"/>
      <c r="V25" s="9">
        <v>23.76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>
        <f t="shared" si="0"/>
        <v>24.92</v>
      </c>
      <c r="AJ25" s="9">
        <f t="shared" si="1"/>
        <v>3.738</v>
      </c>
      <c r="AK25" s="9">
        <f t="shared" si="2"/>
        <v>3.4389600000000002</v>
      </c>
      <c r="AL25" s="9">
        <f t="shared" si="3"/>
        <v>32.096960000000003</v>
      </c>
      <c r="AM25" s="9"/>
      <c r="AP25" s="9"/>
    </row>
    <row r="26" spans="1:42" x14ac:dyDescent="0.2">
      <c r="A26" s="2" t="s">
        <v>43</v>
      </c>
      <c r="B26" s="2">
        <v>1</v>
      </c>
      <c r="C26" s="2">
        <v>11030108</v>
      </c>
      <c r="D26" s="2" t="s">
        <v>78</v>
      </c>
      <c r="E26" s="3" t="s">
        <v>79</v>
      </c>
      <c r="F26" s="2" t="s">
        <v>80</v>
      </c>
      <c r="G26" s="2" t="s">
        <v>47</v>
      </c>
      <c r="I26" s="2">
        <v>357861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>
        <v>59.4</v>
      </c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>
        <f t="shared" si="0"/>
        <v>59.4</v>
      </c>
      <c r="AJ26" s="9">
        <f t="shared" si="1"/>
        <v>8.91</v>
      </c>
      <c r="AK26" s="9">
        <f t="shared" si="2"/>
        <v>8.1972000000000005</v>
      </c>
      <c r="AL26" s="9">
        <f t="shared" si="3"/>
        <v>76.507199999999997</v>
      </c>
      <c r="AM26" s="9"/>
      <c r="AN26" s="2">
        <v>1.63</v>
      </c>
      <c r="AO26" s="2">
        <v>5.74</v>
      </c>
      <c r="AP26" s="9"/>
    </row>
    <row r="27" spans="1:42" x14ac:dyDescent="0.2">
      <c r="A27" s="2" t="s">
        <v>43</v>
      </c>
      <c r="B27" s="2">
        <v>1</v>
      </c>
      <c r="C27" s="2">
        <v>11030108</v>
      </c>
      <c r="D27" s="2" t="s">
        <v>81</v>
      </c>
      <c r="E27" s="3" t="s">
        <v>82</v>
      </c>
      <c r="F27" s="2" t="s">
        <v>83</v>
      </c>
      <c r="G27" s="2" t="s">
        <v>47</v>
      </c>
      <c r="I27" s="2">
        <v>357862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>
        <v>59.4</v>
      </c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>
        <f t="shared" si="0"/>
        <v>59.4</v>
      </c>
      <c r="AJ27" s="9">
        <f t="shared" si="1"/>
        <v>8.91</v>
      </c>
      <c r="AK27" s="9">
        <f t="shared" si="2"/>
        <v>8.1972000000000005</v>
      </c>
      <c r="AL27" s="9">
        <f t="shared" si="3"/>
        <v>76.507199999999997</v>
      </c>
      <c r="AM27" s="9"/>
      <c r="AN27" s="2">
        <v>1.63</v>
      </c>
      <c r="AO27" s="2">
        <v>5.74</v>
      </c>
      <c r="AP27" s="9"/>
    </row>
    <row r="28" spans="1:42" x14ac:dyDescent="0.2">
      <c r="A28" s="2" t="s">
        <v>43</v>
      </c>
      <c r="B28" s="2">
        <v>1</v>
      </c>
      <c r="C28" s="2">
        <v>11030108</v>
      </c>
      <c r="D28" s="2" t="s">
        <v>84</v>
      </c>
      <c r="E28" s="3" t="s">
        <v>85</v>
      </c>
      <c r="F28" s="2" t="s">
        <v>86</v>
      </c>
      <c r="G28" s="2" t="s">
        <v>47</v>
      </c>
      <c r="I28" s="2">
        <v>357863</v>
      </c>
      <c r="J28" s="9"/>
      <c r="K28" s="9">
        <v>16.100000000000001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>
        <v>11.88</v>
      </c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>
        <f t="shared" si="0"/>
        <v>27.980000000000004</v>
      </c>
      <c r="AJ28" s="9">
        <f t="shared" si="1"/>
        <v>4.1970000000000001</v>
      </c>
      <c r="AK28" s="9">
        <f t="shared" si="2"/>
        <v>3.8612400000000004</v>
      </c>
      <c r="AL28" s="9">
        <f t="shared" si="3"/>
        <v>36.038240000000009</v>
      </c>
      <c r="AM28" s="9"/>
      <c r="AN28" s="2">
        <v>0.77</v>
      </c>
      <c r="AO28" s="2">
        <v>2.7</v>
      </c>
      <c r="AP28" s="9"/>
    </row>
    <row r="29" spans="1:42" x14ac:dyDescent="0.2">
      <c r="A29" s="2" t="s">
        <v>43</v>
      </c>
      <c r="B29" s="2">
        <v>1</v>
      </c>
      <c r="C29" s="2">
        <v>11030104</v>
      </c>
      <c r="D29" s="2" t="s">
        <v>87</v>
      </c>
      <c r="E29" s="3" t="s">
        <v>88</v>
      </c>
      <c r="F29" s="2" t="s">
        <v>89</v>
      </c>
      <c r="G29" s="2" t="s">
        <v>47</v>
      </c>
      <c r="I29" s="2">
        <v>357864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>
        <v>11.88</v>
      </c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>
        <f t="shared" si="0"/>
        <v>11.88</v>
      </c>
      <c r="AJ29" s="9">
        <f t="shared" si="1"/>
        <v>1.782</v>
      </c>
      <c r="AK29" s="9">
        <f t="shared" si="2"/>
        <v>1.63944</v>
      </c>
      <c r="AL29" s="9">
        <f t="shared" si="3"/>
        <v>15.301440000000001</v>
      </c>
      <c r="AM29" s="9"/>
      <c r="AN29" s="9"/>
      <c r="AP29" s="9"/>
    </row>
    <row r="30" spans="1:42" x14ac:dyDescent="0.2">
      <c r="A30" s="2" t="s">
        <v>43</v>
      </c>
      <c r="B30" s="2">
        <v>1</v>
      </c>
      <c r="C30" s="2">
        <v>11030108</v>
      </c>
      <c r="D30" s="2" t="s">
        <v>90</v>
      </c>
      <c r="E30" s="3" t="s">
        <v>91</v>
      </c>
      <c r="F30" s="2" t="s">
        <v>92</v>
      </c>
      <c r="G30" s="2" t="s">
        <v>47</v>
      </c>
      <c r="I30" s="2">
        <v>357865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>
        <v>11.88</v>
      </c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>
        <f t="shared" si="0"/>
        <v>11.88</v>
      </c>
      <c r="AJ30" s="9">
        <f t="shared" si="1"/>
        <v>1.782</v>
      </c>
      <c r="AK30" s="9">
        <f t="shared" si="2"/>
        <v>1.63944</v>
      </c>
      <c r="AL30" s="9">
        <f t="shared" si="3"/>
        <v>15.301440000000001</v>
      </c>
      <c r="AM30" s="9"/>
      <c r="AN30" s="9"/>
      <c r="AP30" s="9"/>
    </row>
    <row r="31" spans="1:42" x14ac:dyDescent="0.2">
      <c r="A31" s="2" t="s">
        <v>43</v>
      </c>
      <c r="B31" s="2">
        <v>1</v>
      </c>
      <c r="C31" s="2">
        <v>11030108</v>
      </c>
      <c r="D31" s="2" t="s">
        <v>93</v>
      </c>
      <c r="E31" s="3" t="s">
        <v>94</v>
      </c>
      <c r="F31" s="2" t="s">
        <v>95</v>
      </c>
      <c r="G31" s="2" t="s">
        <v>47</v>
      </c>
      <c r="I31" s="2">
        <v>357866</v>
      </c>
      <c r="J31" s="9"/>
      <c r="K31" s="9">
        <v>1.36</v>
      </c>
      <c r="L31" s="9">
        <v>1.6</v>
      </c>
      <c r="M31" s="9">
        <v>3.29</v>
      </c>
      <c r="N31" s="9"/>
      <c r="O31" s="9"/>
      <c r="P31" s="9"/>
      <c r="Q31" s="9"/>
      <c r="R31" s="9"/>
      <c r="S31" s="9"/>
      <c r="T31" s="9"/>
      <c r="U31" s="9"/>
      <c r="V31" s="9">
        <v>35.64</v>
      </c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>
        <f t="shared" si="0"/>
        <v>41.89</v>
      </c>
      <c r="AJ31" s="9">
        <f t="shared" si="1"/>
        <v>6.2835000000000001</v>
      </c>
      <c r="AK31" s="9">
        <f t="shared" si="2"/>
        <v>5.7808200000000003</v>
      </c>
      <c r="AL31" s="9">
        <f t="shared" si="3"/>
        <v>53.954320000000003</v>
      </c>
      <c r="AM31" s="9"/>
      <c r="AN31" s="2">
        <v>1.1499999999999999</v>
      </c>
      <c r="AO31" s="2">
        <v>4.05</v>
      </c>
      <c r="AP31" s="9"/>
    </row>
    <row r="32" spans="1:42" x14ac:dyDescent="0.2">
      <c r="A32" s="2" t="s">
        <v>43</v>
      </c>
      <c r="B32" s="2">
        <v>16</v>
      </c>
      <c r="C32" s="2">
        <v>11030108</v>
      </c>
      <c r="D32" s="2" t="s">
        <v>96</v>
      </c>
      <c r="E32" s="3" t="s">
        <v>97</v>
      </c>
      <c r="F32" s="2" t="s">
        <v>98</v>
      </c>
      <c r="G32" s="2" t="s">
        <v>47</v>
      </c>
      <c r="I32" s="2">
        <v>357867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>
        <v>118.8</v>
      </c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>
        <f t="shared" si="0"/>
        <v>118.8</v>
      </c>
      <c r="AJ32" s="9">
        <f t="shared" si="1"/>
        <v>17.82</v>
      </c>
      <c r="AK32" s="9">
        <f t="shared" si="2"/>
        <v>16.394400000000001</v>
      </c>
      <c r="AL32" s="9">
        <f t="shared" si="3"/>
        <v>153.01439999999999</v>
      </c>
      <c r="AM32" s="9"/>
      <c r="AP32" s="9"/>
    </row>
    <row r="33" spans="1:42" x14ac:dyDescent="0.2">
      <c r="A33" s="2" t="s">
        <v>43</v>
      </c>
      <c r="B33" s="2">
        <v>1</v>
      </c>
      <c r="C33" s="2">
        <v>11030108</v>
      </c>
      <c r="D33" s="2" t="s">
        <v>99</v>
      </c>
      <c r="E33" s="3" t="s">
        <v>100</v>
      </c>
      <c r="F33" s="2" t="s">
        <v>101</v>
      </c>
      <c r="G33" s="2" t="s">
        <v>47</v>
      </c>
      <c r="I33" s="2">
        <v>357868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>
        <v>23.76</v>
      </c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>
        <f t="shared" si="0"/>
        <v>23.76</v>
      </c>
      <c r="AJ33" s="9">
        <f t="shared" si="1"/>
        <v>3.5640000000000001</v>
      </c>
      <c r="AK33" s="9">
        <f t="shared" si="2"/>
        <v>3.27888</v>
      </c>
      <c r="AL33" s="9">
        <f t="shared" si="3"/>
        <v>30.602880000000003</v>
      </c>
      <c r="AM33" s="9"/>
      <c r="AN33" s="2">
        <v>0.65</v>
      </c>
      <c r="AO33" s="2">
        <v>2.2999999999999998</v>
      </c>
      <c r="AP33" s="9"/>
    </row>
    <row r="34" spans="1:42" x14ac:dyDescent="0.2">
      <c r="A34" s="2" t="s">
        <v>43</v>
      </c>
      <c r="B34" s="2">
        <v>16</v>
      </c>
      <c r="C34" s="2">
        <v>11030108</v>
      </c>
      <c r="D34" s="2" t="s">
        <v>102</v>
      </c>
      <c r="E34" s="3" t="s">
        <v>103</v>
      </c>
      <c r="F34" s="2" t="s">
        <v>104</v>
      </c>
      <c r="G34" s="2" t="s">
        <v>47</v>
      </c>
      <c r="I34" s="2">
        <v>357869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>
        <v>11.88</v>
      </c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>
        <f t="shared" si="0"/>
        <v>11.88</v>
      </c>
      <c r="AJ34" s="9">
        <f t="shared" si="1"/>
        <v>1.782</v>
      </c>
      <c r="AK34" s="9">
        <f t="shared" si="2"/>
        <v>1.63944</v>
      </c>
      <c r="AL34" s="9">
        <f t="shared" si="3"/>
        <v>15.301440000000001</v>
      </c>
      <c r="AM34" s="9"/>
      <c r="AP34" s="9"/>
    </row>
    <row r="35" spans="1:42" x14ac:dyDescent="0.2">
      <c r="A35" s="2" t="s">
        <v>43</v>
      </c>
      <c r="B35" s="2">
        <v>19</v>
      </c>
      <c r="C35" s="2">
        <v>11030108</v>
      </c>
      <c r="D35" s="2" t="s">
        <v>105</v>
      </c>
      <c r="E35" s="3" t="s">
        <v>106</v>
      </c>
      <c r="F35" s="2" t="s">
        <v>107</v>
      </c>
      <c r="G35" s="2" t="s">
        <v>47</v>
      </c>
      <c r="I35" s="2">
        <v>357870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>
        <v>11.88</v>
      </c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>
        <f t="shared" si="0"/>
        <v>11.88</v>
      </c>
      <c r="AJ35" s="9">
        <f t="shared" si="1"/>
        <v>1.782</v>
      </c>
      <c r="AK35" s="9">
        <f t="shared" si="2"/>
        <v>1.63944</v>
      </c>
      <c r="AL35" s="9">
        <f t="shared" si="3"/>
        <v>15.301440000000001</v>
      </c>
      <c r="AM35" s="9"/>
      <c r="AP35" s="9"/>
    </row>
    <row r="36" spans="1:42" x14ac:dyDescent="0.2">
      <c r="A36" s="2" t="s">
        <v>43</v>
      </c>
      <c r="B36" s="2">
        <v>1</v>
      </c>
      <c r="C36" s="2">
        <v>11030108</v>
      </c>
      <c r="D36" s="2" t="s">
        <v>108</v>
      </c>
      <c r="E36" s="3" t="s">
        <v>109</v>
      </c>
      <c r="F36" s="2" t="s">
        <v>110</v>
      </c>
      <c r="G36" s="2" t="s">
        <v>47</v>
      </c>
      <c r="I36" s="2">
        <v>357871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>
        <v>35.64</v>
      </c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>
        <f t="shared" si="0"/>
        <v>35.64</v>
      </c>
      <c r="AJ36" s="9">
        <f t="shared" si="1"/>
        <v>5.3460000000000001</v>
      </c>
      <c r="AK36" s="9">
        <f t="shared" si="2"/>
        <v>4.9183200000000005</v>
      </c>
      <c r="AL36" s="9">
        <f t="shared" si="3"/>
        <v>45.904320000000006</v>
      </c>
      <c r="AM36" s="9"/>
      <c r="AN36" s="2">
        <v>0.98</v>
      </c>
      <c r="AO36" s="2">
        <v>3.44</v>
      </c>
      <c r="AP36" s="9"/>
    </row>
    <row r="37" spans="1:42" x14ac:dyDescent="0.2">
      <c r="A37" s="2" t="s">
        <v>43</v>
      </c>
      <c r="B37" s="2">
        <v>1</v>
      </c>
      <c r="C37" s="2">
        <v>11030108</v>
      </c>
      <c r="D37" s="2" t="s">
        <v>111</v>
      </c>
      <c r="E37" s="3" t="s">
        <v>112</v>
      </c>
      <c r="F37" s="2" t="s">
        <v>113</v>
      </c>
      <c r="G37" s="2" t="s">
        <v>47</v>
      </c>
      <c r="I37" s="2">
        <v>357872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>
        <v>11.88</v>
      </c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>
        <f t="shared" si="0"/>
        <v>11.88</v>
      </c>
      <c r="AJ37" s="9">
        <f t="shared" si="1"/>
        <v>1.782</v>
      </c>
      <c r="AK37" s="9">
        <f t="shared" si="2"/>
        <v>1.63944</v>
      </c>
      <c r="AL37" s="9">
        <f t="shared" si="3"/>
        <v>15.301440000000001</v>
      </c>
      <c r="AM37" s="9"/>
      <c r="AN37" s="2">
        <v>0.33</v>
      </c>
      <c r="AO37" s="2">
        <v>1.1499999999999999</v>
      </c>
      <c r="AP37" s="9"/>
    </row>
    <row r="38" spans="1:42" x14ac:dyDescent="0.2">
      <c r="A38" s="2" t="s">
        <v>43</v>
      </c>
      <c r="B38" s="2">
        <v>1</v>
      </c>
      <c r="C38" s="2">
        <v>11030108</v>
      </c>
      <c r="D38" s="2" t="s">
        <v>114</v>
      </c>
      <c r="E38" s="3" t="s">
        <v>115</v>
      </c>
      <c r="F38" s="2" t="s">
        <v>116</v>
      </c>
      <c r="G38" s="2" t="s">
        <v>47</v>
      </c>
      <c r="I38" s="2">
        <v>357873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>
        <v>35.64</v>
      </c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>
        <f t="shared" si="0"/>
        <v>35.64</v>
      </c>
      <c r="AJ38" s="9">
        <f t="shared" si="1"/>
        <v>5.3460000000000001</v>
      </c>
      <c r="AK38" s="9">
        <f t="shared" si="2"/>
        <v>4.9183200000000005</v>
      </c>
      <c r="AL38" s="9">
        <f t="shared" si="3"/>
        <v>45.904320000000006</v>
      </c>
      <c r="AM38" s="9"/>
      <c r="AP38" s="9"/>
    </row>
    <row r="39" spans="1:42" x14ac:dyDescent="0.2">
      <c r="A39" s="2" t="s">
        <v>43</v>
      </c>
      <c r="B39" s="2">
        <v>1</v>
      </c>
      <c r="C39" s="2">
        <v>11030108</v>
      </c>
      <c r="D39" s="2" t="s">
        <v>117</v>
      </c>
      <c r="E39" s="3" t="s">
        <v>118</v>
      </c>
      <c r="F39" s="2" t="s">
        <v>119</v>
      </c>
      <c r="G39" s="2" t="s">
        <v>47</v>
      </c>
      <c r="I39" s="2">
        <v>357874</v>
      </c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11.88</v>
      </c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>
        <f t="shared" si="0"/>
        <v>11.88</v>
      </c>
      <c r="AJ39" s="9">
        <f t="shared" si="1"/>
        <v>1.782</v>
      </c>
      <c r="AK39" s="9">
        <f t="shared" si="2"/>
        <v>1.63944</v>
      </c>
      <c r="AL39" s="9">
        <f t="shared" si="3"/>
        <v>15.301440000000001</v>
      </c>
      <c r="AM39" s="9"/>
      <c r="AP39" s="9"/>
    </row>
    <row r="40" spans="1:42" x14ac:dyDescent="0.2">
      <c r="A40" s="2" t="s">
        <v>43</v>
      </c>
      <c r="B40" s="2">
        <v>16</v>
      </c>
      <c r="C40" s="2">
        <v>11030108</v>
      </c>
      <c r="D40" s="2" t="s">
        <v>120</v>
      </c>
      <c r="E40" s="3" t="s">
        <v>121</v>
      </c>
      <c r="F40" s="2" t="s">
        <v>122</v>
      </c>
      <c r="G40" s="2" t="s">
        <v>47</v>
      </c>
      <c r="I40" s="2">
        <v>357875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>
        <v>11.88</v>
      </c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>
        <f t="shared" si="0"/>
        <v>11.88</v>
      </c>
      <c r="AJ40" s="9">
        <f t="shared" si="1"/>
        <v>1.782</v>
      </c>
      <c r="AK40" s="9">
        <f t="shared" si="2"/>
        <v>1.63944</v>
      </c>
      <c r="AL40" s="9">
        <f t="shared" si="3"/>
        <v>15.301440000000001</v>
      </c>
      <c r="AM40" s="9"/>
      <c r="AP40" s="9"/>
    </row>
    <row r="41" spans="1:42" x14ac:dyDescent="0.2">
      <c r="A41" s="2" t="s">
        <v>43</v>
      </c>
      <c r="B41" s="2">
        <v>1</v>
      </c>
      <c r="C41" s="2">
        <v>11030108</v>
      </c>
      <c r="D41" s="2" t="s">
        <v>123</v>
      </c>
      <c r="E41" s="3" t="s">
        <v>124</v>
      </c>
      <c r="F41" s="2" t="s">
        <v>125</v>
      </c>
      <c r="G41" s="2" t="s">
        <v>47</v>
      </c>
      <c r="I41" s="2">
        <v>357876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>
        <v>11.88</v>
      </c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>
        <f t="shared" si="0"/>
        <v>11.88</v>
      </c>
      <c r="AJ41" s="9">
        <f t="shared" si="1"/>
        <v>1.782</v>
      </c>
      <c r="AK41" s="9">
        <f t="shared" si="2"/>
        <v>1.63944</v>
      </c>
      <c r="AL41" s="9">
        <f t="shared" si="3"/>
        <v>15.301440000000001</v>
      </c>
      <c r="AM41" s="9"/>
      <c r="AP41" s="9"/>
    </row>
    <row r="42" spans="1:42" x14ac:dyDescent="0.2">
      <c r="A42" s="2" t="s">
        <v>43</v>
      </c>
      <c r="B42" s="2">
        <v>1</v>
      </c>
      <c r="C42" s="2">
        <v>11030108</v>
      </c>
      <c r="D42" s="2" t="s">
        <v>126</v>
      </c>
      <c r="E42" s="3" t="s">
        <v>127</v>
      </c>
      <c r="F42" s="2" t="s">
        <v>128</v>
      </c>
      <c r="G42" s="2" t="s">
        <v>47</v>
      </c>
      <c r="I42" s="2">
        <v>357877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>
        <v>35.64</v>
      </c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>
        <f t="shared" si="0"/>
        <v>35.64</v>
      </c>
      <c r="AJ42" s="9">
        <f t="shared" si="1"/>
        <v>5.3460000000000001</v>
      </c>
      <c r="AK42" s="9">
        <f t="shared" si="2"/>
        <v>4.9183200000000005</v>
      </c>
      <c r="AL42" s="9">
        <f t="shared" si="3"/>
        <v>45.904320000000006</v>
      </c>
      <c r="AM42" s="9"/>
      <c r="AN42" s="2">
        <v>0.98</v>
      </c>
      <c r="AO42" s="2">
        <v>3.44</v>
      </c>
      <c r="AP42" s="9"/>
    </row>
    <row r="43" spans="1:42" x14ac:dyDescent="0.2">
      <c r="A43" s="2" t="s">
        <v>43</v>
      </c>
      <c r="B43" s="2">
        <v>16</v>
      </c>
      <c r="C43" s="2">
        <v>11030108</v>
      </c>
      <c r="D43" s="2" t="s">
        <v>129</v>
      </c>
      <c r="E43" s="3" t="s">
        <v>130</v>
      </c>
      <c r="F43" s="2" t="s">
        <v>131</v>
      </c>
      <c r="G43" s="2" t="s">
        <v>47</v>
      </c>
      <c r="I43" s="2">
        <v>357878</v>
      </c>
      <c r="J43" s="9"/>
      <c r="K43" s="9"/>
      <c r="L43" s="9"/>
      <c r="M43" s="9"/>
      <c r="N43" s="9"/>
      <c r="O43" s="9"/>
      <c r="P43" s="9"/>
      <c r="Q43" s="9">
        <v>3.58</v>
      </c>
      <c r="R43" s="9">
        <v>0.49</v>
      </c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>
        <f t="shared" si="0"/>
        <v>4.07</v>
      </c>
      <c r="AJ43" s="9">
        <f t="shared" si="1"/>
        <v>0.61050000000000004</v>
      </c>
      <c r="AK43" s="9">
        <f t="shared" si="2"/>
        <v>0.56166000000000005</v>
      </c>
      <c r="AL43" s="9">
        <f t="shared" si="3"/>
        <v>5.2421600000000002</v>
      </c>
      <c r="AM43" s="9"/>
      <c r="AP43" s="9"/>
    </row>
    <row r="44" spans="1:42" x14ac:dyDescent="0.2">
      <c r="A44" s="2" t="s">
        <v>43</v>
      </c>
      <c r="B44" s="2">
        <v>1</v>
      </c>
      <c r="C44" s="2">
        <v>11030108</v>
      </c>
      <c r="D44" s="2" t="s">
        <v>132</v>
      </c>
      <c r="E44" s="3" t="s">
        <v>133</v>
      </c>
      <c r="F44" s="2" t="s">
        <v>134</v>
      </c>
      <c r="G44" s="2" t="s">
        <v>47</v>
      </c>
      <c r="I44" s="2">
        <v>357879</v>
      </c>
      <c r="J44" s="9"/>
      <c r="K44" s="9">
        <v>1.17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>
        <v>11.88</v>
      </c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>
        <f t="shared" si="0"/>
        <v>13.05</v>
      </c>
      <c r="AJ44" s="9">
        <f t="shared" si="1"/>
        <v>1.9575</v>
      </c>
      <c r="AK44" s="9">
        <f t="shared" si="2"/>
        <v>1.8008999999999999</v>
      </c>
      <c r="AL44" s="9">
        <f t="shared" si="3"/>
        <v>16.808399999999999</v>
      </c>
      <c r="AM44" s="9"/>
      <c r="AN44" s="2">
        <v>0.36</v>
      </c>
      <c r="AO44" s="2">
        <v>1.26</v>
      </c>
      <c r="AP44" s="9"/>
    </row>
    <row r="45" spans="1:42" x14ac:dyDescent="0.2">
      <c r="A45" s="2" t="s">
        <v>43</v>
      </c>
      <c r="B45" s="2">
        <v>1</v>
      </c>
      <c r="C45" s="2">
        <v>11030108</v>
      </c>
      <c r="D45" s="2" t="s">
        <v>135</v>
      </c>
      <c r="E45" s="3" t="s">
        <v>136</v>
      </c>
      <c r="F45" s="2" t="s">
        <v>137</v>
      </c>
      <c r="G45" s="2" t="s">
        <v>47</v>
      </c>
      <c r="I45" s="2">
        <v>357880</v>
      </c>
      <c r="J45" s="9"/>
      <c r="K45" s="9">
        <v>24.44</v>
      </c>
      <c r="L45" s="9">
        <v>0.1</v>
      </c>
      <c r="M45" s="9"/>
      <c r="N45" s="9"/>
      <c r="O45" s="9"/>
      <c r="P45" s="9"/>
      <c r="Q45" s="9"/>
      <c r="R45" s="9"/>
      <c r="S45" s="9"/>
      <c r="T45" s="9"/>
      <c r="U45" s="9"/>
      <c r="V45" s="9">
        <v>11.88</v>
      </c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>
        <f t="shared" si="0"/>
        <v>36.42</v>
      </c>
      <c r="AJ45" s="9">
        <f t="shared" si="1"/>
        <v>5.4630000000000001</v>
      </c>
      <c r="AK45" s="9">
        <f t="shared" si="2"/>
        <v>5.0259600000000004</v>
      </c>
      <c r="AL45" s="9">
        <f t="shared" si="3"/>
        <v>46.90896</v>
      </c>
      <c r="AM45" s="9"/>
      <c r="AN45" s="2">
        <v>1</v>
      </c>
      <c r="AO45" s="2">
        <v>3.52</v>
      </c>
      <c r="AP45" s="9"/>
    </row>
    <row r="46" spans="1:42" x14ac:dyDescent="0.2">
      <c r="A46" s="2" t="s">
        <v>43</v>
      </c>
      <c r="B46" s="2">
        <v>1</v>
      </c>
      <c r="C46" s="2">
        <v>11030121</v>
      </c>
      <c r="D46" s="2" t="s">
        <v>138</v>
      </c>
      <c r="E46" s="3" t="s">
        <v>139</v>
      </c>
      <c r="F46" s="2" t="s">
        <v>140</v>
      </c>
      <c r="G46" s="2" t="s">
        <v>47</v>
      </c>
      <c r="I46" s="2">
        <v>357881</v>
      </c>
      <c r="J46" s="9"/>
      <c r="K46" s="9"/>
      <c r="L46" s="9"/>
      <c r="M46" s="9"/>
      <c r="N46" s="9"/>
      <c r="O46" s="9"/>
      <c r="P46" s="9"/>
      <c r="Q46" s="9">
        <v>16.11</v>
      </c>
      <c r="R46" s="9">
        <v>19.46</v>
      </c>
      <c r="S46" s="9"/>
      <c r="T46" s="9"/>
      <c r="U46" s="9"/>
      <c r="V46" s="9">
        <v>106.92</v>
      </c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>
        <f t="shared" si="0"/>
        <v>142.49</v>
      </c>
      <c r="AJ46" s="9">
        <f t="shared" si="1"/>
        <v>21.3735</v>
      </c>
      <c r="AK46" s="9">
        <f t="shared" si="2"/>
        <v>19.663620000000002</v>
      </c>
      <c r="AL46" s="9">
        <f t="shared" si="3"/>
        <v>183.52712000000002</v>
      </c>
      <c r="AM46" s="9"/>
      <c r="AN46" s="2">
        <v>3.92</v>
      </c>
      <c r="AO46" s="2">
        <v>13.76</v>
      </c>
      <c r="AP46" s="9"/>
    </row>
    <row r="47" spans="1:42" x14ac:dyDescent="0.2">
      <c r="A47" s="2" t="s">
        <v>43</v>
      </c>
      <c r="B47" s="2">
        <v>1</v>
      </c>
      <c r="C47" s="2">
        <v>11030121</v>
      </c>
      <c r="D47" s="2" t="s">
        <v>138</v>
      </c>
      <c r="E47" s="3" t="s">
        <v>139</v>
      </c>
      <c r="F47" s="2" t="s">
        <v>140</v>
      </c>
      <c r="G47" s="2" t="s">
        <v>47</v>
      </c>
      <c r="I47" s="2">
        <v>357882</v>
      </c>
      <c r="J47" s="9"/>
      <c r="K47" s="9">
        <v>1.52</v>
      </c>
      <c r="L47" s="9"/>
      <c r="M47" s="9"/>
      <c r="N47" s="9"/>
      <c r="O47" s="9"/>
      <c r="P47" s="9"/>
      <c r="Q47" s="9">
        <v>1.1100000000000001</v>
      </c>
      <c r="R47" s="9">
        <v>11.05</v>
      </c>
      <c r="S47" s="9"/>
      <c r="T47" s="9"/>
      <c r="U47" s="9"/>
      <c r="V47" s="9">
        <v>106.92</v>
      </c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>
        <f t="shared" si="0"/>
        <v>120.6</v>
      </c>
      <c r="AJ47" s="9">
        <f t="shared" si="1"/>
        <v>18.09</v>
      </c>
      <c r="AK47" s="9">
        <f t="shared" si="2"/>
        <v>16.642799999999998</v>
      </c>
      <c r="AL47" s="9">
        <f t="shared" si="3"/>
        <v>155.33279999999999</v>
      </c>
      <c r="AM47" s="9"/>
      <c r="AN47" s="2">
        <v>3.32</v>
      </c>
      <c r="AO47" s="2">
        <v>11.65</v>
      </c>
      <c r="AP47" s="9"/>
    </row>
    <row r="48" spans="1:42" x14ac:dyDescent="0.2">
      <c r="A48" s="2" t="s">
        <v>43</v>
      </c>
      <c r="B48" s="2">
        <v>1</v>
      </c>
      <c r="C48" s="2">
        <v>11030108</v>
      </c>
      <c r="D48" s="2" t="s">
        <v>141</v>
      </c>
      <c r="E48" s="3" t="s">
        <v>142</v>
      </c>
      <c r="F48" s="2" t="s">
        <v>143</v>
      </c>
      <c r="G48" s="2" t="s">
        <v>47</v>
      </c>
      <c r="I48" s="2">
        <v>357883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>
        <v>23.76</v>
      </c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>
        <f t="shared" si="0"/>
        <v>23.76</v>
      </c>
      <c r="AJ48" s="9">
        <f t="shared" si="1"/>
        <v>3.5640000000000001</v>
      </c>
      <c r="AK48" s="9">
        <f t="shared" si="2"/>
        <v>3.27888</v>
      </c>
      <c r="AL48" s="9">
        <f t="shared" si="3"/>
        <v>30.602880000000003</v>
      </c>
      <c r="AM48" s="9"/>
      <c r="AN48" s="2">
        <v>0.65</v>
      </c>
      <c r="AO48" s="2">
        <v>2.2999999999999998</v>
      </c>
      <c r="AP48" s="9"/>
    </row>
    <row r="49" spans="1:42" x14ac:dyDescent="0.2">
      <c r="A49" s="2" t="s">
        <v>43</v>
      </c>
      <c r="B49" s="2">
        <v>1</v>
      </c>
      <c r="C49" s="2">
        <v>11030108</v>
      </c>
      <c r="D49" s="2" t="s">
        <v>144</v>
      </c>
      <c r="E49" s="3" t="s">
        <v>145</v>
      </c>
      <c r="F49" s="2" t="s">
        <v>146</v>
      </c>
      <c r="G49" s="2" t="s">
        <v>47</v>
      </c>
      <c r="I49" s="2">
        <v>357884</v>
      </c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>
        <v>11.88</v>
      </c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>
        <f t="shared" si="0"/>
        <v>11.88</v>
      </c>
      <c r="AJ49" s="9">
        <f t="shared" si="1"/>
        <v>1.782</v>
      </c>
      <c r="AK49" s="9">
        <f t="shared" si="2"/>
        <v>1.63944</v>
      </c>
      <c r="AL49" s="9">
        <f t="shared" si="3"/>
        <v>15.301440000000001</v>
      </c>
      <c r="AM49" s="9"/>
      <c r="AP49" s="9"/>
    </row>
    <row r="50" spans="1:42" x14ac:dyDescent="0.2">
      <c r="A50" s="2" t="s">
        <v>43</v>
      </c>
      <c r="B50" s="2">
        <v>1</v>
      </c>
      <c r="C50" s="2">
        <v>11030108</v>
      </c>
      <c r="D50" s="2" t="s">
        <v>147</v>
      </c>
      <c r="E50" s="3" t="s">
        <v>148</v>
      </c>
      <c r="F50" s="2" t="s">
        <v>149</v>
      </c>
      <c r="G50" s="2" t="s">
        <v>47</v>
      </c>
      <c r="I50" s="2">
        <v>357885</v>
      </c>
      <c r="J50" s="9"/>
      <c r="K50" s="9">
        <v>4.25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>
        <v>47.52</v>
      </c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>
        <f t="shared" si="0"/>
        <v>51.77</v>
      </c>
      <c r="AJ50" s="9">
        <f t="shared" si="1"/>
        <v>7.7655000000000003</v>
      </c>
      <c r="AK50" s="9">
        <f t="shared" si="2"/>
        <v>7.1442600000000001</v>
      </c>
      <c r="AL50" s="9">
        <f t="shared" si="3"/>
        <v>66.679760000000002</v>
      </c>
      <c r="AM50" s="9"/>
      <c r="AN50" s="2">
        <v>1.42</v>
      </c>
      <c r="AP50" s="9">
        <v>7.14</v>
      </c>
    </row>
    <row r="51" spans="1:42" x14ac:dyDescent="0.2">
      <c r="A51" s="2" t="s">
        <v>43</v>
      </c>
      <c r="B51" s="2">
        <v>1</v>
      </c>
      <c r="C51" s="2">
        <v>11030108</v>
      </c>
      <c r="D51" s="2" t="s">
        <v>150</v>
      </c>
      <c r="E51" s="3" t="s">
        <v>151</v>
      </c>
      <c r="F51" s="2" t="s">
        <v>152</v>
      </c>
      <c r="G51" s="2" t="s">
        <v>47</v>
      </c>
      <c r="I51" s="2">
        <v>357886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>
        <v>11.88</v>
      </c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>
        <f t="shared" si="0"/>
        <v>11.88</v>
      </c>
      <c r="AJ51" s="9">
        <f t="shared" si="1"/>
        <v>1.782</v>
      </c>
      <c r="AK51" s="9">
        <f t="shared" si="2"/>
        <v>1.63944</v>
      </c>
      <c r="AL51" s="9">
        <f t="shared" si="3"/>
        <v>15.301440000000001</v>
      </c>
      <c r="AM51" s="9"/>
      <c r="AP51" s="9"/>
    </row>
    <row r="52" spans="1:42" x14ac:dyDescent="0.2">
      <c r="A52" s="2" t="s">
        <v>43</v>
      </c>
      <c r="B52" s="2">
        <v>1</v>
      </c>
      <c r="C52" s="2">
        <v>11030108</v>
      </c>
      <c r="D52" s="2" t="s">
        <v>150</v>
      </c>
      <c r="E52" s="3" t="s">
        <v>151</v>
      </c>
      <c r="F52" s="2" t="s">
        <v>152</v>
      </c>
      <c r="G52" s="2" t="s">
        <v>47</v>
      </c>
      <c r="I52" s="2">
        <v>357887</v>
      </c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>
        <v>11.88</v>
      </c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>
        <f t="shared" si="0"/>
        <v>11.88</v>
      </c>
      <c r="AJ52" s="9">
        <f t="shared" si="1"/>
        <v>1.782</v>
      </c>
      <c r="AK52" s="9">
        <f t="shared" si="2"/>
        <v>1.63944</v>
      </c>
      <c r="AL52" s="9">
        <f t="shared" si="3"/>
        <v>15.301440000000001</v>
      </c>
      <c r="AM52" s="9"/>
      <c r="AP52" s="9"/>
    </row>
    <row r="53" spans="1:42" x14ac:dyDescent="0.2">
      <c r="A53" s="2" t="s">
        <v>43</v>
      </c>
      <c r="B53" s="2">
        <v>1</v>
      </c>
      <c r="C53" s="2">
        <v>11030108</v>
      </c>
      <c r="D53" s="2" t="s">
        <v>153</v>
      </c>
      <c r="E53" s="3" t="s">
        <v>154</v>
      </c>
      <c r="F53" s="2" t="s">
        <v>155</v>
      </c>
      <c r="G53" s="2" t="s">
        <v>47</v>
      </c>
      <c r="I53" s="2">
        <v>357888</v>
      </c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>
        <v>11.88</v>
      </c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>
        <f t="shared" si="0"/>
        <v>11.88</v>
      </c>
      <c r="AJ53" s="9">
        <f t="shared" si="1"/>
        <v>1.782</v>
      </c>
      <c r="AK53" s="9">
        <f t="shared" si="2"/>
        <v>1.63944</v>
      </c>
      <c r="AL53" s="9">
        <f t="shared" si="3"/>
        <v>15.301440000000001</v>
      </c>
      <c r="AM53" s="9"/>
      <c r="AN53" s="2">
        <v>0.33</v>
      </c>
      <c r="AO53" s="2">
        <v>1.1499999999999999</v>
      </c>
      <c r="AP53" s="9"/>
    </row>
    <row r="54" spans="1:42" x14ac:dyDescent="0.2">
      <c r="A54" s="2" t="s">
        <v>43</v>
      </c>
      <c r="B54" s="2">
        <v>1</v>
      </c>
      <c r="C54" s="2">
        <v>11030108</v>
      </c>
      <c r="D54" s="2" t="s">
        <v>156</v>
      </c>
      <c r="E54" s="3" t="s">
        <v>157</v>
      </c>
      <c r="F54" s="2" t="s">
        <v>158</v>
      </c>
      <c r="G54" s="2" t="s">
        <v>47</v>
      </c>
      <c r="I54" s="2">
        <v>357889</v>
      </c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>
        <v>23.76</v>
      </c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>
        <f t="shared" si="0"/>
        <v>23.76</v>
      </c>
      <c r="AJ54" s="9">
        <f t="shared" si="1"/>
        <v>3.5640000000000001</v>
      </c>
      <c r="AK54" s="9">
        <f t="shared" si="2"/>
        <v>3.27888</v>
      </c>
      <c r="AL54" s="9">
        <f t="shared" si="3"/>
        <v>30.602880000000003</v>
      </c>
      <c r="AM54" s="9"/>
      <c r="AP54" s="9"/>
    </row>
    <row r="55" spans="1:42" x14ac:dyDescent="0.2">
      <c r="A55" s="2" t="s">
        <v>43</v>
      </c>
      <c r="B55" s="2">
        <v>1</v>
      </c>
      <c r="C55" s="2">
        <v>11030108</v>
      </c>
      <c r="D55" s="2" t="s">
        <v>159</v>
      </c>
      <c r="E55" s="3" t="s">
        <v>160</v>
      </c>
      <c r="F55" s="2" t="s">
        <v>161</v>
      </c>
      <c r="G55" s="2" t="s">
        <v>47</v>
      </c>
      <c r="I55" s="2">
        <v>357890</v>
      </c>
      <c r="J55" s="9"/>
      <c r="K55" s="9"/>
      <c r="L55" s="9"/>
      <c r="M55" s="9"/>
      <c r="N55" s="9"/>
      <c r="O55" s="9"/>
      <c r="P55" s="9"/>
      <c r="Q55" s="9"/>
      <c r="R55" s="9">
        <v>17.260000000000002</v>
      </c>
      <c r="S55" s="9"/>
      <c r="T55" s="9"/>
      <c r="U55" s="9"/>
      <c r="V55" s="9">
        <v>47.52</v>
      </c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>
        <f t="shared" si="0"/>
        <v>64.78</v>
      </c>
      <c r="AJ55" s="9">
        <f t="shared" si="1"/>
        <v>9.7170000000000005</v>
      </c>
      <c r="AK55" s="9">
        <f t="shared" si="2"/>
        <v>8.9396399999999989</v>
      </c>
      <c r="AL55" s="9">
        <f t="shared" si="3"/>
        <v>83.436639999999997</v>
      </c>
      <c r="AM55" s="9"/>
      <c r="AN55" s="2">
        <v>1.78</v>
      </c>
      <c r="AO55" s="2">
        <v>6.26</v>
      </c>
      <c r="AP55" s="9"/>
    </row>
    <row r="56" spans="1:42" x14ac:dyDescent="0.2">
      <c r="A56" s="2" t="s">
        <v>43</v>
      </c>
      <c r="B56" s="2">
        <v>1</v>
      </c>
      <c r="C56" s="2">
        <v>11030108</v>
      </c>
      <c r="D56" s="2" t="s">
        <v>162</v>
      </c>
      <c r="E56" s="3" t="s">
        <v>163</v>
      </c>
      <c r="F56" s="2" t="s">
        <v>164</v>
      </c>
      <c r="G56" s="2" t="s">
        <v>47</v>
      </c>
      <c r="I56" s="2">
        <v>357891</v>
      </c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>
        <v>23.76</v>
      </c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>
        <f t="shared" si="0"/>
        <v>23.76</v>
      </c>
      <c r="AJ56" s="9">
        <f t="shared" si="1"/>
        <v>3.5640000000000001</v>
      </c>
      <c r="AK56" s="9">
        <f t="shared" si="2"/>
        <v>3.27888</v>
      </c>
      <c r="AL56" s="9">
        <f t="shared" si="3"/>
        <v>30.602880000000003</v>
      </c>
      <c r="AM56" s="9"/>
      <c r="AP56" s="9"/>
    </row>
    <row r="57" spans="1:42" x14ac:dyDescent="0.2">
      <c r="A57" s="2" t="s">
        <v>43</v>
      </c>
      <c r="B57" s="2">
        <v>1</v>
      </c>
      <c r="C57" s="2">
        <v>11030108</v>
      </c>
      <c r="D57" s="2" t="s">
        <v>165</v>
      </c>
      <c r="E57" s="3" t="s">
        <v>166</v>
      </c>
      <c r="F57" s="2" t="s">
        <v>167</v>
      </c>
      <c r="G57" s="2" t="s">
        <v>47</v>
      </c>
      <c r="I57" s="2">
        <v>357892</v>
      </c>
      <c r="J57" s="9"/>
      <c r="K57" s="9"/>
      <c r="L57" s="9"/>
      <c r="M57" s="9"/>
      <c r="N57" s="9"/>
      <c r="O57" s="9"/>
      <c r="P57" s="9"/>
      <c r="Q57" s="9">
        <v>4.4800000000000004</v>
      </c>
      <c r="R57" s="9">
        <v>9.3800000000000008</v>
      </c>
      <c r="S57" s="9"/>
      <c r="T57" s="9"/>
      <c r="U57" s="9"/>
      <c r="V57" s="9">
        <v>23.76</v>
      </c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>
        <f t="shared" si="0"/>
        <v>37.620000000000005</v>
      </c>
      <c r="AJ57" s="9">
        <f t="shared" si="1"/>
        <v>5.6430000000000007</v>
      </c>
      <c r="AK57" s="9">
        <f t="shared" si="2"/>
        <v>5.1915600000000008</v>
      </c>
      <c r="AL57" s="9">
        <f t="shared" si="3"/>
        <v>48.454560000000008</v>
      </c>
      <c r="AM57" s="9"/>
      <c r="AN57" s="2">
        <v>1.03</v>
      </c>
      <c r="AO57" s="2">
        <v>3.63</v>
      </c>
      <c r="AP57" s="9"/>
    </row>
    <row r="58" spans="1:42" x14ac:dyDescent="0.2">
      <c r="A58" s="2" t="s">
        <v>43</v>
      </c>
      <c r="B58" s="2">
        <v>1</v>
      </c>
      <c r="C58" s="2">
        <v>11030108</v>
      </c>
      <c r="D58" s="2" t="s">
        <v>168</v>
      </c>
      <c r="E58" s="3" t="s">
        <v>169</v>
      </c>
      <c r="F58" s="2" t="s">
        <v>170</v>
      </c>
      <c r="G58" s="2" t="s">
        <v>47</v>
      </c>
      <c r="I58" s="2">
        <v>357893</v>
      </c>
      <c r="J58" s="9"/>
      <c r="K58" s="9">
        <v>11.86</v>
      </c>
      <c r="L58" s="9"/>
      <c r="M58" s="9"/>
      <c r="N58" s="9"/>
      <c r="O58" s="9"/>
      <c r="P58" s="9"/>
      <c r="Q58" s="9"/>
      <c r="R58" s="9">
        <v>8.56</v>
      </c>
      <c r="S58" s="9"/>
      <c r="T58" s="9"/>
      <c r="U58" s="9"/>
      <c r="V58" s="9">
        <v>23.76</v>
      </c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>
        <f t="shared" si="0"/>
        <v>44.180000000000007</v>
      </c>
      <c r="AJ58" s="9">
        <f t="shared" si="1"/>
        <v>6.6270000000000007</v>
      </c>
      <c r="AK58" s="9">
        <f t="shared" si="2"/>
        <v>6.0968400000000011</v>
      </c>
      <c r="AL58" s="9">
        <f t="shared" si="3"/>
        <v>56.90384000000001</v>
      </c>
      <c r="AM58" s="9"/>
      <c r="AN58" s="2">
        <v>1.21</v>
      </c>
      <c r="AO58" s="2">
        <v>4.2699999999999996</v>
      </c>
      <c r="AP58" s="9"/>
    </row>
    <row r="59" spans="1:42" x14ac:dyDescent="0.2">
      <c r="A59" s="2" t="s">
        <v>43</v>
      </c>
      <c r="B59" s="2">
        <v>1</v>
      </c>
      <c r="C59" s="2">
        <v>11030108</v>
      </c>
      <c r="D59" s="2" t="s">
        <v>171</v>
      </c>
      <c r="E59" s="3" t="s">
        <v>172</v>
      </c>
      <c r="F59" s="2" t="s">
        <v>173</v>
      </c>
      <c r="G59" s="2" t="s">
        <v>47</v>
      </c>
      <c r="I59" s="2">
        <v>357894</v>
      </c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>
        <v>47.52</v>
      </c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>
        <f t="shared" si="0"/>
        <v>47.52</v>
      </c>
      <c r="AJ59" s="9">
        <f t="shared" si="1"/>
        <v>7.1280000000000001</v>
      </c>
      <c r="AK59" s="9">
        <f t="shared" si="2"/>
        <v>6.55776</v>
      </c>
      <c r="AL59" s="9">
        <f t="shared" si="3"/>
        <v>61.205760000000005</v>
      </c>
      <c r="AM59" s="9"/>
      <c r="AN59" s="2">
        <v>1.31</v>
      </c>
      <c r="AO59" s="2">
        <v>4.59</v>
      </c>
      <c r="AP59" s="9"/>
    </row>
    <row r="60" spans="1:42" x14ac:dyDescent="0.2">
      <c r="A60" s="2" t="s">
        <v>43</v>
      </c>
      <c r="B60" s="2">
        <v>1</v>
      </c>
      <c r="C60" s="2">
        <v>11030108</v>
      </c>
      <c r="D60" s="2" t="s">
        <v>174</v>
      </c>
      <c r="E60" s="3" t="s">
        <v>175</v>
      </c>
      <c r="F60" s="2" t="s">
        <v>176</v>
      </c>
      <c r="G60" s="2" t="s">
        <v>47</v>
      </c>
      <c r="I60" s="2">
        <v>357895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>
        <v>11.88</v>
      </c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>
        <f t="shared" si="0"/>
        <v>11.88</v>
      </c>
      <c r="AJ60" s="9">
        <f t="shared" si="1"/>
        <v>1.782</v>
      </c>
      <c r="AK60" s="9">
        <f t="shared" si="2"/>
        <v>1.63944</v>
      </c>
      <c r="AL60" s="9">
        <f t="shared" si="3"/>
        <v>15.301440000000001</v>
      </c>
      <c r="AM60" s="9"/>
      <c r="AP60" s="9"/>
    </row>
    <row r="61" spans="1:42" x14ac:dyDescent="0.2">
      <c r="A61" s="2" t="s">
        <v>43</v>
      </c>
      <c r="B61" s="2">
        <v>1</v>
      </c>
      <c r="C61" s="2">
        <v>11030108</v>
      </c>
      <c r="D61" s="2" t="s">
        <v>177</v>
      </c>
      <c r="E61" s="3" t="s">
        <v>178</v>
      </c>
      <c r="F61" s="2" t="s">
        <v>179</v>
      </c>
      <c r="G61" s="2" t="s">
        <v>47</v>
      </c>
      <c r="I61" s="2">
        <v>357896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>
        <v>11.88</v>
      </c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>
        <f t="shared" si="0"/>
        <v>11.88</v>
      </c>
      <c r="AJ61" s="9">
        <f t="shared" si="1"/>
        <v>1.782</v>
      </c>
      <c r="AK61" s="9">
        <f t="shared" si="2"/>
        <v>1.63944</v>
      </c>
      <c r="AL61" s="9">
        <f t="shared" si="3"/>
        <v>15.301440000000001</v>
      </c>
      <c r="AM61" s="9"/>
      <c r="AN61" s="2">
        <v>0.33</v>
      </c>
      <c r="AO61" s="2">
        <v>1.1499999999999999</v>
      </c>
      <c r="AP61" s="9"/>
    </row>
    <row r="62" spans="1:42" x14ac:dyDescent="0.2">
      <c r="A62" s="2" t="s">
        <v>43</v>
      </c>
      <c r="B62" s="2">
        <v>1</v>
      </c>
      <c r="C62" s="2">
        <v>11030124</v>
      </c>
      <c r="D62" s="2" t="s">
        <v>180</v>
      </c>
      <c r="E62" s="3" t="s">
        <v>181</v>
      </c>
      <c r="F62" s="2" t="s">
        <v>182</v>
      </c>
      <c r="G62" s="2" t="s">
        <v>47</v>
      </c>
      <c r="I62" s="2">
        <v>357897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>
        <v>23.76</v>
      </c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>
        <f t="shared" si="0"/>
        <v>23.76</v>
      </c>
      <c r="AJ62" s="9">
        <f t="shared" si="1"/>
        <v>3.5640000000000001</v>
      </c>
      <c r="AK62" s="9">
        <f t="shared" si="2"/>
        <v>3.27888</v>
      </c>
      <c r="AL62" s="9">
        <f t="shared" si="3"/>
        <v>30.602880000000003</v>
      </c>
      <c r="AM62" s="9"/>
      <c r="AP62" s="9"/>
    </row>
    <row r="63" spans="1:42" x14ac:dyDescent="0.2">
      <c r="A63" s="2" t="s">
        <v>43</v>
      </c>
      <c r="B63" s="2">
        <v>19</v>
      </c>
      <c r="C63" s="2">
        <v>11030108</v>
      </c>
      <c r="D63" s="2" t="s">
        <v>183</v>
      </c>
      <c r="E63" s="3" t="s">
        <v>184</v>
      </c>
      <c r="F63" s="2" t="s">
        <v>185</v>
      </c>
      <c r="G63" s="2" t="s">
        <v>47</v>
      </c>
      <c r="I63" s="2">
        <v>357898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>
        <v>11.88</v>
      </c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>
        <f t="shared" si="0"/>
        <v>11.88</v>
      </c>
      <c r="AJ63" s="9">
        <f t="shared" si="1"/>
        <v>1.782</v>
      </c>
      <c r="AK63" s="9">
        <f t="shared" si="2"/>
        <v>1.63944</v>
      </c>
      <c r="AL63" s="9">
        <f t="shared" si="3"/>
        <v>15.301440000000001</v>
      </c>
      <c r="AM63" s="9"/>
      <c r="AP63" s="9"/>
    </row>
    <row r="64" spans="1:42" x14ac:dyDescent="0.2">
      <c r="A64" s="2" t="s">
        <v>43</v>
      </c>
      <c r="B64" s="2">
        <v>1</v>
      </c>
      <c r="C64" s="2">
        <v>11030108</v>
      </c>
      <c r="D64" s="2" t="s">
        <v>186</v>
      </c>
      <c r="E64" s="3" t="s">
        <v>187</v>
      </c>
      <c r="F64" s="2" t="s">
        <v>188</v>
      </c>
      <c r="G64" s="2" t="s">
        <v>47</v>
      </c>
      <c r="I64" s="2">
        <v>357899</v>
      </c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>
        <v>23.76</v>
      </c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>
        <f t="shared" si="0"/>
        <v>23.76</v>
      </c>
      <c r="AJ64" s="9">
        <f t="shared" si="1"/>
        <v>3.5640000000000001</v>
      </c>
      <c r="AK64" s="9">
        <f t="shared" si="2"/>
        <v>3.27888</v>
      </c>
      <c r="AL64" s="9">
        <f t="shared" si="3"/>
        <v>30.602880000000003</v>
      </c>
      <c r="AM64" s="9"/>
      <c r="AN64" s="2">
        <v>0.65</v>
      </c>
      <c r="AO64" s="2">
        <v>2.2999999999999998</v>
      </c>
      <c r="AP64" s="9"/>
    </row>
    <row r="65" spans="1:42" x14ac:dyDescent="0.2">
      <c r="A65" s="2" t="s">
        <v>43</v>
      </c>
      <c r="B65" s="2">
        <v>19</v>
      </c>
      <c r="C65" s="2">
        <v>11030108</v>
      </c>
      <c r="D65" s="2" t="s">
        <v>189</v>
      </c>
      <c r="E65" s="3" t="s">
        <v>190</v>
      </c>
      <c r="F65" s="2" t="s">
        <v>191</v>
      </c>
      <c r="G65" s="2" t="s">
        <v>47</v>
      </c>
      <c r="I65" s="2">
        <v>357900</v>
      </c>
      <c r="J65" s="9"/>
      <c r="K65" s="9">
        <v>1.56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>
        <v>23.76</v>
      </c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>
        <f t="shared" si="0"/>
        <v>25.32</v>
      </c>
      <c r="AJ65" s="9">
        <v>0</v>
      </c>
      <c r="AK65" s="9">
        <f t="shared" si="2"/>
        <v>3.0383999999999998</v>
      </c>
      <c r="AL65" s="9">
        <f t="shared" si="3"/>
        <v>28.3584</v>
      </c>
      <c r="AM65" s="9"/>
      <c r="AN65" s="9"/>
      <c r="AP65" s="9"/>
    </row>
    <row r="66" spans="1:42" x14ac:dyDescent="0.2">
      <c r="A66" s="2" t="s">
        <v>43</v>
      </c>
      <c r="B66" s="2">
        <v>16</v>
      </c>
      <c r="C66" s="2">
        <v>11030108</v>
      </c>
      <c r="D66" s="2" t="s">
        <v>192</v>
      </c>
      <c r="E66" s="3" t="s">
        <v>193</v>
      </c>
      <c r="F66" s="2" t="s">
        <v>194</v>
      </c>
      <c r="G66" s="2" t="s">
        <v>47</v>
      </c>
      <c r="I66" s="2">
        <v>357901</v>
      </c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>
        <v>11.88</v>
      </c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>
        <f t="shared" si="0"/>
        <v>11.88</v>
      </c>
      <c r="AJ66" s="9">
        <f>+AI66*0.15</f>
        <v>1.782</v>
      </c>
      <c r="AK66" s="9">
        <f t="shared" si="2"/>
        <v>1.63944</v>
      </c>
      <c r="AL66" s="9">
        <f t="shared" si="3"/>
        <v>15.301440000000001</v>
      </c>
      <c r="AM66" s="9"/>
      <c r="AN66" s="9"/>
      <c r="AP66" s="9"/>
    </row>
    <row r="67" spans="1:42" x14ac:dyDescent="0.2">
      <c r="A67" s="2" t="s">
        <v>43</v>
      </c>
      <c r="B67" s="2">
        <v>1</v>
      </c>
      <c r="C67" s="2">
        <v>11030108</v>
      </c>
      <c r="D67" s="2" t="s">
        <v>195</v>
      </c>
      <c r="E67" s="3" t="s">
        <v>196</v>
      </c>
      <c r="F67" s="2" t="s">
        <v>197</v>
      </c>
      <c r="G67" s="2" t="s">
        <v>47</v>
      </c>
      <c r="I67" s="2">
        <v>357902</v>
      </c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>
        <v>11.88</v>
      </c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>
        <f t="shared" si="0"/>
        <v>11.88</v>
      </c>
      <c r="AJ67" s="9">
        <v>0</v>
      </c>
      <c r="AK67" s="9">
        <f t="shared" si="2"/>
        <v>1.4256</v>
      </c>
      <c r="AL67" s="9">
        <f t="shared" si="3"/>
        <v>13.3056</v>
      </c>
      <c r="AM67" s="9"/>
      <c r="AN67" s="2">
        <v>0.33</v>
      </c>
      <c r="AO67" s="2">
        <v>1</v>
      </c>
      <c r="AP67" s="9"/>
    </row>
    <row r="68" spans="1:42" x14ac:dyDescent="0.2">
      <c r="A68" s="2" t="s">
        <v>43</v>
      </c>
      <c r="B68" s="2">
        <v>1</v>
      </c>
      <c r="C68" s="2">
        <v>11030108</v>
      </c>
      <c r="D68" s="2" t="s">
        <v>198</v>
      </c>
      <c r="E68" s="3" t="s">
        <v>199</v>
      </c>
      <c r="F68" s="2" t="s">
        <v>200</v>
      </c>
      <c r="G68" s="2" t="s">
        <v>47</v>
      </c>
      <c r="I68" s="2">
        <v>357903</v>
      </c>
      <c r="J68" s="9"/>
      <c r="K68" s="9">
        <v>44.05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>
        <v>23.76</v>
      </c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>
        <f t="shared" si="0"/>
        <v>67.81</v>
      </c>
      <c r="AJ68" s="9">
        <f t="shared" ref="AJ68:AJ71" si="4">+AI68*0.15</f>
        <v>10.1715</v>
      </c>
      <c r="AK68" s="9">
        <f t="shared" si="2"/>
        <v>9.35778</v>
      </c>
      <c r="AL68" s="9">
        <f t="shared" si="3"/>
        <v>87.339280000000002</v>
      </c>
      <c r="AM68" s="9"/>
      <c r="AN68" s="2">
        <v>1.86</v>
      </c>
      <c r="AO68" s="2">
        <v>6.55</v>
      </c>
      <c r="AP68" s="9"/>
    </row>
    <row r="69" spans="1:42" x14ac:dyDescent="0.2">
      <c r="A69" s="2" t="s">
        <v>43</v>
      </c>
      <c r="B69" s="2">
        <v>1</v>
      </c>
      <c r="C69" s="2">
        <v>11030108</v>
      </c>
      <c r="D69" s="2" t="s">
        <v>201</v>
      </c>
      <c r="E69" s="3" t="s">
        <v>202</v>
      </c>
      <c r="F69" s="2" t="s">
        <v>203</v>
      </c>
      <c r="G69" s="2" t="s">
        <v>47</v>
      </c>
      <c r="I69" s="2">
        <v>357904</v>
      </c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>
        <v>11.88</v>
      </c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>
        <f t="shared" si="0"/>
        <v>11.88</v>
      </c>
      <c r="AJ69" s="9">
        <f t="shared" si="4"/>
        <v>1.782</v>
      </c>
      <c r="AK69" s="9">
        <f t="shared" si="2"/>
        <v>1.63944</v>
      </c>
      <c r="AL69" s="9">
        <f t="shared" si="3"/>
        <v>15.301440000000001</v>
      </c>
      <c r="AM69" s="9"/>
      <c r="AN69" s="2">
        <v>0.33</v>
      </c>
      <c r="AO69" s="2">
        <v>1.1499999999999999</v>
      </c>
      <c r="AP69" s="9"/>
    </row>
    <row r="70" spans="1:42" x14ac:dyDescent="0.2">
      <c r="A70" s="2" t="s">
        <v>43</v>
      </c>
      <c r="B70" s="2">
        <v>1</v>
      </c>
      <c r="C70" s="2">
        <v>11030108</v>
      </c>
      <c r="D70" s="2" t="s">
        <v>168</v>
      </c>
      <c r="E70" s="3" t="s">
        <v>169</v>
      </c>
      <c r="F70" s="2" t="s">
        <v>170</v>
      </c>
      <c r="G70" s="2" t="s">
        <v>47</v>
      </c>
      <c r="I70" s="2">
        <v>357905</v>
      </c>
      <c r="J70" s="9"/>
      <c r="K70" s="9">
        <v>20.03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>
        <v>11.88</v>
      </c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>
        <f t="shared" si="0"/>
        <v>31.910000000000004</v>
      </c>
      <c r="AJ70" s="9">
        <f t="shared" si="4"/>
        <v>4.7865000000000002</v>
      </c>
      <c r="AK70" s="9">
        <f t="shared" si="2"/>
        <v>4.4035799999999998</v>
      </c>
      <c r="AL70" s="9">
        <f t="shared" si="3"/>
        <v>41.100079999999998</v>
      </c>
      <c r="AM70" s="9"/>
      <c r="AN70" s="2">
        <v>0.88</v>
      </c>
      <c r="AO70" s="2">
        <v>3.08</v>
      </c>
      <c r="AP70" s="9"/>
    </row>
    <row r="71" spans="1:42" x14ac:dyDescent="0.2">
      <c r="A71" s="2" t="s">
        <v>43</v>
      </c>
      <c r="B71" s="2">
        <v>1</v>
      </c>
      <c r="C71" s="2">
        <v>11030108</v>
      </c>
      <c r="D71" s="2" t="s">
        <v>168</v>
      </c>
      <c r="E71" s="3" t="s">
        <v>169</v>
      </c>
      <c r="F71" s="2" t="s">
        <v>170</v>
      </c>
      <c r="G71" s="2" t="s">
        <v>47</v>
      </c>
      <c r="I71" s="2">
        <v>357906</v>
      </c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>
        <v>11.88</v>
      </c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>
        <f t="shared" si="0"/>
        <v>11.88</v>
      </c>
      <c r="AJ71" s="9">
        <f t="shared" si="4"/>
        <v>1.782</v>
      </c>
      <c r="AK71" s="9">
        <f t="shared" si="2"/>
        <v>1.63944</v>
      </c>
      <c r="AL71" s="9">
        <f t="shared" si="3"/>
        <v>15.301440000000001</v>
      </c>
      <c r="AM71" s="9"/>
      <c r="AN71" s="2">
        <v>0.33</v>
      </c>
      <c r="AO71" s="2">
        <v>1.1499999999999999</v>
      </c>
      <c r="AP71" s="9"/>
    </row>
    <row r="72" spans="1:42" x14ac:dyDescent="0.2">
      <c r="A72" s="2" t="s">
        <v>43</v>
      </c>
      <c r="B72" s="2">
        <v>16</v>
      </c>
      <c r="C72" s="2">
        <v>11030108</v>
      </c>
      <c r="D72" s="2" t="s">
        <v>204</v>
      </c>
      <c r="E72" s="3" t="s">
        <v>205</v>
      </c>
      <c r="F72" s="2" t="s">
        <v>206</v>
      </c>
      <c r="G72" s="2" t="s">
        <v>47</v>
      </c>
      <c r="I72" s="2">
        <v>357907</v>
      </c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>
        <v>11.88</v>
      </c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>
        <f t="shared" si="0"/>
        <v>11.88</v>
      </c>
      <c r="AJ72" s="9">
        <v>0</v>
      </c>
      <c r="AK72" s="9">
        <f t="shared" si="2"/>
        <v>1.4256</v>
      </c>
      <c r="AL72" s="9">
        <f t="shared" si="3"/>
        <v>13.3056</v>
      </c>
      <c r="AM72" s="9"/>
      <c r="AP72" s="9"/>
    </row>
    <row r="73" spans="1:42" x14ac:dyDescent="0.2">
      <c r="A73" s="2" t="s">
        <v>43</v>
      </c>
      <c r="B73" s="2">
        <v>1</v>
      </c>
      <c r="C73" s="2">
        <v>11030108</v>
      </c>
      <c r="D73" s="2" t="s">
        <v>207</v>
      </c>
      <c r="E73" s="3" t="s">
        <v>208</v>
      </c>
      <c r="F73" s="2" t="s">
        <v>209</v>
      </c>
      <c r="G73" s="2" t="s">
        <v>47</v>
      </c>
      <c r="I73" s="2">
        <v>357908</v>
      </c>
      <c r="J73" s="9"/>
      <c r="K73" s="9">
        <v>5921.75</v>
      </c>
      <c r="L73" s="9">
        <v>1.4</v>
      </c>
      <c r="M73" s="9"/>
      <c r="N73" s="9">
        <v>0.08</v>
      </c>
      <c r="O73" s="9"/>
      <c r="P73" s="9"/>
      <c r="Q73" s="9">
        <v>49.16</v>
      </c>
      <c r="R73" s="9">
        <v>18.079999999999998</v>
      </c>
      <c r="S73" s="9"/>
      <c r="T73" s="9"/>
      <c r="U73" s="9"/>
      <c r="V73" s="9">
        <v>410</v>
      </c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>
        <f t="shared" si="0"/>
        <v>6400.4699999999993</v>
      </c>
      <c r="AJ73" s="9">
        <f t="shared" ref="AJ73:AJ79" si="5">+AI73*0.15</f>
        <v>960.07049999999981</v>
      </c>
      <c r="AK73" s="9">
        <f t="shared" si="2"/>
        <v>883.26485999999989</v>
      </c>
      <c r="AL73" s="9">
        <f t="shared" si="3"/>
        <v>8243.8053599999985</v>
      </c>
      <c r="AM73" s="9"/>
      <c r="AN73" s="2">
        <v>176.01</v>
      </c>
      <c r="AO73" s="2">
        <v>618.28</v>
      </c>
      <c r="AP73" s="9"/>
    </row>
    <row r="74" spans="1:42" x14ac:dyDescent="0.2">
      <c r="A74" s="2" t="s">
        <v>43</v>
      </c>
      <c r="B74" s="2">
        <v>16</v>
      </c>
      <c r="C74" s="2">
        <v>11030108</v>
      </c>
      <c r="D74" s="2" t="s">
        <v>210</v>
      </c>
      <c r="E74" s="3" t="s">
        <v>211</v>
      </c>
      <c r="F74" s="2" t="s">
        <v>212</v>
      </c>
      <c r="G74" s="2" t="s">
        <v>47</v>
      </c>
      <c r="I74" s="2">
        <v>357909</v>
      </c>
      <c r="J74" s="9"/>
      <c r="K74" s="9">
        <v>3.14</v>
      </c>
      <c r="L74" s="9"/>
      <c r="M74" s="9"/>
      <c r="N74" s="9"/>
      <c r="O74" s="9"/>
      <c r="P74" s="9"/>
      <c r="Q74" s="9">
        <v>1.53</v>
      </c>
      <c r="R74" s="9">
        <v>0.16</v>
      </c>
      <c r="S74" s="9"/>
      <c r="T74" s="9"/>
      <c r="U74" s="9"/>
      <c r="V74" s="9">
        <v>10</v>
      </c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>
        <f t="shared" si="0"/>
        <v>14.83</v>
      </c>
      <c r="AJ74" s="9">
        <f t="shared" si="5"/>
        <v>2.2244999999999999</v>
      </c>
      <c r="AK74" s="9">
        <f t="shared" si="2"/>
        <v>2.0465400000000002</v>
      </c>
      <c r="AL74" s="9">
        <f t="shared" si="3"/>
        <v>19.101040000000001</v>
      </c>
      <c r="AM74" s="9"/>
      <c r="AP74" s="9"/>
    </row>
    <row r="75" spans="1:42" x14ac:dyDescent="0.2">
      <c r="A75" s="2" t="s">
        <v>43</v>
      </c>
      <c r="B75" s="2">
        <v>1</v>
      </c>
      <c r="C75" s="2">
        <v>11030108</v>
      </c>
      <c r="D75" s="2" t="s">
        <v>150</v>
      </c>
      <c r="E75" s="3" t="s">
        <v>151</v>
      </c>
      <c r="F75" s="2" t="s">
        <v>152</v>
      </c>
      <c r="G75" s="2" t="s">
        <v>47</v>
      </c>
      <c r="I75" s="2">
        <v>357910</v>
      </c>
      <c r="J75" s="9"/>
      <c r="K75" s="9">
        <v>25.46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>
        <v>11.88</v>
      </c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>
        <f t="shared" si="0"/>
        <v>37.340000000000003</v>
      </c>
      <c r="AJ75" s="9">
        <f t="shared" si="5"/>
        <v>5.601</v>
      </c>
      <c r="AK75" s="9">
        <f t="shared" si="2"/>
        <v>5.1529199999999999</v>
      </c>
      <c r="AL75" s="9">
        <f t="shared" si="3"/>
        <v>48.093920000000004</v>
      </c>
      <c r="AM75" s="9"/>
      <c r="AP75" s="9"/>
    </row>
    <row r="76" spans="1:42" x14ac:dyDescent="0.2">
      <c r="A76" s="2" t="s">
        <v>43</v>
      </c>
      <c r="B76" s="2">
        <v>1</v>
      </c>
      <c r="C76" s="2">
        <v>11030108</v>
      </c>
      <c r="D76" s="2" t="s">
        <v>213</v>
      </c>
      <c r="E76" s="3" t="s">
        <v>214</v>
      </c>
      <c r="F76" s="2" t="s">
        <v>215</v>
      </c>
      <c r="G76" s="2" t="s">
        <v>47</v>
      </c>
      <c r="I76" s="2">
        <v>357911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>
        <v>11.88</v>
      </c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>
        <f t="shared" ref="AI76:AI139" si="6">SUM(J76:AH76)</f>
        <v>11.88</v>
      </c>
      <c r="AJ76" s="9">
        <f t="shared" si="5"/>
        <v>1.782</v>
      </c>
      <c r="AK76" s="9">
        <f t="shared" ref="AK76:AK139" si="7">(AI76+AJ76)*0.12</f>
        <v>1.63944</v>
      </c>
      <c r="AL76" s="9">
        <f t="shared" ref="AL76:AL139" si="8">SUM(AI76:AK76)</f>
        <v>15.301440000000001</v>
      </c>
      <c r="AM76" s="9"/>
      <c r="AN76" s="2">
        <v>0.33</v>
      </c>
      <c r="AO76" s="2">
        <v>1.1499999999999999</v>
      </c>
      <c r="AP76" s="9"/>
    </row>
    <row r="77" spans="1:42" x14ac:dyDescent="0.2">
      <c r="A77" s="2" t="s">
        <v>43</v>
      </c>
      <c r="B77" s="2">
        <v>1</v>
      </c>
      <c r="C77" s="2">
        <v>11030105</v>
      </c>
      <c r="D77" s="2" t="s">
        <v>216</v>
      </c>
      <c r="E77" s="3" t="s">
        <v>217</v>
      </c>
      <c r="F77" s="2" t="s">
        <v>218</v>
      </c>
      <c r="G77" s="2" t="s">
        <v>47</v>
      </c>
      <c r="I77" s="2">
        <v>357912</v>
      </c>
      <c r="J77" s="9"/>
      <c r="K77" s="9">
        <v>7.81</v>
      </c>
      <c r="L77" s="9"/>
      <c r="M77" s="9"/>
      <c r="N77" s="9"/>
      <c r="O77" s="9"/>
      <c r="P77" s="9"/>
      <c r="Q77" s="9">
        <v>0.35</v>
      </c>
      <c r="R77" s="9"/>
      <c r="S77" s="9"/>
      <c r="T77" s="9"/>
      <c r="U77" s="9"/>
      <c r="V77" s="9">
        <v>10</v>
      </c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>
        <f t="shared" si="6"/>
        <v>18.16</v>
      </c>
      <c r="AJ77" s="9">
        <f t="shared" si="5"/>
        <v>2.7239999999999998</v>
      </c>
      <c r="AK77" s="9">
        <f t="shared" si="7"/>
        <v>2.5060799999999999</v>
      </c>
      <c r="AL77" s="9">
        <f t="shared" si="8"/>
        <v>23.390080000000001</v>
      </c>
      <c r="AM77" s="9"/>
      <c r="AP77" s="9"/>
    </row>
    <row r="78" spans="1:42" x14ac:dyDescent="0.2">
      <c r="A78" s="2" t="s">
        <v>43</v>
      </c>
      <c r="B78" s="2">
        <v>16</v>
      </c>
      <c r="C78" s="2">
        <v>11030105</v>
      </c>
      <c r="D78" s="2" t="s">
        <v>219</v>
      </c>
      <c r="E78" s="3" t="s">
        <v>220</v>
      </c>
      <c r="F78" s="2" t="s">
        <v>221</v>
      </c>
      <c r="G78" s="2" t="s">
        <v>47</v>
      </c>
      <c r="I78" s="2">
        <v>357913</v>
      </c>
      <c r="J78" s="9"/>
      <c r="K78" s="9">
        <v>35.29</v>
      </c>
      <c r="L78" s="9"/>
      <c r="M78" s="9"/>
      <c r="N78" s="9"/>
      <c r="O78" s="9"/>
      <c r="P78" s="9"/>
      <c r="Q78" s="9">
        <v>1.26</v>
      </c>
      <c r="R78" s="9"/>
      <c r="S78" s="9"/>
      <c r="T78" s="9"/>
      <c r="U78" s="9"/>
      <c r="V78" s="9">
        <v>10</v>
      </c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>
        <f t="shared" si="6"/>
        <v>46.55</v>
      </c>
      <c r="AJ78" s="9">
        <f t="shared" si="5"/>
        <v>6.982499999999999</v>
      </c>
      <c r="AK78" s="9">
        <f t="shared" si="7"/>
        <v>6.4238999999999997</v>
      </c>
      <c r="AL78" s="9">
        <f t="shared" si="8"/>
        <v>59.956400000000002</v>
      </c>
      <c r="AM78" s="9"/>
      <c r="AP78" s="9"/>
    </row>
    <row r="79" spans="1:42" x14ac:dyDescent="0.2">
      <c r="A79" s="2" t="s">
        <v>43</v>
      </c>
      <c r="B79" s="2">
        <v>20</v>
      </c>
      <c r="C79" s="2">
        <v>11030108</v>
      </c>
      <c r="D79" s="2" t="s">
        <v>222</v>
      </c>
      <c r="E79" s="3" t="s">
        <v>223</v>
      </c>
      <c r="F79" s="2" t="s">
        <v>224</v>
      </c>
      <c r="G79" s="2" t="s">
        <v>47</v>
      </c>
      <c r="I79" s="2">
        <v>357914</v>
      </c>
      <c r="J79" s="9"/>
      <c r="K79" s="9"/>
      <c r="L79" s="9">
        <v>2.84</v>
      </c>
      <c r="M79" s="9"/>
      <c r="N79" s="9"/>
      <c r="O79" s="9"/>
      <c r="P79" s="9"/>
      <c r="Q79" s="9">
        <v>5.83</v>
      </c>
      <c r="R79" s="9">
        <v>0.01</v>
      </c>
      <c r="S79" s="9"/>
      <c r="T79" s="9"/>
      <c r="U79" s="9"/>
      <c r="V79" s="9">
        <v>150</v>
      </c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>
        <f t="shared" si="6"/>
        <v>158.68</v>
      </c>
      <c r="AJ79" s="9">
        <f t="shared" si="5"/>
        <v>23.802</v>
      </c>
      <c r="AK79" s="9">
        <f t="shared" si="7"/>
        <v>21.897839999999999</v>
      </c>
      <c r="AL79" s="9">
        <f t="shared" si="8"/>
        <v>204.37984</v>
      </c>
      <c r="AM79" s="9"/>
      <c r="AN79" s="2">
        <v>4.3600000000000003</v>
      </c>
      <c r="AO79" s="2">
        <v>15.33</v>
      </c>
      <c r="AP79" s="9"/>
    </row>
    <row r="80" spans="1:42" x14ac:dyDescent="0.2">
      <c r="A80" s="2" t="s">
        <v>43</v>
      </c>
      <c r="B80" s="2">
        <v>1</v>
      </c>
      <c r="C80" s="2">
        <v>11030108</v>
      </c>
      <c r="D80" s="2" t="s">
        <v>225</v>
      </c>
      <c r="E80" s="3" t="s">
        <v>226</v>
      </c>
      <c r="F80" s="2" t="s">
        <v>227</v>
      </c>
      <c r="G80" s="2" t="s">
        <v>47</v>
      </c>
      <c r="I80" s="2">
        <v>357915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>
        <v>11.88</v>
      </c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>
        <f t="shared" si="6"/>
        <v>11.88</v>
      </c>
      <c r="AJ80" s="9">
        <v>0</v>
      </c>
      <c r="AK80" s="9">
        <f t="shared" si="7"/>
        <v>1.4256</v>
      </c>
      <c r="AL80" s="9">
        <f t="shared" si="8"/>
        <v>13.3056</v>
      </c>
      <c r="AM80" s="9"/>
      <c r="AN80" s="2">
        <v>0.33</v>
      </c>
      <c r="AO80" s="2">
        <v>1</v>
      </c>
      <c r="AP80" s="9"/>
    </row>
    <row r="81" spans="1:42" x14ac:dyDescent="0.2">
      <c r="A81" s="2" t="s">
        <v>43</v>
      </c>
      <c r="B81" s="2">
        <v>1</v>
      </c>
      <c r="C81" s="2">
        <v>11030108</v>
      </c>
      <c r="D81" s="2" t="s">
        <v>225</v>
      </c>
      <c r="E81" s="3" t="s">
        <v>226</v>
      </c>
      <c r="F81" s="2" t="s">
        <v>227</v>
      </c>
      <c r="G81" s="2" t="s">
        <v>47</v>
      </c>
      <c r="I81" s="2">
        <v>357916</v>
      </c>
      <c r="J81" s="9"/>
      <c r="K81" s="9">
        <v>10.86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>
        <v>11.88</v>
      </c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>
        <f t="shared" si="6"/>
        <v>22.740000000000002</v>
      </c>
      <c r="AJ81" s="9">
        <v>0</v>
      </c>
      <c r="AK81" s="9">
        <f t="shared" si="7"/>
        <v>2.7288000000000001</v>
      </c>
      <c r="AL81" s="9">
        <f t="shared" si="8"/>
        <v>25.468800000000002</v>
      </c>
      <c r="AM81" s="9"/>
      <c r="AN81" s="2">
        <v>0.63</v>
      </c>
      <c r="AO81" s="2">
        <v>1.91</v>
      </c>
      <c r="AP81" s="9"/>
    </row>
    <row r="82" spans="1:42" x14ac:dyDescent="0.2">
      <c r="A82" s="2" t="s">
        <v>43</v>
      </c>
      <c r="B82" s="2">
        <v>1</v>
      </c>
      <c r="C82" s="2">
        <v>11030105</v>
      </c>
      <c r="D82" s="2" t="s">
        <v>228</v>
      </c>
      <c r="E82" s="3" t="s">
        <v>229</v>
      </c>
      <c r="F82" s="2" t="s">
        <v>230</v>
      </c>
      <c r="G82" s="2" t="s">
        <v>47</v>
      </c>
      <c r="I82" s="2">
        <v>357917</v>
      </c>
      <c r="J82" s="9"/>
      <c r="K82" s="9"/>
      <c r="L82" s="9"/>
      <c r="M82" s="9"/>
      <c r="N82" s="9"/>
      <c r="O82" s="9"/>
      <c r="P82" s="9"/>
      <c r="Q82" s="9">
        <v>0.45</v>
      </c>
      <c r="R82" s="9">
        <v>0.04</v>
      </c>
      <c r="S82" s="9"/>
      <c r="T82" s="9"/>
      <c r="U82" s="9"/>
      <c r="V82" s="9">
        <v>10</v>
      </c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>
        <f t="shared" si="6"/>
        <v>10.49</v>
      </c>
      <c r="AJ82" s="9">
        <f t="shared" ref="AJ82:AJ86" si="9">+AI82*0.15</f>
        <v>1.5734999999999999</v>
      </c>
      <c r="AK82" s="9">
        <f t="shared" si="7"/>
        <v>1.4476199999999999</v>
      </c>
      <c r="AL82" s="9">
        <f t="shared" si="8"/>
        <v>13.51112</v>
      </c>
      <c r="AM82" s="9"/>
      <c r="AP82" s="9"/>
    </row>
    <row r="83" spans="1:42" x14ac:dyDescent="0.2">
      <c r="A83" s="2" t="s">
        <v>43</v>
      </c>
      <c r="B83" s="2">
        <v>1</v>
      </c>
      <c r="C83" s="2">
        <v>11030105</v>
      </c>
      <c r="D83" s="2" t="s">
        <v>228</v>
      </c>
      <c r="E83" s="3" t="s">
        <v>229</v>
      </c>
      <c r="F83" s="2" t="s">
        <v>230</v>
      </c>
      <c r="G83" s="2" t="s">
        <v>47</v>
      </c>
      <c r="I83" s="2">
        <v>357918</v>
      </c>
      <c r="J83" s="9"/>
      <c r="K83" s="9"/>
      <c r="L83" s="9"/>
      <c r="M83" s="9"/>
      <c r="N83" s="9"/>
      <c r="O83" s="9"/>
      <c r="P83" s="9"/>
      <c r="Q83" s="9">
        <v>0.51</v>
      </c>
      <c r="R83" s="9"/>
      <c r="S83" s="9"/>
      <c r="T83" s="9"/>
      <c r="U83" s="9"/>
      <c r="V83" s="9">
        <v>10</v>
      </c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>
        <f t="shared" si="6"/>
        <v>10.51</v>
      </c>
      <c r="AJ83" s="9">
        <f t="shared" si="9"/>
        <v>1.5765</v>
      </c>
      <c r="AK83" s="9">
        <f t="shared" si="7"/>
        <v>1.4503799999999998</v>
      </c>
      <c r="AL83" s="9">
        <f t="shared" si="8"/>
        <v>13.536879999999998</v>
      </c>
      <c r="AM83" s="9"/>
      <c r="AP83" s="9"/>
    </row>
    <row r="84" spans="1:42" x14ac:dyDescent="0.2">
      <c r="A84" s="2" t="s">
        <v>43</v>
      </c>
      <c r="B84" s="2">
        <v>1</v>
      </c>
      <c r="C84" s="2">
        <v>11030108</v>
      </c>
      <c r="D84" s="2" t="s">
        <v>231</v>
      </c>
      <c r="E84" s="3" t="s">
        <v>232</v>
      </c>
      <c r="F84" s="2" t="s">
        <v>233</v>
      </c>
      <c r="G84" s="2" t="s">
        <v>47</v>
      </c>
      <c r="I84" s="2">
        <v>357919</v>
      </c>
      <c r="J84" s="9"/>
      <c r="K84" s="9">
        <v>0.23</v>
      </c>
      <c r="L84" s="9"/>
      <c r="M84" s="9"/>
      <c r="N84" s="9"/>
      <c r="O84" s="9"/>
      <c r="P84" s="9"/>
      <c r="Q84" s="9">
        <v>0.06</v>
      </c>
      <c r="R84" s="9">
        <v>0.25</v>
      </c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>
        <f t="shared" si="6"/>
        <v>0.54</v>
      </c>
      <c r="AJ84" s="9">
        <f t="shared" si="9"/>
        <v>8.1000000000000003E-2</v>
      </c>
      <c r="AK84" s="9">
        <f t="shared" si="7"/>
        <v>7.4520000000000003E-2</v>
      </c>
      <c r="AL84" s="9">
        <f t="shared" si="8"/>
        <v>0.69552000000000003</v>
      </c>
      <c r="AM84" s="9"/>
      <c r="AN84" s="2">
        <v>0.01</v>
      </c>
      <c r="AO84" s="2">
        <v>0.05</v>
      </c>
      <c r="AP84" s="9"/>
    </row>
    <row r="85" spans="1:42" x14ac:dyDescent="0.2">
      <c r="A85" s="2" t="s">
        <v>43</v>
      </c>
      <c r="B85" s="2">
        <v>1</v>
      </c>
      <c r="C85" s="2">
        <v>11030108</v>
      </c>
      <c r="D85" s="2" t="s">
        <v>234</v>
      </c>
      <c r="E85" s="3" t="s">
        <v>235</v>
      </c>
      <c r="F85" s="2" t="s">
        <v>236</v>
      </c>
      <c r="G85" s="2" t="s">
        <v>47</v>
      </c>
      <c r="I85" s="2">
        <v>357920</v>
      </c>
      <c r="J85" s="9"/>
      <c r="K85" s="9">
        <v>7.0000000000000007E-2</v>
      </c>
      <c r="L85" s="9"/>
      <c r="M85" s="9"/>
      <c r="N85" s="9"/>
      <c r="O85" s="9"/>
      <c r="P85" s="9"/>
      <c r="Q85" s="9">
        <v>0.23</v>
      </c>
      <c r="R85" s="9"/>
      <c r="S85" s="9"/>
      <c r="T85" s="9"/>
      <c r="U85" s="9"/>
      <c r="V85" s="9">
        <v>10</v>
      </c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>
        <f t="shared" si="6"/>
        <v>10.3</v>
      </c>
      <c r="AJ85" s="9">
        <f t="shared" si="9"/>
        <v>1.5450000000000002</v>
      </c>
      <c r="AK85" s="9">
        <f t="shared" si="7"/>
        <v>1.4214</v>
      </c>
      <c r="AL85" s="9">
        <f t="shared" si="8"/>
        <v>13.266400000000001</v>
      </c>
      <c r="AM85" s="9"/>
      <c r="AP85" s="9"/>
    </row>
    <row r="86" spans="1:42" x14ac:dyDescent="0.2">
      <c r="A86" s="2" t="s">
        <v>43</v>
      </c>
      <c r="B86" s="2">
        <v>19</v>
      </c>
      <c r="C86" s="2">
        <v>11030130</v>
      </c>
      <c r="D86" s="2" t="s">
        <v>237</v>
      </c>
      <c r="E86" s="3" t="s">
        <v>238</v>
      </c>
      <c r="F86" s="2" t="s">
        <v>239</v>
      </c>
      <c r="G86" s="2" t="s">
        <v>47</v>
      </c>
      <c r="I86" s="2">
        <v>357921</v>
      </c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>
        <v>10</v>
      </c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>
        <f t="shared" si="6"/>
        <v>10</v>
      </c>
      <c r="AJ86" s="9">
        <f t="shared" si="9"/>
        <v>1.5</v>
      </c>
      <c r="AK86" s="9">
        <f t="shared" si="7"/>
        <v>1.38</v>
      </c>
      <c r="AL86" s="9">
        <f t="shared" si="8"/>
        <v>12.879999999999999</v>
      </c>
      <c r="AM86" s="9"/>
      <c r="AP86" s="9"/>
    </row>
    <row r="87" spans="1:42" x14ac:dyDescent="0.2">
      <c r="A87" s="2" t="s">
        <v>43</v>
      </c>
      <c r="B87" s="2">
        <v>1</v>
      </c>
      <c r="C87" s="2">
        <v>11030108</v>
      </c>
      <c r="D87" s="2" t="s">
        <v>240</v>
      </c>
      <c r="E87" s="3" t="s">
        <v>241</v>
      </c>
      <c r="F87" s="2" t="s">
        <v>242</v>
      </c>
      <c r="G87" s="2" t="s">
        <v>47</v>
      </c>
      <c r="I87" s="2">
        <v>357922</v>
      </c>
      <c r="J87" s="9"/>
      <c r="K87" s="9">
        <v>2.2200000000000002</v>
      </c>
      <c r="L87" s="9"/>
      <c r="M87" s="9"/>
      <c r="N87" s="9"/>
      <c r="O87" s="9"/>
      <c r="P87" s="9"/>
      <c r="Q87" s="9">
        <v>3.2</v>
      </c>
      <c r="R87" s="9">
        <v>0.03</v>
      </c>
      <c r="S87" s="9"/>
      <c r="T87" s="9"/>
      <c r="U87" s="9"/>
      <c r="V87" s="9">
        <v>10</v>
      </c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>
        <f t="shared" si="6"/>
        <v>15.45</v>
      </c>
      <c r="AJ87" s="9">
        <v>0</v>
      </c>
      <c r="AK87" s="9">
        <f t="shared" si="7"/>
        <v>1.8539999999999999</v>
      </c>
      <c r="AL87" s="9">
        <f t="shared" si="8"/>
        <v>17.303999999999998</v>
      </c>
      <c r="AM87" s="9"/>
      <c r="AP87" s="9"/>
    </row>
    <row r="88" spans="1:42" x14ac:dyDescent="0.2">
      <c r="A88" s="2" t="s">
        <v>43</v>
      </c>
      <c r="B88" s="2">
        <v>1</v>
      </c>
      <c r="C88" s="2">
        <v>11030105</v>
      </c>
      <c r="D88" s="2" t="s">
        <v>243</v>
      </c>
      <c r="E88" s="3" t="s">
        <v>244</v>
      </c>
      <c r="F88" s="2" t="s">
        <v>245</v>
      </c>
      <c r="G88" s="2" t="s">
        <v>47</v>
      </c>
      <c r="I88" s="2">
        <v>357923</v>
      </c>
      <c r="J88" s="9"/>
      <c r="K88" s="9">
        <v>8.0500000000000007</v>
      </c>
      <c r="L88" s="9"/>
      <c r="M88" s="9"/>
      <c r="N88" s="9"/>
      <c r="O88" s="9"/>
      <c r="P88" s="9"/>
      <c r="Q88" s="9">
        <v>1.18</v>
      </c>
      <c r="R88" s="9">
        <v>0.17</v>
      </c>
      <c r="S88" s="9"/>
      <c r="T88" s="9"/>
      <c r="U88" s="9"/>
      <c r="V88" s="9">
        <v>10</v>
      </c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>
        <f t="shared" si="6"/>
        <v>19.399999999999999</v>
      </c>
      <c r="AJ88" s="9">
        <v>0</v>
      </c>
      <c r="AK88" s="9">
        <f t="shared" si="7"/>
        <v>2.3279999999999998</v>
      </c>
      <c r="AL88" s="9">
        <f t="shared" si="8"/>
        <v>21.727999999999998</v>
      </c>
      <c r="AM88" s="9"/>
      <c r="AP88" s="9"/>
    </row>
    <row r="89" spans="1:42" x14ac:dyDescent="0.2">
      <c r="A89" s="2" t="s">
        <v>43</v>
      </c>
      <c r="B89" s="2">
        <v>1</v>
      </c>
      <c r="C89" s="2">
        <v>11030105</v>
      </c>
      <c r="D89" s="2" t="s">
        <v>243</v>
      </c>
      <c r="E89" s="3" t="s">
        <v>244</v>
      </c>
      <c r="F89" s="2" t="s">
        <v>245</v>
      </c>
      <c r="G89" s="2" t="s">
        <v>47</v>
      </c>
      <c r="I89" s="2">
        <v>357924</v>
      </c>
      <c r="J89" s="9"/>
      <c r="K89" s="9">
        <v>0.72</v>
      </c>
      <c r="L89" s="9"/>
      <c r="M89" s="9"/>
      <c r="N89" s="9"/>
      <c r="O89" s="9"/>
      <c r="P89" s="9"/>
      <c r="Q89" s="9">
        <v>7.0000000000000007E-2</v>
      </c>
      <c r="R89" s="9">
        <v>0.02</v>
      </c>
      <c r="S89" s="9"/>
      <c r="T89" s="9"/>
      <c r="U89" s="9"/>
      <c r="V89" s="9">
        <v>10</v>
      </c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>
        <f t="shared" si="6"/>
        <v>10.81</v>
      </c>
      <c r="AJ89" s="9">
        <v>0</v>
      </c>
      <c r="AK89" s="9">
        <f t="shared" si="7"/>
        <v>1.2971999999999999</v>
      </c>
      <c r="AL89" s="9">
        <f t="shared" si="8"/>
        <v>12.107200000000001</v>
      </c>
      <c r="AM89" s="9"/>
      <c r="AP89" s="9"/>
    </row>
    <row r="90" spans="1:42" x14ac:dyDescent="0.2">
      <c r="A90" s="2" t="s">
        <v>43</v>
      </c>
      <c r="B90" s="2">
        <v>16</v>
      </c>
      <c r="C90" s="2">
        <v>11030108</v>
      </c>
      <c r="D90" s="2" t="s">
        <v>246</v>
      </c>
      <c r="E90" s="3" t="s">
        <v>247</v>
      </c>
      <c r="F90" s="2" t="s">
        <v>248</v>
      </c>
      <c r="G90" s="2" t="s">
        <v>47</v>
      </c>
      <c r="I90" s="2">
        <v>357925</v>
      </c>
      <c r="J90" s="9"/>
      <c r="K90" s="9"/>
      <c r="L90" s="9"/>
      <c r="M90" s="9"/>
      <c r="N90" s="9"/>
      <c r="O90" s="9"/>
      <c r="P90" s="9"/>
      <c r="Q90" s="9">
        <v>0.78</v>
      </c>
      <c r="R90" s="9"/>
      <c r="S90" s="9"/>
      <c r="T90" s="9"/>
      <c r="U90" s="9"/>
      <c r="V90" s="9">
        <v>10</v>
      </c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>
        <f t="shared" si="6"/>
        <v>10.78</v>
      </c>
      <c r="AJ90" s="9">
        <v>0</v>
      </c>
      <c r="AK90" s="9">
        <f t="shared" si="7"/>
        <v>1.2935999999999999</v>
      </c>
      <c r="AL90" s="9">
        <f t="shared" si="8"/>
        <v>12.073599999999999</v>
      </c>
      <c r="AM90" s="9"/>
      <c r="AP90" s="9"/>
    </row>
    <row r="91" spans="1:42" x14ac:dyDescent="0.2">
      <c r="A91" s="2" t="s">
        <v>43</v>
      </c>
      <c r="B91" s="2">
        <v>1</v>
      </c>
      <c r="C91" s="2">
        <v>11030105</v>
      </c>
      <c r="D91" s="2" t="s">
        <v>249</v>
      </c>
      <c r="E91" s="3" t="s">
        <v>250</v>
      </c>
      <c r="F91" s="2" t="s">
        <v>251</v>
      </c>
      <c r="G91" s="2" t="s">
        <v>47</v>
      </c>
      <c r="I91" s="2">
        <v>357926</v>
      </c>
      <c r="J91" s="9"/>
      <c r="K91" s="9"/>
      <c r="L91" s="9"/>
      <c r="M91" s="9"/>
      <c r="N91" s="9"/>
      <c r="O91" s="9"/>
      <c r="P91" s="9"/>
      <c r="Q91" s="9">
        <v>3.35</v>
      </c>
      <c r="R91" s="9">
        <v>0.77</v>
      </c>
      <c r="S91" s="9"/>
      <c r="T91" s="9"/>
      <c r="U91" s="9"/>
      <c r="V91" s="9">
        <v>10</v>
      </c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>
        <f t="shared" si="6"/>
        <v>14.120000000000001</v>
      </c>
      <c r="AJ91" s="9">
        <f t="shared" ref="AJ91:AJ100" si="10">+AI91*0.15</f>
        <v>2.1179999999999999</v>
      </c>
      <c r="AK91" s="9">
        <f t="shared" si="7"/>
        <v>1.9485599999999998</v>
      </c>
      <c r="AL91" s="9">
        <f t="shared" si="8"/>
        <v>18.18656</v>
      </c>
      <c r="AM91" s="9"/>
      <c r="AN91" s="9"/>
      <c r="AP91" s="9"/>
    </row>
    <row r="92" spans="1:42" x14ac:dyDescent="0.2">
      <c r="A92" s="2" t="s">
        <v>43</v>
      </c>
      <c r="B92" s="2">
        <v>1</v>
      </c>
      <c r="C92" s="2">
        <v>11030105</v>
      </c>
      <c r="D92" s="2" t="s">
        <v>249</v>
      </c>
      <c r="E92" s="3" t="s">
        <v>250</v>
      </c>
      <c r="F92" s="2" t="s">
        <v>251</v>
      </c>
      <c r="G92" s="2" t="s">
        <v>47</v>
      </c>
      <c r="I92" s="2">
        <v>357927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>
        <v>10</v>
      </c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>
        <f t="shared" si="6"/>
        <v>10</v>
      </c>
      <c r="AJ92" s="9">
        <f t="shared" si="10"/>
        <v>1.5</v>
      </c>
      <c r="AK92" s="9">
        <f t="shared" si="7"/>
        <v>1.38</v>
      </c>
      <c r="AL92" s="9">
        <f t="shared" si="8"/>
        <v>12.879999999999999</v>
      </c>
      <c r="AM92" s="9"/>
      <c r="AN92" s="9"/>
      <c r="AP92" s="9"/>
    </row>
    <row r="93" spans="1:42" x14ac:dyDescent="0.2">
      <c r="A93" s="2" t="s">
        <v>43</v>
      </c>
      <c r="B93" s="2">
        <v>1</v>
      </c>
      <c r="C93" s="2">
        <v>11030105</v>
      </c>
      <c r="D93" s="2" t="s">
        <v>249</v>
      </c>
      <c r="E93" s="3" t="s">
        <v>250</v>
      </c>
      <c r="F93" s="2" t="s">
        <v>251</v>
      </c>
      <c r="G93" s="2" t="s">
        <v>47</v>
      </c>
      <c r="I93" s="2">
        <v>357928</v>
      </c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>
        <v>10</v>
      </c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>
        <f t="shared" si="6"/>
        <v>10</v>
      </c>
      <c r="AJ93" s="9">
        <f t="shared" si="10"/>
        <v>1.5</v>
      </c>
      <c r="AK93" s="9">
        <f t="shared" si="7"/>
        <v>1.38</v>
      </c>
      <c r="AL93" s="9">
        <f t="shared" si="8"/>
        <v>12.879999999999999</v>
      </c>
      <c r="AM93" s="9"/>
      <c r="AN93" s="9"/>
      <c r="AP93" s="9"/>
    </row>
    <row r="94" spans="1:42" x14ac:dyDescent="0.2">
      <c r="A94" s="2" t="s">
        <v>43</v>
      </c>
      <c r="B94" s="2">
        <v>1</v>
      </c>
      <c r="C94" s="2">
        <v>11030105</v>
      </c>
      <c r="D94" s="2" t="s">
        <v>249</v>
      </c>
      <c r="E94" s="3" t="s">
        <v>250</v>
      </c>
      <c r="F94" s="2" t="s">
        <v>251</v>
      </c>
      <c r="G94" s="2" t="s">
        <v>47</v>
      </c>
      <c r="I94" s="2">
        <v>357929</v>
      </c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>
        <v>10</v>
      </c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>
        <f t="shared" si="6"/>
        <v>10</v>
      </c>
      <c r="AJ94" s="9">
        <f t="shared" si="10"/>
        <v>1.5</v>
      </c>
      <c r="AK94" s="9">
        <f t="shared" si="7"/>
        <v>1.38</v>
      </c>
      <c r="AL94" s="9">
        <f t="shared" si="8"/>
        <v>12.879999999999999</v>
      </c>
      <c r="AM94" s="9"/>
      <c r="AN94" s="9"/>
      <c r="AP94" s="9"/>
    </row>
    <row r="95" spans="1:42" x14ac:dyDescent="0.2">
      <c r="A95" s="2" t="s">
        <v>43</v>
      </c>
      <c r="B95" s="2">
        <v>1</v>
      </c>
      <c r="C95" s="2">
        <v>11030105</v>
      </c>
      <c r="D95" s="2" t="s">
        <v>249</v>
      </c>
      <c r="E95" s="3" t="s">
        <v>250</v>
      </c>
      <c r="F95" s="2" t="s">
        <v>251</v>
      </c>
      <c r="G95" s="2" t="s">
        <v>47</v>
      </c>
      <c r="I95" s="2">
        <v>357930</v>
      </c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>
        <v>10</v>
      </c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>
        <f t="shared" si="6"/>
        <v>10</v>
      </c>
      <c r="AJ95" s="9">
        <f t="shared" si="10"/>
        <v>1.5</v>
      </c>
      <c r="AK95" s="9">
        <f t="shared" si="7"/>
        <v>1.38</v>
      </c>
      <c r="AL95" s="9">
        <f t="shared" si="8"/>
        <v>12.879999999999999</v>
      </c>
      <c r="AM95" s="9"/>
      <c r="AN95" s="9"/>
      <c r="AP95" s="9"/>
    </row>
    <row r="96" spans="1:42" x14ac:dyDescent="0.2">
      <c r="A96" s="2" t="s">
        <v>43</v>
      </c>
      <c r="B96" s="2">
        <v>1</v>
      </c>
      <c r="C96" s="2">
        <v>11030108</v>
      </c>
      <c r="D96" s="2" t="s">
        <v>252</v>
      </c>
      <c r="E96" s="3" t="s">
        <v>253</v>
      </c>
      <c r="F96" s="2" t="s">
        <v>254</v>
      </c>
      <c r="G96" s="2" t="s">
        <v>47</v>
      </c>
      <c r="I96" s="2">
        <v>357931</v>
      </c>
      <c r="J96" s="9"/>
      <c r="K96" s="9">
        <v>2.23</v>
      </c>
      <c r="L96" s="9"/>
      <c r="M96" s="9"/>
      <c r="N96" s="9"/>
      <c r="O96" s="9"/>
      <c r="P96" s="9"/>
      <c r="Q96" s="9">
        <v>0.48</v>
      </c>
      <c r="R96" s="9"/>
      <c r="S96" s="9"/>
      <c r="T96" s="9"/>
      <c r="U96" s="9"/>
      <c r="V96" s="9">
        <v>20</v>
      </c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>
        <f t="shared" si="6"/>
        <v>22.71</v>
      </c>
      <c r="AJ96" s="9">
        <f t="shared" si="10"/>
        <v>3.4064999999999999</v>
      </c>
      <c r="AK96" s="9">
        <f t="shared" si="7"/>
        <v>3.1339800000000002</v>
      </c>
      <c r="AL96" s="9">
        <f t="shared" si="8"/>
        <v>29.250480000000003</v>
      </c>
      <c r="AM96" s="9"/>
      <c r="AN96" s="2">
        <v>0.62</v>
      </c>
      <c r="AO96" s="2">
        <v>2.19</v>
      </c>
      <c r="AP96" s="9"/>
    </row>
    <row r="97" spans="1:42" x14ac:dyDescent="0.2">
      <c r="A97" s="2" t="s">
        <v>43</v>
      </c>
      <c r="B97" s="2">
        <v>16</v>
      </c>
      <c r="C97" s="2">
        <v>11030108</v>
      </c>
      <c r="D97" s="2" t="s">
        <v>255</v>
      </c>
      <c r="E97" s="3" t="s">
        <v>256</v>
      </c>
      <c r="F97" s="2" t="s">
        <v>257</v>
      </c>
      <c r="G97" s="2" t="s">
        <v>47</v>
      </c>
      <c r="I97" s="2">
        <v>357932</v>
      </c>
      <c r="J97" s="9"/>
      <c r="K97" s="9">
        <v>0.45</v>
      </c>
      <c r="L97" s="9"/>
      <c r="M97" s="9"/>
      <c r="N97" s="9"/>
      <c r="O97" s="9"/>
      <c r="P97" s="9"/>
      <c r="Q97" s="9">
        <v>0.18</v>
      </c>
      <c r="R97" s="9"/>
      <c r="S97" s="9"/>
      <c r="T97" s="9"/>
      <c r="U97" s="9"/>
      <c r="V97" s="9">
        <v>10</v>
      </c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>
        <f t="shared" si="6"/>
        <v>10.63</v>
      </c>
      <c r="AJ97" s="9">
        <f t="shared" si="10"/>
        <v>1.5945</v>
      </c>
      <c r="AK97" s="9">
        <f t="shared" si="7"/>
        <v>1.4669400000000001</v>
      </c>
      <c r="AL97" s="9">
        <f t="shared" si="8"/>
        <v>13.69144</v>
      </c>
      <c r="AM97" s="9"/>
      <c r="AP97" s="9"/>
    </row>
    <row r="98" spans="1:42" x14ac:dyDescent="0.2">
      <c r="A98" s="2" t="s">
        <v>43</v>
      </c>
      <c r="B98" s="2">
        <v>1</v>
      </c>
      <c r="C98" s="2">
        <v>11030129</v>
      </c>
      <c r="D98" s="2" t="s">
        <v>258</v>
      </c>
      <c r="E98" s="3" t="s">
        <v>259</v>
      </c>
      <c r="F98" s="2" t="s">
        <v>260</v>
      </c>
      <c r="G98" s="2" t="s">
        <v>47</v>
      </c>
      <c r="I98" s="2">
        <v>357933</v>
      </c>
      <c r="J98" s="9"/>
      <c r="K98" s="9">
        <v>1.67</v>
      </c>
      <c r="L98" s="9"/>
      <c r="M98" s="9"/>
      <c r="N98" s="9"/>
      <c r="O98" s="9"/>
      <c r="P98" s="9"/>
      <c r="Q98" s="9">
        <v>1.84</v>
      </c>
      <c r="R98" s="9">
        <v>0.78</v>
      </c>
      <c r="S98" s="9"/>
      <c r="T98" s="9"/>
      <c r="U98" s="9"/>
      <c r="V98" s="9">
        <v>10</v>
      </c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>
        <f t="shared" si="6"/>
        <v>14.29</v>
      </c>
      <c r="AJ98" s="9">
        <f t="shared" si="10"/>
        <v>2.1435</v>
      </c>
      <c r="AK98" s="9">
        <f t="shared" si="7"/>
        <v>1.9720199999999997</v>
      </c>
      <c r="AL98" s="9">
        <f t="shared" si="8"/>
        <v>18.405519999999999</v>
      </c>
      <c r="AM98" s="9"/>
      <c r="AN98" s="2">
        <v>0.39</v>
      </c>
      <c r="AO98" s="2">
        <v>1.38</v>
      </c>
      <c r="AP98" s="9"/>
    </row>
    <row r="99" spans="1:42" x14ac:dyDescent="0.2">
      <c r="A99" s="2" t="s">
        <v>43</v>
      </c>
      <c r="B99" s="2">
        <v>16</v>
      </c>
      <c r="C99" s="2">
        <v>11030108</v>
      </c>
      <c r="D99" s="2" t="s">
        <v>255</v>
      </c>
      <c r="E99" s="3" t="s">
        <v>256</v>
      </c>
      <c r="F99" s="2" t="s">
        <v>257</v>
      </c>
      <c r="G99" s="2" t="s">
        <v>47</v>
      </c>
      <c r="I99" s="2">
        <v>357934</v>
      </c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>
        <v>10</v>
      </c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>
        <f t="shared" si="6"/>
        <v>10</v>
      </c>
      <c r="AJ99" s="9">
        <f t="shared" si="10"/>
        <v>1.5</v>
      </c>
      <c r="AK99" s="9">
        <f t="shared" si="7"/>
        <v>1.38</v>
      </c>
      <c r="AL99" s="9">
        <f t="shared" si="8"/>
        <v>12.879999999999999</v>
      </c>
      <c r="AM99" s="9"/>
      <c r="AP99" s="9"/>
    </row>
    <row r="100" spans="1:42" x14ac:dyDescent="0.2">
      <c r="A100" s="2" t="s">
        <v>43</v>
      </c>
      <c r="B100" s="2">
        <v>16</v>
      </c>
      <c r="C100" s="2">
        <v>11030130</v>
      </c>
      <c r="D100" s="2" t="s">
        <v>261</v>
      </c>
      <c r="E100" s="3" t="s">
        <v>262</v>
      </c>
      <c r="F100" s="2" t="s">
        <v>263</v>
      </c>
      <c r="G100" s="2" t="s">
        <v>47</v>
      </c>
      <c r="I100" s="2">
        <v>357935</v>
      </c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>
        <v>10</v>
      </c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>
        <f t="shared" si="6"/>
        <v>10</v>
      </c>
      <c r="AJ100" s="9">
        <f t="shared" si="10"/>
        <v>1.5</v>
      </c>
      <c r="AK100" s="9">
        <f t="shared" si="7"/>
        <v>1.38</v>
      </c>
      <c r="AL100" s="9">
        <f t="shared" si="8"/>
        <v>12.879999999999999</v>
      </c>
      <c r="AM100" s="9"/>
      <c r="AP100" s="9"/>
    </row>
    <row r="101" spans="1:42" x14ac:dyDescent="0.2">
      <c r="A101" s="2" t="s">
        <v>43</v>
      </c>
      <c r="B101" s="2">
        <v>19</v>
      </c>
      <c r="C101" s="2">
        <v>11030108</v>
      </c>
      <c r="D101" s="2" t="s">
        <v>264</v>
      </c>
      <c r="E101" s="3" t="s">
        <v>265</v>
      </c>
      <c r="F101" s="2" t="s">
        <v>266</v>
      </c>
      <c r="G101" s="2" t="s">
        <v>47</v>
      </c>
      <c r="I101" s="2">
        <v>357936</v>
      </c>
      <c r="J101" s="9"/>
      <c r="K101" s="9">
        <v>0.96</v>
      </c>
      <c r="L101" s="9"/>
      <c r="M101" s="9"/>
      <c r="N101" s="9"/>
      <c r="O101" s="9"/>
      <c r="P101" s="9"/>
      <c r="Q101" s="9">
        <v>1.37</v>
      </c>
      <c r="R101" s="9">
        <v>0.08</v>
      </c>
      <c r="S101" s="9"/>
      <c r="T101" s="9"/>
      <c r="U101" s="9"/>
      <c r="V101" s="9">
        <v>10</v>
      </c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>
        <f t="shared" si="6"/>
        <v>12.41</v>
      </c>
      <c r="AJ101" s="9">
        <v>0</v>
      </c>
      <c r="AK101" s="9">
        <f t="shared" si="7"/>
        <v>1.4891999999999999</v>
      </c>
      <c r="AL101" s="9">
        <f t="shared" si="8"/>
        <v>13.8992</v>
      </c>
      <c r="AM101" s="9"/>
      <c r="AP101" s="9"/>
    </row>
    <row r="102" spans="1:42" x14ac:dyDescent="0.2">
      <c r="A102" s="2" t="s">
        <v>43</v>
      </c>
      <c r="B102" s="2">
        <v>16</v>
      </c>
      <c r="C102" s="2">
        <v>11030132</v>
      </c>
      <c r="D102" s="2" t="s">
        <v>267</v>
      </c>
      <c r="E102" s="3" t="s">
        <v>268</v>
      </c>
      <c r="F102" s="2" t="s">
        <v>269</v>
      </c>
      <c r="G102" s="2" t="s">
        <v>47</v>
      </c>
      <c r="I102" s="2">
        <v>357937</v>
      </c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>
        <v>40</v>
      </c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>
        <f t="shared" si="6"/>
        <v>40</v>
      </c>
      <c r="AJ102" s="9">
        <f t="shared" ref="AJ102:AJ113" si="11">+AI102*0.15</f>
        <v>6</v>
      </c>
      <c r="AK102" s="9">
        <f t="shared" si="7"/>
        <v>5.52</v>
      </c>
      <c r="AL102" s="9">
        <f t="shared" si="8"/>
        <v>51.519999999999996</v>
      </c>
      <c r="AM102" s="9"/>
      <c r="AP102" s="9"/>
    </row>
    <row r="103" spans="1:42" x14ac:dyDescent="0.2">
      <c r="A103" s="2" t="s">
        <v>43</v>
      </c>
      <c r="B103" s="2">
        <v>1</v>
      </c>
      <c r="C103" s="2">
        <v>11030132</v>
      </c>
      <c r="D103" s="2" t="s">
        <v>270</v>
      </c>
      <c r="E103" s="3" t="s">
        <v>271</v>
      </c>
      <c r="F103" s="2" t="s">
        <v>272</v>
      </c>
      <c r="G103" s="2" t="s">
        <v>47</v>
      </c>
      <c r="I103" s="2">
        <v>357938</v>
      </c>
      <c r="J103" s="9"/>
      <c r="K103" s="9">
        <v>1.57</v>
      </c>
      <c r="L103" s="9">
        <v>11.49</v>
      </c>
      <c r="M103" s="9">
        <v>1.55</v>
      </c>
      <c r="N103" s="9">
        <v>2.59</v>
      </c>
      <c r="O103" s="9"/>
      <c r="P103" s="9"/>
      <c r="Q103" s="9">
        <v>0.19</v>
      </c>
      <c r="R103" s="9">
        <v>0.34</v>
      </c>
      <c r="S103" s="9"/>
      <c r="T103" s="9"/>
      <c r="U103" s="9"/>
      <c r="V103" s="9">
        <v>30</v>
      </c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>
        <f t="shared" si="6"/>
        <v>47.730000000000004</v>
      </c>
      <c r="AJ103" s="9">
        <f t="shared" si="11"/>
        <v>7.1595000000000004</v>
      </c>
      <c r="AK103" s="9">
        <f t="shared" si="7"/>
        <v>6.5867400000000007</v>
      </c>
      <c r="AL103" s="9">
        <f t="shared" si="8"/>
        <v>61.476240000000004</v>
      </c>
      <c r="AM103" s="9"/>
      <c r="AN103" s="2">
        <v>1.31</v>
      </c>
      <c r="AO103" s="2">
        <v>4.6100000000000003</v>
      </c>
      <c r="AP103" s="9"/>
    </row>
    <row r="104" spans="1:42" x14ac:dyDescent="0.2">
      <c r="A104" s="2" t="s">
        <v>43</v>
      </c>
      <c r="B104" s="2">
        <v>1</v>
      </c>
      <c r="C104" s="2">
        <v>11030130</v>
      </c>
      <c r="D104" s="2" t="s">
        <v>273</v>
      </c>
      <c r="E104" s="3" t="s">
        <v>274</v>
      </c>
      <c r="F104" s="2" t="s">
        <v>275</v>
      </c>
      <c r="G104" s="2" t="s">
        <v>47</v>
      </c>
      <c r="I104" s="2">
        <v>357939</v>
      </c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>
        <v>150</v>
      </c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>
        <f t="shared" si="6"/>
        <v>150</v>
      </c>
      <c r="AJ104" s="9">
        <f t="shared" si="11"/>
        <v>22.5</v>
      </c>
      <c r="AK104" s="9">
        <f t="shared" si="7"/>
        <v>20.7</v>
      </c>
      <c r="AL104" s="9">
        <f t="shared" si="8"/>
        <v>193.2</v>
      </c>
      <c r="AM104" s="9"/>
      <c r="AN104" s="2">
        <v>4.12</v>
      </c>
      <c r="AO104" s="2">
        <v>14.49</v>
      </c>
      <c r="AP104" s="9"/>
    </row>
    <row r="105" spans="1:42" x14ac:dyDescent="0.2">
      <c r="A105" s="2" t="s">
        <v>43</v>
      </c>
      <c r="B105" s="2">
        <v>1</v>
      </c>
      <c r="C105" s="2">
        <v>11030108</v>
      </c>
      <c r="D105" s="2" t="s">
        <v>276</v>
      </c>
      <c r="E105" s="3" t="s">
        <v>277</v>
      </c>
      <c r="F105" s="2" t="s">
        <v>278</v>
      </c>
      <c r="G105" s="2" t="s">
        <v>47</v>
      </c>
      <c r="I105" s="2">
        <v>357940</v>
      </c>
      <c r="J105" s="9"/>
      <c r="K105" s="9">
        <v>1.22</v>
      </c>
      <c r="L105" s="9"/>
      <c r="M105" s="9"/>
      <c r="N105" s="9"/>
      <c r="O105" s="9"/>
      <c r="P105" s="9"/>
      <c r="Q105" s="9">
        <v>0.23</v>
      </c>
      <c r="R105" s="9"/>
      <c r="S105" s="9"/>
      <c r="T105" s="9"/>
      <c r="U105" s="9"/>
      <c r="V105" s="9">
        <v>50</v>
      </c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>
        <f t="shared" si="6"/>
        <v>51.45</v>
      </c>
      <c r="AJ105" s="9">
        <f t="shared" si="11"/>
        <v>7.7175000000000002</v>
      </c>
      <c r="AK105" s="9">
        <f t="shared" si="7"/>
        <v>7.1001000000000003</v>
      </c>
      <c r="AL105" s="9">
        <f t="shared" si="8"/>
        <v>66.267600000000002</v>
      </c>
      <c r="AM105" s="9"/>
      <c r="AN105" s="2">
        <v>1.41</v>
      </c>
      <c r="AO105" s="2">
        <v>4.97</v>
      </c>
      <c r="AP105" s="9"/>
    </row>
    <row r="106" spans="1:42" x14ac:dyDescent="0.2">
      <c r="A106" s="2" t="s">
        <v>43</v>
      </c>
      <c r="B106" s="2">
        <v>16</v>
      </c>
      <c r="C106" s="2">
        <v>11030132</v>
      </c>
      <c r="D106" s="2" t="s">
        <v>279</v>
      </c>
      <c r="E106" s="3" t="s">
        <v>280</v>
      </c>
      <c r="F106" s="2" t="s">
        <v>281</v>
      </c>
      <c r="G106" s="2" t="s">
        <v>47</v>
      </c>
      <c r="I106" s="2">
        <v>357941</v>
      </c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>
        <v>1.5</v>
      </c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>
        <f t="shared" si="6"/>
        <v>1.5</v>
      </c>
      <c r="AJ106" s="9">
        <f t="shared" si="11"/>
        <v>0.22499999999999998</v>
      </c>
      <c r="AK106" s="9">
        <f t="shared" si="7"/>
        <v>0.20699999999999999</v>
      </c>
      <c r="AL106" s="9">
        <f t="shared" si="8"/>
        <v>1.9320000000000002</v>
      </c>
      <c r="AM106" s="9"/>
      <c r="AP106" s="9"/>
    </row>
    <row r="107" spans="1:42" x14ac:dyDescent="0.2">
      <c r="A107" s="2" t="s">
        <v>43</v>
      </c>
      <c r="B107" s="2">
        <v>16</v>
      </c>
      <c r="C107" s="2">
        <v>11030130</v>
      </c>
      <c r="D107" s="2" t="s">
        <v>282</v>
      </c>
      <c r="E107" s="3" t="s">
        <v>283</v>
      </c>
      <c r="F107" s="2" t="s">
        <v>284</v>
      </c>
      <c r="G107" s="2" t="s">
        <v>47</v>
      </c>
      <c r="I107" s="2">
        <v>357942</v>
      </c>
      <c r="J107" s="9"/>
      <c r="K107" s="9"/>
      <c r="L107" s="9"/>
      <c r="M107" s="9"/>
      <c r="N107" s="9"/>
      <c r="O107" s="9"/>
      <c r="P107" s="9"/>
      <c r="Q107" s="9">
        <v>0.04</v>
      </c>
      <c r="R107" s="9"/>
      <c r="S107" s="9"/>
      <c r="T107" s="9"/>
      <c r="U107" s="9"/>
      <c r="V107" s="9">
        <v>1.5</v>
      </c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>
        <f t="shared" si="6"/>
        <v>1.54</v>
      </c>
      <c r="AJ107" s="9">
        <f t="shared" si="11"/>
        <v>0.23099999999999998</v>
      </c>
      <c r="AK107" s="9">
        <f t="shared" si="7"/>
        <v>0.21251999999999999</v>
      </c>
      <c r="AL107" s="9">
        <f t="shared" si="8"/>
        <v>1.9835199999999999</v>
      </c>
      <c r="AM107" s="9"/>
      <c r="AP107" s="9"/>
    </row>
    <row r="108" spans="1:42" x14ac:dyDescent="0.2">
      <c r="A108" s="2" t="s">
        <v>43</v>
      </c>
      <c r="B108" s="2">
        <v>1</v>
      </c>
      <c r="C108" s="2">
        <v>11030133</v>
      </c>
      <c r="D108" s="2" t="s">
        <v>285</v>
      </c>
      <c r="E108" s="3" t="s">
        <v>286</v>
      </c>
      <c r="F108" s="2" t="s">
        <v>287</v>
      </c>
      <c r="G108" s="2" t="s">
        <v>47</v>
      </c>
      <c r="I108" s="2">
        <v>357943</v>
      </c>
      <c r="J108" s="9"/>
      <c r="K108" s="9">
        <v>32.35</v>
      </c>
      <c r="L108" s="9"/>
      <c r="M108" s="9"/>
      <c r="N108" s="9"/>
      <c r="O108" s="9"/>
      <c r="P108" s="9"/>
      <c r="Q108" s="9">
        <v>2.0499999999999998</v>
      </c>
      <c r="R108" s="9">
        <v>0.08</v>
      </c>
      <c r="S108" s="9"/>
      <c r="T108" s="9"/>
      <c r="U108" s="9"/>
      <c r="V108" s="9">
        <v>4.5</v>
      </c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>
        <f t="shared" si="6"/>
        <v>38.979999999999997</v>
      </c>
      <c r="AJ108" s="9">
        <f t="shared" si="11"/>
        <v>5.8469999999999995</v>
      </c>
      <c r="AK108" s="9">
        <f t="shared" si="7"/>
        <v>5.3792399999999994</v>
      </c>
      <c r="AL108" s="9">
        <f t="shared" si="8"/>
        <v>50.206239999999994</v>
      </c>
      <c r="AM108" s="9"/>
      <c r="AP108" s="9"/>
    </row>
    <row r="109" spans="1:42" x14ac:dyDescent="0.2">
      <c r="A109" s="2" t="s">
        <v>43</v>
      </c>
      <c r="B109" s="2">
        <v>1</v>
      </c>
      <c r="C109" s="2">
        <v>11030128</v>
      </c>
      <c r="D109" s="2" t="s">
        <v>288</v>
      </c>
      <c r="E109" s="3" t="s">
        <v>289</v>
      </c>
      <c r="F109" s="2" t="s">
        <v>290</v>
      </c>
      <c r="G109" s="2" t="s">
        <v>47</v>
      </c>
      <c r="I109" s="2">
        <v>357944</v>
      </c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>
        <v>1.5</v>
      </c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>
        <f t="shared" si="6"/>
        <v>1.5</v>
      </c>
      <c r="AJ109" s="9">
        <f t="shared" si="11"/>
        <v>0.22499999999999998</v>
      </c>
      <c r="AK109" s="9">
        <f t="shared" si="7"/>
        <v>0.20699999999999999</v>
      </c>
      <c r="AL109" s="9">
        <f t="shared" si="8"/>
        <v>1.9320000000000002</v>
      </c>
      <c r="AM109" s="9"/>
      <c r="AP109" s="9"/>
    </row>
    <row r="110" spans="1:42" x14ac:dyDescent="0.2">
      <c r="A110" s="2" t="s">
        <v>43</v>
      </c>
      <c r="B110" s="2">
        <v>1</v>
      </c>
      <c r="C110" s="2">
        <v>11030128</v>
      </c>
      <c r="D110" s="2" t="s">
        <v>288</v>
      </c>
      <c r="E110" s="3" t="s">
        <v>289</v>
      </c>
      <c r="F110" s="2" t="s">
        <v>290</v>
      </c>
      <c r="G110" s="2" t="s">
        <v>47</v>
      </c>
      <c r="I110" s="2">
        <v>357945</v>
      </c>
      <c r="J110" s="9"/>
      <c r="K110" s="9"/>
      <c r="L110" s="9"/>
      <c r="M110" s="9"/>
      <c r="N110" s="9"/>
      <c r="O110" s="9"/>
      <c r="P110" s="9"/>
      <c r="Q110" s="9">
        <v>0.57999999999999996</v>
      </c>
      <c r="R110" s="9"/>
      <c r="S110" s="9"/>
      <c r="T110" s="9"/>
      <c r="U110" s="9"/>
      <c r="V110" s="9">
        <v>1.5</v>
      </c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>
        <f t="shared" si="6"/>
        <v>2.08</v>
      </c>
      <c r="AJ110" s="9">
        <f t="shared" si="11"/>
        <v>0.312</v>
      </c>
      <c r="AK110" s="9">
        <f t="shared" si="7"/>
        <v>0.28703999999999996</v>
      </c>
      <c r="AL110" s="9">
        <f t="shared" si="8"/>
        <v>2.6790399999999996</v>
      </c>
      <c r="AM110" s="9"/>
      <c r="AP110" s="9"/>
    </row>
    <row r="111" spans="1:42" x14ac:dyDescent="0.2">
      <c r="A111" s="2" t="s">
        <v>43</v>
      </c>
      <c r="B111" s="2">
        <v>1</v>
      </c>
      <c r="C111" s="2">
        <v>11030130</v>
      </c>
      <c r="D111" s="2" t="s">
        <v>291</v>
      </c>
      <c r="E111" s="3" t="s">
        <v>292</v>
      </c>
      <c r="F111" s="2" t="s">
        <v>293</v>
      </c>
      <c r="G111" s="2" t="s">
        <v>47</v>
      </c>
      <c r="I111" s="2">
        <v>357946</v>
      </c>
      <c r="J111" s="9"/>
      <c r="K111" s="9"/>
      <c r="L111" s="9"/>
      <c r="M111" s="9"/>
      <c r="N111" s="9"/>
      <c r="O111" s="9"/>
      <c r="P111" s="9"/>
      <c r="Q111" s="9">
        <v>0.01</v>
      </c>
      <c r="R111" s="9"/>
      <c r="S111" s="9"/>
      <c r="T111" s="9"/>
      <c r="U111" s="9"/>
      <c r="V111" s="9">
        <v>1.5</v>
      </c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>
        <f t="shared" si="6"/>
        <v>1.51</v>
      </c>
      <c r="AJ111" s="9">
        <f t="shared" si="11"/>
        <v>0.22649999999999998</v>
      </c>
      <c r="AK111" s="9">
        <f t="shared" si="7"/>
        <v>0.20837999999999998</v>
      </c>
      <c r="AL111" s="9">
        <f t="shared" si="8"/>
        <v>1.9448799999999999</v>
      </c>
      <c r="AM111" s="9"/>
      <c r="AP111" s="9"/>
    </row>
    <row r="112" spans="1:42" x14ac:dyDescent="0.2">
      <c r="A112" s="2" t="s">
        <v>43</v>
      </c>
      <c r="B112" s="2">
        <v>1</v>
      </c>
      <c r="C112" s="2">
        <v>11030132</v>
      </c>
      <c r="D112" s="2" t="s">
        <v>294</v>
      </c>
      <c r="E112" s="3" t="s">
        <v>295</v>
      </c>
      <c r="F112" s="2" t="s">
        <v>296</v>
      </c>
      <c r="G112" s="2" t="s">
        <v>47</v>
      </c>
      <c r="I112" s="2">
        <v>357947</v>
      </c>
      <c r="J112" s="9"/>
      <c r="K112" s="9"/>
      <c r="L112" s="9"/>
      <c r="M112" s="9"/>
      <c r="N112" s="9"/>
      <c r="O112" s="9"/>
      <c r="P112" s="9"/>
      <c r="Q112" s="9">
        <v>0.02</v>
      </c>
      <c r="R112" s="9"/>
      <c r="S112" s="9"/>
      <c r="T112" s="9"/>
      <c r="U112" s="9"/>
      <c r="V112" s="9">
        <v>40</v>
      </c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>
        <f t="shared" si="6"/>
        <v>40.020000000000003</v>
      </c>
      <c r="AJ112" s="9">
        <f t="shared" si="11"/>
        <v>6.0030000000000001</v>
      </c>
      <c r="AK112" s="9">
        <f t="shared" si="7"/>
        <v>5.5227599999999999</v>
      </c>
      <c r="AL112" s="9">
        <f t="shared" si="8"/>
        <v>51.545760000000001</v>
      </c>
      <c r="AM112" s="9"/>
      <c r="AN112" s="2">
        <v>1.1000000000000001</v>
      </c>
      <c r="AO112" s="2">
        <v>3.86</v>
      </c>
      <c r="AP112" s="9"/>
    </row>
    <row r="113" spans="1:42" x14ac:dyDescent="0.2">
      <c r="A113" s="2" t="s">
        <v>43</v>
      </c>
      <c r="B113" s="2">
        <v>1</v>
      </c>
      <c r="C113" s="2">
        <v>11030129</v>
      </c>
      <c r="D113" s="2" t="s">
        <v>297</v>
      </c>
      <c r="E113" s="3" t="s">
        <v>298</v>
      </c>
      <c r="F113" s="2" t="s">
        <v>299</v>
      </c>
      <c r="G113" s="2" t="s">
        <v>47</v>
      </c>
      <c r="I113" s="2">
        <v>357948</v>
      </c>
      <c r="J113" s="9"/>
      <c r="K113" s="9"/>
      <c r="L113" s="9"/>
      <c r="M113" s="9"/>
      <c r="N113" s="9"/>
      <c r="O113" s="9"/>
      <c r="P113" s="9"/>
      <c r="Q113" s="9">
        <v>2.09</v>
      </c>
      <c r="R113" s="9"/>
      <c r="S113" s="9"/>
      <c r="T113" s="9"/>
      <c r="U113" s="9"/>
      <c r="V113" s="9">
        <v>1.5</v>
      </c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>
        <f t="shared" si="6"/>
        <v>3.59</v>
      </c>
      <c r="AJ113" s="9">
        <f t="shared" si="11"/>
        <v>0.53849999999999998</v>
      </c>
      <c r="AK113" s="9">
        <f t="shared" si="7"/>
        <v>0.49541999999999997</v>
      </c>
      <c r="AL113" s="9">
        <f t="shared" si="8"/>
        <v>4.62392</v>
      </c>
      <c r="AM113" s="9"/>
      <c r="AP113" s="9"/>
    </row>
    <row r="114" spans="1:42" x14ac:dyDescent="0.2">
      <c r="A114" s="2" t="s">
        <v>43</v>
      </c>
      <c r="B114" s="2">
        <v>1</v>
      </c>
      <c r="C114" s="2">
        <v>11030128</v>
      </c>
      <c r="D114" s="2" t="s">
        <v>300</v>
      </c>
      <c r="E114" s="3" t="s">
        <v>301</v>
      </c>
      <c r="F114" s="2" t="s">
        <v>302</v>
      </c>
      <c r="G114" s="2" t="s">
        <v>47</v>
      </c>
      <c r="I114" s="2">
        <v>357949</v>
      </c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>
        <v>1.5</v>
      </c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>
        <f t="shared" si="6"/>
        <v>1.5</v>
      </c>
      <c r="AJ114" s="9">
        <v>0</v>
      </c>
      <c r="AK114" s="9">
        <f t="shared" si="7"/>
        <v>0.18</v>
      </c>
      <c r="AL114" s="9">
        <f t="shared" si="8"/>
        <v>1.68</v>
      </c>
      <c r="AM114" s="9"/>
      <c r="AP114" s="9"/>
    </row>
    <row r="115" spans="1:42" x14ac:dyDescent="0.2">
      <c r="A115" s="2" t="s">
        <v>43</v>
      </c>
      <c r="B115" s="2">
        <v>1</v>
      </c>
      <c r="C115" s="2">
        <v>11030108</v>
      </c>
      <c r="D115" s="2" t="s">
        <v>303</v>
      </c>
      <c r="E115" s="3" t="s">
        <v>304</v>
      </c>
      <c r="F115" s="2" t="s">
        <v>305</v>
      </c>
      <c r="G115" s="2" t="s">
        <v>47</v>
      </c>
      <c r="I115" s="2">
        <v>357950</v>
      </c>
      <c r="J115" s="9"/>
      <c r="K115" s="9"/>
      <c r="L115" s="9"/>
      <c r="M115" s="9"/>
      <c r="N115" s="9"/>
      <c r="O115" s="9"/>
      <c r="P115" s="9"/>
      <c r="Q115" s="9">
        <v>4.74</v>
      </c>
      <c r="R115" s="9"/>
      <c r="S115" s="9"/>
      <c r="T115" s="9"/>
      <c r="U115" s="9"/>
      <c r="V115" s="9">
        <v>1.5</v>
      </c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>
        <f t="shared" si="6"/>
        <v>6.24</v>
      </c>
      <c r="AJ115" s="9">
        <f t="shared" ref="AJ115:AJ123" si="12">+AI115*0.15</f>
        <v>0.93599999999999994</v>
      </c>
      <c r="AK115" s="9">
        <f t="shared" si="7"/>
        <v>0.86112</v>
      </c>
      <c r="AL115" s="9">
        <f t="shared" si="8"/>
        <v>8.0371199999999998</v>
      </c>
      <c r="AM115" s="9"/>
      <c r="AN115" s="2">
        <v>0.17</v>
      </c>
      <c r="AO115" s="2">
        <v>0.6</v>
      </c>
      <c r="AP115" s="9"/>
    </row>
    <row r="116" spans="1:42" x14ac:dyDescent="0.2">
      <c r="A116" s="2" t="s">
        <v>43</v>
      </c>
      <c r="B116" s="2">
        <v>16</v>
      </c>
      <c r="C116" s="2">
        <v>11030133</v>
      </c>
      <c r="D116" s="2" t="s">
        <v>306</v>
      </c>
      <c r="E116" s="3" t="s">
        <v>307</v>
      </c>
      <c r="F116" s="2" t="s">
        <v>308</v>
      </c>
      <c r="G116" s="2" t="s">
        <v>47</v>
      </c>
      <c r="I116" s="2">
        <v>357951</v>
      </c>
      <c r="J116" s="9"/>
      <c r="K116" s="9">
        <v>6.24</v>
      </c>
      <c r="L116" s="9"/>
      <c r="M116" s="9"/>
      <c r="N116" s="9"/>
      <c r="O116" s="9"/>
      <c r="P116" s="9"/>
      <c r="Q116" s="9">
        <v>0.22</v>
      </c>
      <c r="R116" s="9"/>
      <c r="S116" s="9"/>
      <c r="T116" s="9"/>
      <c r="U116" s="9"/>
      <c r="V116" s="9">
        <v>1.5</v>
      </c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>
        <f t="shared" si="6"/>
        <v>7.96</v>
      </c>
      <c r="AJ116" s="9">
        <f t="shared" si="12"/>
        <v>1.194</v>
      </c>
      <c r="AK116" s="9">
        <f t="shared" si="7"/>
        <v>1.0984799999999999</v>
      </c>
      <c r="AL116" s="9">
        <f t="shared" si="8"/>
        <v>10.25248</v>
      </c>
      <c r="AM116" s="9"/>
      <c r="AP116" s="9"/>
    </row>
    <row r="117" spans="1:42" x14ac:dyDescent="0.2">
      <c r="A117" s="2" t="s">
        <v>43</v>
      </c>
      <c r="B117" s="2">
        <v>1</v>
      </c>
      <c r="C117" s="2">
        <v>11030134</v>
      </c>
      <c r="D117" s="2" t="s">
        <v>309</v>
      </c>
      <c r="E117" s="3" t="s">
        <v>310</v>
      </c>
      <c r="F117" s="2" t="s">
        <v>311</v>
      </c>
      <c r="G117" s="2" t="s">
        <v>47</v>
      </c>
      <c r="I117" s="2">
        <v>357952</v>
      </c>
      <c r="J117" s="9"/>
      <c r="K117" s="9"/>
      <c r="L117" s="9"/>
      <c r="M117" s="9"/>
      <c r="N117" s="9"/>
      <c r="O117" s="9"/>
      <c r="P117" s="9"/>
      <c r="Q117" s="9">
        <v>0.33</v>
      </c>
      <c r="R117" s="9">
        <v>0.04</v>
      </c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>
        <f t="shared" si="6"/>
        <v>0.37</v>
      </c>
      <c r="AJ117" s="9">
        <f t="shared" si="12"/>
        <v>5.5500000000000001E-2</v>
      </c>
      <c r="AK117" s="9">
        <f t="shared" si="7"/>
        <v>5.1059999999999994E-2</v>
      </c>
      <c r="AL117" s="9">
        <f t="shared" si="8"/>
        <v>0.47655999999999998</v>
      </c>
      <c r="AM117" s="9"/>
      <c r="AN117" s="2">
        <v>0.01</v>
      </c>
      <c r="AO117" s="2">
        <v>0.04</v>
      </c>
      <c r="AP117" s="9"/>
    </row>
    <row r="118" spans="1:42" x14ac:dyDescent="0.2">
      <c r="A118" s="2" t="s">
        <v>43</v>
      </c>
      <c r="B118" s="2">
        <v>1</v>
      </c>
      <c r="C118" s="2">
        <v>11030132</v>
      </c>
      <c r="D118" s="2" t="s">
        <v>312</v>
      </c>
      <c r="E118" s="3" t="s">
        <v>313</v>
      </c>
      <c r="F118" s="2" t="s">
        <v>314</v>
      </c>
      <c r="G118" s="2" t="s">
        <v>47</v>
      </c>
      <c r="I118" s="2">
        <v>357953</v>
      </c>
      <c r="J118" s="9"/>
      <c r="K118" s="9">
        <v>0.16</v>
      </c>
      <c r="L118" s="9"/>
      <c r="M118" s="9"/>
      <c r="N118" s="9"/>
      <c r="O118" s="9"/>
      <c r="P118" s="9"/>
      <c r="Q118" s="9">
        <v>0.43</v>
      </c>
      <c r="R118" s="9"/>
      <c r="S118" s="9"/>
      <c r="T118" s="9"/>
      <c r="U118" s="9"/>
      <c r="V118" s="9">
        <v>1.5</v>
      </c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>
        <f t="shared" si="6"/>
        <v>2.09</v>
      </c>
      <c r="AJ118" s="9">
        <f t="shared" si="12"/>
        <v>0.31349999999999995</v>
      </c>
      <c r="AK118" s="9">
        <f t="shared" si="7"/>
        <v>0.28841999999999995</v>
      </c>
      <c r="AL118" s="9">
        <f t="shared" si="8"/>
        <v>2.6919199999999996</v>
      </c>
      <c r="AM118" s="9"/>
      <c r="AP118" s="9"/>
    </row>
    <row r="119" spans="1:42" x14ac:dyDescent="0.2">
      <c r="A119" s="2" t="s">
        <v>43</v>
      </c>
      <c r="B119" s="2">
        <v>1</v>
      </c>
      <c r="C119" s="2">
        <v>11030108</v>
      </c>
      <c r="D119" s="2" t="s">
        <v>315</v>
      </c>
      <c r="E119" s="3" t="s">
        <v>316</v>
      </c>
      <c r="F119" s="2" t="s">
        <v>317</v>
      </c>
      <c r="G119" s="2" t="s">
        <v>47</v>
      </c>
      <c r="I119" s="2">
        <v>357954</v>
      </c>
      <c r="J119" s="9"/>
      <c r="K119" s="9"/>
      <c r="L119" s="9"/>
      <c r="M119" s="9"/>
      <c r="N119" s="9"/>
      <c r="O119" s="9"/>
      <c r="P119" s="9"/>
      <c r="Q119" s="9">
        <v>3.2</v>
      </c>
      <c r="R119" s="9">
        <v>0.93</v>
      </c>
      <c r="S119" s="9"/>
      <c r="T119" s="9"/>
      <c r="U119" s="9"/>
      <c r="V119" s="9">
        <v>1.5</v>
      </c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>
        <f t="shared" si="6"/>
        <v>5.63</v>
      </c>
      <c r="AJ119" s="9">
        <f t="shared" si="12"/>
        <v>0.84449999999999992</v>
      </c>
      <c r="AK119" s="9">
        <f t="shared" si="7"/>
        <v>0.77693999999999996</v>
      </c>
      <c r="AL119" s="9">
        <f t="shared" si="8"/>
        <v>7.2514399999999997</v>
      </c>
      <c r="AM119" s="9"/>
      <c r="AP119" s="9"/>
    </row>
    <row r="120" spans="1:42" x14ac:dyDescent="0.2">
      <c r="A120" s="2" t="s">
        <v>43</v>
      </c>
      <c r="B120" s="2">
        <v>1</v>
      </c>
      <c r="C120" s="2">
        <v>11030130</v>
      </c>
      <c r="D120" s="2" t="s">
        <v>318</v>
      </c>
      <c r="E120" s="3" t="s">
        <v>319</v>
      </c>
      <c r="F120" s="2" t="s">
        <v>320</v>
      </c>
      <c r="G120" s="2" t="s">
        <v>47</v>
      </c>
      <c r="I120" s="2">
        <v>357955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>
        <v>1.5</v>
      </c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>
        <f t="shared" si="6"/>
        <v>1.5</v>
      </c>
      <c r="AJ120" s="9">
        <f t="shared" si="12"/>
        <v>0.22499999999999998</v>
      </c>
      <c r="AK120" s="9">
        <f t="shared" si="7"/>
        <v>0.20699999999999999</v>
      </c>
      <c r="AL120" s="9">
        <f t="shared" si="8"/>
        <v>1.9320000000000002</v>
      </c>
      <c r="AM120" s="9"/>
      <c r="AN120" s="2">
        <v>0.04</v>
      </c>
      <c r="AO120" s="2">
        <v>0.15</v>
      </c>
      <c r="AP120" s="9"/>
    </row>
    <row r="121" spans="1:42" x14ac:dyDescent="0.2">
      <c r="A121" s="2" t="s">
        <v>43</v>
      </c>
      <c r="B121" s="2">
        <v>1</v>
      </c>
      <c r="C121" s="2">
        <v>11030133</v>
      </c>
      <c r="D121" s="2" t="s">
        <v>321</v>
      </c>
      <c r="E121" s="3" t="s">
        <v>322</v>
      </c>
      <c r="F121" s="2" t="s">
        <v>323</v>
      </c>
      <c r="G121" s="2" t="s">
        <v>47</v>
      </c>
      <c r="I121" s="2">
        <v>357956</v>
      </c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>
        <v>1.5</v>
      </c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>
        <f t="shared" si="6"/>
        <v>1.5</v>
      </c>
      <c r="AJ121" s="9">
        <f t="shared" si="12"/>
        <v>0.22499999999999998</v>
      </c>
      <c r="AK121" s="9">
        <f t="shared" si="7"/>
        <v>0.20699999999999999</v>
      </c>
      <c r="AL121" s="9">
        <f t="shared" si="8"/>
        <v>1.9320000000000002</v>
      </c>
      <c r="AM121" s="9"/>
      <c r="AP121" s="9"/>
    </row>
    <row r="122" spans="1:42" x14ac:dyDescent="0.2">
      <c r="A122" s="2" t="s">
        <v>43</v>
      </c>
      <c r="B122" s="2">
        <v>1</v>
      </c>
      <c r="C122" s="2">
        <v>11030133</v>
      </c>
      <c r="D122" s="2" t="s">
        <v>324</v>
      </c>
      <c r="E122" s="3" t="s">
        <v>325</v>
      </c>
      <c r="F122" s="2" t="s">
        <v>326</v>
      </c>
      <c r="G122" s="2" t="s">
        <v>47</v>
      </c>
      <c r="I122" s="2">
        <v>357957</v>
      </c>
      <c r="J122" s="9"/>
      <c r="K122" s="9">
        <v>2.74</v>
      </c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>
        <v>1.5</v>
      </c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>
        <f t="shared" si="6"/>
        <v>4.24</v>
      </c>
      <c r="AJ122" s="9">
        <f t="shared" si="12"/>
        <v>0.63600000000000001</v>
      </c>
      <c r="AK122" s="9">
        <f t="shared" si="7"/>
        <v>0.58511999999999997</v>
      </c>
      <c r="AL122" s="9">
        <f t="shared" si="8"/>
        <v>5.4611200000000002</v>
      </c>
      <c r="AM122" s="9"/>
      <c r="AP122" s="9"/>
    </row>
    <row r="123" spans="1:42" x14ac:dyDescent="0.2">
      <c r="A123" s="2" t="s">
        <v>43</v>
      </c>
      <c r="B123" s="2">
        <v>1</v>
      </c>
      <c r="C123" s="2">
        <v>11030135</v>
      </c>
      <c r="D123" s="2" t="s">
        <v>327</v>
      </c>
      <c r="E123" s="3" t="s">
        <v>328</v>
      </c>
      <c r="F123" s="2" t="s">
        <v>329</v>
      </c>
      <c r="G123" s="2" t="s">
        <v>47</v>
      </c>
      <c r="I123" s="2">
        <v>357958</v>
      </c>
      <c r="J123" s="9"/>
      <c r="K123" s="9">
        <v>10.74</v>
      </c>
      <c r="L123" s="9">
        <v>0.33</v>
      </c>
      <c r="M123" s="9"/>
      <c r="N123" s="9"/>
      <c r="O123" s="9"/>
      <c r="P123" s="9"/>
      <c r="Q123" s="9">
        <v>0.42</v>
      </c>
      <c r="R123" s="9">
        <v>0.92</v>
      </c>
      <c r="S123" s="9"/>
      <c r="T123" s="9"/>
      <c r="U123" s="9"/>
      <c r="V123" s="9">
        <v>1.5</v>
      </c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>
        <f t="shared" si="6"/>
        <v>13.91</v>
      </c>
      <c r="AJ123" s="9">
        <f t="shared" si="12"/>
        <v>2.0865</v>
      </c>
      <c r="AK123" s="9">
        <f t="shared" si="7"/>
        <v>1.9195800000000001</v>
      </c>
      <c r="AL123" s="9">
        <f t="shared" si="8"/>
        <v>17.916080000000001</v>
      </c>
      <c r="AM123" s="9"/>
      <c r="AP123" s="9"/>
    </row>
    <row r="124" spans="1:42" x14ac:dyDescent="0.2">
      <c r="A124" s="2" t="s">
        <v>43</v>
      </c>
      <c r="B124" s="2">
        <v>19</v>
      </c>
      <c r="C124" s="2">
        <v>11030130</v>
      </c>
      <c r="D124" s="2" t="s">
        <v>330</v>
      </c>
      <c r="E124" s="3" t="s">
        <v>331</v>
      </c>
      <c r="F124" s="2" t="s">
        <v>332</v>
      </c>
      <c r="G124" s="2" t="s">
        <v>47</v>
      </c>
      <c r="I124" s="2">
        <v>357959</v>
      </c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>
        <v>1.5</v>
      </c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>
        <f t="shared" si="6"/>
        <v>1.5</v>
      </c>
      <c r="AJ124" s="9">
        <v>0</v>
      </c>
      <c r="AK124" s="9">
        <f t="shared" si="7"/>
        <v>0.18</v>
      </c>
      <c r="AL124" s="9">
        <f t="shared" si="8"/>
        <v>1.68</v>
      </c>
      <c r="AM124" s="9"/>
      <c r="AP124" s="9"/>
    </row>
    <row r="125" spans="1:42" x14ac:dyDescent="0.2">
      <c r="A125" s="2" t="s">
        <v>43</v>
      </c>
      <c r="B125" s="2">
        <v>19</v>
      </c>
      <c r="C125" s="2">
        <v>11030130</v>
      </c>
      <c r="D125" s="2" t="s">
        <v>330</v>
      </c>
      <c r="E125" s="3" t="s">
        <v>331</v>
      </c>
      <c r="F125" s="2" t="s">
        <v>332</v>
      </c>
      <c r="G125" s="2" t="s">
        <v>47</v>
      </c>
      <c r="I125" s="2">
        <v>357960</v>
      </c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>
        <v>1.5</v>
      </c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>
        <f t="shared" si="6"/>
        <v>1.5</v>
      </c>
      <c r="AJ125" s="9">
        <v>0</v>
      </c>
      <c r="AK125" s="9">
        <f t="shared" si="7"/>
        <v>0.18</v>
      </c>
      <c r="AL125" s="9">
        <f t="shared" si="8"/>
        <v>1.68</v>
      </c>
      <c r="AM125" s="9"/>
      <c r="AP125" s="9"/>
    </row>
    <row r="126" spans="1:42" x14ac:dyDescent="0.2">
      <c r="A126" s="2" t="s">
        <v>43</v>
      </c>
      <c r="B126" s="2">
        <v>1</v>
      </c>
      <c r="C126" s="2">
        <v>11030133</v>
      </c>
      <c r="D126" s="2" t="s">
        <v>333</v>
      </c>
      <c r="E126" s="3" t="s">
        <v>334</v>
      </c>
      <c r="F126" s="2" t="s">
        <v>335</v>
      </c>
      <c r="G126" s="2" t="s">
        <v>47</v>
      </c>
      <c r="I126" s="2">
        <v>357961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>
        <v>1.5</v>
      </c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>
        <f t="shared" si="6"/>
        <v>1.5</v>
      </c>
      <c r="AJ126" s="9">
        <f t="shared" ref="AJ126:AJ133" si="13">+AI126*0.15</f>
        <v>0.22499999999999998</v>
      </c>
      <c r="AK126" s="9">
        <f t="shared" si="7"/>
        <v>0.20699999999999999</v>
      </c>
      <c r="AL126" s="9">
        <f t="shared" si="8"/>
        <v>1.9320000000000002</v>
      </c>
      <c r="AM126" s="9"/>
      <c r="AP126" s="9"/>
    </row>
    <row r="127" spans="1:42" x14ac:dyDescent="0.2">
      <c r="A127" s="2" t="s">
        <v>43</v>
      </c>
      <c r="B127" s="2">
        <v>16</v>
      </c>
      <c r="C127" s="2">
        <v>11030129</v>
      </c>
      <c r="D127" s="2" t="s">
        <v>336</v>
      </c>
      <c r="E127" s="3" t="s">
        <v>337</v>
      </c>
      <c r="F127" s="2" t="s">
        <v>338</v>
      </c>
      <c r="G127" s="2" t="s">
        <v>47</v>
      </c>
      <c r="I127" s="2">
        <v>357962</v>
      </c>
      <c r="J127" s="9"/>
      <c r="K127" s="9"/>
      <c r="L127" s="9"/>
      <c r="M127" s="9"/>
      <c r="N127" s="9"/>
      <c r="O127" s="9"/>
      <c r="P127" s="9"/>
      <c r="Q127" s="9">
        <v>0.05</v>
      </c>
      <c r="R127" s="9"/>
      <c r="S127" s="9"/>
      <c r="T127" s="9"/>
      <c r="U127" s="9"/>
      <c r="V127" s="9">
        <v>1.5</v>
      </c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>
        <f t="shared" si="6"/>
        <v>1.55</v>
      </c>
      <c r="AJ127" s="9">
        <f t="shared" si="13"/>
        <v>0.23249999999999998</v>
      </c>
      <c r="AK127" s="9">
        <f t="shared" si="7"/>
        <v>0.21389999999999998</v>
      </c>
      <c r="AL127" s="9">
        <f t="shared" si="8"/>
        <v>1.9964</v>
      </c>
      <c r="AM127" s="9"/>
      <c r="AP127" s="9"/>
    </row>
    <row r="128" spans="1:42" x14ac:dyDescent="0.2">
      <c r="A128" s="2" t="s">
        <v>43</v>
      </c>
      <c r="B128" s="2">
        <v>1</v>
      </c>
      <c r="C128" s="2">
        <v>11030133</v>
      </c>
      <c r="D128" s="2" t="s">
        <v>339</v>
      </c>
      <c r="E128" s="3" t="s">
        <v>340</v>
      </c>
      <c r="F128" s="2" t="s">
        <v>341</v>
      </c>
      <c r="G128" s="2" t="s">
        <v>47</v>
      </c>
      <c r="I128" s="2">
        <v>357963</v>
      </c>
      <c r="J128" s="9"/>
      <c r="K128" s="9">
        <v>0.11</v>
      </c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>
        <v>1.5</v>
      </c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>
        <f t="shared" si="6"/>
        <v>1.61</v>
      </c>
      <c r="AJ128" s="9">
        <f t="shared" si="13"/>
        <v>0.24149999999999999</v>
      </c>
      <c r="AK128" s="9">
        <f t="shared" si="7"/>
        <v>0.22218000000000002</v>
      </c>
      <c r="AL128" s="9">
        <f t="shared" si="8"/>
        <v>2.07368</v>
      </c>
      <c r="AM128" s="9"/>
      <c r="AP128" s="9"/>
    </row>
    <row r="129" spans="1:42" x14ac:dyDescent="0.2">
      <c r="A129" s="2" t="s">
        <v>43</v>
      </c>
      <c r="B129" s="2">
        <v>16</v>
      </c>
      <c r="C129" s="2">
        <v>11030130</v>
      </c>
      <c r="D129" s="2" t="s">
        <v>342</v>
      </c>
      <c r="E129" s="3" t="s">
        <v>343</v>
      </c>
      <c r="F129" s="2" t="s">
        <v>344</v>
      </c>
      <c r="G129" s="2" t="s">
        <v>47</v>
      </c>
      <c r="I129" s="2">
        <v>357964</v>
      </c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>
        <v>1.5</v>
      </c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>
        <f t="shared" si="6"/>
        <v>1.5</v>
      </c>
      <c r="AJ129" s="9">
        <f t="shared" si="13"/>
        <v>0.22499999999999998</v>
      </c>
      <c r="AK129" s="9">
        <f t="shared" si="7"/>
        <v>0.20699999999999999</v>
      </c>
      <c r="AL129" s="9">
        <f t="shared" si="8"/>
        <v>1.9320000000000002</v>
      </c>
      <c r="AM129" s="9"/>
      <c r="AP129" s="9"/>
    </row>
    <row r="130" spans="1:42" x14ac:dyDescent="0.2">
      <c r="A130" s="2" t="s">
        <v>43</v>
      </c>
      <c r="B130" s="2">
        <v>1</v>
      </c>
      <c r="C130" s="2">
        <v>11030133</v>
      </c>
      <c r="D130" s="2" t="s">
        <v>345</v>
      </c>
      <c r="E130" s="3" t="s">
        <v>346</v>
      </c>
      <c r="F130" s="2" t="s">
        <v>347</v>
      </c>
      <c r="G130" s="2" t="s">
        <v>47</v>
      </c>
      <c r="I130" s="2">
        <v>357965</v>
      </c>
      <c r="J130" s="9"/>
      <c r="K130" s="9">
        <v>0.27</v>
      </c>
      <c r="L130" s="9"/>
      <c r="M130" s="9"/>
      <c r="N130" s="9"/>
      <c r="O130" s="9"/>
      <c r="P130" s="9"/>
      <c r="Q130" s="9">
        <v>0.9</v>
      </c>
      <c r="R130" s="9"/>
      <c r="S130" s="9"/>
      <c r="T130" s="9"/>
      <c r="U130" s="9"/>
      <c r="V130" s="9">
        <v>1.5</v>
      </c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>
        <f t="shared" si="6"/>
        <v>2.67</v>
      </c>
      <c r="AJ130" s="9">
        <f t="shared" si="13"/>
        <v>0.40049999999999997</v>
      </c>
      <c r="AK130" s="9">
        <f t="shared" si="7"/>
        <v>0.36846000000000001</v>
      </c>
      <c r="AL130" s="9">
        <f t="shared" si="8"/>
        <v>3.4389599999999998</v>
      </c>
      <c r="AM130" s="9"/>
      <c r="AP130" s="9"/>
    </row>
    <row r="131" spans="1:42" x14ac:dyDescent="0.2">
      <c r="A131" s="2" t="s">
        <v>43</v>
      </c>
      <c r="B131" s="2">
        <v>1</v>
      </c>
      <c r="C131" s="2">
        <v>11030108</v>
      </c>
      <c r="D131" s="2" t="s">
        <v>348</v>
      </c>
      <c r="E131" s="3" t="s">
        <v>349</v>
      </c>
      <c r="F131" s="2" t="s">
        <v>350</v>
      </c>
      <c r="G131" s="2" t="s">
        <v>47</v>
      </c>
      <c r="I131" s="2">
        <v>357966</v>
      </c>
      <c r="J131" s="9"/>
      <c r="K131" s="9"/>
      <c r="L131" s="9"/>
      <c r="M131" s="9"/>
      <c r="N131" s="9"/>
      <c r="O131" s="9"/>
      <c r="P131" s="9"/>
      <c r="Q131" s="9">
        <v>0.82</v>
      </c>
      <c r="R131" s="9"/>
      <c r="S131" s="9"/>
      <c r="T131" s="9"/>
      <c r="U131" s="9"/>
      <c r="V131" s="9">
        <v>1.5</v>
      </c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>
        <f t="shared" si="6"/>
        <v>2.3199999999999998</v>
      </c>
      <c r="AJ131" s="9">
        <f t="shared" si="13"/>
        <v>0.34799999999999998</v>
      </c>
      <c r="AK131" s="9">
        <f t="shared" si="7"/>
        <v>0.32015999999999994</v>
      </c>
      <c r="AL131" s="9">
        <f t="shared" si="8"/>
        <v>2.9881599999999997</v>
      </c>
      <c r="AM131" s="9"/>
      <c r="AP131" s="9"/>
    </row>
    <row r="132" spans="1:42" x14ac:dyDescent="0.2">
      <c r="A132" s="2" t="s">
        <v>43</v>
      </c>
      <c r="B132" s="2">
        <v>1</v>
      </c>
      <c r="C132" s="2">
        <v>11030130</v>
      </c>
      <c r="D132" s="2" t="s">
        <v>351</v>
      </c>
      <c r="E132" s="3" t="s">
        <v>352</v>
      </c>
      <c r="F132" s="2" t="s">
        <v>353</v>
      </c>
      <c r="G132" s="2" t="s">
        <v>47</v>
      </c>
      <c r="I132" s="2">
        <v>357967</v>
      </c>
      <c r="J132" s="9"/>
      <c r="K132" s="9">
        <v>0.34</v>
      </c>
      <c r="L132" s="9"/>
      <c r="M132" s="9"/>
      <c r="N132" s="9"/>
      <c r="O132" s="9"/>
      <c r="P132" s="9"/>
      <c r="Q132" s="9">
        <v>0.03</v>
      </c>
      <c r="R132" s="9"/>
      <c r="S132" s="9"/>
      <c r="T132" s="9"/>
      <c r="U132" s="9"/>
      <c r="V132" s="9">
        <v>1.5</v>
      </c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>
        <f t="shared" si="6"/>
        <v>1.87</v>
      </c>
      <c r="AJ132" s="9">
        <f t="shared" si="13"/>
        <v>0.28050000000000003</v>
      </c>
      <c r="AK132" s="9">
        <f t="shared" si="7"/>
        <v>0.25806000000000001</v>
      </c>
      <c r="AL132" s="9">
        <f t="shared" si="8"/>
        <v>2.40856</v>
      </c>
      <c r="AM132" s="9"/>
      <c r="AP132" s="9"/>
    </row>
    <row r="133" spans="1:42" x14ac:dyDescent="0.2">
      <c r="A133" s="2" t="s">
        <v>43</v>
      </c>
      <c r="B133" s="2">
        <v>1</v>
      </c>
      <c r="C133" s="2">
        <v>11030130</v>
      </c>
      <c r="D133" s="2" t="s">
        <v>351</v>
      </c>
      <c r="E133" s="3" t="s">
        <v>352</v>
      </c>
      <c r="F133" s="2" t="s">
        <v>353</v>
      </c>
      <c r="G133" s="2" t="s">
        <v>47</v>
      </c>
      <c r="I133" s="2">
        <v>357968</v>
      </c>
      <c r="J133" s="9"/>
      <c r="K133" s="9">
        <v>2.44</v>
      </c>
      <c r="L133" s="9"/>
      <c r="M133" s="9"/>
      <c r="N133" s="9"/>
      <c r="O133" s="9"/>
      <c r="P133" s="9"/>
      <c r="Q133" s="9">
        <v>0.61</v>
      </c>
      <c r="R133" s="9"/>
      <c r="S133" s="9"/>
      <c r="T133" s="9"/>
      <c r="U133" s="9"/>
      <c r="V133" s="9">
        <v>1.5</v>
      </c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>
        <f t="shared" si="6"/>
        <v>4.55</v>
      </c>
      <c r="AJ133" s="9">
        <f t="shared" si="13"/>
        <v>0.6825</v>
      </c>
      <c r="AK133" s="9">
        <f t="shared" si="7"/>
        <v>0.62790000000000001</v>
      </c>
      <c r="AL133" s="9">
        <f t="shared" si="8"/>
        <v>5.8604000000000003</v>
      </c>
      <c r="AM133" s="9"/>
      <c r="AP133" s="9"/>
    </row>
    <row r="134" spans="1:42" x14ac:dyDescent="0.2">
      <c r="A134" s="2" t="s">
        <v>43</v>
      </c>
      <c r="B134" s="2">
        <v>16</v>
      </c>
      <c r="C134" s="2">
        <v>11030129</v>
      </c>
      <c r="D134" s="2" t="s">
        <v>354</v>
      </c>
      <c r="E134" s="3" t="s">
        <v>355</v>
      </c>
      <c r="F134" s="2" t="s">
        <v>356</v>
      </c>
      <c r="G134" s="2" t="s">
        <v>47</v>
      </c>
      <c r="I134" s="2">
        <v>357969</v>
      </c>
      <c r="J134" s="9"/>
      <c r="K134" s="9">
        <v>0.44</v>
      </c>
      <c r="L134" s="9"/>
      <c r="M134" s="9"/>
      <c r="N134" s="9"/>
      <c r="O134" s="9"/>
      <c r="P134" s="9"/>
      <c r="Q134" s="9">
        <v>5.52</v>
      </c>
      <c r="R134" s="9">
        <v>0.56999999999999995</v>
      </c>
      <c r="S134" s="9"/>
      <c r="T134" s="9"/>
      <c r="U134" s="9"/>
      <c r="V134" s="9">
        <v>6</v>
      </c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>
        <f t="shared" si="6"/>
        <v>12.530000000000001</v>
      </c>
      <c r="AJ134" s="9">
        <v>0</v>
      </c>
      <c r="AK134" s="9">
        <f t="shared" si="7"/>
        <v>1.5036</v>
      </c>
      <c r="AL134" s="9">
        <f t="shared" si="8"/>
        <v>14.033600000000002</v>
      </c>
      <c r="AM134" s="9"/>
      <c r="AP134" s="9"/>
    </row>
    <row r="135" spans="1:42" x14ac:dyDescent="0.2">
      <c r="A135" s="2" t="s">
        <v>43</v>
      </c>
      <c r="B135" s="2">
        <v>1</v>
      </c>
      <c r="C135" s="2">
        <v>11030133</v>
      </c>
      <c r="D135" s="2" t="s">
        <v>357</v>
      </c>
      <c r="E135" s="3" t="s">
        <v>358</v>
      </c>
      <c r="F135" s="2" t="s">
        <v>359</v>
      </c>
      <c r="G135" s="2" t="s">
        <v>47</v>
      </c>
      <c r="I135" s="2">
        <v>357970</v>
      </c>
      <c r="J135" s="9"/>
      <c r="K135" s="9"/>
      <c r="L135" s="9"/>
      <c r="M135" s="9"/>
      <c r="N135" s="9"/>
      <c r="O135" s="9"/>
      <c r="P135" s="9"/>
      <c r="Q135" s="9">
        <v>0.02</v>
      </c>
      <c r="R135" s="9">
        <v>0.39</v>
      </c>
      <c r="S135" s="9"/>
      <c r="T135" s="9"/>
      <c r="U135" s="9"/>
      <c r="V135" s="9">
        <v>1.5</v>
      </c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>
        <f t="shared" si="6"/>
        <v>1.9100000000000001</v>
      </c>
      <c r="AJ135" s="9">
        <f t="shared" ref="AJ135:AJ140" si="14">+AI135*0.15</f>
        <v>0.28650000000000003</v>
      </c>
      <c r="AK135" s="9">
        <f t="shared" si="7"/>
        <v>0.26358000000000004</v>
      </c>
      <c r="AL135" s="9">
        <f t="shared" si="8"/>
        <v>2.4600800000000005</v>
      </c>
      <c r="AM135" s="9"/>
      <c r="AP135" s="9"/>
    </row>
    <row r="136" spans="1:42" x14ac:dyDescent="0.2">
      <c r="A136" s="2" t="s">
        <v>43</v>
      </c>
      <c r="B136" s="2">
        <v>19</v>
      </c>
      <c r="C136" s="2">
        <v>11030133</v>
      </c>
      <c r="D136" s="2" t="s">
        <v>360</v>
      </c>
      <c r="E136" s="3" t="s">
        <v>361</v>
      </c>
      <c r="F136" s="2" t="s">
        <v>362</v>
      </c>
      <c r="G136" s="2" t="s">
        <v>47</v>
      </c>
      <c r="I136" s="2">
        <v>357971</v>
      </c>
      <c r="J136" s="9"/>
      <c r="K136" s="9"/>
      <c r="L136" s="9"/>
      <c r="M136" s="9"/>
      <c r="N136" s="9"/>
      <c r="O136" s="9"/>
      <c r="P136" s="9"/>
      <c r="Q136" s="9">
        <v>0.23</v>
      </c>
      <c r="R136" s="9"/>
      <c r="S136" s="9"/>
      <c r="T136" s="9"/>
      <c r="U136" s="9"/>
      <c r="V136" s="9">
        <v>1.5</v>
      </c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>
        <f t="shared" si="6"/>
        <v>1.73</v>
      </c>
      <c r="AJ136" s="9">
        <f t="shared" si="14"/>
        <v>0.25950000000000001</v>
      </c>
      <c r="AK136" s="9">
        <f t="shared" si="7"/>
        <v>0.23874000000000001</v>
      </c>
      <c r="AL136" s="9">
        <f t="shared" si="8"/>
        <v>2.22824</v>
      </c>
      <c r="AM136" s="9"/>
      <c r="AP136" s="9"/>
    </row>
    <row r="137" spans="1:42" x14ac:dyDescent="0.2">
      <c r="A137" s="2" t="s">
        <v>43</v>
      </c>
      <c r="B137" s="2">
        <v>1</v>
      </c>
      <c r="C137" s="2">
        <v>11030132</v>
      </c>
      <c r="D137" s="2" t="s">
        <v>363</v>
      </c>
      <c r="E137" s="3" t="s">
        <v>364</v>
      </c>
      <c r="F137" s="2" t="s">
        <v>365</v>
      </c>
      <c r="G137" s="2" t="s">
        <v>47</v>
      </c>
      <c r="I137" s="2">
        <v>357972</v>
      </c>
      <c r="J137" s="9"/>
      <c r="K137" s="9">
        <v>6.38</v>
      </c>
      <c r="L137" s="9"/>
      <c r="M137" s="9"/>
      <c r="N137" s="9"/>
      <c r="O137" s="9"/>
      <c r="P137" s="9"/>
      <c r="Q137" s="9">
        <v>3.87</v>
      </c>
      <c r="R137" s="9">
        <v>1.5</v>
      </c>
      <c r="S137" s="9"/>
      <c r="T137" s="9"/>
      <c r="U137" s="9"/>
      <c r="V137" s="9">
        <v>10</v>
      </c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>
        <f t="shared" si="6"/>
        <v>21.75</v>
      </c>
      <c r="AJ137" s="9">
        <f t="shared" si="14"/>
        <v>3.2624999999999997</v>
      </c>
      <c r="AK137" s="9">
        <f t="shared" si="7"/>
        <v>3.0014999999999996</v>
      </c>
      <c r="AL137" s="9">
        <f t="shared" si="8"/>
        <v>28.013999999999999</v>
      </c>
      <c r="AM137" s="9"/>
      <c r="AP137" s="9"/>
    </row>
    <row r="138" spans="1:42" x14ac:dyDescent="0.2">
      <c r="A138" s="2" t="s">
        <v>43</v>
      </c>
      <c r="B138" s="2">
        <v>16</v>
      </c>
      <c r="C138" s="2">
        <v>11030133</v>
      </c>
      <c r="D138" s="2" t="s">
        <v>366</v>
      </c>
      <c r="E138" s="3" t="s">
        <v>367</v>
      </c>
      <c r="F138" s="2" t="s">
        <v>368</v>
      </c>
      <c r="G138" s="2" t="s">
        <v>47</v>
      </c>
      <c r="I138" s="2">
        <v>357973</v>
      </c>
      <c r="J138" s="9"/>
      <c r="K138" s="9">
        <v>4.8</v>
      </c>
      <c r="L138" s="9"/>
      <c r="M138" s="9"/>
      <c r="N138" s="9"/>
      <c r="O138" s="9"/>
      <c r="P138" s="9"/>
      <c r="Q138" s="9">
        <v>1.07</v>
      </c>
      <c r="R138" s="9">
        <v>0.26</v>
      </c>
      <c r="S138" s="9"/>
      <c r="T138" s="9"/>
      <c r="U138" s="9"/>
      <c r="V138" s="9">
        <v>1.5</v>
      </c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>
        <f t="shared" si="6"/>
        <v>7.63</v>
      </c>
      <c r="AJ138" s="9">
        <f t="shared" si="14"/>
        <v>1.1444999999999999</v>
      </c>
      <c r="AK138" s="9">
        <f t="shared" si="7"/>
        <v>1.05294</v>
      </c>
      <c r="AL138" s="9">
        <f t="shared" si="8"/>
        <v>9.8274399999999993</v>
      </c>
      <c r="AM138" s="9"/>
      <c r="AP138" s="9"/>
    </row>
    <row r="139" spans="1:42" x14ac:dyDescent="0.2">
      <c r="A139" s="2" t="s">
        <v>43</v>
      </c>
      <c r="B139" s="2">
        <v>1</v>
      </c>
      <c r="C139" s="2">
        <v>11030130</v>
      </c>
      <c r="D139" s="2" t="s">
        <v>369</v>
      </c>
      <c r="E139" s="3" t="s">
        <v>370</v>
      </c>
      <c r="F139" s="2" t="s">
        <v>371</v>
      </c>
      <c r="G139" s="2" t="s">
        <v>47</v>
      </c>
      <c r="I139" s="2">
        <v>357974</v>
      </c>
      <c r="J139" s="9"/>
      <c r="K139" s="9"/>
      <c r="L139" s="9"/>
      <c r="M139" s="9"/>
      <c r="N139" s="9"/>
      <c r="O139" s="9"/>
      <c r="P139" s="9"/>
      <c r="Q139" s="9">
        <v>0.02</v>
      </c>
      <c r="R139" s="9"/>
      <c r="S139" s="9"/>
      <c r="T139" s="9"/>
      <c r="U139" s="9"/>
      <c r="V139" s="9">
        <v>1.5</v>
      </c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>
        <f t="shared" si="6"/>
        <v>1.52</v>
      </c>
      <c r="AJ139" s="9">
        <f t="shared" si="14"/>
        <v>0.22799999999999998</v>
      </c>
      <c r="AK139" s="9">
        <f t="shared" si="7"/>
        <v>0.20976</v>
      </c>
      <c r="AL139" s="9">
        <f t="shared" si="8"/>
        <v>1.9577599999999999</v>
      </c>
      <c r="AM139" s="9"/>
      <c r="AP139" s="9"/>
    </row>
    <row r="140" spans="1:42" x14ac:dyDescent="0.2">
      <c r="A140" s="2" t="s">
        <v>43</v>
      </c>
      <c r="B140" s="2">
        <v>16</v>
      </c>
      <c r="C140" s="2">
        <v>11030133</v>
      </c>
      <c r="D140" s="2" t="s">
        <v>372</v>
      </c>
      <c r="E140" s="3" t="s">
        <v>373</v>
      </c>
      <c r="F140" s="2" t="s">
        <v>374</v>
      </c>
      <c r="G140" s="2" t="s">
        <v>47</v>
      </c>
      <c r="I140" s="2">
        <v>357975</v>
      </c>
      <c r="J140" s="9"/>
      <c r="K140" s="9">
        <v>0.28999999999999998</v>
      </c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>
        <v>1.5</v>
      </c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>
        <f t="shared" ref="AI140:AI203" si="15">SUM(J140:AH140)</f>
        <v>1.79</v>
      </c>
      <c r="AJ140" s="9">
        <f t="shared" si="14"/>
        <v>0.26850000000000002</v>
      </c>
      <c r="AK140" s="9">
        <f t="shared" ref="AK140:AK203" si="16">(AI140+AJ140)*0.12</f>
        <v>0.24701999999999999</v>
      </c>
      <c r="AL140" s="9">
        <f t="shared" ref="AL140:AL203" si="17">SUM(AI140:AK140)</f>
        <v>2.30552</v>
      </c>
      <c r="AM140" s="9"/>
      <c r="AP140" s="9"/>
    </row>
    <row r="141" spans="1:42" x14ac:dyDescent="0.2">
      <c r="A141" s="2" t="s">
        <v>43</v>
      </c>
      <c r="B141" s="2">
        <v>19</v>
      </c>
      <c r="C141" s="2">
        <v>11030102</v>
      </c>
      <c r="D141" s="2" t="s">
        <v>375</v>
      </c>
      <c r="E141" s="3" t="s">
        <v>376</v>
      </c>
      <c r="F141" s="2" t="s">
        <v>377</v>
      </c>
      <c r="G141" s="2" t="s">
        <v>47</v>
      </c>
      <c r="I141" s="2">
        <v>357976</v>
      </c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>
        <v>1.5</v>
      </c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>
        <f t="shared" si="15"/>
        <v>1.5</v>
      </c>
      <c r="AJ141" s="9">
        <v>0</v>
      </c>
      <c r="AK141" s="9">
        <f t="shared" si="16"/>
        <v>0.18</v>
      </c>
      <c r="AL141" s="9">
        <f t="shared" si="17"/>
        <v>1.68</v>
      </c>
      <c r="AM141" s="9"/>
      <c r="AP141" s="9"/>
    </row>
    <row r="142" spans="1:42" x14ac:dyDescent="0.2">
      <c r="A142" s="2" t="s">
        <v>43</v>
      </c>
      <c r="B142" s="2">
        <v>19</v>
      </c>
      <c r="C142" s="2">
        <v>11030108</v>
      </c>
      <c r="D142" s="2" t="s">
        <v>378</v>
      </c>
      <c r="E142" s="3" t="s">
        <v>379</v>
      </c>
      <c r="F142" s="2" t="s">
        <v>380</v>
      </c>
      <c r="G142" s="2" t="s">
        <v>47</v>
      </c>
      <c r="I142" s="2">
        <v>357977</v>
      </c>
      <c r="J142" s="9"/>
      <c r="K142" s="9">
        <v>393.82</v>
      </c>
      <c r="L142" s="9"/>
      <c r="M142" s="9"/>
      <c r="N142" s="9"/>
      <c r="O142" s="9"/>
      <c r="P142" s="9"/>
      <c r="Q142" s="9">
        <v>2.4300000000000002</v>
      </c>
      <c r="R142" s="9">
        <v>0.99</v>
      </c>
      <c r="S142" s="9"/>
      <c r="T142" s="9"/>
      <c r="U142" s="9"/>
      <c r="V142" s="9">
        <v>3</v>
      </c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>
        <f t="shared" si="15"/>
        <v>400.24</v>
      </c>
      <c r="AJ142" s="9">
        <v>0</v>
      </c>
      <c r="AK142" s="9">
        <f t="shared" si="16"/>
        <v>48.028799999999997</v>
      </c>
      <c r="AL142" s="9">
        <f t="shared" si="17"/>
        <v>448.2688</v>
      </c>
      <c r="AM142" s="9"/>
      <c r="AP142" s="9"/>
    </row>
    <row r="143" spans="1:42" x14ac:dyDescent="0.2">
      <c r="A143" s="2" t="s">
        <v>43</v>
      </c>
      <c r="B143" s="2">
        <v>19</v>
      </c>
      <c r="C143" s="2">
        <v>11030108</v>
      </c>
      <c r="D143" s="2" t="s">
        <v>378</v>
      </c>
      <c r="E143" s="3" t="s">
        <v>379</v>
      </c>
      <c r="F143" s="2" t="s">
        <v>380</v>
      </c>
      <c r="G143" s="2" t="s">
        <v>47</v>
      </c>
      <c r="I143" s="2">
        <v>357978</v>
      </c>
      <c r="J143" s="9"/>
      <c r="K143" s="9">
        <v>0.61</v>
      </c>
      <c r="L143" s="9"/>
      <c r="M143" s="9"/>
      <c r="N143" s="9"/>
      <c r="O143" s="9"/>
      <c r="P143" s="9"/>
      <c r="Q143" s="9">
        <v>0.28999999999999998</v>
      </c>
      <c r="R143" s="9"/>
      <c r="S143" s="9"/>
      <c r="T143" s="9"/>
      <c r="U143" s="9"/>
      <c r="V143" s="9">
        <v>1.5</v>
      </c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>
        <f t="shared" si="15"/>
        <v>2.4</v>
      </c>
      <c r="AJ143" s="9">
        <v>0</v>
      </c>
      <c r="AK143" s="9">
        <f t="shared" si="16"/>
        <v>0.28799999999999998</v>
      </c>
      <c r="AL143" s="9">
        <f t="shared" si="17"/>
        <v>2.6879999999999997</v>
      </c>
      <c r="AM143" s="9"/>
      <c r="AP143" s="9"/>
    </row>
    <row r="144" spans="1:42" x14ac:dyDescent="0.2">
      <c r="A144" s="2" t="s">
        <v>43</v>
      </c>
      <c r="B144" s="2">
        <v>16</v>
      </c>
      <c r="C144" s="2">
        <v>11030133</v>
      </c>
      <c r="D144" s="2" t="s">
        <v>381</v>
      </c>
      <c r="E144" s="3" t="s">
        <v>382</v>
      </c>
      <c r="F144" s="2" t="s">
        <v>383</v>
      </c>
      <c r="G144" s="2" t="s">
        <v>47</v>
      </c>
      <c r="I144" s="2">
        <v>357979</v>
      </c>
      <c r="J144" s="9"/>
      <c r="K144" s="9">
        <v>1.88</v>
      </c>
      <c r="L144" s="9"/>
      <c r="M144" s="9"/>
      <c r="N144" s="9"/>
      <c r="O144" s="9"/>
      <c r="P144" s="9"/>
      <c r="Q144" s="9">
        <v>1.33</v>
      </c>
      <c r="R144" s="9"/>
      <c r="S144" s="9"/>
      <c r="T144" s="9"/>
      <c r="U144" s="9"/>
      <c r="V144" s="9">
        <v>1.5</v>
      </c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>
        <f t="shared" si="15"/>
        <v>4.71</v>
      </c>
      <c r="AJ144" s="9">
        <f t="shared" ref="AJ144:AJ145" si="18">+AI144*0.15</f>
        <v>0.70650000000000002</v>
      </c>
      <c r="AK144" s="9">
        <f t="shared" si="16"/>
        <v>0.64998</v>
      </c>
      <c r="AL144" s="9">
        <f t="shared" si="17"/>
        <v>6.0664800000000003</v>
      </c>
      <c r="AM144" s="9"/>
      <c r="AP144" s="9"/>
    </row>
    <row r="145" spans="1:42" x14ac:dyDescent="0.2">
      <c r="A145" s="2" t="s">
        <v>43</v>
      </c>
      <c r="B145" s="2">
        <v>1</v>
      </c>
      <c r="C145" s="2">
        <v>11030135</v>
      </c>
      <c r="D145" s="2" t="s">
        <v>384</v>
      </c>
      <c r="E145" s="3" t="s">
        <v>385</v>
      </c>
      <c r="F145" s="2" t="s">
        <v>386</v>
      </c>
      <c r="G145" s="2" t="s">
        <v>47</v>
      </c>
      <c r="I145" s="2">
        <v>357980</v>
      </c>
      <c r="J145" s="9"/>
      <c r="K145" s="9">
        <v>33.619999999999997</v>
      </c>
      <c r="L145" s="9"/>
      <c r="M145" s="9"/>
      <c r="N145" s="9"/>
      <c r="O145" s="9"/>
      <c r="P145" s="9"/>
      <c r="Q145" s="9">
        <v>3.95</v>
      </c>
      <c r="R145" s="9">
        <v>5.74</v>
      </c>
      <c r="S145" s="9"/>
      <c r="T145" s="9"/>
      <c r="U145" s="9"/>
      <c r="V145" s="9">
        <v>1.5</v>
      </c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>
        <f t="shared" si="15"/>
        <v>44.81</v>
      </c>
      <c r="AJ145" s="9">
        <f t="shared" si="18"/>
        <v>6.7214999999999998</v>
      </c>
      <c r="AK145" s="9">
        <f t="shared" si="16"/>
        <v>6.1837799999999996</v>
      </c>
      <c r="AL145" s="9">
        <f t="shared" si="17"/>
        <v>57.71528</v>
      </c>
      <c r="AM145" s="9"/>
      <c r="AP145" s="9"/>
    </row>
    <row r="146" spans="1:42" x14ac:dyDescent="0.2">
      <c r="A146" s="2" t="s">
        <v>43</v>
      </c>
      <c r="B146" s="2">
        <v>1</v>
      </c>
      <c r="C146" s="2">
        <v>11030134</v>
      </c>
      <c r="D146" s="2" t="s">
        <v>387</v>
      </c>
      <c r="E146" s="3" t="s">
        <v>388</v>
      </c>
      <c r="F146" s="2" t="s">
        <v>389</v>
      </c>
      <c r="G146" s="2" t="s">
        <v>47</v>
      </c>
      <c r="I146" s="2">
        <v>357981</v>
      </c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>
        <v>3</v>
      </c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>
        <f t="shared" si="15"/>
        <v>3</v>
      </c>
      <c r="AJ146" s="9">
        <v>0</v>
      </c>
      <c r="AK146" s="9">
        <f t="shared" si="16"/>
        <v>0.36</v>
      </c>
      <c r="AL146" s="9">
        <f t="shared" si="17"/>
        <v>3.36</v>
      </c>
      <c r="AM146" s="9"/>
      <c r="AP146" s="9"/>
    </row>
    <row r="147" spans="1:42" x14ac:dyDescent="0.2">
      <c r="A147" s="2" t="s">
        <v>43</v>
      </c>
      <c r="B147" s="2">
        <v>1</v>
      </c>
      <c r="C147" s="2">
        <v>11030130</v>
      </c>
      <c r="D147" s="2" t="s">
        <v>390</v>
      </c>
      <c r="E147" s="3" t="s">
        <v>391</v>
      </c>
      <c r="F147" s="2" t="s">
        <v>392</v>
      </c>
      <c r="G147" s="2" t="s">
        <v>47</v>
      </c>
      <c r="I147" s="2">
        <v>357982</v>
      </c>
      <c r="J147" s="9"/>
      <c r="K147" s="9">
        <v>1.56</v>
      </c>
      <c r="L147" s="9"/>
      <c r="M147" s="9"/>
      <c r="N147" s="9"/>
      <c r="O147" s="9"/>
      <c r="P147" s="9"/>
      <c r="Q147" s="9">
        <v>1.2</v>
      </c>
      <c r="R147" s="9"/>
      <c r="S147" s="9"/>
      <c r="T147" s="9"/>
      <c r="U147" s="9"/>
      <c r="V147" s="9">
        <v>1.5</v>
      </c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>
        <f t="shared" si="15"/>
        <v>4.26</v>
      </c>
      <c r="AJ147" s="9">
        <v>0</v>
      </c>
      <c r="AK147" s="9">
        <f t="shared" si="16"/>
        <v>0.51119999999999999</v>
      </c>
      <c r="AL147" s="9">
        <f t="shared" si="17"/>
        <v>4.7711999999999994</v>
      </c>
      <c r="AM147" s="9"/>
      <c r="AP147" s="9"/>
    </row>
    <row r="148" spans="1:42" x14ac:dyDescent="0.2">
      <c r="A148" s="2" t="s">
        <v>43</v>
      </c>
      <c r="B148" s="2">
        <v>1</v>
      </c>
      <c r="C148" s="2">
        <v>11030130</v>
      </c>
      <c r="D148" s="2" t="s">
        <v>393</v>
      </c>
      <c r="E148" s="3" t="s">
        <v>394</v>
      </c>
      <c r="F148" s="2" t="s">
        <v>395</v>
      </c>
      <c r="G148" s="2" t="s">
        <v>47</v>
      </c>
      <c r="I148" s="2">
        <v>357983</v>
      </c>
      <c r="J148" s="9"/>
      <c r="K148" s="9">
        <v>0.36</v>
      </c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>
        <v>30</v>
      </c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>
        <f t="shared" si="15"/>
        <v>30.36</v>
      </c>
      <c r="AJ148" s="9">
        <f t="shared" ref="AJ148:AJ150" si="19">+AI148*0.15</f>
        <v>4.5539999999999994</v>
      </c>
      <c r="AK148" s="9">
        <f t="shared" si="16"/>
        <v>4.1896800000000001</v>
      </c>
      <c r="AL148" s="9">
        <f t="shared" si="17"/>
        <v>39.103680000000004</v>
      </c>
      <c r="AM148" s="9"/>
      <c r="AP148" s="9"/>
    </row>
    <row r="149" spans="1:42" x14ac:dyDescent="0.2">
      <c r="A149" s="2" t="s">
        <v>43</v>
      </c>
      <c r="B149" s="2">
        <v>1</v>
      </c>
      <c r="C149" s="2">
        <v>11030130</v>
      </c>
      <c r="D149" s="2" t="s">
        <v>396</v>
      </c>
      <c r="E149" s="3" t="s">
        <v>397</v>
      </c>
      <c r="F149" s="2" t="s">
        <v>398</v>
      </c>
      <c r="G149" s="2" t="s">
        <v>47</v>
      </c>
      <c r="I149" s="2">
        <v>357984</v>
      </c>
      <c r="J149" s="9"/>
      <c r="K149" s="9">
        <v>15.44</v>
      </c>
      <c r="L149" s="9"/>
      <c r="M149" s="9"/>
      <c r="N149" s="9"/>
      <c r="O149" s="9"/>
      <c r="P149" s="9"/>
      <c r="Q149" s="9">
        <v>2.44</v>
      </c>
      <c r="R149" s="9">
        <v>0.31</v>
      </c>
      <c r="S149" s="9"/>
      <c r="T149" s="9"/>
      <c r="U149" s="9"/>
      <c r="V149" s="9">
        <v>4.5</v>
      </c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>
        <f t="shared" si="15"/>
        <v>22.689999999999998</v>
      </c>
      <c r="AJ149" s="9">
        <f t="shared" si="19"/>
        <v>3.4034999999999997</v>
      </c>
      <c r="AK149" s="9">
        <f t="shared" si="16"/>
        <v>3.1312199999999999</v>
      </c>
      <c r="AL149" s="9">
        <f t="shared" si="17"/>
        <v>29.224719999999998</v>
      </c>
      <c r="AM149" s="9"/>
      <c r="AP149" s="9"/>
    </row>
    <row r="150" spans="1:42" x14ac:dyDescent="0.2">
      <c r="A150" s="2" t="s">
        <v>43</v>
      </c>
      <c r="B150" s="2">
        <v>1</v>
      </c>
      <c r="C150" s="2">
        <v>11030133</v>
      </c>
      <c r="D150" s="2" t="s">
        <v>399</v>
      </c>
      <c r="E150" s="3" t="s">
        <v>400</v>
      </c>
      <c r="F150" s="2" t="s">
        <v>401</v>
      </c>
      <c r="G150" s="2" t="s">
        <v>47</v>
      </c>
      <c r="I150" s="2">
        <v>357985</v>
      </c>
      <c r="J150" s="9"/>
      <c r="K150" s="9">
        <v>1.73</v>
      </c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>
        <v>1.5</v>
      </c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>
        <f t="shared" si="15"/>
        <v>3.23</v>
      </c>
      <c r="AJ150" s="9">
        <f t="shared" si="19"/>
        <v>0.48449999999999999</v>
      </c>
      <c r="AK150" s="9">
        <f t="shared" si="16"/>
        <v>0.44574000000000003</v>
      </c>
      <c r="AL150" s="9">
        <f t="shared" si="17"/>
        <v>4.1602399999999999</v>
      </c>
      <c r="AM150" s="9"/>
      <c r="AP150" s="9"/>
    </row>
    <row r="151" spans="1:42" x14ac:dyDescent="0.2">
      <c r="A151" s="2" t="s">
        <v>43</v>
      </c>
      <c r="B151" s="2">
        <v>19</v>
      </c>
      <c r="C151" s="2">
        <v>11030108</v>
      </c>
      <c r="D151" s="2" t="s">
        <v>378</v>
      </c>
      <c r="E151" s="3" t="s">
        <v>379</v>
      </c>
      <c r="F151" s="2" t="s">
        <v>380</v>
      </c>
      <c r="G151" s="2" t="s">
        <v>47</v>
      </c>
      <c r="I151" s="2">
        <v>357986</v>
      </c>
      <c r="J151" s="9"/>
      <c r="K151" s="9">
        <v>24.09</v>
      </c>
      <c r="L151" s="9"/>
      <c r="M151" s="9"/>
      <c r="N151" s="9"/>
      <c r="O151" s="9"/>
      <c r="P151" s="9"/>
      <c r="Q151" s="9">
        <v>4.2300000000000004</v>
      </c>
      <c r="R151" s="9">
        <v>0.24</v>
      </c>
      <c r="S151" s="9"/>
      <c r="T151" s="9"/>
      <c r="U151" s="9"/>
      <c r="V151" s="9">
        <v>1.5</v>
      </c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>
        <f t="shared" si="15"/>
        <v>30.06</v>
      </c>
      <c r="AJ151" s="9">
        <v>0</v>
      </c>
      <c r="AK151" s="9">
        <f t="shared" si="16"/>
        <v>3.6071999999999997</v>
      </c>
      <c r="AL151" s="9">
        <f t="shared" si="17"/>
        <v>33.667200000000001</v>
      </c>
      <c r="AM151" s="9"/>
      <c r="AP151" s="9"/>
    </row>
    <row r="152" spans="1:42" x14ac:dyDescent="0.2">
      <c r="A152" s="2" t="s">
        <v>43</v>
      </c>
      <c r="B152" s="2">
        <v>1</v>
      </c>
      <c r="C152" s="2">
        <v>11030130</v>
      </c>
      <c r="D152" s="2" t="s">
        <v>402</v>
      </c>
      <c r="E152" s="3" t="s">
        <v>403</v>
      </c>
      <c r="F152" s="2" t="s">
        <v>404</v>
      </c>
      <c r="G152" s="2" t="s">
        <v>47</v>
      </c>
      <c r="I152" s="2">
        <v>357987</v>
      </c>
      <c r="J152" s="9"/>
      <c r="K152" s="9">
        <v>4.46</v>
      </c>
      <c r="L152" s="9"/>
      <c r="M152" s="9"/>
      <c r="N152" s="9"/>
      <c r="O152" s="9"/>
      <c r="P152" s="9"/>
      <c r="Q152" s="9">
        <v>0.98</v>
      </c>
      <c r="R152" s="9"/>
      <c r="S152" s="9"/>
      <c r="T152" s="9"/>
      <c r="U152" s="9"/>
      <c r="V152" s="9">
        <v>50</v>
      </c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>
        <f t="shared" si="15"/>
        <v>55.44</v>
      </c>
      <c r="AJ152" s="9">
        <f t="shared" ref="AJ152:AJ160" si="20">+AI152*0.15</f>
        <v>8.3159999999999989</v>
      </c>
      <c r="AK152" s="9">
        <f t="shared" si="16"/>
        <v>7.6507199999999997</v>
      </c>
      <c r="AL152" s="9">
        <f t="shared" si="17"/>
        <v>71.406720000000007</v>
      </c>
      <c r="AM152" s="9"/>
      <c r="AN152" s="2">
        <v>1.52</v>
      </c>
      <c r="AO152" s="2">
        <v>5.36</v>
      </c>
      <c r="AP152" s="9"/>
    </row>
    <row r="153" spans="1:42" x14ac:dyDescent="0.2">
      <c r="A153" s="2" t="s">
        <v>43</v>
      </c>
      <c r="B153" s="2">
        <v>1</v>
      </c>
      <c r="C153" s="2">
        <v>11030108</v>
      </c>
      <c r="D153" s="2" t="s">
        <v>150</v>
      </c>
      <c r="E153" s="3" t="s">
        <v>151</v>
      </c>
      <c r="F153" s="2" t="s">
        <v>152</v>
      </c>
      <c r="G153" s="2" t="s">
        <v>47</v>
      </c>
      <c r="I153" s="2">
        <v>357988</v>
      </c>
      <c r="J153" s="9"/>
      <c r="K153" s="9">
        <v>0.36</v>
      </c>
      <c r="L153" s="9"/>
      <c r="M153" s="9"/>
      <c r="N153" s="9"/>
      <c r="O153" s="9"/>
      <c r="P153" s="9"/>
      <c r="Q153" s="9">
        <v>0.18</v>
      </c>
      <c r="R153" s="9"/>
      <c r="S153" s="9"/>
      <c r="T153" s="9"/>
      <c r="U153" s="9"/>
      <c r="V153" s="9">
        <v>1.5</v>
      </c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>
        <f t="shared" si="15"/>
        <v>2.04</v>
      </c>
      <c r="AJ153" s="9">
        <f t="shared" si="20"/>
        <v>0.30599999999999999</v>
      </c>
      <c r="AK153" s="9">
        <f t="shared" si="16"/>
        <v>0.28151999999999999</v>
      </c>
      <c r="AL153" s="9">
        <f t="shared" si="17"/>
        <v>2.6275200000000001</v>
      </c>
      <c r="AM153" s="9"/>
      <c r="AP153" s="9"/>
    </row>
    <row r="154" spans="1:42" x14ac:dyDescent="0.2">
      <c r="A154" s="2" t="s">
        <v>43</v>
      </c>
      <c r="B154" s="2">
        <v>1</v>
      </c>
      <c r="C154" s="2">
        <v>11030133</v>
      </c>
      <c r="D154" s="2" t="s">
        <v>405</v>
      </c>
      <c r="E154" s="3" t="s">
        <v>406</v>
      </c>
      <c r="F154" s="2" t="s">
        <v>407</v>
      </c>
      <c r="G154" s="2" t="s">
        <v>47</v>
      </c>
      <c r="I154" s="2">
        <v>357989</v>
      </c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>
        <v>1.5</v>
      </c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>
        <f t="shared" si="15"/>
        <v>1.5</v>
      </c>
      <c r="AJ154" s="9">
        <f t="shared" si="20"/>
        <v>0.22499999999999998</v>
      </c>
      <c r="AK154" s="9">
        <f t="shared" si="16"/>
        <v>0.20699999999999999</v>
      </c>
      <c r="AL154" s="9">
        <f t="shared" si="17"/>
        <v>1.9320000000000002</v>
      </c>
      <c r="AM154" s="9"/>
      <c r="AP154" s="9"/>
    </row>
    <row r="155" spans="1:42" x14ac:dyDescent="0.2">
      <c r="A155" s="2" t="s">
        <v>43</v>
      </c>
      <c r="B155" s="2">
        <v>19</v>
      </c>
      <c r="C155" s="2">
        <v>11030133</v>
      </c>
      <c r="D155" s="2" t="s">
        <v>408</v>
      </c>
      <c r="E155" s="3" t="s">
        <v>409</v>
      </c>
      <c r="F155" s="2" t="s">
        <v>410</v>
      </c>
      <c r="G155" s="2" t="s">
        <v>47</v>
      </c>
      <c r="I155" s="2">
        <v>357990</v>
      </c>
      <c r="J155" s="9"/>
      <c r="K155" s="9"/>
      <c r="L155" s="9"/>
      <c r="M155" s="9"/>
      <c r="N155" s="9"/>
      <c r="O155" s="9"/>
      <c r="P155" s="9"/>
      <c r="Q155" s="9">
        <v>0.44</v>
      </c>
      <c r="R155" s="9">
        <v>1.97</v>
      </c>
      <c r="S155" s="9"/>
      <c r="T155" s="9"/>
      <c r="U155" s="9"/>
      <c r="V155" s="9">
        <v>1.5</v>
      </c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>
        <f t="shared" si="15"/>
        <v>3.91</v>
      </c>
      <c r="AJ155" s="9">
        <f t="shared" si="20"/>
        <v>0.58650000000000002</v>
      </c>
      <c r="AK155" s="9">
        <f t="shared" si="16"/>
        <v>0.53957999999999995</v>
      </c>
      <c r="AL155" s="9">
        <f t="shared" si="17"/>
        <v>5.0360800000000001</v>
      </c>
      <c r="AM155" s="9"/>
      <c r="AP155" s="9"/>
    </row>
    <row r="156" spans="1:42" x14ac:dyDescent="0.2">
      <c r="A156" s="2" t="s">
        <v>43</v>
      </c>
      <c r="B156" s="2">
        <v>19</v>
      </c>
      <c r="C156" s="2">
        <v>11030133</v>
      </c>
      <c r="D156" s="2" t="s">
        <v>408</v>
      </c>
      <c r="E156" s="3" t="s">
        <v>409</v>
      </c>
      <c r="F156" s="2" t="s">
        <v>410</v>
      </c>
      <c r="G156" s="2" t="s">
        <v>47</v>
      </c>
      <c r="I156" s="2">
        <v>357991</v>
      </c>
      <c r="J156" s="9"/>
      <c r="K156" s="9"/>
      <c r="L156" s="9"/>
      <c r="M156" s="9"/>
      <c r="N156" s="9"/>
      <c r="O156" s="9"/>
      <c r="P156" s="9"/>
      <c r="Q156" s="9">
        <v>0.04</v>
      </c>
      <c r="R156" s="9">
        <v>0.17</v>
      </c>
      <c r="S156" s="9"/>
      <c r="T156" s="9"/>
      <c r="U156" s="9"/>
      <c r="V156" s="9">
        <v>1.5</v>
      </c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>
        <f t="shared" si="15"/>
        <v>1.71</v>
      </c>
      <c r="AJ156" s="9">
        <f t="shared" si="20"/>
        <v>0.25650000000000001</v>
      </c>
      <c r="AK156" s="9">
        <f t="shared" si="16"/>
        <v>0.23597999999999997</v>
      </c>
      <c r="AL156" s="9">
        <f t="shared" si="17"/>
        <v>2.20248</v>
      </c>
      <c r="AM156" s="9"/>
      <c r="AP156" s="9"/>
    </row>
    <row r="157" spans="1:42" x14ac:dyDescent="0.2">
      <c r="A157" s="2" t="s">
        <v>43</v>
      </c>
      <c r="B157" s="2">
        <v>1</v>
      </c>
      <c r="C157" s="2">
        <v>11030133</v>
      </c>
      <c r="D157" s="2" t="s">
        <v>411</v>
      </c>
      <c r="E157" s="3" t="s">
        <v>412</v>
      </c>
      <c r="F157" s="2" t="s">
        <v>413</v>
      </c>
      <c r="G157" s="2" t="s">
        <v>47</v>
      </c>
      <c r="I157" s="2">
        <v>357992</v>
      </c>
      <c r="J157" s="9"/>
      <c r="K157" s="9">
        <v>0.61</v>
      </c>
      <c r="L157" s="9"/>
      <c r="M157" s="9"/>
      <c r="N157" s="9"/>
      <c r="O157" s="9"/>
      <c r="P157" s="9"/>
      <c r="Q157" s="9">
        <v>0.02</v>
      </c>
      <c r="R157" s="9"/>
      <c r="S157" s="9"/>
      <c r="T157" s="9"/>
      <c r="U157" s="9"/>
      <c r="V157" s="9">
        <v>1.5</v>
      </c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>
        <f t="shared" si="15"/>
        <v>2.13</v>
      </c>
      <c r="AJ157" s="9">
        <f t="shared" si="20"/>
        <v>0.31949999999999995</v>
      </c>
      <c r="AK157" s="9">
        <f t="shared" si="16"/>
        <v>0.29393999999999998</v>
      </c>
      <c r="AL157" s="9">
        <f t="shared" si="17"/>
        <v>2.7434400000000001</v>
      </c>
      <c r="AM157" s="9"/>
      <c r="AP157" s="9"/>
    </row>
    <row r="158" spans="1:42" x14ac:dyDescent="0.2">
      <c r="A158" s="2" t="s">
        <v>43</v>
      </c>
      <c r="B158" s="2">
        <v>1</v>
      </c>
      <c r="C158" s="2">
        <v>11030130</v>
      </c>
      <c r="D158" s="2" t="s">
        <v>414</v>
      </c>
      <c r="E158" s="3" t="s">
        <v>415</v>
      </c>
      <c r="F158" s="2" t="s">
        <v>416</v>
      </c>
      <c r="G158" s="2" t="s">
        <v>47</v>
      </c>
      <c r="I158" s="2">
        <v>357993</v>
      </c>
      <c r="J158" s="9"/>
      <c r="K158" s="9"/>
      <c r="L158" s="9"/>
      <c r="M158" s="9"/>
      <c r="N158" s="9"/>
      <c r="O158" s="9"/>
      <c r="P158" s="9"/>
      <c r="Q158" s="9">
        <v>2</v>
      </c>
      <c r="R158" s="9">
        <v>0.03</v>
      </c>
      <c r="S158" s="9"/>
      <c r="T158" s="9"/>
      <c r="U158" s="9"/>
      <c r="V158" s="9">
        <v>1.5</v>
      </c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>
        <f t="shared" si="15"/>
        <v>3.53</v>
      </c>
      <c r="AJ158" s="9">
        <f t="shared" si="20"/>
        <v>0.52949999999999997</v>
      </c>
      <c r="AK158" s="9">
        <f t="shared" si="16"/>
        <v>0.48713999999999996</v>
      </c>
      <c r="AL158" s="9">
        <f t="shared" si="17"/>
        <v>4.54664</v>
      </c>
      <c r="AM158" s="9"/>
      <c r="AN158" s="2">
        <v>0.1</v>
      </c>
      <c r="AO158" s="2">
        <v>0.34</v>
      </c>
      <c r="AP158" s="9"/>
    </row>
    <row r="159" spans="1:42" x14ac:dyDescent="0.2">
      <c r="A159" s="2" t="s">
        <v>43</v>
      </c>
      <c r="B159" s="2">
        <v>1</v>
      </c>
      <c r="C159" s="2">
        <v>11030130</v>
      </c>
      <c r="D159" s="2" t="s">
        <v>414</v>
      </c>
      <c r="E159" s="3" t="s">
        <v>415</v>
      </c>
      <c r="F159" s="2" t="s">
        <v>416</v>
      </c>
      <c r="G159" s="2" t="s">
        <v>47</v>
      </c>
      <c r="I159" s="2">
        <v>357994</v>
      </c>
      <c r="J159" s="9"/>
      <c r="K159" s="9"/>
      <c r="L159" s="9"/>
      <c r="M159" s="9"/>
      <c r="N159" s="9"/>
      <c r="O159" s="9"/>
      <c r="P159" s="9"/>
      <c r="Q159" s="9">
        <v>5.54</v>
      </c>
      <c r="R159" s="9">
        <v>0.12</v>
      </c>
      <c r="S159" s="9"/>
      <c r="T159" s="9"/>
      <c r="U159" s="9"/>
      <c r="V159" s="9">
        <v>1.5</v>
      </c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>
        <f t="shared" si="15"/>
        <v>7.16</v>
      </c>
      <c r="AJ159" s="9">
        <f t="shared" si="20"/>
        <v>1.0740000000000001</v>
      </c>
      <c r="AK159" s="9">
        <f t="shared" si="16"/>
        <v>0.98807999999999996</v>
      </c>
      <c r="AL159" s="9">
        <f t="shared" si="17"/>
        <v>9.2220800000000001</v>
      </c>
      <c r="AM159" s="9"/>
      <c r="AN159" s="2">
        <v>0.2</v>
      </c>
      <c r="AO159" s="2">
        <v>0.69</v>
      </c>
      <c r="AP159" s="9"/>
    </row>
    <row r="160" spans="1:42" x14ac:dyDescent="0.2">
      <c r="A160" s="2" t="s">
        <v>43</v>
      </c>
      <c r="B160" s="2">
        <v>1</v>
      </c>
      <c r="C160" s="2">
        <v>11030133</v>
      </c>
      <c r="D160" s="2" t="s">
        <v>417</v>
      </c>
      <c r="E160" s="3" t="s">
        <v>418</v>
      </c>
      <c r="F160" s="2" t="s">
        <v>419</v>
      </c>
      <c r="G160" s="2" t="s">
        <v>47</v>
      </c>
      <c r="I160" s="2">
        <v>357995</v>
      </c>
      <c r="J160" s="9"/>
      <c r="K160" s="9">
        <v>32.51</v>
      </c>
      <c r="L160" s="9"/>
      <c r="M160" s="9"/>
      <c r="N160" s="9"/>
      <c r="O160" s="9"/>
      <c r="P160" s="9"/>
      <c r="Q160" s="9">
        <v>2.75</v>
      </c>
      <c r="R160" s="9">
        <v>0.32</v>
      </c>
      <c r="S160" s="9"/>
      <c r="T160" s="9"/>
      <c r="U160" s="9"/>
      <c r="V160" s="9">
        <v>1.5</v>
      </c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>
        <f t="shared" si="15"/>
        <v>37.08</v>
      </c>
      <c r="AJ160" s="9">
        <f t="shared" si="20"/>
        <v>5.5619999999999994</v>
      </c>
      <c r="AK160" s="9">
        <f t="shared" si="16"/>
        <v>5.1170399999999994</v>
      </c>
      <c r="AL160" s="9">
        <f t="shared" si="17"/>
        <v>47.759039999999999</v>
      </c>
      <c r="AM160" s="9"/>
      <c r="AN160" s="2">
        <v>1.02</v>
      </c>
      <c r="AO160" s="2">
        <v>3.58</v>
      </c>
      <c r="AP160" s="9"/>
    </row>
    <row r="161" spans="1:42" x14ac:dyDescent="0.2">
      <c r="A161" s="2" t="s">
        <v>43</v>
      </c>
      <c r="B161" s="2">
        <v>1</v>
      </c>
      <c r="C161" s="2">
        <v>11030133</v>
      </c>
      <c r="D161" s="2" t="s">
        <v>420</v>
      </c>
      <c r="E161" s="3" t="s">
        <v>421</v>
      </c>
      <c r="F161" s="2" t="s">
        <v>422</v>
      </c>
      <c r="G161" s="2" t="s">
        <v>47</v>
      </c>
      <c r="I161" s="2">
        <v>357996</v>
      </c>
      <c r="J161" s="9"/>
      <c r="K161" s="9">
        <v>1.06</v>
      </c>
      <c r="L161" s="9"/>
      <c r="M161" s="9"/>
      <c r="N161" s="9"/>
      <c r="O161" s="9"/>
      <c r="P161" s="9"/>
      <c r="Q161" s="9">
        <v>1.69</v>
      </c>
      <c r="R161" s="9">
        <v>0.65</v>
      </c>
      <c r="S161" s="9"/>
      <c r="T161" s="9"/>
      <c r="U161" s="9"/>
      <c r="V161" s="9">
        <v>1.5</v>
      </c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>
        <f t="shared" si="15"/>
        <v>4.9000000000000004</v>
      </c>
      <c r="AJ161" s="9">
        <v>0</v>
      </c>
      <c r="AK161" s="9">
        <f t="shared" si="16"/>
        <v>0.58799999999999997</v>
      </c>
      <c r="AL161" s="9">
        <f t="shared" si="17"/>
        <v>5.4880000000000004</v>
      </c>
      <c r="AM161" s="9"/>
      <c r="AP161" s="9"/>
    </row>
    <row r="162" spans="1:42" x14ac:dyDescent="0.2">
      <c r="A162" s="2" t="s">
        <v>43</v>
      </c>
      <c r="B162" s="2">
        <v>1</v>
      </c>
      <c r="C162" s="2">
        <v>11030130</v>
      </c>
      <c r="D162" s="2" t="s">
        <v>423</v>
      </c>
      <c r="E162" s="3" t="s">
        <v>424</v>
      </c>
      <c r="F162" s="2" t="s">
        <v>425</v>
      </c>
      <c r="G162" s="2" t="s">
        <v>47</v>
      </c>
      <c r="I162" s="2">
        <v>357997</v>
      </c>
      <c r="J162" s="9"/>
      <c r="K162" s="9">
        <v>0.08</v>
      </c>
      <c r="L162" s="9"/>
      <c r="M162" s="9"/>
      <c r="N162" s="9"/>
      <c r="O162" s="9"/>
      <c r="P162" s="9"/>
      <c r="Q162" s="9"/>
      <c r="R162" s="9">
        <v>0.17</v>
      </c>
      <c r="S162" s="9"/>
      <c r="T162" s="9"/>
      <c r="U162" s="9"/>
      <c r="V162" s="9">
        <v>1.5</v>
      </c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>
        <f t="shared" si="15"/>
        <v>1.75</v>
      </c>
      <c r="AJ162" s="9">
        <v>0</v>
      </c>
      <c r="AK162" s="9">
        <f t="shared" si="16"/>
        <v>0.21</v>
      </c>
      <c r="AL162" s="9">
        <f t="shared" si="17"/>
        <v>1.96</v>
      </c>
      <c r="AM162" s="9"/>
      <c r="AP162" s="9"/>
    </row>
    <row r="163" spans="1:42" x14ac:dyDescent="0.2">
      <c r="A163" s="2" t="s">
        <v>43</v>
      </c>
      <c r="B163" s="2">
        <v>1</v>
      </c>
      <c r="C163" s="2">
        <v>11030133</v>
      </c>
      <c r="D163" s="2" t="s">
        <v>426</v>
      </c>
      <c r="E163" s="3" t="s">
        <v>427</v>
      </c>
      <c r="F163" s="2" t="s">
        <v>428</v>
      </c>
      <c r="G163" s="2" t="s">
        <v>47</v>
      </c>
      <c r="I163" s="2">
        <v>357998</v>
      </c>
      <c r="J163" s="9"/>
      <c r="K163" s="9"/>
      <c r="L163" s="9"/>
      <c r="M163" s="9"/>
      <c r="N163" s="9"/>
      <c r="O163" s="9"/>
      <c r="P163" s="9"/>
      <c r="Q163" s="9"/>
      <c r="R163" s="9">
        <v>2.7</v>
      </c>
      <c r="S163" s="9"/>
      <c r="T163" s="9"/>
      <c r="U163" s="9"/>
      <c r="V163" s="9">
        <v>1.5</v>
      </c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>
        <f t="shared" si="15"/>
        <v>4.2</v>
      </c>
      <c r="AJ163" s="9">
        <v>0</v>
      </c>
      <c r="AK163" s="9">
        <f t="shared" si="16"/>
        <v>0.504</v>
      </c>
      <c r="AL163" s="9">
        <f t="shared" si="17"/>
        <v>4.7040000000000006</v>
      </c>
      <c r="AM163" s="9"/>
      <c r="AP163" s="9"/>
    </row>
    <row r="164" spans="1:42" x14ac:dyDescent="0.2">
      <c r="A164" s="2" t="s">
        <v>43</v>
      </c>
      <c r="B164" s="2">
        <v>1</v>
      </c>
      <c r="C164" s="2">
        <v>11030129</v>
      </c>
      <c r="D164" s="2" t="s">
        <v>429</v>
      </c>
      <c r="E164" s="3" t="s">
        <v>430</v>
      </c>
      <c r="F164" s="2" t="s">
        <v>431</v>
      </c>
      <c r="G164" s="2" t="s">
        <v>47</v>
      </c>
      <c r="I164" s="2">
        <v>357999</v>
      </c>
      <c r="J164" s="9"/>
      <c r="K164" s="9"/>
      <c r="L164" s="9"/>
      <c r="M164" s="9"/>
      <c r="N164" s="9"/>
      <c r="O164" s="9"/>
      <c r="P164" s="9"/>
      <c r="Q164" s="9">
        <v>0.1</v>
      </c>
      <c r="R164" s="9"/>
      <c r="S164" s="9"/>
      <c r="T164" s="9"/>
      <c r="U164" s="9"/>
      <c r="V164" s="9">
        <v>1.5</v>
      </c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>
        <f t="shared" si="15"/>
        <v>1.6</v>
      </c>
      <c r="AJ164" s="9">
        <v>0</v>
      </c>
      <c r="AK164" s="9">
        <f t="shared" si="16"/>
        <v>0.192</v>
      </c>
      <c r="AL164" s="9">
        <f t="shared" si="17"/>
        <v>1.792</v>
      </c>
      <c r="AM164" s="9"/>
      <c r="AP164" s="9"/>
    </row>
    <row r="165" spans="1:42" x14ac:dyDescent="0.2">
      <c r="A165" s="2" t="s">
        <v>43</v>
      </c>
      <c r="B165" s="2">
        <v>1</v>
      </c>
      <c r="C165" s="2">
        <v>11030130</v>
      </c>
      <c r="D165" s="2" t="s">
        <v>432</v>
      </c>
      <c r="E165" s="3" t="s">
        <v>433</v>
      </c>
      <c r="F165" s="2" t="s">
        <v>434</v>
      </c>
      <c r="G165" s="2" t="s">
        <v>47</v>
      </c>
      <c r="I165" s="2">
        <v>358000</v>
      </c>
      <c r="J165" s="9"/>
      <c r="K165" s="9"/>
      <c r="L165" s="9"/>
      <c r="M165" s="9"/>
      <c r="N165" s="9"/>
      <c r="O165" s="9"/>
      <c r="P165" s="9"/>
      <c r="Q165" s="9">
        <v>2.2200000000000002</v>
      </c>
      <c r="R165" s="9">
        <v>0.13</v>
      </c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>
        <f t="shared" si="15"/>
        <v>2.35</v>
      </c>
      <c r="AJ165" s="9">
        <f t="shared" ref="AJ165:AJ167" si="21">+AI165*0.15</f>
        <v>0.35249999999999998</v>
      </c>
      <c r="AK165" s="9">
        <f t="shared" si="16"/>
        <v>0.32429999999999998</v>
      </c>
      <c r="AL165" s="9">
        <f t="shared" si="17"/>
        <v>3.0268000000000002</v>
      </c>
      <c r="AM165" s="9"/>
      <c r="AN165" s="2">
        <v>0.06</v>
      </c>
      <c r="AO165" s="2">
        <v>0.23</v>
      </c>
      <c r="AP165" s="9"/>
    </row>
    <row r="166" spans="1:42" x14ac:dyDescent="0.2">
      <c r="A166" s="2" t="s">
        <v>43</v>
      </c>
      <c r="B166" s="2">
        <v>1</v>
      </c>
      <c r="C166" s="2">
        <v>11030130</v>
      </c>
      <c r="D166" s="2" t="s">
        <v>435</v>
      </c>
      <c r="E166" s="3" t="s">
        <v>436</v>
      </c>
      <c r="F166" s="2" t="s">
        <v>437</v>
      </c>
      <c r="G166" s="2" t="s">
        <v>47</v>
      </c>
      <c r="I166" s="2">
        <v>358001</v>
      </c>
      <c r="J166" s="9"/>
      <c r="K166" s="9"/>
      <c r="L166" s="9"/>
      <c r="M166" s="9"/>
      <c r="N166" s="9"/>
      <c r="O166" s="9"/>
      <c r="P166" s="9"/>
      <c r="Q166" s="9">
        <v>0.18</v>
      </c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>
        <f t="shared" si="15"/>
        <v>0.18</v>
      </c>
      <c r="AJ166" s="9">
        <f t="shared" si="21"/>
        <v>2.7E-2</v>
      </c>
      <c r="AK166" s="9">
        <f t="shared" si="16"/>
        <v>2.4839999999999997E-2</v>
      </c>
      <c r="AL166" s="9">
        <f t="shared" si="17"/>
        <v>0.23183999999999999</v>
      </c>
      <c r="AM166" s="9"/>
      <c r="AP166" s="9"/>
    </row>
    <row r="167" spans="1:42" x14ac:dyDescent="0.2">
      <c r="A167" s="2" t="s">
        <v>43</v>
      </c>
      <c r="B167" s="2">
        <v>1</v>
      </c>
      <c r="C167" s="2">
        <v>11030130</v>
      </c>
      <c r="D167" s="2" t="s">
        <v>438</v>
      </c>
      <c r="E167" s="3" t="s">
        <v>439</v>
      </c>
      <c r="F167" s="2" t="s">
        <v>440</v>
      </c>
      <c r="G167" s="2" t="s">
        <v>47</v>
      </c>
      <c r="I167" s="2">
        <v>358002</v>
      </c>
      <c r="J167" s="9"/>
      <c r="K167" s="9">
        <v>0.64</v>
      </c>
      <c r="L167" s="9"/>
      <c r="M167" s="9"/>
      <c r="N167" s="9"/>
      <c r="O167" s="9"/>
      <c r="P167" s="9"/>
      <c r="Q167" s="9">
        <v>2.2999999999999998</v>
      </c>
      <c r="R167" s="9">
        <v>1.24</v>
      </c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>
        <f t="shared" si="15"/>
        <v>4.18</v>
      </c>
      <c r="AJ167" s="9">
        <f t="shared" si="21"/>
        <v>0.62699999999999989</v>
      </c>
      <c r="AK167" s="9">
        <f t="shared" si="16"/>
        <v>0.57683999999999991</v>
      </c>
      <c r="AL167" s="9">
        <f t="shared" si="17"/>
        <v>5.3838399999999993</v>
      </c>
      <c r="AM167" s="9"/>
      <c r="AN167" s="2">
        <v>0.11</v>
      </c>
      <c r="AO167" s="2">
        <v>0.41</v>
      </c>
      <c r="AP167" s="9"/>
    </row>
    <row r="168" spans="1:42" x14ac:dyDescent="0.2">
      <c r="A168" s="2" t="s">
        <v>43</v>
      </c>
      <c r="B168" s="2">
        <v>16</v>
      </c>
      <c r="C168" s="2">
        <v>11030135</v>
      </c>
      <c r="D168" s="2" t="s">
        <v>441</v>
      </c>
      <c r="E168" s="3" t="s">
        <v>442</v>
      </c>
      <c r="F168" s="2" t="s">
        <v>443</v>
      </c>
      <c r="G168" s="2" t="s">
        <v>47</v>
      </c>
      <c r="I168" s="2">
        <v>358003</v>
      </c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>
        <v>1.5</v>
      </c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>
        <f t="shared" si="15"/>
        <v>1.5</v>
      </c>
      <c r="AJ168" s="9">
        <v>0</v>
      </c>
      <c r="AK168" s="9">
        <f t="shared" si="16"/>
        <v>0.18</v>
      </c>
      <c r="AL168" s="9">
        <f t="shared" si="17"/>
        <v>1.68</v>
      </c>
      <c r="AM168" s="9"/>
      <c r="AP168" s="9"/>
    </row>
    <row r="169" spans="1:42" x14ac:dyDescent="0.2">
      <c r="A169" s="2" t="s">
        <v>43</v>
      </c>
      <c r="B169" s="2">
        <v>1</v>
      </c>
      <c r="C169" s="2">
        <v>11030130</v>
      </c>
      <c r="D169" s="2" t="s">
        <v>444</v>
      </c>
      <c r="E169" s="3" t="s">
        <v>445</v>
      </c>
      <c r="F169" s="2" t="s">
        <v>446</v>
      </c>
      <c r="G169" s="2" t="s">
        <v>47</v>
      </c>
      <c r="I169" s="2">
        <v>358004</v>
      </c>
      <c r="J169" s="9"/>
      <c r="K169" s="9">
        <v>1.1100000000000001</v>
      </c>
      <c r="L169" s="9"/>
      <c r="M169" s="9"/>
      <c r="N169" s="9"/>
      <c r="O169" s="9"/>
      <c r="P169" s="9"/>
      <c r="Q169" s="9">
        <v>2.46</v>
      </c>
      <c r="R169" s="9"/>
      <c r="S169" s="9"/>
      <c r="T169" s="9"/>
      <c r="U169" s="9"/>
      <c r="V169" s="9">
        <v>1.5</v>
      </c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>
        <f t="shared" si="15"/>
        <v>5.07</v>
      </c>
      <c r="AJ169" s="9">
        <f>+AI169*0.15</f>
        <v>0.76050000000000006</v>
      </c>
      <c r="AK169" s="9">
        <f t="shared" si="16"/>
        <v>0.69966000000000006</v>
      </c>
      <c r="AL169" s="9">
        <f t="shared" si="17"/>
        <v>6.5301600000000004</v>
      </c>
      <c r="AM169" s="9"/>
      <c r="AP169" s="9"/>
    </row>
    <row r="170" spans="1:42" x14ac:dyDescent="0.2">
      <c r="A170" s="2" t="s">
        <v>43</v>
      </c>
      <c r="B170" s="2">
        <v>19</v>
      </c>
      <c r="C170" s="2">
        <v>11030133</v>
      </c>
      <c r="D170" s="2" t="s">
        <v>447</v>
      </c>
      <c r="E170" s="3" t="s">
        <v>448</v>
      </c>
      <c r="F170" s="2" t="s">
        <v>449</v>
      </c>
      <c r="G170" s="2" t="s">
        <v>47</v>
      </c>
      <c r="I170" s="2">
        <v>358005</v>
      </c>
      <c r="J170" s="9"/>
      <c r="K170" s="9"/>
      <c r="L170" s="9"/>
      <c r="M170" s="9"/>
      <c r="N170" s="9"/>
      <c r="O170" s="9"/>
      <c r="P170" s="9"/>
      <c r="Q170" s="9">
        <v>0.14000000000000001</v>
      </c>
      <c r="R170" s="9">
        <v>0.06</v>
      </c>
      <c r="S170" s="9"/>
      <c r="T170" s="9"/>
      <c r="U170" s="9"/>
      <c r="V170" s="9">
        <v>1.5</v>
      </c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>
        <f t="shared" si="15"/>
        <v>1.7</v>
      </c>
      <c r="AJ170" s="9">
        <v>0</v>
      </c>
      <c r="AK170" s="9">
        <f t="shared" si="16"/>
        <v>0.20399999999999999</v>
      </c>
      <c r="AL170" s="9">
        <f t="shared" si="17"/>
        <v>1.9039999999999999</v>
      </c>
      <c r="AM170" s="9"/>
      <c r="AP170" s="9"/>
    </row>
    <row r="171" spans="1:42" x14ac:dyDescent="0.2">
      <c r="A171" s="2" t="s">
        <v>43</v>
      </c>
      <c r="B171" s="2">
        <v>16</v>
      </c>
      <c r="C171" s="2">
        <v>11030133</v>
      </c>
      <c r="D171" s="2" t="s">
        <v>450</v>
      </c>
      <c r="E171" s="3" t="s">
        <v>451</v>
      </c>
      <c r="F171" s="2" t="s">
        <v>452</v>
      </c>
      <c r="G171" s="2" t="s">
        <v>47</v>
      </c>
      <c r="I171" s="2">
        <v>358006</v>
      </c>
      <c r="J171" s="9"/>
      <c r="K171" s="9">
        <v>2.02</v>
      </c>
      <c r="L171" s="9"/>
      <c r="M171" s="9"/>
      <c r="N171" s="9"/>
      <c r="O171" s="9"/>
      <c r="P171" s="9"/>
      <c r="Q171" s="9">
        <v>0.15</v>
      </c>
      <c r="R171" s="9">
        <v>0.03</v>
      </c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>
        <f t="shared" si="15"/>
        <v>2.1999999999999997</v>
      </c>
      <c r="AJ171" s="9">
        <f t="shared" ref="AJ171:AJ182" si="22">+AI171*0.15</f>
        <v>0.32999999999999996</v>
      </c>
      <c r="AK171" s="9">
        <f t="shared" si="16"/>
        <v>0.30359999999999998</v>
      </c>
      <c r="AL171" s="9">
        <f t="shared" si="17"/>
        <v>2.8335999999999997</v>
      </c>
      <c r="AM171" s="9"/>
      <c r="AP171" s="9"/>
    </row>
    <row r="172" spans="1:42" x14ac:dyDescent="0.2">
      <c r="A172" s="2" t="s">
        <v>43</v>
      </c>
      <c r="B172" s="2">
        <v>1</v>
      </c>
      <c r="C172" s="2">
        <v>11030130</v>
      </c>
      <c r="D172" s="2" t="s">
        <v>453</v>
      </c>
      <c r="E172" s="3" t="s">
        <v>454</v>
      </c>
      <c r="F172" s="2" t="s">
        <v>455</v>
      </c>
      <c r="G172" s="2" t="s">
        <v>47</v>
      </c>
      <c r="I172" s="2">
        <v>358007</v>
      </c>
      <c r="J172" s="9"/>
      <c r="K172" s="9"/>
      <c r="L172" s="9"/>
      <c r="M172" s="9"/>
      <c r="N172" s="9"/>
      <c r="O172" s="9"/>
      <c r="P172" s="9"/>
      <c r="Q172" s="9">
        <v>8.1300000000000008</v>
      </c>
      <c r="R172" s="9">
        <v>0.06</v>
      </c>
      <c r="S172" s="9"/>
      <c r="T172" s="9"/>
      <c r="U172" s="9"/>
      <c r="V172" s="9">
        <v>30</v>
      </c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>
        <f t="shared" si="15"/>
        <v>38.19</v>
      </c>
      <c r="AJ172" s="9">
        <f t="shared" si="22"/>
        <v>5.7284999999999995</v>
      </c>
      <c r="AK172" s="9">
        <f t="shared" si="16"/>
        <v>5.2702199999999992</v>
      </c>
      <c r="AL172" s="9">
        <f t="shared" si="17"/>
        <v>49.188719999999996</v>
      </c>
      <c r="AM172" s="9"/>
      <c r="AN172" s="2">
        <v>1.05</v>
      </c>
      <c r="AO172" s="2">
        <v>3.69</v>
      </c>
      <c r="AP172" s="9"/>
    </row>
    <row r="173" spans="1:42" x14ac:dyDescent="0.2">
      <c r="A173" s="2" t="s">
        <v>43</v>
      </c>
      <c r="B173" s="2">
        <v>1</v>
      </c>
      <c r="C173" s="2">
        <v>11030131</v>
      </c>
      <c r="D173" s="2" t="s">
        <v>456</v>
      </c>
      <c r="E173" s="3" t="s">
        <v>457</v>
      </c>
      <c r="F173" s="2" t="s">
        <v>458</v>
      </c>
      <c r="G173" s="2" t="s">
        <v>47</v>
      </c>
      <c r="I173" s="2">
        <v>358008</v>
      </c>
      <c r="J173" s="9"/>
      <c r="K173" s="9"/>
      <c r="L173" s="9"/>
      <c r="M173" s="9"/>
      <c r="N173" s="9"/>
      <c r="O173" s="9"/>
      <c r="P173" s="9"/>
      <c r="Q173" s="9">
        <v>1.02</v>
      </c>
      <c r="R173" s="9">
        <v>0.31</v>
      </c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>
        <f t="shared" si="15"/>
        <v>1.33</v>
      </c>
      <c r="AJ173" s="9">
        <f t="shared" si="22"/>
        <v>0.19950000000000001</v>
      </c>
      <c r="AK173" s="9">
        <f t="shared" si="16"/>
        <v>0.18354000000000001</v>
      </c>
      <c r="AL173" s="9">
        <f t="shared" si="17"/>
        <v>1.7130400000000001</v>
      </c>
      <c r="AM173" s="9"/>
      <c r="AN173" s="2">
        <v>0.04</v>
      </c>
      <c r="AO173" s="2">
        <v>0.13</v>
      </c>
      <c r="AP173" s="9"/>
    </row>
    <row r="174" spans="1:42" x14ac:dyDescent="0.2">
      <c r="A174" s="2" t="s">
        <v>43</v>
      </c>
      <c r="B174" s="2">
        <v>19</v>
      </c>
      <c r="C174" s="2">
        <v>11030133</v>
      </c>
      <c r="D174" s="2" t="s">
        <v>459</v>
      </c>
      <c r="E174" s="3" t="s">
        <v>460</v>
      </c>
      <c r="F174" s="2" t="s">
        <v>461</v>
      </c>
      <c r="G174" s="2" t="s">
        <v>47</v>
      </c>
      <c r="I174" s="2">
        <v>358009</v>
      </c>
      <c r="J174" s="9"/>
      <c r="K174" s="9"/>
      <c r="L174" s="9"/>
      <c r="M174" s="9"/>
      <c r="N174" s="9"/>
      <c r="O174" s="9"/>
      <c r="P174" s="9"/>
      <c r="Q174" s="9">
        <v>44.98</v>
      </c>
      <c r="R174" s="9">
        <v>1.99</v>
      </c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>
        <f t="shared" si="15"/>
        <v>46.97</v>
      </c>
      <c r="AJ174" s="9">
        <f t="shared" si="22"/>
        <v>7.0454999999999997</v>
      </c>
      <c r="AK174" s="9">
        <f t="shared" si="16"/>
        <v>6.4818599999999993</v>
      </c>
      <c r="AL174" s="9">
        <f t="shared" si="17"/>
        <v>60.497359999999993</v>
      </c>
      <c r="AM174" s="9"/>
      <c r="AP174" s="9"/>
    </row>
    <row r="175" spans="1:42" x14ac:dyDescent="0.2">
      <c r="A175" s="2" t="s">
        <v>43</v>
      </c>
      <c r="B175" s="2">
        <v>1</v>
      </c>
      <c r="C175" s="2">
        <v>11030108</v>
      </c>
      <c r="D175" s="2" t="s">
        <v>231</v>
      </c>
      <c r="E175" s="3" t="s">
        <v>232</v>
      </c>
      <c r="F175" s="2" t="s">
        <v>233</v>
      </c>
      <c r="G175" s="2" t="s">
        <v>47</v>
      </c>
      <c r="I175" s="2">
        <v>358010</v>
      </c>
      <c r="J175" s="9"/>
      <c r="K175" s="9">
        <v>6272.81</v>
      </c>
      <c r="L175" s="9"/>
      <c r="M175" s="9"/>
      <c r="N175" s="9"/>
      <c r="O175" s="9"/>
      <c r="P175" s="9"/>
      <c r="Q175" s="9">
        <v>33.74</v>
      </c>
      <c r="R175" s="9">
        <v>67.72</v>
      </c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>
        <f t="shared" si="15"/>
        <v>6374.27</v>
      </c>
      <c r="AJ175" s="9">
        <f t="shared" si="22"/>
        <v>956.14049999999997</v>
      </c>
      <c r="AK175" s="9">
        <f t="shared" si="16"/>
        <v>879.64925999999991</v>
      </c>
      <c r="AL175" s="9">
        <f t="shared" si="17"/>
        <v>8210.0597600000001</v>
      </c>
      <c r="AM175" s="9"/>
      <c r="AN175" s="2">
        <v>175.29</v>
      </c>
      <c r="AO175" s="2">
        <v>615.76</v>
      </c>
      <c r="AP175" s="9"/>
    </row>
    <row r="176" spans="1:42" x14ac:dyDescent="0.2">
      <c r="A176" s="2" t="s">
        <v>43</v>
      </c>
      <c r="B176" s="2">
        <v>16</v>
      </c>
      <c r="C176" s="2">
        <v>11030133</v>
      </c>
      <c r="D176" s="2" t="s">
        <v>462</v>
      </c>
      <c r="E176" s="3" t="s">
        <v>463</v>
      </c>
      <c r="F176" s="2" t="s">
        <v>464</v>
      </c>
      <c r="G176" s="2" t="s">
        <v>47</v>
      </c>
      <c r="I176" s="2">
        <v>358011</v>
      </c>
      <c r="J176" s="9"/>
      <c r="K176" s="9"/>
      <c r="L176" s="9"/>
      <c r="M176" s="9"/>
      <c r="N176" s="9"/>
      <c r="O176" s="9"/>
      <c r="P176" s="9"/>
      <c r="Q176" s="9">
        <v>0.4</v>
      </c>
      <c r="R176" s="9">
        <v>0.04</v>
      </c>
      <c r="S176" s="9"/>
      <c r="T176" s="9"/>
      <c r="U176" s="9"/>
      <c r="V176" s="9">
        <v>1.5</v>
      </c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>
        <f t="shared" si="15"/>
        <v>1.94</v>
      </c>
      <c r="AJ176" s="9">
        <f t="shared" si="22"/>
        <v>0.29099999999999998</v>
      </c>
      <c r="AK176" s="9">
        <f t="shared" si="16"/>
        <v>0.26771999999999996</v>
      </c>
      <c r="AL176" s="9">
        <f t="shared" si="17"/>
        <v>2.4987199999999996</v>
      </c>
      <c r="AM176" s="9"/>
      <c r="AP176" s="9"/>
    </row>
    <row r="177" spans="1:42" x14ac:dyDescent="0.2">
      <c r="A177" s="2" t="s">
        <v>43</v>
      </c>
      <c r="B177" s="2">
        <v>1</v>
      </c>
      <c r="C177" s="2">
        <v>11030133</v>
      </c>
      <c r="D177" s="2" t="s">
        <v>465</v>
      </c>
      <c r="E177" s="3" t="s">
        <v>466</v>
      </c>
      <c r="F177" s="2" t="s">
        <v>467</v>
      </c>
      <c r="G177" s="2" t="s">
        <v>47</v>
      </c>
      <c r="I177" s="2">
        <v>358012</v>
      </c>
      <c r="J177" s="9"/>
      <c r="K177" s="9">
        <v>9.1199999999999992</v>
      </c>
      <c r="L177" s="9"/>
      <c r="M177" s="9"/>
      <c r="N177" s="9"/>
      <c r="O177" s="9"/>
      <c r="P177" s="9"/>
      <c r="Q177" s="9">
        <v>0.1</v>
      </c>
      <c r="R177" s="9">
        <v>0.11</v>
      </c>
      <c r="S177" s="9"/>
      <c r="T177" s="9"/>
      <c r="U177" s="9"/>
      <c r="V177" s="9">
        <v>1.5</v>
      </c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>
        <f t="shared" si="15"/>
        <v>10.829999999999998</v>
      </c>
      <c r="AJ177" s="9">
        <f t="shared" si="22"/>
        <v>1.6244999999999996</v>
      </c>
      <c r="AK177" s="9">
        <f t="shared" si="16"/>
        <v>1.4945399999999998</v>
      </c>
      <c r="AL177" s="9">
        <f t="shared" si="17"/>
        <v>13.949039999999997</v>
      </c>
      <c r="AM177" s="9"/>
      <c r="AP177" s="9"/>
    </row>
    <row r="178" spans="1:42" x14ac:dyDescent="0.2">
      <c r="A178" s="2" t="s">
        <v>43</v>
      </c>
      <c r="B178" s="2">
        <v>1</v>
      </c>
      <c r="C178" s="2">
        <v>11030133</v>
      </c>
      <c r="D178" s="2" t="s">
        <v>468</v>
      </c>
      <c r="E178" s="3" t="s">
        <v>469</v>
      </c>
      <c r="F178" s="2" t="s">
        <v>470</v>
      </c>
      <c r="G178" s="2" t="s">
        <v>471</v>
      </c>
      <c r="I178" s="2">
        <v>358013</v>
      </c>
      <c r="J178" s="9"/>
      <c r="K178" s="9">
        <v>0</v>
      </c>
      <c r="L178" s="9"/>
      <c r="M178" s="9"/>
      <c r="N178" s="9"/>
      <c r="O178" s="9"/>
      <c r="P178" s="9"/>
      <c r="Q178" s="9">
        <v>0</v>
      </c>
      <c r="R178" s="9">
        <v>0</v>
      </c>
      <c r="S178" s="9"/>
      <c r="T178" s="9"/>
      <c r="U178" s="9"/>
      <c r="V178" s="9">
        <v>0</v>
      </c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>
        <f t="shared" si="15"/>
        <v>0</v>
      </c>
      <c r="AJ178" s="9">
        <f t="shared" si="22"/>
        <v>0</v>
      </c>
      <c r="AK178" s="9">
        <f t="shared" si="16"/>
        <v>0</v>
      </c>
      <c r="AL178" s="9">
        <f t="shared" si="17"/>
        <v>0</v>
      </c>
      <c r="AM178" s="9"/>
      <c r="AP178" s="9"/>
    </row>
    <row r="179" spans="1:42" x14ac:dyDescent="0.2">
      <c r="A179" s="2" t="s">
        <v>43</v>
      </c>
      <c r="B179" s="2">
        <v>1</v>
      </c>
      <c r="C179" s="2">
        <v>11030133</v>
      </c>
      <c r="D179" s="2" t="s">
        <v>472</v>
      </c>
      <c r="E179" s="3" t="s">
        <v>473</v>
      </c>
      <c r="F179" s="2" t="s">
        <v>474</v>
      </c>
      <c r="G179" s="2" t="s">
        <v>47</v>
      </c>
      <c r="I179" s="2">
        <v>358014</v>
      </c>
      <c r="J179" s="9"/>
      <c r="K179" s="9">
        <v>0.78</v>
      </c>
      <c r="L179" s="9"/>
      <c r="M179" s="9"/>
      <c r="N179" s="9"/>
      <c r="O179" s="9"/>
      <c r="P179" s="9"/>
      <c r="Q179" s="9">
        <v>0.42</v>
      </c>
      <c r="R179" s="9"/>
      <c r="S179" s="9"/>
      <c r="T179" s="9"/>
      <c r="U179" s="9"/>
      <c r="V179" s="9">
        <v>1.5</v>
      </c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>
        <f t="shared" si="15"/>
        <v>2.7</v>
      </c>
      <c r="AJ179" s="9">
        <f t="shared" si="22"/>
        <v>0.40500000000000003</v>
      </c>
      <c r="AK179" s="9">
        <f t="shared" si="16"/>
        <v>0.37260000000000004</v>
      </c>
      <c r="AL179" s="9">
        <f t="shared" si="17"/>
        <v>3.4776000000000007</v>
      </c>
      <c r="AM179" s="9"/>
      <c r="AP179" s="9"/>
    </row>
    <row r="180" spans="1:42" x14ac:dyDescent="0.2">
      <c r="A180" s="2" t="s">
        <v>43</v>
      </c>
      <c r="B180" s="2">
        <v>1</v>
      </c>
      <c r="C180" s="2">
        <v>11030108</v>
      </c>
      <c r="D180" s="2" t="s">
        <v>475</v>
      </c>
      <c r="E180" s="3" t="s">
        <v>476</v>
      </c>
      <c r="F180" s="2" t="s">
        <v>477</v>
      </c>
      <c r="G180" s="2" t="s">
        <v>47</v>
      </c>
      <c r="I180" s="2">
        <v>358015</v>
      </c>
      <c r="J180" s="9"/>
      <c r="K180" s="9"/>
      <c r="L180" s="9"/>
      <c r="M180" s="9"/>
      <c r="N180" s="9"/>
      <c r="O180" s="9"/>
      <c r="P180" s="9"/>
      <c r="Q180" s="9">
        <v>0.03</v>
      </c>
      <c r="R180" s="9"/>
      <c r="S180" s="9"/>
      <c r="T180" s="9"/>
      <c r="U180" s="9"/>
      <c r="V180" s="9">
        <v>1.5</v>
      </c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>
        <f t="shared" si="15"/>
        <v>1.53</v>
      </c>
      <c r="AJ180" s="9">
        <f t="shared" si="22"/>
        <v>0.22949999999999998</v>
      </c>
      <c r="AK180" s="9">
        <f t="shared" si="16"/>
        <v>0.21113999999999999</v>
      </c>
      <c r="AL180" s="9">
        <f t="shared" si="17"/>
        <v>1.9706399999999999</v>
      </c>
      <c r="AM180" s="9"/>
      <c r="AN180" s="2">
        <v>0.04</v>
      </c>
      <c r="AO180" s="2">
        <v>0.15</v>
      </c>
      <c r="AP180" s="9"/>
    </row>
    <row r="181" spans="1:42" x14ac:dyDescent="0.2">
      <c r="A181" s="2" t="s">
        <v>43</v>
      </c>
      <c r="B181" s="2">
        <v>1</v>
      </c>
      <c r="C181" s="2">
        <v>11030108</v>
      </c>
      <c r="D181" s="2" t="s">
        <v>475</v>
      </c>
      <c r="E181" s="3" t="s">
        <v>476</v>
      </c>
      <c r="F181" s="2" t="s">
        <v>477</v>
      </c>
      <c r="G181" s="2" t="s">
        <v>47</v>
      </c>
      <c r="I181" s="2">
        <v>358016</v>
      </c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>
        <v>1.5</v>
      </c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>
        <f t="shared" si="15"/>
        <v>1.5</v>
      </c>
      <c r="AJ181" s="9">
        <f t="shared" si="22"/>
        <v>0.22499999999999998</v>
      </c>
      <c r="AK181" s="9">
        <f t="shared" si="16"/>
        <v>0.20699999999999999</v>
      </c>
      <c r="AL181" s="9">
        <f t="shared" si="17"/>
        <v>1.9320000000000002</v>
      </c>
      <c r="AM181" s="9"/>
      <c r="AN181" s="2">
        <v>0.04</v>
      </c>
      <c r="AO181" s="2">
        <v>0.15</v>
      </c>
      <c r="AP181" s="9"/>
    </row>
    <row r="182" spans="1:42" x14ac:dyDescent="0.2">
      <c r="A182" s="2" t="s">
        <v>43</v>
      </c>
      <c r="B182" s="2">
        <v>1</v>
      </c>
      <c r="C182" s="2">
        <v>11030129</v>
      </c>
      <c r="D182" s="2" t="s">
        <v>478</v>
      </c>
      <c r="E182" s="3" t="s">
        <v>479</v>
      </c>
      <c r="F182" s="2" t="s">
        <v>480</v>
      </c>
      <c r="G182" s="2" t="s">
        <v>47</v>
      </c>
      <c r="I182" s="2">
        <v>358017</v>
      </c>
      <c r="J182" s="9"/>
      <c r="K182" s="9">
        <v>0.43</v>
      </c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>
        <v>10</v>
      </c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>
        <f t="shared" si="15"/>
        <v>10.43</v>
      </c>
      <c r="AJ182" s="9">
        <f t="shared" si="22"/>
        <v>1.5645</v>
      </c>
      <c r="AK182" s="9">
        <f t="shared" si="16"/>
        <v>1.4393400000000001</v>
      </c>
      <c r="AL182" s="9">
        <f t="shared" si="17"/>
        <v>13.43384</v>
      </c>
      <c r="AM182" s="9"/>
      <c r="AN182" s="2">
        <v>0.28999999999999998</v>
      </c>
      <c r="AO182" s="2">
        <v>1.01</v>
      </c>
      <c r="AP182" s="9"/>
    </row>
    <row r="183" spans="1:42" x14ac:dyDescent="0.2">
      <c r="A183" s="2" t="s">
        <v>43</v>
      </c>
      <c r="B183" s="2">
        <v>19</v>
      </c>
      <c r="C183" s="2">
        <v>11030102</v>
      </c>
      <c r="D183" s="2" t="s">
        <v>375</v>
      </c>
      <c r="E183" s="3" t="s">
        <v>376</v>
      </c>
      <c r="F183" s="2" t="s">
        <v>377</v>
      </c>
      <c r="G183" s="2" t="s">
        <v>47</v>
      </c>
      <c r="I183" s="2">
        <v>358018</v>
      </c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>
        <v>1.5</v>
      </c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>
        <f t="shared" si="15"/>
        <v>1.5</v>
      </c>
      <c r="AJ183" s="9">
        <v>0</v>
      </c>
      <c r="AK183" s="9">
        <f t="shared" si="16"/>
        <v>0.18</v>
      </c>
      <c r="AL183" s="9">
        <f t="shared" si="17"/>
        <v>1.68</v>
      </c>
      <c r="AM183" s="9"/>
      <c r="AP183" s="9"/>
    </row>
    <row r="184" spans="1:42" x14ac:dyDescent="0.2">
      <c r="A184" s="2" t="s">
        <v>43</v>
      </c>
      <c r="B184" s="2">
        <v>1</v>
      </c>
      <c r="C184" s="2">
        <v>11030130</v>
      </c>
      <c r="D184" s="2" t="s">
        <v>481</v>
      </c>
      <c r="E184" s="3" t="s">
        <v>482</v>
      </c>
      <c r="F184" s="2" t="s">
        <v>483</v>
      </c>
      <c r="G184" s="2" t="s">
        <v>47</v>
      </c>
      <c r="I184" s="2">
        <v>358019</v>
      </c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>
        <v>1.5</v>
      </c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>
        <f t="shared" si="15"/>
        <v>1.5</v>
      </c>
      <c r="AJ184" s="9">
        <f>+AI184*0.15</f>
        <v>0.22499999999999998</v>
      </c>
      <c r="AK184" s="9">
        <f t="shared" si="16"/>
        <v>0.20699999999999999</v>
      </c>
      <c r="AL184" s="9">
        <f t="shared" si="17"/>
        <v>1.9320000000000002</v>
      </c>
      <c r="AM184" s="9"/>
      <c r="AP184" s="9"/>
    </row>
    <row r="185" spans="1:42" x14ac:dyDescent="0.2">
      <c r="A185" s="2" t="s">
        <v>43</v>
      </c>
      <c r="B185" s="2">
        <v>1</v>
      </c>
      <c r="C185" s="2">
        <v>11030133</v>
      </c>
      <c r="D185" s="2" t="s">
        <v>484</v>
      </c>
      <c r="E185" s="3" t="s">
        <v>485</v>
      </c>
      <c r="F185" s="2" t="s">
        <v>486</v>
      </c>
      <c r="G185" s="2" t="s">
        <v>47</v>
      </c>
      <c r="I185" s="2">
        <v>358020</v>
      </c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>
        <v>1.5</v>
      </c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>
        <f t="shared" si="15"/>
        <v>1.5</v>
      </c>
      <c r="AJ185" s="9">
        <v>0</v>
      </c>
      <c r="AK185" s="9">
        <f t="shared" si="16"/>
        <v>0.18</v>
      </c>
      <c r="AL185" s="9">
        <f t="shared" si="17"/>
        <v>1.68</v>
      </c>
      <c r="AM185" s="9"/>
      <c r="AP185" s="9"/>
    </row>
    <row r="186" spans="1:42" x14ac:dyDescent="0.2">
      <c r="A186" s="2" t="s">
        <v>43</v>
      </c>
      <c r="B186" s="2">
        <v>19</v>
      </c>
      <c r="C186" s="2">
        <v>11030133</v>
      </c>
      <c r="D186" s="2" t="s">
        <v>487</v>
      </c>
      <c r="E186" s="3" t="s">
        <v>488</v>
      </c>
      <c r="F186" s="2" t="s">
        <v>489</v>
      </c>
      <c r="G186" s="2" t="s">
        <v>47</v>
      </c>
      <c r="I186" s="2">
        <v>358021</v>
      </c>
      <c r="J186" s="9"/>
      <c r="K186" s="9"/>
      <c r="L186" s="9"/>
      <c r="M186" s="9"/>
      <c r="N186" s="9"/>
      <c r="O186" s="9"/>
      <c r="P186" s="9"/>
      <c r="Q186" s="9">
        <v>1.61</v>
      </c>
      <c r="R186" s="9"/>
      <c r="S186" s="9"/>
      <c r="T186" s="9"/>
      <c r="U186" s="9"/>
      <c r="V186" s="9">
        <v>1.5</v>
      </c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>
        <f t="shared" si="15"/>
        <v>3.1100000000000003</v>
      </c>
      <c r="AJ186" s="9">
        <f t="shared" ref="AJ186:AJ195" si="23">+AI186*0.15</f>
        <v>0.46650000000000003</v>
      </c>
      <c r="AK186" s="9">
        <f t="shared" si="16"/>
        <v>0.42918000000000001</v>
      </c>
      <c r="AL186" s="9">
        <f t="shared" si="17"/>
        <v>4.0056799999999999</v>
      </c>
      <c r="AM186" s="9"/>
      <c r="AP186" s="9"/>
    </row>
    <row r="187" spans="1:42" x14ac:dyDescent="0.2">
      <c r="A187" s="2" t="s">
        <v>43</v>
      </c>
      <c r="B187" s="2">
        <v>19</v>
      </c>
      <c r="C187" s="2">
        <v>11030133</v>
      </c>
      <c r="D187" s="2" t="s">
        <v>487</v>
      </c>
      <c r="E187" s="3" t="s">
        <v>488</v>
      </c>
      <c r="F187" s="2" t="s">
        <v>489</v>
      </c>
      <c r="G187" s="2" t="s">
        <v>47</v>
      </c>
      <c r="I187" s="2">
        <v>358022</v>
      </c>
      <c r="J187" s="9"/>
      <c r="K187" s="9">
        <v>1.57</v>
      </c>
      <c r="L187" s="9"/>
      <c r="M187" s="9"/>
      <c r="N187" s="9"/>
      <c r="O187" s="9"/>
      <c r="P187" s="9"/>
      <c r="Q187" s="9">
        <v>1.1200000000000001</v>
      </c>
      <c r="R187" s="9">
        <v>0.16</v>
      </c>
      <c r="S187" s="9"/>
      <c r="T187" s="9"/>
      <c r="U187" s="9"/>
      <c r="V187" s="9">
        <v>1.5</v>
      </c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>
        <f t="shared" si="15"/>
        <v>4.3500000000000005</v>
      </c>
      <c r="AJ187" s="9">
        <f t="shared" si="23"/>
        <v>0.65250000000000008</v>
      </c>
      <c r="AK187" s="9">
        <f t="shared" si="16"/>
        <v>0.60030000000000006</v>
      </c>
      <c r="AL187" s="9">
        <f t="shared" si="17"/>
        <v>5.6028000000000002</v>
      </c>
      <c r="AM187" s="9"/>
      <c r="AP187" s="9"/>
    </row>
    <row r="188" spans="1:42" x14ac:dyDescent="0.2">
      <c r="A188" s="2" t="s">
        <v>43</v>
      </c>
      <c r="B188" s="2">
        <v>1</v>
      </c>
      <c r="C188" s="2">
        <v>11030128</v>
      </c>
      <c r="D188" s="2" t="s">
        <v>490</v>
      </c>
      <c r="E188" s="3" t="s">
        <v>491</v>
      </c>
      <c r="F188" s="2" t="s">
        <v>492</v>
      </c>
      <c r="G188" s="2" t="s">
        <v>47</v>
      </c>
      <c r="I188" s="2">
        <v>358023</v>
      </c>
      <c r="J188" s="9"/>
      <c r="K188" s="9"/>
      <c r="L188" s="9"/>
      <c r="M188" s="9"/>
      <c r="N188" s="9"/>
      <c r="O188" s="9"/>
      <c r="P188" s="9"/>
      <c r="Q188" s="9">
        <v>0.96</v>
      </c>
      <c r="R188" s="9">
        <v>0.4</v>
      </c>
      <c r="S188" s="9"/>
      <c r="T188" s="9"/>
      <c r="U188" s="9"/>
      <c r="V188" s="9">
        <v>1.5</v>
      </c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>
        <f t="shared" si="15"/>
        <v>2.86</v>
      </c>
      <c r="AJ188" s="9">
        <f t="shared" si="23"/>
        <v>0.42899999999999999</v>
      </c>
      <c r="AK188" s="9">
        <f t="shared" si="16"/>
        <v>0.39467999999999998</v>
      </c>
      <c r="AL188" s="9">
        <f t="shared" si="17"/>
        <v>3.6836799999999998</v>
      </c>
      <c r="AM188" s="9"/>
      <c r="AP188" s="9"/>
    </row>
    <row r="189" spans="1:42" x14ac:dyDescent="0.2">
      <c r="A189" s="2" t="s">
        <v>43</v>
      </c>
      <c r="B189" s="2">
        <v>1</v>
      </c>
      <c r="C189" s="2">
        <v>11030129</v>
      </c>
      <c r="D189" s="2" t="s">
        <v>493</v>
      </c>
      <c r="E189" s="3" t="s">
        <v>494</v>
      </c>
      <c r="F189" s="2" t="s">
        <v>495</v>
      </c>
      <c r="G189" s="2" t="s">
        <v>47</v>
      </c>
      <c r="I189" s="2">
        <v>358024</v>
      </c>
      <c r="J189" s="9"/>
      <c r="K189" s="9">
        <v>8.8800000000000008</v>
      </c>
      <c r="L189" s="9"/>
      <c r="M189" s="9"/>
      <c r="N189" s="9"/>
      <c r="O189" s="9"/>
      <c r="P189" s="9"/>
      <c r="Q189" s="9">
        <v>0.51</v>
      </c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>
        <f t="shared" si="15"/>
        <v>9.39</v>
      </c>
      <c r="AJ189" s="9">
        <f t="shared" si="23"/>
        <v>1.4085000000000001</v>
      </c>
      <c r="AK189" s="9">
        <f t="shared" si="16"/>
        <v>1.29582</v>
      </c>
      <c r="AL189" s="9">
        <f t="shared" si="17"/>
        <v>12.09432</v>
      </c>
      <c r="AM189" s="9"/>
      <c r="AN189" s="2">
        <v>0.26</v>
      </c>
      <c r="AP189" s="9">
        <v>1.3</v>
      </c>
    </row>
    <row r="190" spans="1:42" x14ac:dyDescent="0.2">
      <c r="A190" s="2" t="s">
        <v>43</v>
      </c>
      <c r="B190" s="2">
        <v>20</v>
      </c>
      <c r="C190" s="2">
        <v>11030130</v>
      </c>
      <c r="D190" s="2" t="s">
        <v>496</v>
      </c>
      <c r="E190" s="3" t="s">
        <v>497</v>
      </c>
      <c r="F190" s="2" t="s">
        <v>498</v>
      </c>
      <c r="G190" s="2" t="s">
        <v>47</v>
      </c>
      <c r="I190" s="2">
        <v>358025</v>
      </c>
      <c r="J190" s="9"/>
      <c r="K190" s="9"/>
      <c r="L190" s="9"/>
      <c r="M190" s="9"/>
      <c r="N190" s="9"/>
      <c r="O190" s="9"/>
      <c r="P190" s="9"/>
      <c r="Q190" s="9"/>
      <c r="R190" s="9">
        <v>0.61</v>
      </c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>
        <f t="shared" si="15"/>
        <v>0.61</v>
      </c>
      <c r="AJ190" s="9">
        <f t="shared" si="23"/>
        <v>9.1499999999999998E-2</v>
      </c>
      <c r="AK190" s="9">
        <f t="shared" si="16"/>
        <v>8.4180000000000005E-2</v>
      </c>
      <c r="AL190" s="9">
        <f t="shared" si="17"/>
        <v>0.78568000000000005</v>
      </c>
      <c r="AM190" s="9"/>
      <c r="AN190" s="9"/>
      <c r="AP190" s="9"/>
    </row>
    <row r="191" spans="1:42" x14ac:dyDescent="0.2">
      <c r="A191" s="2" t="s">
        <v>43</v>
      </c>
      <c r="B191" s="2">
        <v>19</v>
      </c>
      <c r="C191" s="2">
        <v>11030133</v>
      </c>
      <c r="D191" s="2" t="s">
        <v>499</v>
      </c>
      <c r="E191" s="3" t="s">
        <v>500</v>
      </c>
      <c r="F191" s="2" t="s">
        <v>501</v>
      </c>
      <c r="G191" s="2" t="s">
        <v>47</v>
      </c>
      <c r="I191" s="2">
        <v>358026</v>
      </c>
      <c r="J191" s="9"/>
      <c r="K191" s="9">
        <v>8.8000000000000007</v>
      </c>
      <c r="L191" s="9"/>
      <c r="M191" s="9"/>
      <c r="N191" s="9"/>
      <c r="O191" s="9"/>
      <c r="P191" s="9"/>
      <c r="Q191" s="9">
        <v>0.99</v>
      </c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>
        <f t="shared" si="15"/>
        <v>9.7900000000000009</v>
      </c>
      <c r="AJ191" s="9">
        <f t="shared" si="23"/>
        <v>1.4685000000000001</v>
      </c>
      <c r="AK191" s="9">
        <f t="shared" si="16"/>
        <v>1.3510200000000001</v>
      </c>
      <c r="AL191" s="9">
        <f t="shared" si="17"/>
        <v>12.609520000000002</v>
      </c>
      <c r="AM191" s="9"/>
      <c r="AN191" s="9"/>
      <c r="AP191" s="9"/>
    </row>
    <row r="192" spans="1:42" x14ac:dyDescent="0.2">
      <c r="A192" s="2" t="s">
        <v>43</v>
      </c>
      <c r="B192" s="2">
        <v>1</v>
      </c>
      <c r="C192" s="2">
        <v>11030134</v>
      </c>
      <c r="D192" s="2" t="s">
        <v>502</v>
      </c>
      <c r="E192" s="3" t="s">
        <v>503</v>
      </c>
      <c r="F192" s="2" t="s">
        <v>504</v>
      </c>
      <c r="G192" s="2" t="s">
        <v>47</v>
      </c>
      <c r="I192" s="2">
        <v>358027</v>
      </c>
      <c r="J192" s="9"/>
      <c r="K192" s="9"/>
      <c r="L192" s="9"/>
      <c r="M192" s="9"/>
      <c r="N192" s="9"/>
      <c r="O192" s="9"/>
      <c r="P192" s="9"/>
      <c r="Q192" s="9">
        <v>3.33</v>
      </c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>
        <f t="shared" si="15"/>
        <v>3.33</v>
      </c>
      <c r="AJ192" s="9">
        <f t="shared" si="23"/>
        <v>0.4995</v>
      </c>
      <c r="AK192" s="9">
        <f t="shared" si="16"/>
        <v>0.45953999999999995</v>
      </c>
      <c r="AL192" s="9">
        <f t="shared" si="17"/>
        <v>4.28904</v>
      </c>
      <c r="AM192" s="9"/>
      <c r="AN192" s="2">
        <v>0.09</v>
      </c>
      <c r="AO192" s="2">
        <v>0.32</v>
      </c>
      <c r="AP192" s="9"/>
    </row>
    <row r="193" spans="1:42" x14ac:dyDescent="0.2">
      <c r="A193" s="2" t="s">
        <v>43</v>
      </c>
      <c r="B193" s="2">
        <v>1</v>
      </c>
      <c r="C193" s="2">
        <v>11030130</v>
      </c>
      <c r="D193" s="2" t="s">
        <v>505</v>
      </c>
      <c r="E193" s="3" t="s">
        <v>506</v>
      </c>
      <c r="F193" s="2" t="s">
        <v>507</v>
      </c>
      <c r="G193" s="2" t="s">
        <v>47</v>
      </c>
      <c r="I193" s="2">
        <v>358028</v>
      </c>
      <c r="J193" s="9"/>
      <c r="K193" s="9"/>
      <c r="L193" s="9"/>
      <c r="M193" s="9"/>
      <c r="N193" s="9"/>
      <c r="O193" s="9"/>
      <c r="P193" s="9"/>
      <c r="Q193" s="9">
        <v>4.49</v>
      </c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>
        <f t="shared" si="15"/>
        <v>4.49</v>
      </c>
      <c r="AJ193" s="9">
        <f t="shared" si="23"/>
        <v>0.67349999999999999</v>
      </c>
      <c r="AK193" s="9">
        <f t="shared" si="16"/>
        <v>0.61961999999999995</v>
      </c>
      <c r="AL193" s="9">
        <f t="shared" si="17"/>
        <v>5.7831200000000003</v>
      </c>
      <c r="AM193" s="9"/>
      <c r="AP193" s="9"/>
    </row>
    <row r="194" spans="1:42" x14ac:dyDescent="0.2">
      <c r="A194" s="2" t="s">
        <v>43</v>
      </c>
      <c r="B194" s="2">
        <v>1</v>
      </c>
      <c r="C194" s="2">
        <v>11030132</v>
      </c>
      <c r="D194" s="2" t="s">
        <v>508</v>
      </c>
      <c r="E194" s="3" t="s">
        <v>509</v>
      </c>
      <c r="F194" s="2" t="s">
        <v>510</v>
      </c>
      <c r="G194" s="2" t="s">
        <v>47</v>
      </c>
      <c r="I194" s="2">
        <v>358029</v>
      </c>
      <c r="J194" s="9"/>
      <c r="K194" s="9">
        <v>29.19</v>
      </c>
      <c r="L194" s="9"/>
      <c r="M194" s="9"/>
      <c r="N194" s="9"/>
      <c r="O194" s="9"/>
      <c r="P194" s="9"/>
      <c r="Q194" s="9">
        <v>1.34</v>
      </c>
      <c r="R194" s="9">
        <v>0.13</v>
      </c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>
        <f t="shared" si="15"/>
        <v>30.66</v>
      </c>
      <c r="AJ194" s="9">
        <f t="shared" si="23"/>
        <v>4.5990000000000002</v>
      </c>
      <c r="AK194" s="9">
        <f t="shared" si="16"/>
        <v>4.2310799999999995</v>
      </c>
      <c r="AL194" s="9">
        <f t="shared" si="17"/>
        <v>39.490079999999999</v>
      </c>
      <c r="AM194" s="9"/>
      <c r="AN194" s="2">
        <v>0.84</v>
      </c>
      <c r="AP194" s="9">
        <v>4.2300000000000004</v>
      </c>
    </row>
    <row r="195" spans="1:42" x14ac:dyDescent="0.2">
      <c r="A195" s="2" t="s">
        <v>43</v>
      </c>
      <c r="B195" s="2">
        <v>1</v>
      </c>
      <c r="C195" s="2">
        <v>11030133</v>
      </c>
      <c r="D195" s="2" t="s">
        <v>511</v>
      </c>
      <c r="E195" s="3" t="s">
        <v>512</v>
      </c>
      <c r="F195" s="2" t="s">
        <v>513</v>
      </c>
      <c r="G195" s="2" t="s">
        <v>47</v>
      </c>
      <c r="I195" s="2">
        <v>358030</v>
      </c>
      <c r="J195" s="9"/>
      <c r="K195" s="9">
        <v>2.59</v>
      </c>
      <c r="L195" s="9"/>
      <c r="M195" s="9"/>
      <c r="N195" s="9"/>
      <c r="O195" s="9"/>
      <c r="P195" s="9"/>
      <c r="Q195" s="9">
        <v>2.33</v>
      </c>
      <c r="R195" s="9">
        <v>0.13</v>
      </c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>
        <f t="shared" si="15"/>
        <v>5.05</v>
      </c>
      <c r="AJ195" s="9">
        <f t="shared" si="23"/>
        <v>0.75749999999999995</v>
      </c>
      <c r="AK195" s="9">
        <f t="shared" si="16"/>
        <v>0.69689999999999996</v>
      </c>
      <c r="AL195" s="9">
        <f t="shared" si="17"/>
        <v>6.5044000000000004</v>
      </c>
      <c r="AM195" s="9"/>
      <c r="AP195" s="9"/>
    </row>
    <row r="196" spans="1:42" x14ac:dyDescent="0.2">
      <c r="A196" s="2" t="s">
        <v>43</v>
      </c>
      <c r="B196" s="2">
        <v>1</v>
      </c>
      <c r="C196" s="2">
        <v>11030131</v>
      </c>
      <c r="D196" s="2" t="s">
        <v>514</v>
      </c>
      <c r="E196" s="3" t="s">
        <v>515</v>
      </c>
      <c r="F196" s="2" t="s">
        <v>516</v>
      </c>
      <c r="G196" s="2" t="s">
        <v>47</v>
      </c>
      <c r="I196" s="2">
        <v>358031</v>
      </c>
      <c r="J196" s="9"/>
      <c r="K196" s="9">
        <v>0.24</v>
      </c>
      <c r="L196" s="9"/>
      <c r="M196" s="9"/>
      <c r="N196" s="9"/>
      <c r="O196" s="9"/>
      <c r="P196" s="9"/>
      <c r="Q196" s="9">
        <v>0.01</v>
      </c>
      <c r="R196" s="9">
        <v>0.15</v>
      </c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>
        <f t="shared" si="15"/>
        <v>0.4</v>
      </c>
      <c r="AJ196" s="9">
        <v>0</v>
      </c>
      <c r="AK196" s="9">
        <f t="shared" si="16"/>
        <v>4.8000000000000001E-2</v>
      </c>
      <c r="AL196" s="9">
        <f t="shared" si="17"/>
        <v>0.44800000000000001</v>
      </c>
      <c r="AM196" s="9"/>
      <c r="AP196" s="9"/>
    </row>
    <row r="197" spans="1:42" x14ac:dyDescent="0.2">
      <c r="A197" s="2" t="s">
        <v>43</v>
      </c>
      <c r="B197" s="2">
        <v>1</v>
      </c>
      <c r="C197" s="2">
        <v>11030130</v>
      </c>
      <c r="D197" s="2" t="s">
        <v>517</v>
      </c>
      <c r="E197" s="3" t="s">
        <v>518</v>
      </c>
      <c r="F197" s="2" t="s">
        <v>519</v>
      </c>
      <c r="G197" s="2" t="s">
        <v>47</v>
      </c>
      <c r="I197" s="2">
        <v>358032</v>
      </c>
      <c r="J197" s="9"/>
      <c r="K197" s="9"/>
      <c r="L197" s="9"/>
      <c r="M197" s="9"/>
      <c r="N197" s="9"/>
      <c r="O197" s="9"/>
      <c r="P197" s="9"/>
      <c r="Q197" s="9">
        <v>1.1299999999999999</v>
      </c>
      <c r="R197" s="9"/>
      <c r="S197" s="9"/>
      <c r="T197" s="9"/>
      <c r="U197" s="9"/>
      <c r="V197" s="9">
        <v>1.5</v>
      </c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>
        <f t="shared" si="15"/>
        <v>2.63</v>
      </c>
      <c r="AJ197" s="9">
        <f t="shared" ref="AJ197:AJ199" si="24">+AI197*0.15</f>
        <v>0.39449999999999996</v>
      </c>
      <c r="AK197" s="9">
        <f t="shared" si="16"/>
        <v>0.36293999999999993</v>
      </c>
      <c r="AL197" s="9">
        <f t="shared" si="17"/>
        <v>3.3874399999999998</v>
      </c>
      <c r="AM197" s="9"/>
      <c r="AP197" s="9"/>
    </row>
    <row r="198" spans="1:42" x14ac:dyDescent="0.2">
      <c r="A198" s="2" t="s">
        <v>43</v>
      </c>
      <c r="B198" s="2">
        <v>1</v>
      </c>
      <c r="C198" s="2">
        <v>11030130</v>
      </c>
      <c r="D198" s="2" t="s">
        <v>520</v>
      </c>
      <c r="E198" s="3" t="s">
        <v>521</v>
      </c>
      <c r="F198" s="2" t="s">
        <v>522</v>
      </c>
      <c r="G198" s="2" t="s">
        <v>47</v>
      </c>
      <c r="I198" s="2">
        <v>358033</v>
      </c>
      <c r="J198" s="9"/>
      <c r="K198" s="9">
        <v>4.46</v>
      </c>
      <c r="L198" s="9"/>
      <c r="M198" s="9"/>
      <c r="N198" s="9"/>
      <c r="O198" s="9"/>
      <c r="P198" s="9"/>
      <c r="Q198" s="9">
        <v>0.19</v>
      </c>
      <c r="R198" s="9">
        <v>0.24</v>
      </c>
      <c r="S198" s="9"/>
      <c r="T198" s="9"/>
      <c r="U198" s="9"/>
      <c r="V198" s="9">
        <v>1.5</v>
      </c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>
        <f t="shared" si="15"/>
        <v>6.3900000000000006</v>
      </c>
      <c r="AJ198" s="9">
        <f t="shared" si="24"/>
        <v>0.95850000000000002</v>
      </c>
      <c r="AK198" s="9">
        <f t="shared" si="16"/>
        <v>0.88182000000000005</v>
      </c>
      <c r="AL198" s="9">
        <f t="shared" si="17"/>
        <v>8.2303200000000007</v>
      </c>
      <c r="AM198" s="9"/>
      <c r="AP198" s="9"/>
    </row>
    <row r="199" spans="1:42" x14ac:dyDescent="0.2">
      <c r="A199" s="2" t="s">
        <v>43</v>
      </c>
      <c r="B199" s="2">
        <v>1</v>
      </c>
      <c r="C199" s="2">
        <v>11030133</v>
      </c>
      <c r="D199" s="2" t="s">
        <v>523</v>
      </c>
      <c r="E199" s="3" t="s">
        <v>524</v>
      </c>
      <c r="F199" s="2" t="s">
        <v>525</v>
      </c>
      <c r="G199" s="2" t="s">
        <v>47</v>
      </c>
      <c r="I199" s="2">
        <v>358034</v>
      </c>
      <c r="J199" s="9"/>
      <c r="K199" s="9">
        <v>1129.56</v>
      </c>
      <c r="L199" s="9"/>
      <c r="M199" s="9">
        <v>0.17</v>
      </c>
      <c r="N199" s="9"/>
      <c r="O199" s="9"/>
      <c r="P199" s="9"/>
      <c r="Q199" s="9">
        <v>38.96</v>
      </c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>
        <f t="shared" si="15"/>
        <v>1168.69</v>
      </c>
      <c r="AJ199" s="9">
        <f t="shared" si="24"/>
        <v>175.30350000000001</v>
      </c>
      <c r="AK199" s="9">
        <f t="shared" si="16"/>
        <v>161.27922000000001</v>
      </c>
      <c r="AL199" s="9">
        <f t="shared" si="17"/>
        <v>1505.2727199999999</v>
      </c>
      <c r="AM199" s="9"/>
      <c r="AN199" s="2">
        <v>32.14</v>
      </c>
      <c r="AO199" s="2">
        <v>112.9</v>
      </c>
      <c r="AP199" s="9"/>
    </row>
    <row r="200" spans="1:42" x14ac:dyDescent="0.2">
      <c r="A200" s="2" t="s">
        <v>43</v>
      </c>
      <c r="B200" s="2">
        <v>1</v>
      </c>
      <c r="C200" s="2">
        <v>11030129</v>
      </c>
      <c r="D200" s="2" t="s">
        <v>526</v>
      </c>
      <c r="E200" s="3" t="s">
        <v>527</v>
      </c>
      <c r="F200" s="2" t="s">
        <v>528</v>
      </c>
      <c r="G200" s="2" t="s">
        <v>47</v>
      </c>
      <c r="I200" s="2">
        <v>358035</v>
      </c>
      <c r="J200" s="9"/>
      <c r="K200" s="9"/>
      <c r="L200" s="9"/>
      <c r="M200" s="9"/>
      <c r="N200" s="9"/>
      <c r="O200" s="9"/>
      <c r="P200" s="9"/>
      <c r="Q200" s="9">
        <v>0.03</v>
      </c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>
        <f t="shared" si="15"/>
        <v>0.03</v>
      </c>
      <c r="AJ200" s="9">
        <v>0</v>
      </c>
      <c r="AK200" s="9">
        <f t="shared" si="16"/>
        <v>3.5999999999999999E-3</v>
      </c>
      <c r="AL200" s="9">
        <f t="shared" si="17"/>
        <v>3.3599999999999998E-2</v>
      </c>
      <c r="AM200" s="9"/>
      <c r="AP200" s="9"/>
    </row>
    <row r="201" spans="1:42" x14ac:dyDescent="0.2">
      <c r="A201" s="2" t="s">
        <v>43</v>
      </c>
      <c r="B201" s="2">
        <v>1</v>
      </c>
      <c r="C201" s="2">
        <v>11030134</v>
      </c>
      <c r="D201" s="2" t="s">
        <v>529</v>
      </c>
      <c r="E201" s="3" t="s">
        <v>530</v>
      </c>
      <c r="F201" s="2" t="s">
        <v>531</v>
      </c>
      <c r="G201" s="2" t="s">
        <v>47</v>
      </c>
      <c r="I201" s="2">
        <v>358036</v>
      </c>
      <c r="J201" s="9"/>
      <c r="K201" s="9">
        <v>8.6199999999999992</v>
      </c>
      <c r="L201" s="9"/>
      <c r="M201" s="9"/>
      <c r="N201" s="9"/>
      <c r="O201" s="9"/>
      <c r="P201" s="9"/>
      <c r="Q201" s="9">
        <v>0.39</v>
      </c>
      <c r="R201" s="9">
        <v>0.36</v>
      </c>
      <c r="S201" s="9"/>
      <c r="T201" s="9"/>
      <c r="U201" s="9"/>
      <c r="V201" s="9">
        <v>1.5</v>
      </c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>
        <f t="shared" si="15"/>
        <v>10.87</v>
      </c>
      <c r="AJ201" s="9">
        <v>0</v>
      </c>
      <c r="AK201" s="9">
        <f t="shared" si="16"/>
        <v>1.3043999999999998</v>
      </c>
      <c r="AL201" s="9">
        <f t="shared" si="17"/>
        <v>12.174399999999999</v>
      </c>
      <c r="AM201" s="9"/>
      <c r="AP201" s="9"/>
    </row>
    <row r="202" spans="1:42" x14ac:dyDescent="0.2">
      <c r="A202" s="2" t="s">
        <v>43</v>
      </c>
      <c r="B202" s="2">
        <v>1</v>
      </c>
      <c r="C202" s="2">
        <v>11030130</v>
      </c>
      <c r="D202" s="2" t="s">
        <v>532</v>
      </c>
      <c r="E202" s="3" t="s">
        <v>533</v>
      </c>
      <c r="F202" s="2" t="s">
        <v>534</v>
      </c>
      <c r="G202" s="2" t="s">
        <v>47</v>
      </c>
      <c r="I202" s="2">
        <v>358037</v>
      </c>
      <c r="J202" s="9"/>
      <c r="K202" s="9">
        <v>3.71</v>
      </c>
      <c r="L202" s="9"/>
      <c r="M202" s="9"/>
      <c r="N202" s="9"/>
      <c r="O202" s="9"/>
      <c r="P202" s="9"/>
      <c r="Q202" s="9">
        <v>6.18</v>
      </c>
      <c r="R202" s="9">
        <v>0.85</v>
      </c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>
        <f t="shared" si="15"/>
        <v>10.74</v>
      </c>
      <c r="AJ202" s="9">
        <f>+AI202*0.15</f>
        <v>1.611</v>
      </c>
      <c r="AK202" s="9">
        <f t="shared" si="16"/>
        <v>1.4821200000000001</v>
      </c>
      <c r="AL202" s="9">
        <f t="shared" si="17"/>
        <v>13.833120000000001</v>
      </c>
      <c r="AM202" s="9"/>
      <c r="AN202" s="2">
        <v>0.3</v>
      </c>
      <c r="AO202" s="2">
        <v>1.04</v>
      </c>
      <c r="AP202" s="9"/>
    </row>
    <row r="203" spans="1:42" x14ac:dyDescent="0.2">
      <c r="A203" s="2" t="s">
        <v>43</v>
      </c>
      <c r="B203" s="2">
        <v>1</v>
      </c>
      <c r="C203" s="2">
        <v>11030130</v>
      </c>
      <c r="D203" s="2" t="s">
        <v>535</v>
      </c>
      <c r="E203" s="3" t="s">
        <v>536</v>
      </c>
      <c r="F203" s="2" t="s">
        <v>537</v>
      </c>
      <c r="G203" s="2" t="s">
        <v>47</v>
      </c>
      <c r="I203" s="2">
        <v>358038</v>
      </c>
      <c r="J203" s="9"/>
      <c r="K203" s="9"/>
      <c r="L203" s="9"/>
      <c r="M203" s="9"/>
      <c r="N203" s="9"/>
      <c r="O203" s="9"/>
      <c r="P203" s="9"/>
      <c r="Q203" s="9">
        <v>2.14</v>
      </c>
      <c r="R203" s="9"/>
      <c r="S203" s="9"/>
      <c r="T203" s="9"/>
      <c r="U203" s="9"/>
      <c r="V203" s="9">
        <v>1.5</v>
      </c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>
        <f t="shared" si="15"/>
        <v>3.64</v>
      </c>
      <c r="AJ203" s="9">
        <v>0</v>
      </c>
      <c r="AK203" s="9">
        <f t="shared" si="16"/>
        <v>0.43680000000000002</v>
      </c>
      <c r="AL203" s="9">
        <f t="shared" si="17"/>
        <v>4.0768000000000004</v>
      </c>
      <c r="AM203" s="9"/>
      <c r="AP203" s="9"/>
    </row>
    <row r="204" spans="1:42" x14ac:dyDescent="0.2">
      <c r="A204" s="2" t="s">
        <v>43</v>
      </c>
      <c r="B204" s="2">
        <v>1</v>
      </c>
      <c r="C204" s="2">
        <v>11030130</v>
      </c>
      <c r="D204" s="2" t="s">
        <v>538</v>
      </c>
      <c r="E204" s="3" t="s">
        <v>539</v>
      </c>
      <c r="F204" s="2" t="s">
        <v>540</v>
      </c>
      <c r="G204" s="2" t="s">
        <v>47</v>
      </c>
      <c r="I204" s="2">
        <v>358039</v>
      </c>
      <c r="J204" s="9"/>
      <c r="K204" s="9">
        <v>8.3699999999999992</v>
      </c>
      <c r="L204" s="9"/>
      <c r="M204" s="9"/>
      <c r="N204" s="9"/>
      <c r="O204" s="9"/>
      <c r="P204" s="9"/>
      <c r="Q204" s="9">
        <v>1.39</v>
      </c>
      <c r="R204" s="9">
        <v>0.6</v>
      </c>
      <c r="S204" s="9"/>
      <c r="T204" s="9"/>
      <c r="U204" s="9"/>
      <c r="V204" s="9">
        <v>1.5</v>
      </c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>
        <f t="shared" ref="AI204:AI267" si="25">SUM(J204:AH204)</f>
        <v>11.86</v>
      </c>
      <c r="AJ204" s="9">
        <f t="shared" ref="AJ204:AJ205" si="26">+AI204*0.15</f>
        <v>1.7789999999999999</v>
      </c>
      <c r="AK204" s="9">
        <f t="shared" ref="AK204:AK267" si="27">(AI204+AJ204)*0.12</f>
        <v>1.6366799999999999</v>
      </c>
      <c r="AL204" s="9">
        <f t="shared" ref="AL204:AL267" si="28">SUM(AI204:AK204)</f>
        <v>15.275679999999999</v>
      </c>
      <c r="AM204" s="9"/>
      <c r="AP204" s="9"/>
    </row>
    <row r="205" spans="1:42" x14ac:dyDescent="0.2">
      <c r="A205" s="2" t="s">
        <v>43</v>
      </c>
      <c r="B205" s="2">
        <v>1</v>
      </c>
      <c r="C205" s="2">
        <v>11030130</v>
      </c>
      <c r="D205" s="2" t="s">
        <v>541</v>
      </c>
      <c r="E205" s="3" t="s">
        <v>542</v>
      </c>
      <c r="F205" s="2" t="s">
        <v>543</v>
      </c>
      <c r="G205" s="2" t="s">
        <v>47</v>
      </c>
      <c r="I205" s="2">
        <v>358040</v>
      </c>
      <c r="J205" s="9"/>
      <c r="K205" s="9"/>
      <c r="L205" s="9"/>
      <c r="M205" s="9"/>
      <c r="N205" s="9"/>
      <c r="O205" s="9"/>
      <c r="P205" s="9"/>
      <c r="Q205" s="9">
        <v>1.73</v>
      </c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>
        <f t="shared" si="25"/>
        <v>1.73</v>
      </c>
      <c r="AJ205" s="9">
        <f t="shared" si="26"/>
        <v>0.25950000000000001</v>
      </c>
      <c r="AK205" s="9">
        <f t="shared" si="27"/>
        <v>0.23874000000000001</v>
      </c>
      <c r="AL205" s="9">
        <f t="shared" si="28"/>
        <v>2.22824</v>
      </c>
      <c r="AM205" s="9"/>
      <c r="AP205" s="9"/>
    </row>
    <row r="206" spans="1:42" x14ac:dyDescent="0.2">
      <c r="A206" s="2" t="s">
        <v>43</v>
      </c>
      <c r="B206" s="2">
        <v>1</v>
      </c>
      <c r="C206" s="2">
        <v>11030108</v>
      </c>
      <c r="D206" s="2" t="s">
        <v>544</v>
      </c>
      <c r="E206" s="3" t="s">
        <v>545</v>
      </c>
      <c r="F206" s="2" t="s">
        <v>546</v>
      </c>
      <c r="G206" s="2" t="s">
        <v>47</v>
      </c>
      <c r="I206" s="2">
        <v>358041</v>
      </c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>
        <v>1.5</v>
      </c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>
        <f t="shared" si="25"/>
        <v>1.5</v>
      </c>
      <c r="AJ206" s="9">
        <v>0</v>
      </c>
      <c r="AK206" s="9">
        <f t="shared" si="27"/>
        <v>0.18</v>
      </c>
      <c r="AL206" s="9">
        <f t="shared" si="28"/>
        <v>1.68</v>
      </c>
      <c r="AM206" s="9"/>
      <c r="AP206" s="9"/>
    </row>
    <row r="207" spans="1:42" x14ac:dyDescent="0.2">
      <c r="A207" s="2" t="s">
        <v>43</v>
      </c>
      <c r="B207" s="2">
        <v>1</v>
      </c>
      <c r="C207" s="2">
        <v>11030110</v>
      </c>
      <c r="D207" s="2" t="s">
        <v>547</v>
      </c>
      <c r="E207" s="3" t="s">
        <v>548</v>
      </c>
      <c r="F207" s="2" t="s">
        <v>549</v>
      </c>
      <c r="G207" s="2" t="s">
        <v>47</v>
      </c>
      <c r="I207" s="2">
        <v>358042</v>
      </c>
      <c r="J207" s="9"/>
      <c r="K207" s="9">
        <v>71.03</v>
      </c>
      <c r="L207" s="9"/>
      <c r="M207" s="9"/>
      <c r="N207" s="9"/>
      <c r="O207" s="9"/>
      <c r="P207" s="9"/>
      <c r="Q207" s="9">
        <v>2.72</v>
      </c>
      <c r="R207" s="9">
        <v>0.04</v>
      </c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>
        <f t="shared" si="25"/>
        <v>73.790000000000006</v>
      </c>
      <c r="AJ207" s="9">
        <f t="shared" ref="AJ207:AJ212" si="29">+AI207*0.15</f>
        <v>11.0685</v>
      </c>
      <c r="AK207" s="9">
        <f t="shared" si="27"/>
        <v>10.183020000000001</v>
      </c>
      <c r="AL207" s="9">
        <f t="shared" si="28"/>
        <v>95.041520000000006</v>
      </c>
      <c r="AM207" s="9"/>
      <c r="AN207" s="2">
        <v>2.0299999999999998</v>
      </c>
      <c r="AO207" s="2">
        <v>7.13</v>
      </c>
      <c r="AP207" s="9"/>
    </row>
    <row r="208" spans="1:42" x14ac:dyDescent="0.2">
      <c r="A208" s="2" t="s">
        <v>43</v>
      </c>
      <c r="B208" s="2">
        <v>1</v>
      </c>
      <c r="C208" s="2">
        <v>11030132</v>
      </c>
      <c r="D208" s="2" t="s">
        <v>550</v>
      </c>
      <c r="E208" s="3" t="s">
        <v>551</v>
      </c>
      <c r="F208" s="2" t="s">
        <v>552</v>
      </c>
      <c r="G208" s="2" t="s">
        <v>47</v>
      </c>
      <c r="I208" s="2">
        <v>358043</v>
      </c>
      <c r="J208" s="9"/>
      <c r="K208" s="9"/>
      <c r="L208" s="9"/>
      <c r="M208" s="9"/>
      <c r="N208" s="9"/>
      <c r="O208" s="9"/>
      <c r="P208" s="9"/>
      <c r="Q208" s="9">
        <v>5.52</v>
      </c>
      <c r="R208" s="9">
        <v>4.7300000000000004</v>
      </c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>
        <f t="shared" si="25"/>
        <v>10.25</v>
      </c>
      <c r="AJ208" s="9">
        <f t="shared" si="29"/>
        <v>1.5374999999999999</v>
      </c>
      <c r="AK208" s="9">
        <f t="shared" si="27"/>
        <v>1.4144999999999999</v>
      </c>
      <c r="AL208" s="9">
        <f t="shared" si="28"/>
        <v>13.202</v>
      </c>
      <c r="AM208" s="9"/>
      <c r="AN208" s="2">
        <v>0.28000000000000003</v>
      </c>
      <c r="AO208" s="2">
        <v>0.99</v>
      </c>
      <c r="AP208" s="9"/>
    </row>
    <row r="209" spans="1:42" x14ac:dyDescent="0.2">
      <c r="A209" s="2" t="s">
        <v>43</v>
      </c>
      <c r="B209" s="2">
        <v>1</v>
      </c>
      <c r="C209" s="2">
        <v>11030133</v>
      </c>
      <c r="D209" s="2" t="s">
        <v>553</v>
      </c>
      <c r="E209" s="3" t="s">
        <v>554</v>
      </c>
      <c r="F209" s="2" t="s">
        <v>555</v>
      </c>
      <c r="G209" s="2" t="s">
        <v>47</v>
      </c>
      <c r="I209" s="2">
        <v>358044</v>
      </c>
      <c r="J209" s="9"/>
      <c r="K209" s="9"/>
      <c r="L209" s="9"/>
      <c r="M209" s="9"/>
      <c r="N209" s="9"/>
      <c r="O209" s="9"/>
      <c r="P209" s="9"/>
      <c r="Q209" s="9">
        <v>0.3</v>
      </c>
      <c r="R209" s="9"/>
      <c r="S209" s="9"/>
      <c r="T209" s="9"/>
      <c r="U209" s="9"/>
      <c r="V209" s="9">
        <v>10</v>
      </c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>
        <f t="shared" si="25"/>
        <v>10.3</v>
      </c>
      <c r="AJ209" s="9">
        <f t="shared" si="29"/>
        <v>1.5450000000000002</v>
      </c>
      <c r="AK209" s="9">
        <f t="shared" si="27"/>
        <v>1.4214</v>
      </c>
      <c r="AL209" s="9">
        <f t="shared" si="28"/>
        <v>13.266400000000001</v>
      </c>
      <c r="AM209" s="9"/>
      <c r="AP209" s="9"/>
    </row>
    <row r="210" spans="1:42" x14ac:dyDescent="0.2">
      <c r="A210" s="2" t="s">
        <v>43</v>
      </c>
      <c r="B210" s="2">
        <v>16</v>
      </c>
      <c r="C210" s="2">
        <v>11030133</v>
      </c>
      <c r="D210" s="2" t="s">
        <v>556</v>
      </c>
      <c r="E210" s="3" t="s">
        <v>557</v>
      </c>
      <c r="F210" s="2" t="s">
        <v>558</v>
      </c>
      <c r="G210" s="2" t="s">
        <v>47</v>
      </c>
      <c r="I210" s="2">
        <v>358045</v>
      </c>
      <c r="J210" s="9"/>
      <c r="K210" s="9">
        <v>1.51</v>
      </c>
      <c r="L210" s="9"/>
      <c r="M210" s="9"/>
      <c r="N210" s="9"/>
      <c r="O210" s="9"/>
      <c r="P210" s="9"/>
      <c r="Q210" s="9">
        <v>0.17</v>
      </c>
      <c r="R210" s="9">
        <v>0.1</v>
      </c>
      <c r="S210" s="9"/>
      <c r="T210" s="9"/>
      <c r="U210" s="9"/>
      <c r="V210" s="9">
        <v>1.5</v>
      </c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>
        <f t="shared" si="25"/>
        <v>3.2800000000000002</v>
      </c>
      <c r="AJ210" s="9">
        <f t="shared" si="29"/>
        <v>0.49199999999999999</v>
      </c>
      <c r="AK210" s="9">
        <f t="shared" si="27"/>
        <v>0.45263999999999999</v>
      </c>
      <c r="AL210" s="9">
        <f t="shared" si="28"/>
        <v>4.22464</v>
      </c>
      <c r="AM210" s="9"/>
      <c r="AP210" s="9"/>
    </row>
    <row r="211" spans="1:42" x14ac:dyDescent="0.2">
      <c r="A211" s="2" t="s">
        <v>43</v>
      </c>
      <c r="B211" s="2">
        <v>1</v>
      </c>
      <c r="C211" s="2">
        <v>11030130</v>
      </c>
      <c r="D211" s="2" t="s">
        <v>559</v>
      </c>
      <c r="E211" s="3" t="s">
        <v>560</v>
      </c>
      <c r="F211" s="2" t="s">
        <v>561</v>
      </c>
      <c r="G211" s="2" t="s">
        <v>47</v>
      </c>
      <c r="I211" s="2">
        <v>358046</v>
      </c>
      <c r="J211" s="9"/>
      <c r="K211" s="9"/>
      <c r="L211" s="9"/>
      <c r="M211" s="9"/>
      <c r="N211" s="9"/>
      <c r="O211" s="9"/>
      <c r="P211" s="9"/>
      <c r="Q211" s="9">
        <v>0.74</v>
      </c>
      <c r="R211" s="9"/>
      <c r="S211" s="9"/>
      <c r="T211" s="9"/>
      <c r="U211" s="9"/>
      <c r="V211" s="9">
        <v>1.5</v>
      </c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>
        <f t="shared" si="25"/>
        <v>2.2400000000000002</v>
      </c>
      <c r="AJ211" s="9">
        <f t="shared" si="29"/>
        <v>0.33600000000000002</v>
      </c>
      <c r="AK211" s="9">
        <f t="shared" si="27"/>
        <v>0.30912000000000001</v>
      </c>
      <c r="AL211" s="9">
        <f t="shared" si="28"/>
        <v>2.8851200000000001</v>
      </c>
      <c r="AM211" s="9"/>
      <c r="AP211" s="9"/>
    </row>
    <row r="212" spans="1:42" x14ac:dyDescent="0.2">
      <c r="A212" s="2" t="s">
        <v>43</v>
      </c>
      <c r="B212" s="2">
        <v>1</v>
      </c>
      <c r="C212" s="2">
        <v>11030128</v>
      </c>
      <c r="D212" s="2" t="s">
        <v>562</v>
      </c>
      <c r="E212" s="3" t="s">
        <v>563</v>
      </c>
      <c r="F212" s="2" t="s">
        <v>564</v>
      </c>
      <c r="G212" s="2" t="s">
        <v>47</v>
      </c>
      <c r="I212" s="2">
        <v>358047</v>
      </c>
      <c r="J212" s="9"/>
      <c r="K212" s="9">
        <v>12.11</v>
      </c>
      <c r="L212" s="9"/>
      <c r="M212" s="9"/>
      <c r="N212" s="9"/>
      <c r="O212" s="9"/>
      <c r="P212" s="9"/>
      <c r="Q212" s="9">
        <v>0.18</v>
      </c>
      <c r="R212" s="9">
        <v>0.98</v>
      </c>
      <c r="S212" s="9"/>
      <c r="T212" s="9"/>
      <c r="U212" s="9"/>
      <c r="V212" s="9">
        <v>1.5</v>
      </c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>
        <f t="shared" si="25"/>
        <v>14.77</v>
      </c>
      <c r="AJ212" s="9">
        <f t="shared" si="29"/>
        <v>2.2155</v>
      </c>
      <c r="AK212" s="9">
        <f t="shared" si="27"/>
        <v>2.0382599999999997</v>
      </c>
      <c r="AL212" s="9">
        <f t="shared" si="28"/>
        <v>19.023759999999999</v>
      </c>
      <c r="AM212" s="9"/>
      <c r="AP212" s="9"/>
    </row>
    <row r="213" spans="1:42" x14ac:dyDescent="0.2">
      <c r="A213" s="2" t="s">
        <v>43</v>
      </c>
      <c r="B213" s="2">
        <v>1</v>
      </c>
      <c r="C213" s="2">
        <v>11030129</v>
      </c>
      <c r="D213" s="2" t="s">
        <v>565</v>
      </c>
      <c r="E213" s="3" t="s">
        <v>566</v>
      </c>
      <c r="F213" s="2" t="s">
        <v>567</v>
      </c>
      <c r="G213" s="2" t="s">
        <v>47</v>
      </c>
      <c r="I213" s="2">
        <v>358048</v>
      </c>
      <c r="J213" s="9"/>
      <c r="K213" s="9"/>
      <c r="L213" s="9"/>
      <c r="M213" s="9"/>
      <c r="N213" s="9"/>
      <c r="O213" s="9"/>
      <c r="P213" s="9"/>
      <c r="Q213" s="9">
        <v>0.01</v>
      </c>
      <c r="R213" s="9"/>
      <c r="S213" s="9"/>
      <c r="T213" s="9"/>
      <c r="U213" s="9"/>
      <c r="V213" s="9">
        <v>10</v>
      </c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>
        <f t="shared" si="25"/>
        <v>10.01</v>
      </c>
      <c r="AJ213" s="9">
        <v>0</v>
      </c>
      <c r="AK213" s="9">
        <f t="shared" si="27"/>
        <v>1.2011999999999998</v>
      </c>
      <c r="AL213" s="9">
        <f t="shared" si="28"/>
        <v>11.2112</v>
      </c>
      <c r="AM213" s="9"/>
      <c r="AP213" s="9"/>
    </row>
    <row r="214" spans="1:42" x14ac:dyDescent="0.2">
      <c r="A214" s="2" t="s">
        <v>43</v>
      </c>
      <c r="B214" s="2">
        <v>1</v>
      </c>
      <c r="C214" s="2">
        <v>11030130</v>
      </c>
      <c r="D214" s="2" t="s">
        <v>568</v>
      </c>
      <c r="E214" s="3" t="s">
        <v>569</v>
      </c>
      <c r="F214" s="2" t="s">
        <v>570</v>
      </c>
      <c r="G214" s="2" t="s">
        <v>47</v>
      </c>
      <c r="I214" s="2">
        <v>358049</v>
      </c>
      <c r="J214" s="9"/>
      <c r="K214" s="9"/>
      <c r="L214" s="9"/>
      <c r="M214" s="9"/>
      <c r="N214" s="9"/>
      <c r="O214" s="9"/>
      <c r="P214" s="9"/>
      <c r="Q214" s="9">
        <v>2.78</v>
      </c>
      <c r="R214" s="9"/>
      <c r="S214" s="9"/>
      <c r="T214" s="9"/>
      <c r="U214" s="9"/>
      <c r="V214" s="9">
        <v>1.5</v>
      </c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>
        <f t="shared" si="25"/>
        <v>4.2799999999999994</v>
      </c>
      <c r="AJ214" s="9">
        <v>0</v>
      </c>
      <c r="AK214" s="9">
        <f t="shared" si="27"/>
        <v>0.51359999999999995</v>
      </c>
      <c r="AL214" s="9">
        <f t="shared" si="28"/>
        <v>4.7935999999999996</v>
      </c>
      <c r="AM214" s="9"/>
      <c r="AP214" s="9"/>
    </row>
    <row r="215" spans="1:42" x14ac:dyDescent="0.2">
      <c r="A215" s="2" t="s">
        <v>43</v>
      </c>
      <c r="B215" s="2">
        <v>1</v>
      </c>
      <c r="C215" s="2">
        <v>11030103</v>
      </c>
      <c r="D215" s="2" t="s">
        <v>571</v>
      </c>
      <c r="E215" s="3" t="s">
        <v>572</v>
      </c>
      <c r="F215" s="2" t="s">
        <v>573</v>
      </c>
      <c r="G215" s="2" t="s">
        <v>47</v>
      </c>
      <c r="I215" s="2">
        <v>358050</v>
      </c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>
        <v>1.5</v>
      </c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>
        <f t="shared" si="25"/>
        <v>1.5</v>
      </c>
      <c r="AJ215" s="9">
        <f>+AI215*0.15</f>
        <v>0.22499999999999998</v>
      </c>
      <c r="AK215" s="9">
        <f t="shared" si="27"/>
        <v>0.20699999999999999</v>
      </c>
      <c r="AL215" s="9">
        <f t="shared" si="28"/>
        <v>1.9320000000000002</v>
      </c>
      <c r="AM215" s="9"/>
      <c r="AP215" s="9"/>
    </row>
    <row r="216" spans="1:42" x14ac:dyDescent="0.2">
      <c r="A216" s="2" t="s">
        <v>43</v>
      </c>
      <c r="B216" s="2">
        <v>1</v>
      </c>
      <c r="C216" s="2">
        <v>11030131</v>
      </c>
      <c r="D216" s="2" t="s">
        <v>574</v>
      </c>
      <c r="E216" s="3" t="s">
        <v>575</v>
      </c>
      <c r="F216" s="2" t="s">
        <v>576</v>
      </c>
      <c r="G216" s="2" t="s">
        <v>47</v>
      </c>
      <c r="I216" s="2">
        <v>358051</v>
      </c>
      <c r="J216" s="9"/>
      <c r="K216" s="9"/>
      <c r="L216" s="9"/>
      <c r="M216" s="9"/>
      <c r="N216" s="9"/>
      <c r="O216" s="9"/>
      <c r="P216" s="9"/>
      <c r="Q216" s="9">
        <v>1.4</v>
      </c>
      <c r="R216" s="9"/>
      <c r="S216" s="9"/>
      <c r="T216" s="9"/>
      <c r="U216" s="9"/>
      <c r="V216" s="9">
        <v>1.5</v>
      </c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>
        <f t="shared" si="25"/>
        <v>2.9</v>
      </c>
      <c r="AJ216" s="9">
        <v>0</v>
      </c>
      <c r="AK216" s="9">
        <f t="shared" si="27"/>
        <v>0.34799999999999998</v>
      </c>
      <c r="AL216" s="9">
        <f t="shared" si="28"/>
        <v>3.2479999999999998</v>
      </c>
      <c r="AM216" s="9"/>
      <c r="AP216" s="9"/>
    </row>
    <row r="217" spans="1:42" x14ac:dyDescent="0.2">
      <c r="A217" s="2" t="s">
        <v>43</v>
      </c>
      <c r="B217" s="2">
        <v>1</v>
      </c>
      <c r="C217" s="2">
        <v>11030108</v>
      </c>
      <c r="D217" s="2" t="s">
        <v>225</v>
      </c>
      <c r="E217" s="3" t="s">
        <v>226</v>
      </c>
      <c r="F217" s="2" t="s">
        <v>227</v>
      </c>
      <c r="G217" s="2" t="s">
        <v>47</v>
      </c>
      <c r="I217" s="2">
        <v>358052</v>
      </c>
      <c r="J217" s="9"/>
      <c r="K217" s="9">
        <v>6.65</v>
      </c>
      <c r="L217" s="9"/>
      <c r="M217" s="9"/>
      <c r="N217" s="9"/>
      <c r="O217" s="9"/>
      <c r="P217" s="9"/>
      <c r="Q217" s="9">
        <v>0.84</v>
      </c>
      <c r="R217" s="9">
        <v>0.18</v>
      </c>
      <c r="S217" s="9"/>
      <c r="T217" s="9"/>
      <c r="U217" s="9"/>
      <c r="V217" s="9">
        <v>1.5</v>
      </c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>
        <f t="shared" si="25"/>
        <v>9.17</v>
      </c>
      <c r="AJ217" s="9">
        <v>0</v>
      </c>
      <c r="AK217" s="9">
        <f t="shared" si="27"/>
        <v>1.1004</v>
      </c>
      <c r="AL217" s="9">
        <f t="shared" si="28"/>
        <v>10.2704</v>
      </c>
      <c r="AM217" s="9"/>
      <c r="AN217" s="2">
        <v>0.25</v>
      </c>
      <c r="AO217" s="2">
        <v>0.77</v>
      </c>
      <c r="AP217" s="9"/>
    </row>
    <row r="218" spans="1:42" x14ac:dyDescent="0.2">
      <c r="A218" s="2" t="s">
        <v>43</v>
      </c>
      <c r="B218" s="2">
        <v>16</v>
      </c>
      <c r="C218" s="2">
        <v>11030133</v>
      </c>
      <c r="D218" s="2" t="s">
        <v>577</v>
      </c>
      <c r="E218" s="3" t="s">
        <v>578</v>
      </c>
      <c r="F218" s="2" t="s">
        <v>579</v>
      </c>
      <c r="G218" s="2" t="s">
        <v>47</v>
      </c>
      <c r="I218" s="2">
        <v>358053</v>
      </c>
      <c r="J218" s="9"/>
      <c r="K218" s="9"/>
      <c r="L218" s="9"/>
      <c r="M218" s="9"/>
      <c r="N218" s="9"/>
      <c r="O218" s="9"/>
      <c r="P218" s="9"/>
      <c r="Q218" s="9">
        <v>0.27</v>
      </c>
      <c r="R218" s="9"/>
      <c r="S218" s="9"/>
      <c r="T218" s="9"/>
      <c r="U218" s="9"/>
      <c r="V218" s="9">
        <v>1.5</v>
      </c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>
        <f t="shared" si="25"/>
        <v>1.77</v>
      </c>
      <c r="AJ218" s="9">
        <f t="shared" ref="AJ218:AJ219" si="30">+AI218*0.15</f>
        <v>0.26550000000000001</v>
      </c>
      <c r="AK218" s="9">
        <f t="shared" si="27"/>
        <v>0.24425999999999998</v>
      </c>
      <c r="AL218" s="9">
        <f t="shared" si="28"/>
        <v>2.27976</v>
      </c>
      <c r="AM218" s="9"/>
      <c r="AP218" s="9"/>
    </row>
    <row r="219" spans="1:42" x14ac:dyDescent="0.2">
      <c r="A219" s="2" t="s">
        <v>43</v>
      </c>
      <c r="B219" s="2">
        <v>16</v>
      </c>
      <c r="C219" s="2">
        <v>11030133</v>
      </c>
      <c r="D219" s="2" t="s">
        <v>577</v>
      </c>
      <c r="E219" s="3" t="s">
        <v>578</v>
      </c>
      <c r="F219" s="2" t="s">
        <v>579</v>
      </c>
      <c r="G219" s="2" t="s">
        <v>47</v>
      </c>
      <c r="I219" s="2">
        <v>358054</v>
      </c>
      <c r="J219" s="9"/>
      <c r="K219" s="9">
        <v>0.13</v>
      </c>
      <c r="L219" s="9"/>
      <c r="M219" s="9"/>
      <c r="N219" s="9"/>
      <c r="O219" s="9"/>
      <c r="P219" s="9"/>
      <c r="Q219" s="9">
        <v>0.21</v>
      </c>
      <c r="R219" s="9">
        <v>0.04</v>
      </c>
      <c r="S219" s="9"/>
      <c r="T219" s="9"/>
      <c r="U219" s="9"/>
      <c r="V219" s="9">
        <v>1.5</v>
      </c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>
        <f t="shared" si="25"/>
        <v>1.88</v>
      </c>
      <c r="AJ219" s="9">
        <f t="shared" si="30"/>
        <v>0.28199999999999997</v>
      </c>
      <c r="AK219" s="9">
        <f t="shared" si="27"/>
        <v>0.25944</v>
      </c>
      <c r="AL219" s="9">
        <f t="shared" si="28"/>
        <v>2.42144</v>
      </c>
      <c r="AM219" s="9"/>
      <c r="AP219" s="9"/>
    </row>
    <row r="220" spans="1:42" x14ac:dyDescent="0.2">
      <c r="A220" s="2" t="s">
        <v>43</v>
      </c>
      <c r="B220" s="2">
        <v>16</v>
      </c>
      <c r="C220" s="2">
        <v>11030134</v>
      </c>
      <c r="D220" s="2" t="s">
        <v>580</v>
      </c>
      <c r="E220" s="3" t="s">
        <v>581</v>
      </c>
      <c r="F220" s="2" t="s">
        <v>582</v>
      </c>
      <c r="G220" s="2" t="s">
        <v>47</v>
      </c>
      <c r="I220" s="2">
        <v>358055</v>
      </c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>
        <v>20</v>
      </c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>
        <f t="shared" si="25"/>
        <v>20</v>
      </c>
      <c r="AJ220" s="9">
        <v>0</v>
      </c>
      <c r="AK220" s="9">
        <f t="shared" si="27"/>
        <v>2.4</v>
      </c>
      <c r="AL220" s="9">
        <f t="shared" si="28"/>
        <v>22.4</v>
      </c>
      <c r="AM220" s="9"/>
      <c r="AP220" s="9"/>
    </row>
    <row r="221" spans="1:42" x14ac:dyDescent="0.2">
      <c r="A221" s="2" t="s">
        <v>43</v>
      </c>
      <c r="B221" s="2">
        <v>1</v>
      </c>
      <c r="C221" s="2">
        <v>11030130</v>
      </c>
      <c r="D221" s="2" t="s">
        <v>583</v>
      </c>
      <c r="E221" s="3" t="s">
        <v>584</v>
      </c>
      <c r="F221" s="2" t="s">
        <v>585</v>
      </c>
      <c r="G221" s="2" t="s">
        <v>47</v>
      </c>
      <c r="I221" s="2">
        <v>358056</v>
      </c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>
        <v>1.5</v>
      </c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>
        <f t="shared" si="25"/>
        <v>1.5</v>
      </c>
      <c r="AJ221" s="9">
        <f t="shared" ref="AJ221:AJ223" si="31">+AI221*0.15</f>
        <v>0.22499999999999998</v>
      </c>
      <c r="AK221" s="9">
        <f t="shared" si="27"/>
        <v>0.20699999999999999</v>
      </c>
      <c r="AL221" s="9">
        <f t="shared" si="28"/>
        <v>1.9320000000000002</v>
      </c>
      <c r="AM221" s="9"/>
      <c r="AP221" s="9"/>
    </row>
    <row r="222" spans="1:42" x14ac:dyDescent="0.2">
      <c r="A222" s="2" t="s">
        <v>43</v>
      </c>
      <c r="B222" s="2">
        <v>1</v>
      </c>
      <c r="C222" s="2">
        <v>11030133</v>
      </c>
      <c r="D222" s="2" t="s">
        <v>586</v>
      </c>
      <c r="E222" s="3" t="s">
        <v>587</v>
      </c>
      <c r="F222" s="2" t="s">
        <v>588</v>
      </c>
      <c r="G222" s="2" t="s">
        <v>47</v>
      </c>
      <c r="I222" s="2">
        <v>358057</v>
      </c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>
        <v>1.5</v>
      </c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>
        <f t="shared" si="25"/>
        <v>1.5</v>
      </c>
      <c r="AJ222" s="9">
        <f t="shared" si="31"/>
        <v>0.22499999999999998</v>
      </c>
      <c r="AK222" s="9">
        <f t="shared" si="27"/>
        <v>0.20699999999999999</v>
      </c>
      <c r="AL222" s="9">
        <f t="shared" si="28"/>
        <v>1.9320000000000002</v>
      </c>
      <c r="AM222" s="9"/>
      <c r="AP222" s="9"/>
    </row>
    <row r="223" spans="1:42" x14ac:dyDescent="0.2">
      <c r="A223" s="2" t="s">
        <v>43</v>
      </c>
      <c r="B223" s="2">
        <v>1</v>
      </c>
      <c r="C223" s="2">
        <v>11030133</v>
      </c>
      <c r="D223" s="2" t="s">
        <v>586</v>
      </c>
      <c r="E223" s="3" t="s">
        <v>587</v>
      </c>
      <c r="F223" s="2" t="s">
        <v>588</v>
      </c>
      <c r="G223" s="2" t="s">
        <v>47</v>
      </c>
      <c r="I223" s="2">
        <v>358058</v>
      </c>
      <c r="J223" s="9"/>
      <c r="K223" s="9">
        <v>0.13</v>
      </c>
      <c r="L223" s="9"/>
      <c r="M223" s="9"/>
      <c r="N223" s="9"/>
      <c r="O223" s="9"/>
      <c r="P223" s="9"/>
      <c r="Q223" s="9">
        <v>3.8</v>
      </c>
      <c r="R223" s="9">
        <v>1.87</v>
      </c>
      <c r="S223" s="9"/>
      <c r="T223" s="9"/>
      <c r="U223" s="9"/>
      <c r="V223" s="9">
        <v>1.5</v>
      </c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>
        <f t="shared" si="25"/>
        <v>7.3</v>
      </c>
      <c r="AJ223" s="9">
        <f t="shared" si="31"/>
        <v>1.095</v>
      </c>
      <c r="AK223" s="9">
        <f t="shared" si="27"/>
        <v>1.0073999999999999</v>
      </c>
      <c r="AL223" s="9">
        <f t="shared" si="28"/>
        <v>9.4024000000000001</v>
      </c>
      <c r="AM223" s="9"/>
      <c r="AP223" s="9"/>
    </row>
    <row r="224" spans="1:42" x14ac:dyDescent="0.2">
      <c r="A224" s="2" t="s">
        <v>43</v>
      </c>
      <c r="B224" s="2">
        <v>1</v>
      </c>
      <c r="C224" s="2">
        <v>11030132</v>
      </c>
      <c r="D224" s="2" t="s">
        <v>589</v>
      </c>
      <c r="E224" s="3" t="s">
        <v>590</v>
      </c>
      <c r="F224" s="2" t="s">
        <v>591</v>
      </c>
      <c r="G224" s="2" t="s">
        <v>47</v>
      </c>
      <c r="I224" s="2">
        <v>358059</v>
      </c>
      <c r="J224" s="9"/>
      <c r="K224" s="9"/>
      <c r="L224" s="9"/>
      <c r="M224" s="9"/>
      <c r="N224" s="9"/>
      <c r="O224" s="9"/>
      <c r="P224" s="9"/>
      <c r="Q224" s="9">
        <v>3.32</v>
      </c>
      <c r="R224" s="9">
        <v>0.13</v>
      </c>
      <c r="S224" s="9"/>
      <c r="T224" s="9"/>
      <c r="U224" s="9"/>
      <c r="V224" s="9">
        <v>20</v>
      </c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>
        <f t="shared" si="25"/>
        <v>23.45</v>
      </c>
      <c r="AJ224" s="9">
        <v>0</v>
      </c>
      <c r="AK224" s="9">
        <f t="shared" si="27"/>
        <v>2.8139999999999996</v>
      </c>
      <c r="AL224" s="9">
        <f t="shared" si="28"/>
        <v>26.263999999999999</v>
      </c>
      <c r="AM224" s="9"/>
      <c r="AN224" s="2">
        <v>0.64</v>
      </c>
      <c r="AO224" s="2">
        <v>1.97</v>
      </c>
      <c r="AP224" s="9"/>
    </row>
    <row r="225" spans="1:42" x14ac:dyDescent="0.2">
      <c r="A225" s="2" t="s">
        <v>43</v>
      </c>
      <c r="B225" s="2">
        <v>16</v>
      </c>
      <c r="C225" s="2">
        <v>11030134</v>
      </c>
      <c r="D225" s="2" t="s">
        <v>592</v>
      </c>
      <c r="E225" s="3" t="s">
        <v>593</v>
      </c>
      <c r="F225" s="2" t="s">
        <v>594</v>
      </c>
      <c r="G225" s="2" t="s">
        <v>47</v>
      </c>
      <c r="I225" s="2">
        <v>358060</v>
      </c>
      <c r="J225" s="9"/>
      <c r="K225" s="9">
        <v>51.77</v>
      </c>
      <c r="L225" s="9"/>
      <c r="M225" s="9"/>
      <c r="N225" s="9"/>
      <c r="O225" s="9"/>
      <c r="P225" s="9"/>
      <c r="Q225" s="9">
        <v>2.06</v>
      </c>
      <c r="R225" s="9"/>
      <c r="S225" s="9"/>
      <c r="T225" s="9"/>
      <c r="U225" s="9"/>
      <c r="V225" s="9">
        <v>1.5</v>
      </c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>
        <f t="shared" si="25"/>
        <v>55.330000000000005</v>
      </c>
      <c r="AJ225" s="9">
        <f>+AI225*0.15</f>
        <v>8.2995000000000001</v>
      </c>
      <c r="AK225" s="9">
        <f t="shared" si="27"/>
        <v>7.6355400000000007</v>
      </c>
      <c r="AL225" s="9">
        <f t="shared" si="28"/>
        <v>71.265040000000013</v>
      </c>
      <c r="AM225" s="9"/>
      <c r="AP225" s="9"/>
    </row>
    <row r="226" spans="1:42" x14ac:dyDescent="0.2">
      <c r="A226" s="2" t="s">
        <v>43</v>
      </c>
      <c r="B226" s="2">
        <v>1</v>
      </c>
      <c r="C226" s="2">
        <v>11030133</v>
      </c>
      <c r="D226" s="2" t="s">
        <v>595</v>
      </c>
      <c r="E226" s="3" t="s">
        <v>596</v>
      </c>
      <c r="F226" s="2" t="s">
        <v>597</v>
      </c>
      <c r="G226" s="2" t="s">
        <v>47</v>
      </c>
      <c r="I226" s="2">
        <v>358061</v>
      </c>
      <c r="J226" s="9"/>
      <c r="K226" s="9"/>
      <c r="L226" s="9"/>
      <c r="M226" s="9"/>
      <c r="N226" s="9"/>
      <c r="O226" s="9"/>
      <c r="P226" s="9"/>
      <c r="Q226" s="9">
        <v>0.48</v>
      </c>
      <c r="R226" s="9"/>
      <c r="S226" s="9"/>
      <c r="T226" s="9"/>
      <c r="U226" s="9"/>
      <c r="V226" s="9">
        <v>1.5</v>
      </c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>
        <f t="shared" si="25"/>
        <v>1.98</v>
      </c>
      <c r="AJ226" s="9">
        <v>0</v>
      </c>
      <c r="AK226" s="9">
        <f t="shared" si="27"/>
        <v>0.23759999999999998</v>
      </c>
      <c r="AL226" s="9">
        <f t="shared" si="28"/>
        <v>2.2176</v>
      </c>
      <c r="AM226" s="9"/>
      <c r="AP226" s="9"/>
    </row>
    <row r="227" spans="1:42" x14ac:dyDescent="0.2">
      <c r="A227" s="2" t="s">
        <v>43</v>
      </c>
      <c r="B227" s="2">
        <v>1</v>
      </c>
      <c r="C227" s="2">
        <v>11030130</v>
      </c>
      <c r="D227" s="2" t="s">
        <v>598</v>
      </c>
      <c r="E227" s="3" t="s">
        <v>599</v>
      </c>
      <c r="F227" s="2" t="s">
        <v>600</v>
      </c>
      <c r="G227" s="2" t="s">
        <v>47</v>
      </c>
      <c r="I227" s="2">
        <v>358062</v>
      </c>
      <c r="J227" s="9"/>
      <c r="K227" s="9">
        <v>0.19</v>
      </c>
      <c r="L227" s="9"/>
      <c r="M227" s="9"/>
      <c r="N227" s="9"/>
      <c r="O227" s="9"/>
      <c r="P227" s="9"/>
      <c r="Q227" s="9">
        <v>0.21</v>
      </c>
      <c r="R227" s="9">
        <v>1.59</v>
      </c>
      <c r="S227" s="9"/>
      <c r="T227" s="9"/>
      <c r="U227" s="9"/>
      <c r="V227" s="9">
        <v>10</v>
      </c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>
        <f t="shared" si="25"/>
        <v>11.99</v>
      </c>
      <c r="AJ227" s="9">
        <f t="shared" ref="AJ227:AJ228" si="32">+AI227*0.15</f>
        <v>1.7985</v>
      </c>
      <c r="AK227" s="9">
        <f t="shared" si="27"/>
        <v>1.65462</v>
      </c>
      <c r="AL227" s="9">
        <f t="shared" si="28"/>
        <v>15.44312</v>
      </c>
      <c r="AM227" s="9"/>
      <c r="AP227" s="9"/>
    </row>
    <row r="228" spans="1:42" x14ac:dyDescent="0.2">
      <c r="A228" s="2" t="s">
        <v>43</v>
      </c>
      <c r="B228" s="2">
        <v>16</v>
      </c>
      <c r="C228" s="2">
        <v>11030133</v>
      </c>
      <c r="D228" s="2" t="s">
        <v>462</v>
      </c>
      <c r="E228" s="3" t="s">
        <v>463</v>
      </c>
      <c r="F228" s="2" t="s">
        <v>464</v>
      </c>
      <c r="G228" s="2" t="s">
        <v>47</v>
      </c>
      <c r="I228" s="2">
        <v>358063</v>
      </c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>
        <v>1.5</v>
      </c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>
        <f t="shared" si="25"/>
        <v>1.5</v>
      </c>
      <c r="AJ228" s="9">
        <f t="shared" si="32"/>
        <v>0.22499999999999998</v>
      </c>
      <c r="AK228" s="9">
        <f t="shared" si="27"/>
        <v>0.20699999999999999</v>
      </c>
      <c r="AL228" s="9">
        <f t="shared" si="28"/>
        <v>1.9320000000000002</v>
      </c>
      <c r="AM228" s="9"/>
      <c r="AP228" s="9"/>
    </row>
    <row r="229" spans="1:42" x14ac:dyDescent="0.2">
      <c r="A229" s="2" t="s">
        <v>43</v>
      </c>
      <c r="B229" s="2">
        <v>1</v>
      </c>
      <c r="C229" s="2">
        <v>11030135</v>
      </c>
      <c r="D229" s="2" t="s">
        <v>601</v>
      </c>
      <c r="E229" s="3" t="s">
        <v>602</v>
      </c>
      <c r="F229" s="2" t="s">
        <v>603</v>
      </c>
      <c r="G229" s="2" t="s">
        <v>47</v>
      </c>
      <c r="I229" s="2">
        <v>358064</v>
      </c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>
        <v>1.5</v>
      </c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>
        <f t="shared" si="25"/>
        <v>1.5</v>
      </c>
      <c r="AJ229" s="9">
        <v>0</v>
      </c>
      <c r="AK229" s="9">
        <f t="shared" si="27"/>
        <v>0.18</v>
      </c>
      <c r="AL229" s="9">
        <f t="shared" si="28"/>
        <v>1.68</v>
      </c>
      <c r="AM229" s="9"/>
      <c r="AP229" s="9"/>
    </row>
    <row r="230" spans="1:42" x14ac:dyDescent="0.2">
      <c r="A230" s="2" t="s">
        <v>43</v>
      </c>
      <c r="B230" s="2">
        <v>16</v>
      </c>
      <c r="C230" s="2">
        <v>11030108</v>
      </c>
      <c r="D230" s="2" t="s">
        <v>604</v>
      </c>
      <c r="E230" s="3" t="s">
        <v>605</v>
      </c>
      <c r="F230" s="2" t="s">
        <v>606</v>
      </c>
      <c r="G230" s="2" t="s">
        <v>47</v>
      </c>
      <c r="I230" s="2">
        <v>358065</v>
      </c>
      <c r="J230" s="9"/>
      <c r="K230" s="9"/>
      <c r="L230" s="9"/>
      <c r="M230" s="9"/>
      <c r="N230" s="9"/>
      <c r="O230" s="9"/>
      <c r="P230" s="9"/>
      <c r="Q230" s="9">
        <v>0.37</v>
      </c>
      <c r="R230" s="9">
        <v>0.08</v>
      </c>
      <c r="S230" s="9"/>
      <c r="T230" s="9"/>
      <c r="U230" s="9"/>
      <c r="V230" s="9">
        <v>1.5</v>
      </c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>
        <f t="shared" si="25"/>
        <v>1.95</v>
      </c>
      <c r="AJ230" s="9">
        <v>0</v>
      </c>
      <c r="AK230" s="9">
        <f t="shared" si="27"/>
        <v>0.23399999999999999</v>
      </c>
      <c r="AL230" s="9">
        <f t="shared" si="28"/>
        <v>2.1840000000000002</v>
      </c>
      <c r="AM230" s="9"/>
      <c r="AP230" s="9"/>
    </row>
    <row r="231" spans="1:42" x14ac:dyDescent="0.2">
      <c r="A231" s="2" t="s">
        <v>43</v>
      </c>
      <c r="B231" s="2">
        <v>1</v>
      </c>
      <c r="C231" s="2">
        <v>11030130</v>
      </c>
      <c r="D231" s="2" t="s">
        <v>607</v>
      </c>
      <c r="E231" s="3" t="s">
        <v>608</v>
      </c>
      <c r="F231" s="2" t="s">
        <v>609</v>
      </c>
      <c r="G231" s="2" t="s">
        <v>47</v>
      </c>
      <c r="I231" s="2">
        <v>358066</v>
      </c>
      <c r="J231" s="9"/>
      <c r="K231" s="9"/>
      <c r="L231" s="9"/>
      <c r="M231" s="9"/>
      <c r="N231" s="9"/>
      <c r="O231" s="9"/>
      <c r="P231" s="9"/>
      <c r="Q231" s="9">
        <v>0.01</v>
      </c>
      <c r="R231" s="9"/>
      <c r="S231" s="9"/>
      <c r="T231" s="9"/>
      <c r="U231" s="9"/>
      <c r="V231" s="9">
        <v>10</v>
      </c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>
        <f t="shared" si="25"/>
        <v>10.01</v>
      </c>
      <c r="AJ231" s="9">
        <f t="shared" ref="AJ231:AJ236" si="33">+AI231*0.15</f>
        <v>1.5014999999999998</v>
      </c>
      <c r="AK231" s="9">
        <f t="shared" si="27"/>
        <v>1.3813799999999998</v>
      </c>
      <c r="AL231" s="9">
        <f t="shared" si="28"/>
        <v>12.89288</v>
      </c>
      <c r="AM231" s="9"/>
      <c r="AP231" s="9"/>
    </row>
    <row r="232" spans="1:42" x14ac:dyDescent="0.2">
      <c r="A232" s="2" t="s">
        <v>43</v>
      </c>
      <c r="B232" s="2">
        <v>1</v>
      </c>
      <c r="C232" s="2">
        <v>11030130</v>
      </c>
      <c r="D232" s="2" t="s">
        <v>607</v>
      </c>
      <c r="E232" s="3" t="s">
        <v>608</v>
      </c>
      <c r="F232" s="2" t="s">
        <v>609</v>
      </c>
      <c r="G232" s="2" t="s">
        <v>47</v>
      </c>
      <c r="I232" s="2">
        <v>358067</v>
      </c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>
        <v>10</v>
      </c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>
        <f t="shared" si="25"/>
        <v>10</v>
      </c>
      <c r="AJ232" s="9">
        <f t="shared" si="33"/>
        <v>1.5</v>
      </c>
      <c r="AK232" s="9">
        <f t="shared" si="27"/>
        <v>1.38</v>
      </c>
      <c r="AL232" s="9">
        <f t="shared" si="28"/>
        <v>12.879999999999999</v>
      </c>
      <c r="AM232" s="9"/>
      <c r="AP232" s="9"/>
    </row>
    <row r="233" spans="1:42" x14ac:dyDescent="0.2">
      <c r="A233" s="2" t="s">
        <v>43</v>
      </c>
      <c r="B233" s="2">
        <v>1</v>
      </c>
      <c r="C233" s="2">
        <v>11030134</v>
      </c>
      <c r="D233" s="2" t="s">
        <v>610</v>
      </c>
      <c r="E233" s="3" t="s">
        <v>611</v>
      </c>
      <c r="F233" s="2" t="s">
        <v>612</v>
      </c>
      <c r="G233" s="2" t="s">
        <v>47</v>
      </c>
      <c r="I233" s="2">
        <v>358068</v>
      </c>
      <c r="J233" s="9"/>
      <c r="K233" s="9"/>
      <c r="L233" s="9"/>
      <c r="M233" s="9"/>
      <c r="N233" s="9"/>
      <c r="O233" s="9"/>
      <c r="P233" s="9"/>
      <c r="Q233" s="9">
        <v>0.08</v>
      </c>
      <c r="R233" s="9"/>
      <c r="S233" s="9"/>
      <c r="T233" s="9"/>
      <c r="U233" s="9"/>
      <c r="V233" s="9">
        <v>1.5</v>
      </c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>
        <f t="shared" si="25"/>
        <v>1.58</v>
      </c>
      <c r="AJ233" s="9">
        <f t="shared" si="33"/>
        <v>0.23699999999999999</v>
      </c>
      <c r="AK233" s="9">
        <f t="shared" si="27"/>
        <v>0.21804000000000001</v>
      </c>
      <c r="AL233" s="9">
        <f t="shared" si="28"/>
        <v>2.0350400000000004</v>
      </c>
      <c r="AM233" s="9"/>
      <c r="AN233" s="2">
        <v>0.04</v>
      </c>
      <c r="AO233" s="2">
        <v>0.15</v>
      </c>
      <c r="AP233" s="9"/>
    </row>
    <row r="234" spans="1:42" x14ac:dyDescent="0.2">
      <c r="A234" s="2" t="s">
        <v>43</v>
      </c>
      <c r="B234" s="2">
        <v>1</v>
      </c>
      <c r="C234" s="2">
        <v>11030134</v>
      </c>
      <c r="D234" s="2" t="s">
        <v>610</v>
      </c>
      <c r="E234" s="3" t="s">
        <v>611</v>
      </c>
      <c r="F234" s="2" t="s">
        <v>612</v>
      </c>
      <c r="G234" s="2" t="s">
        <v>47</v>
      </c>
      <c r="I234" s="2">
        <v>358069</v>
      </c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>
        <v>1.5</v>
      </c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>
        <f t="shared" si="25"/>
        <v>1.5</v>
      </c>
      <c r="AJ234" s="9">
        <f t="shared" si="33"/>
        <v>0.22499999999999998</v>
      </c>
      <c r="AK234" s="9">
        <f t="shared" si="27"/>
        <v>0.20699999999999999</v>
      </c>
      <c r="AL234" s="9">
        <f t="shared" si="28"/>
        <v>1.9320000000000002</v>
      </c>
      <c r="AM234" s="9"/>
      <c r="AN234" s="2">
        <v>0.04</v>
      </c>
      <c r="AO234" s="2">
        <v>0.15</v>
      </c>
      <c r="AP234" s="9"/>
    </row>
    <row r="235" spans="1:42" x14ac:dyDescent="0.2">
      <c r="A235" s="2" t="s">
        <v>43</v>
      </c>
      <c r="B235" s="2">
        <v>1</v>
      </c>
      <c r="C235" s="2">
        <v>11030131</v>
      </c>
      <c r="D235" s="2" t="s">
        <v>613</v>
      </c>
      <c r="E235" s="3" t="s">
        <v>614</v>
      </c>
      <c r="F235" s="2" t="s">
        <v>615</v>
      </c>
      <c r="G235" s="2" t="s">
        <v>47</v>
      </c>
      <c r="I235" s="2">
        <v>358070</v>
      </c>
      <c r="J235" s="9"/>
      <c r="K235" s="9"/>
      <c r="L235" s="9"/>
      <c r="M235" s="9"/>
      <c r="N235" s="9"/>
      <c r="O235" s="9"/>
      <c r="P235" s="9"/>
      <c r="Q235" s="9">
        <v>2.65</v>
      </c>
      <c r="R235" s="9"/>
      <c r="S235" s="9"/>
      <c r="T235" s="9"/>
      <c r="U235" s="9"/>
      <c r="V235" s="9">
        <v>1.5</v>
      </c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>
        <f t="shared" si="25"/>
        <v>4.1500000000000004</v>
      </c>
      <c r="AJ235" s="9">
        <f t="shared" si="33"/>
        <v>0.62250000000000005</v>
      </c>
      <c r="AK235" s="9">
        <f t="shared" si="27"/>
        <v>0.5727000000000001</v>
      </c>
      <c r="AL235" s="9">
        <f t="shared" si="28"/>
        <v>5.3452000000000011</v>
      </c>
      <c r="AM235" s="9"/>
      <c r="AP235" s="9"/>
    </row>
    <row r="236" spans="1:42" x14ac:dyDescent="0.2">
      <c r="A236" s="2" t="s">
        <v>43</v>
      </c>
      <c r="B236" s="2">
        <v>1</v>
      </c>
      <c r="C236" s="2">
        <v>11030131</v>
      </c>
      <c r="D236" s="2" t="s">
        <v>613</v>
      </c>
      <c r="E236" s="3" t="s">
        <v>614</v>
      </c>
      <c r="F236" s="2" t="s">
        <v>615</v>
      </c>
      <c r="G236" s="2" t="s">
        <v>47</v>
      </c>
      <c r="I236" s="2">
        <v>358071</v>
      </c>
      <c r="J236" s="9"/>
      <c r="K236" s="9"/>
      <c r="L236" s="9"/>
      <c r="M236" s="9"/>
      <c r="N236" s="9"/>
      <c r="O236" s="9"/>
      <c r="P236" s="9"/>
      <c r="Q236" s="9">
        <v>0.74</v>
      </c>
      <c r="R236" s="9">
        <v>0.01</v>
      </c>
      <c r="S236" s="9"/>
      <c r="T236" s="9"/>
      <c r="U236" s="9"/>
      <c r="V236" s="9">
        <v>1.5</v>
      </c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>
        <f t="shared" si="25"/>
        <v>2.25</v>
      </c>
      <c r="AJ236" s="9">
        <f t="shared" si="33"/>
        <v>0.33749999999999997</v>
      </c>
      <c r="AK236" s="9">
        <f t="shared" si="27"/>
        <v>0.3105</v>
      </c>
      <c r="AL236" s="9">
        <f t="shared" si="28"/>
        <v>2.8979999999999997</v>
      </c>
      <c r="AM236" s="9"/>
      <c r="AP236" s="9"/>
    </row>
    <row r="237" spans="1:42" x14ac:dyDescent="0.2">
      <c r="A237" s="2" t="s">
        <v>43</v>
      </c>
      <c r="B237" s="2">
        <v>1</v>
      </c>
      <c r="C237" s="2">
        <v>11030133</v>
      </c>
      <c r="D237" s="2" t="s">
        <v>616</v>
      </c>
      <c r="E237" s="3" t="s">
        <v>617</v>
      </c>
      <c r="F237" s="2" t="s">
        <v>618</v>
      </c>
      <c r="G237" s="2" t="s">
        <v>47</v>
      </c>
      <c r="I237" s="2">
        <v>358072</v>
      </c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>
        <v>1.5</v>
      </c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>
        <f t="shared" si="25"/>
        <v>1.5</v>
      </c>
      <c r="AJ237" s="9">
        <v>0</v>
      </c>
      <c r="AK237" s="9">
        <f t="shared" si="27"/>
        <v>0.18</v>
      </c>
      <c r="AL237" s="9">
        <f t="shared" si="28"/>
        <v>1.68</v>
      </c>
      <c r="AM237" s="9"/>
      <c r="AP237" s="9"/>
    </row>
    <row r="238" spans="1:42" x14ac:dyDescent="0.2">
      <c r="A238" s="2" t="s">
        <v>43</v>
      </c>
      <c r="B238" s="2">
        <v>19</v>
      </c>
      <c r="C238" s="2">
        <v>11030132</v>
      </c>
      <c r="D238" s="2" t="s">
        <v>619</v>
      </c>
      <c r="E238" s="3" t="s">
        <v>620</v>
      </c>
      <c r="F238" s="2" t="s">
        <v>621</v>
      </c>
      <c r="G238" s="2" t="s">
        <v>47</v>
      </c>
      <c r="I238" s="2">
        <v>358073</v>
      </c>
      <c r="J238" s="9"/>
      <c r="K238" s="9">
        <v>0.51</v>
      </c>
      <c r="L238" s="9"/>
      <c r="M238" s="9"/>
      <c r="N238" s="9"/>
      <c r="O238" s="9"/>
      <c r="P238" s="9"/>
      <c r="Q238" s="9">
        <v>0.32</v>
      </c>
      <c r="R238" s="9">
        <v>0.43</v>
      </c>
      <c r="S238" s="9"/>
      <c r="T238" s="9"/>
      <c r="U238" s="9"/>
      <c r="V238" s="9">
        <v>1.5</v>
      </c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>
        <f t="shared" si="25"/>
        <v>2.76</v>
      </c>
      <c r="AJ238" s="9">
        <v>0</v>
      </c>
      <c r="AK238" s="9">
        <f t="shared" si="27"/>
        <v>0.33119999999999994</v>
      </c>
      <c r="AL238" s="9">
        <f t="shared" si="28"/>
        <v>3.0911999999999997</v>
      </c>
      <c r="AM238" s="9"/>
      <c r="AP238" s="9"/>
    </row>
    <row r="239" spans="1:42" x14ac:dyDescent="0.2">
      <c r="A239" s="2" t="s">
        <v>43</v>
      </c>
      <c r="B239" s="2">
        <v>1</v>
      </c>
      <c r="C239" s="2">
        <v>11030133</v>
      </c>
      <c r="D239" s="2" t="s">
        <v>511</v>
      </c>
      <c r="E239" s="3" t="s">
        <v>512</v>
      </c>
      <c r="F239" s="2" t="s">
        <v>513</v>
      </c>
      <c r="G239" s="2" t="s">
        <v>47</v>
      </c>
      <c r="I239" s="2">
        <v>358074</v>
      </c>
      <c r="J239" s="9"/>
      <c r="K239" s="9"/>
      <c r="L239" s="9"/>
      <c r="M239" s="9"/>
      <c r="N239" s="9"/>
      <c r="O239" s="9"/>
      <c r="P239" s="9"/>
      <c r="Q239" s="9">
        <v>0.18</v>
      </c>
      <c r="R239" s="9"/>
      <c r="S239" s="9"/>
      <c r="T239" s="9"/>
      <c r="U239" s="9"/>
      <c r="V239" s="9">
        <v>10</v>
      </c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>
        <f t="shared" si="25"/>
        <v>10.18</v>
      </c>
      <c r="AJ239" s="9">
        <f t="shared" ref="AJ239:AJ241" si="34">+AI239*0.15</f>
        <v>1.5269999999999999</v>
      </c>
      <c r="AK239" s="9">
        <f t="shared" si="27"/>
        <v>1.4048399999999999</v>
      </c>
      <c r="AL239" s="9">
        <f t="shared" si="28"/>
        <v>13.111839999999999</v>
      </c>
      <c r="AM239" s="9"/>
      <c r="AP239" s="9"/>
    </row>
    <row r="240" spans="1:42" x14ac:dyDescent="0.2">
      <c r="A240" s="2" t="s">
        <v>43</v>
      </c>
      <c r="B240" s="2">
        <v>1</v>
      </c>
      <c r="C240" s="2">
        <v>11030133</v>
      </c>
      <c r="D240" s="2" t="s">
        <v>622</v>
      </c>
      <c r="E240" s="3" t="s">
        <v>623</v>
      </c>
      <c r="F240" s="2" t="s">
        <v>624</v>
      </c>
      <c r="G240" s="2" t="s">
        <v>47</v>
      </c>
      <c r="I240" s="2">
        <v>358075</v>
      </c>
      <c r="J240" s="9"/>
      <c r="K240" s="9"/>
      <c r="L240" s="9"/>
      <c r="M240" s="9"/>
      <c r="N240" s="9"/>
      <c r="O240" s="9"/>
      <c r="P240" s="9"/>
      <c r="Q240" s="9">
        <v>1.1599999999999999</v>
      </c>
      <c r="R240" s="9">
        <v>7.1</v>
      </c>
      <c r="S240" s="9"/>
      <c r="T240" s="9"/>
      <c r="U240" s="9"/>
      <c r="V240" s="9">
        <v>20</v>
      </c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>
        <f t="shared" si="25"/>
        <v>28.259999999999998</v>
      </c>
      <c r="AJ240" s="9">
        <f t="shared" si="34"/>
        <v>4.2389999999999999</v>
      </c>
      <c r="AK240" s="9">
        <f t="shared" si="27"/>
        <v>3.8998799999999991</v>
      </c>
      <c r="AL240" s="9">
        <f t="shared" si="28"/>
        <v>36.398879999999991</v>
      </c>
      <c r="AM240" s="9"/>
      <c r="AN240" s="2">
        <v>0.78</v>
      </c>
      <c r="AO240" s="2">
        <v>2.73</v>
      </c>
      <c r="AP240" s="9"/>
    </row>
    <row r="241" spans="1:42" x14ac:dyDescent="0.2">
      <c r="A241" s="2" t="s">
        <v>43</v>
      </c>
      <c r="B241" s="2">
        <v>1</v>
      </c>
      <c r="C241" s="2">
        <v>11030133</v>
      </c>
      <c r="D241" s="2" t="s">
        <v>625</v>
      </c>
      <c r="E241" s="3" t="s">
        <v>626</v>
      </c>
      <c r="F241" s="2" t="s">
        <v>627</v>
      </c>
      <c r="G241" s="2" t="s">
        <v>47</v>
      </c>
      <c r="I241" s="2">
        <v>358076</v>
      </c>
      <c r="J241" s="9"/>
      <c r="K241" s="9">
        <v>3.45</v>
      </c>
      <c r="L241" s="9">
        <v>13.95</v>
      </c>
      <c r="M241" s="9">
        <v>7.47</v>
      </c>
      <c r="N241" s="9"/>
      <c r="O241" s="9"/>
      <c r="P241" s="9"/>
      <c r="Q241" s="9">
        <v>2.0099999999999998</v>
      </c>
      <c r="R241" s="9">
        <v>3.69</v>
      </c>
      <c r="S241" s="9"/>
      <c r="T241" s="9"/>
      <c r="U241" s="9"/>
      <c r="V241" s="9">
        <v>20</v>
      </c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>
        <f t="shared" si="25"/>
        <v>50.569999999999993</v>
      </c>
      <c r="AJ241" s="9">
        <f t="shared" si="34"/>
        <v>7.5854999999999988</v>
      </c>
      <c r="AK241" s="9">
        <f t="shared" si="27"/>
        <v>6.9786599999999988</v>
      </c>
      <c r="AL241" s="9">
        <f t="shared" si="28"/>
        <v>65.134159999999994</v>
      </c>
      <c r="AM241" s="9"/>
      <c r="AN241" s="2">
        <v>1.39</v>
      </c>
      <c r="AO241" s="2">
        <v>4.8899999999999997</v>
      </c>
      <c r="AP241" s="9"/>
    </row>
    <row r="242" spans="1:42" x14ac:dyDescent="0.2">
      <c r="A242" s="2" t="s">
        <v>43</v>
      </c>
      <c r="B242" s="2">
        <v>19</v>
      </c>
      <c r="C242" s="2">
        <v>11030133</v>
      </c>
      <c r="D242" s="2" t="s">
        <v>628</v>
      </c>
      <c r="E242" s="3" t="s">
        <v>629</v>
      </c>
      <c r="F242" s="2" t="s">
        <v>630</v>
      </c>
      <c r="G242" s="2" t="s">
        <v>47</v>
      </c>
      <c r="I242" s="2">
        <v>358077</v>
      </c>
      <c r="J242" s="9"/>
      <c r="K242" s="9"/>
      <c r="L242" s="9"/>
      <c r="M242" s="9"/>
      <c r="N242" s="9"/>
      <c r="O242" s="9"/>
      <c r="P242" s="9"/>
      <c r="Q242" s="9">
        <v>1.64</v>
      </c>
      <c r="R242" s="9"/>
      <c r="S242" s="9"/>
      <c r="T242" s="9"/>
      <c r="U242" s="9"/>
      <c r="V242" s="9">
        <v>3</v>
      </c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>
        <f t="shared" si="25"/>
        <v>4.6399999999999997</v>
      </c>
      <c r="AJ242" s="9">
        <v>0</v>
      </c>
      <c r="AK242" s="9">
        <f t="shared" si="27"/>
        <v>0.55679999999999996</v>
      </c>
      <c r="AL242" s="9">
        <f t="shared" si="28"/>
        <v>5.1967999999999996</v>
      </c>
      <c r="AM242" s="9"/>
      <c r="AP242" s="9"/>
    </row>
    <row r="243" spans="1:42" x14ac:dyDescent="0.2">
      <c r="A243" s="2" t="s">
        <v>43</v>
      </c>
      <c r="B243" s="2">
        <v>1</v>
      </c>
      <c r="C243" s="2">
        <v>11030133</v>
      </c>
      <c r="D243" s="2" t="s">
        <v>631</v>
      </c>
      <c r="E243" s="3" t="s">
        <v>632</v>
      </c>
      <c r="F243" s="2" t="s">
        <v>633</v>
      </c>
      <c r="G243" s="2" t="s">
        <v>47</v>
      </c>
      <c r="I243" s="2">
        <v>358078</v>
      </c>
      <c r="J243" s="9"/>
      <c r="K243" s="9">
        <v>1.27</v>
      </c>
      <c r="L243" s="9"/>
      <c r="M243" s="9"/>
      <c r="N243" s="9"/>
      <c r="O243" s="9"/>
      <c r="P243" s="9"/>
      <c r="Q243" s="9">
        <v>0.09</v>
      </c>
      <c r="R243" s="9"/>
      <c r="S243" s="9"/>
      <c r="T243" s="9"/>
      <c r="U243" s="9"/>
      <c r="V243" s="9">
        <v>1.5</v>
      </c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>
        <f t="shared" si="25"/>
        <v>2.8600000000000003</v>
      </c>
      <c r="AJ243" s="9">
        <f t="shared" ref="AJ243:AJ246" si="35">+AI243*0.15</f>
        <v>0.42900000000000005</v>
      </c>
      <c r="AK243" s="9">
        <f t="shared" si="27"/>
        <v>0.39468000000000003</v>
      </c>
      <c r="AL243" s="9">
        <f t="shared" si="28"/>
        <v>3.6836800000000007</v>
      </c>
      <c r="AM243" s="9"/>
      <c r="AP243" s="9"/>
    </row>
    <row r="244" spans="1:42" x14ac:dyDescent="0.2">
      <c r="A244" s="2" t="s">
        <v>43</v>
      </c>
      <c r="B244" s="2">
        <v>19</v>
      </c>
      <c r="C244" s="2">
        <v>11030130</v>
      </c>
      <c r="D244" s="2" t="s">
        <v>634</v>
      </c>
      <c r="E244" s="3" t="s">
        <v>635</v>
      </c>
      <c r="F244" s="2" t="s">
        <v>636</v>
      </c>
      <c r="G244" s="2" t="s">
        <v>47</v>
      </c>
      <c r="I244" s="2">
        <v>358079</v>
      </c>
      <c r="J244" s="9"/>
      <c r="K244" s="9">
        <v>12.05</v>
      </c>
      <c r="L244" s="9"/>
      <c r="M244" s="9"/>
      <c r="N244" s="9"/>
      <c r="O244" s="9"/>
      <c r="P244" s="9"/>
      <c r="Q244" s="9">
        <v>0.88</v>
      </c>
      <c r="R244" s="9">
        <v>7.31</v>
      </c>
      <c r="S244" s="9"/>
      <c r="T244" s="9"/>
      <c r="U244" s="9"/>
      <c r="V244" s="9">
        <v>1.5</v>
      </c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>
        <f t="shared" si="25"/>
        <v>21.740000000000002</v>
      </c>
      <c r="AJ244" s="9">
        <f t="shared" si="35"/>
        <v>3.2610000000000001</v>
      </c>
      <c r="AK244" s="9">
        <f t="shared" si="27"/>
        <v>3.0001199999999999</v>
      </c>
      <c r="AL244" s="9">
        <f t="shared" si="28"/>
        <v>28.00112</v>
      </c>
      <c r="AM244" s="9"/>
      <c r="AP244" s="9"/>
    </row>
    <row r="245" spans="1:42" x14ac:dyDescent="0.2">
      <c r="A245" s="2" t="s">
        <v>43</v>
      </c>
      <c r="B245" s="2">
        <v>1</v>
      </c>
      <c r="C245" s="2">
        <v>11030132</v>
      </c>
      <c r="D245" s="2" t="s">
        <v>637</v>
      </c>
      <c r="E245" s="3" t="s">
        <v>638</v>
      </c>
      <c r="F245" s="2" t="s">
        <v>639</v>
      </c>
      <c r="G245" s="2" t="s">
        <v>47</v>
      </c>
      <c r="I245" s="2">
        <v>358080</v>
      </c>
      <c r="J245" s="9"/>
      <c r="K245" s="9"/>
      <c r="L245" s="9"/>
      <c r="M245" s="9"/>
      <c r="N245" s="9"/>
      <c r="O245" s="9"/>
      <c r="P245" s="9"/>
      <c r="Q245" s="9">
        <v>1.44</v>
      </c>
      <c r="R245" s="9"/>
      <c r="S245" s="9"/>
      <c r="T245" s="9"/>
      <c r="U245" s="9"/>
      <c r="V245" s="9">
        <v>10</v>
      </c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>
        <f t="shared" si="25"/>
        <v>11.44</v>
      </c>
      <c r="AJ245" s="9">
        <f t="shared" si="35"/>
        <v>1.716</v>
      </c>
      <c r="AK245" s="9">
        <f t="shared" si="27"/>
        <v>1.5787199999999999</v>
      </c>
      <c r="AL245" s="9">
        <f t="shared" si="28"/>
        <v>14.734719999999999</v>
      </c>
      <c r="AM245" s="9"/>
      <c r="AP245" s="9"/>
    </row>
    <row r="246" spans="1:42" x14ac:dyDescent="0.2">
      <c r="A246" s="2" t="s">
        <v>43</v>
      </c>
      <c r="B246" s="2">
        <v>1</v>
      </c>
      <c r="C246" s="2">
        <v>11030133</v>
      </c>
      <c r="D246" s="2" t="s">
        <v>640</v>
      </c>
      <c r="E246" s="3" t="s">
        <v>641</v>
      </c>
      <c r="F246" s="2" t="s">
        <v>642</v>
      </c>
      <c r="G246" s="2" t="s">
        <v>47</v>
      </c>
      <c r="I246" s="2">
        <v>358081</v>
      </c>
      <c r="J246" s="9"/>
      <c r="K246" s="9">
        <v>2.5099999999999998</v>
      </c>
      <c r="L246" s="9"/>
      <c r="M246" s="9"/>
      <c r="N246" s="9"/>
      <c r="O246" s="9"/>
      <c r="P246" s="9"/>
      <c r="Q246" s="9">
        <v>0.19</v>
      </c>
      <c r="R246" s="9"/>
      <c r="S246" s="9"/>
      <c r="T246" s="9"/>
      <c r="U246" s="9"/>
      <c r="V246" s="9">
        <v>1.5</v>
      </c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>
        <f t="shared" si="25"/>
        <v>4.1999999999999993</v>
      </c>
      <c r="AJ246" s="9">
        <f t="shared" si="35"/>
        <v>0.62999999999999989</v>
      </c>
      <c r="AK246" s="9">
        <f t="shared" si="27"/>
        <v>0.57959999999999989</v>
      </c>
      <c r="AL246" s="9">
        <f t="shared" si="28"/>
        <v>5.4095999999999993</v>
      </c>
      <c r="AM246" s="9"/>
      <c r="AP246" s="9"/>
    </row>
    <row r="247" spans="1:42" x14ac:dyDescent="0.2">
      <c r="A247" s="2" t="s">
        <v>43</v>
      </c>
      <c r="B247" s="2">
        <v>1</v>
      </c>
      <c r="C247" s="2">
        <v>11030133</v>
      </c>
      <c r="D247" s="2" t="s">
        <v>643</v>
      </c>
      <c r="E247" s="3" t="s">
        <v>644</v>
      </c>
      <c r="F247" s="2" t="s">
        <v>645</v>
      </c>
      <c r="G247" s="2" t="s">
        <v>47</v>
      </c>
      <c r="I247" s="2">
        <v>358082</v>
      </c>
      <c r="J247" s="9"/>
      <c r="K247" s="9">
        <v>8.6199999999999992</v>
      </c>
      <c r="L247" s="9"/>
      <c r="M247" s="9"/>
      <c r="N247" s="9"/>
      <c r="O247" s="9"/>
      <c r="P247" s="9"/>
      <c r="Q247" s="9">
        <v>1.23</v>
      </c>
      <c r="R247" s="9"/>
      <c r="S247" s="9"/>
      <c r="T247" s="9"/>
      <c r="U247" s="9"/>
      <c r="V247" s="9">
        <v>1.5</v>
      </c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>
        <f t="shared" si="25"/>
        <v>11.35</v>
      </c>
      <c r="AJ247" s="9">
        <v>0</v>
      </c>
      <c r="AK247" s="9">
        <f t="shared" si="27"/>
        <v>1.3619999999999999</v>
      </c>
      <c r="AL247" s="9">
        <f t="shared" si="28"/>
        <v>12.712</v>
      </c>
      <c r="AM247" s="9"/>
      <c r="AP247" s="9"/>
    </row>
    <row r="248" spans="1:42" x14ac:dyDescent="0.2">
      <c r="A248" s="2" t="s">
        <v>43</v>
      </c>
      <c r="B248" s="2">
        <v>1</v>
      </c>
      <c r="C248" s="2">
        <v>11030129</v>
      </c>
      <c r="D248" s="2" t="s">
        <v>646</v>
      </c>
      <c r="E248" s="3" t="s">
        <v>647</v>
      </c>
      <c r="F248" s="2" t="s">
        <v>648</v>
      </c>
      <c r="G248" s="2" t="s">
        <v>47</v>
      </c>
      <c r="I248" s="2">
        <v>358083</v>
      </c>
      <c r="J248" s="9"/>
      <c r="K248" s="9">
        <v>3.48</v>
      </c>
      <c r="L248" s="9"/>
      <c r="M248" s="9"/>
      <c r="N248" s="9"/>
      <c r="O248" s="9"/>
      <c r="P248" s="9"/>
      <c r="Q248" s="9">
        <v>2.5</v>
      </c>
      <c r="R248" s="9">
        <v>0.24</v>
      </c>
      <c r="S248" s="9"/>
      <c r="T248" s="9"/>
      <c r="U248" s="9"/>
      <c r="V248" s="9">
        <v>1.5</v>
      </c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>
        <f t="shared" si="25"/>
        <v>7.7200000000000006</v>
      </c>
      <c r="AJ248" s="9">
        <f t="shared" ref="AJ248:AJ249" si="36">+AI248*0.15</f>
        <v>1.1580000000000001</v>
      </c>
      <c r="AK248" s="9">
        <f t="shared" si="27"/>
        <v>1.0653600000000001</v>
      </c>
      <c r="AL248" s="9">
        <f t="shared" si="28"/>
        <v>9.9433600000000002</v>
      </c>
      <c r="AM248" s="9"/>
      <c r="AN248" s="2">
        <v>0.21</v>
      </c>
      <c r="AO248" s="2">
        <v>0.75</v>
      </c>
      <c r="AP248" s="9"/>
    </row>
    <row r="249" spans="1:42" x14ac:dyDescent="0.2">
      <c r="A249" s="2" t="s">
        <v>43</v>
      </c>
      <c r="B249" s="2">
        <v>1</v>
      </c>
      <c r="C249" s="2">
        <v>11030108</v>
      </c>
      <c r="D249" s="2" t="s">
        <v>649</v>
      </c>
      <c r="E249" s="3" t="s">
        <v>650</v>
      </c>
      <c r="F249" s="2" t="s">
        <v>651</v>
      </c>
      <c r="G249" s="2" t="s">
        <v>47</v>
      </c>
      <c r="I249" s="2">
        <v>358084</v>
      </c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>
        <v>10</v>
      </c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>
        <f t="shared" si="25"/>
        <v>10</v>
      </c>
      <c r="AJ249" s="9">
        <f t="shared" si="36"/>
        <v>1.5</v>
      </c>
      <c r="AK249" s="9">
        <f t="shared" si="27"/>
        <v>1.38</v>
      </c>
      <c r="AL249" s="9">
        <f t="shared" si="28"/>
        <v>12.879999999999999</v>
      </c>
      <c r="AM249" s="9"/>
      <c r="AN249" s="2">
        <v>0.28000000000000003</v>
      </c>
      <c r="AO249" s="2">
        <v>0.97</v>
      </c>
      <c r="AP249" s="9"/>
    </row>
    <row r="250" spans="1:42" x14ac:dyDescent="0.2">
      <c r="A250" s="2" t="s">
        <v>43</v>
      </c>
      <c r="B250" s="2">
        <v>19</v>
      </c>
      <c r="C250" s="2">
        <v>11030133</v>
      </c>
      <c r="D250" s="2" t="s">
        <v>652</v>
      </c>
      <c r="E250" s="3" t="s">
        <v>653</v>
      </c>
      <c r="F250" s="2" t="s">
        <v>654</v>
      </c>
      <c r="G250" s="2" t="s">
        <v>47</v>
      </c>
      <c r="I250" s="2">
        <v>358085</v>
      </c>
      <c r="J250" s="9"/>
      <c r="K250" s="9">
        <v>7.27</v>
      </c>
      <c r="L250" s="9"/>
      <c r="M250" s="9"/>
      <c r="N250" s="9"/>
      <c r="O250" s="9"/>
      <c r="P250" s="9"/>
      <c r="Q250" s="9">
        <v>5.67</v>
      </c>
      <c r="R250" s="9">
        <v>0.14000000000000001</v>
      </c>
      <c r="S250" s="9"/>
      <c r="T250" s="9"/>
      <c r="U250" s="9"/>
      <c r="V250" s="9">
        <v>3</v>
      </c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>
        <f t="shared" si="25"/>
        <v>16.079999999999998</v>
      </c>
      <c r="AJ250" s="9">
        <v>0</v>
      </c>
      <c r="AK250" s="9">
        <f t="shared" si="27"/>
        <v>1.9295999999999998</v>
      </c>
      <c r="AL250" s="9">
        <f t="shared" si="28"/>
        <v>18.009599999999999</v>
      </c>
      <c r="AM250" s="9"/>
      <c r="AP250" s="9"/>
    </row>
    <row r="251" spans="1:42" x14ac:dyDescent="0.2">
      <c r="A251" s="2" t="s">
        <v>43</v>
      </c>
      <c r="B251" s="2">
        <v>1</v>
      </c>
      <c r="C251" s="2">
        <v>11030130</v>
      </c>
      <c r="D251" s="2" t="s">
        <v>655</v>
      </c>
      <c r="E251" s="3" t="s">
        <v>656</v>
      </c>
      <c r="F251" s="2" t="s">
        <v>657</v>
      </c>
      <c r="G251" s="2" t="s">
        <v>47</v>
      </c>
      <c r="I251" s="2">
        <v>358086</v>
      </c>
      <c r="J251" s="9"/>
      <c r="K251" s="9"/>
      <c r="L251" s="9"/>
      <c r="M251" s="9"/>
      <c r="N251" s="9"/>
      <c r="O251" s="9"/>
      <c r="P251" s="9"/>
      <c r="Q251" s="9">
        <v>0.05</v>
      </c>
      <c r="R251" s="9"/>
      <c r="S251" s="9"/>
      <c r="T251" s="9"/>
      <c r="U251" s="9"/>
      <c r="V251" s="9">
        <v>1.5</v>
      </c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>
        <f t="shared" si="25"/>
        <v>1.55</v>
      </c>
      <c r="AJ251" s="9">
        <v>0</v>
      </c>
      <c r="AK251" s="9">
        <f t="shared" si="27"/>
        <v>0.186</v>
      </c>
      <c r="AL251" s="9">
        <f t="shared" si="28"/>
        <v>1.736</v>
      </c>
      <c r="AM251" s="9"/>
      <c r="AP251" s="9"/>
    </row>
    <row r="252" spans="1:42" x14ac:dyDescent="0.2">
      <c r="A252" s="2" t="s">
        <v>43</v>
      </c>
      <c r="B252" s="2">
        <v>1</v>
      </c>
      <c r="C252" s="2">
        <v>11030130</v>
      </c>
      <c r="D252" s="2" t="s">
        <v>658</v>
      </c>
      <c r="E252" s="3" t="s">
        <v>659</v>
      </c>
      <c r="F252" s="2" t="s">
        <v>660</v>
      </c>
      <c r="G252" s="2" t="s">
        <v>47</v>
      </c>
      <c r="I252" s="2">
        <v>358087</v>
      </c>
      <c r="J252" s="9"/>
      <c r="K252" s="9">
        <v>0.33</v>
      </c>
      <c r="L252" s="9"/>
      <c r="M252" s="9"/>
      <c r="N252" s="9"/>
      <c r="O252" s="9"/>
      <c r="P252" s="9"/>
      <c r="Q252" s="9">
        <v>0.14000000000000001</v>
      </c>
      <c r="R252" s="9"/>
      <c r="S252" s="9"/>
      <c r="T252" s="9"/>
      <c r="U252" s="9"/>
      <c r="V252" s="9">
        <v>1.5</v>
      </c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>
        <f t="shared" si="25"/>
        <v>1.97</v>
      </c>
      <c r="AJ252" s="9">
        <f>+AI252*0.15</f>
        <v>0.29549999999999998</v>
      </c>
      <c r="AK252" s="9">
        <f t="shared" si="27"/>
        <v>0.27185999999999999</v>
      </c>
      <c r="AL252" s="9">
        <f t="shared" si="28"/>
        <v>2.5373599999999996</v>
      </c>
      <c r="AM252" s="9"/>
      <c r="AP252" s="9"/>
    </row>
    <row r="253" spans="1:42" x14ac:dyDescent="0.2">
      <c r="A253" s="2" t="s">
        <v>43</v>
      </c>
      <c r="B253" s="2">
        <v>16</v>
      </c>
      <c r="C253" s="2">
        <v>11030133</v>
      </c>
      <c r="D253" s="2" t="s">
        <v>661</v>
      </c>
      <c r="E253" s="3" t="s">
        <v>662</v>
      </c>
      <c r="F253" s="2" t="s">
        <v>663</v>
      </c>
      <c r="G253" s="2" t="s">
        <v>47</v>
      </c>
      <c r="I253" s="2">
        <v>358088</v>
      </c>
      <c r="J253" s="9"/>
      <c r="K253" s="9">
        <v>0.78</v>
      </c>
      <c r="L253" s="9"/>
      <c r="M253" s="9"/>
      <c r="N253" s="9"/>
      <c r="O253" s="9"/>
      <c r="P253" s="9"/>
      <c r="Q253" s="9">
        <v>0.21</v>
      </c>
      <c r="R253" s="9"/>
      <c r="S253" s="9"/>
      <c r="T253" s="9"/>
      <c r="U253" s="9"/>
      <c r="V253" s="9">
        <v>1.5</v>
      </c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>
        <f t="shared" si="25"/>
        <v>2.4900000000000002</v>
      </c>
      <c r="AJ253" s="9">
        <v>0</v>
      </c>
      <c r="AK253" s="9">
        <f t="shared" si="27"/>
        <v>0.29880000000000001</v>
      </c>
      <c r="AL253" s="9">
        <f t="shared" si="28"/>
        <v>2.7888000000000002</v>
      </c>
      <c r="AM253" s="9"/>
      <c r="AP253" s="9"/>
    </row>
    <row r="254" spans="1:42" x14ac:dyDescent="0.2">
      <c r="A254" s="2" t="s">
        <v>43</v>
      </c>
      <c r="B254" s="2">
        <v>19</v>
      </c>
      <c r="C254" s="2">
        <v>11030132</v>
      </c>
      <c r="D254" s="2" t="s">
        <v>664</v>
      </c>
      <c r="E254" s="3" t="s">
        <v>665</v>
      </c>
      <c r="F254" s="2" t="s">
        <v>666</v>
      </c>
      <c r="G254" s="2" t="s">
        <v>47</v>
      </c>
      <c r="I254" s="2">
        <v>358089</v>
      </c>
      <c r="J254" s="9"/>
      <c r="K254" s="9"/>
      <c r="L254" s="9"/>
      <c r="M254" s="9"/>
      <c r="N254" s="9"/>
      <c r="O254" s="9"/>
      <c r="P254" s="9"/>
      <c r="Q254" s="9">
        <v>1.51</v>
      </c>
      <c r="R254" s="9">
        <v>0.25</v>
      </c>
      <c r="S254" s="9"/>
      <c r="T254" s="9"/>
      <c r="U254" s="9"/>
      <c r="V254" s="9">
        <v>1.5</v>
      </c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>
        <f t="shared" si="25"/>
        <v>3.26</v>
      </c>
      <c r="AJ254" s="9">
        <f t="shared" ref="AJ254:AJ256" si="37">+AI254*0.15</f>
        <v>0.48899999999999993</v>
      </c>
      <c r="AK254" s="9">
        <f t="shared" si="27"/>
        <v>0.44987999999999995</v>
      </c>
      <c r="AL254" s="9">
        <f t="shared" si="28"/>
        <v>4.1988799999999999</v>
      </c>
      <c r="AM254" s="9"/>
      <c r="AN254" s="9"/>
      <c r="AP254" s="9"/>
    </row>
    <row r="255" spans="1:42" x14ac:dyDescent="0.2">
      <c r="A255" s="2" t="s">
        <v>43</v>
      </c>
      <c r="B255" s="2">
        <v>1</v>
      </c>
      <c r="C255" s="2">
        <v>11030132</v>
      </c>
      <c r="D255" s="2" t="s">
        <v>667</v>
      </c>
      <c r="E255" s="3" t="s">
        <v>668</v>
      </c>
      <c r="F255" s="2" t="s">
        <v>669</v>
      </c>
      <c r="G255" s="2" t="s">
        <v>47</v>
      </c>
      <c r="I255" s="2">
        <v>358090</v>
      </c>
      <c r="J255" s="9"/>
      <c r="K255" s="9"/>
      <c r="L255" s="9"/>
      <c r="M255" s="9"/>
      <c r="N255" s="9"/>
      <c r="O255" s="9"/>
      <c r="P255" s="9"/>
      <c r="Q255" s="9">
        <v>0.27</v>
      </c>
      <c r="R255" s="9"/>
      <c r="S255" s="9"/>
      <c r="T255" s="9"/>
      <c r="U255" s="9"/>
      <c r="V255" s="9">
        <v>1.5</v>
      </c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>
        <f t="shared" si="25"/>
        <v>1.77</v>
      </c>
      <c r="AJ255" s="9">
        <f t="shared" si="37"/>
        <v>0.26550000000000001</v>
      </c>
      <c r="AK255" s="9">
        <f t="shared" si="27"/>
        <v>0.24425999999999998</v>
      </c>
      <c r="AL255" s="9">
        <f t="shared" si="28"/>
        <v>2.27976</v>
      </c>
      <c r="AM255" s="9"/>
      <c r="AN255" s="9"/>
      <c r="AP255" s="9"/>
    </row>
    <row r="256" spans="1:42" x14ac:dyDescent="0.2">
      <c r="A256" s="2" t="s">
        <v>43</v>
      </c>
      <c r="B256" s="2">
        <v>19</v>
      </c>
      <c r="C256" s="2">
        <v>11030132</v>
      </c>
      <c r="D256" s="2" t="s">
        <v>664</v>
      </c>
      <c r="E256" s="3" t="s">
        <v>665</v>
      </c>
      <c r="F256" s="2" t="s">
        <v>666</v>
      </c>
      <c r="G256" s="2" t="s">
        <v>47</v>
      </c>
      <c r="I256" s="2">
        <v>358091</v>
      </c>
      <c r="J256" s="9"/>
      <c r="K256" s="9"/>
      <c r="L256" s="9"/>
      <c r="M256" s="9"/>
      <c r="N256" s="9"/>
      <c r="O256" s="9"/>
      <c r="P256" s="9"/>
      <c r="Q256" s="9">
        <v>1.39</v>
      </c>
      <c r="R256" s="9">
        <v>0.49</v>
      </c>
      <c r="S256" s="9"/>
      <c r="T256" s="9"/>
      <c r="U256" s="9"/>
      <c r="V256" s="9">
        <v>1.5</v>
      </c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>
        <f t="shared" si="25"/>
        <v>3.38</v>
      </c>
      <c r="AJ256" s="9">
        <f t="shared" si="37"/>
        <v>0.50700000000000001</v>
      </c>
      <c r="AK256" s="9">
        <f t="shared" si="27"/>
        <v>0.46643999999999997</v>
      </c>
      <c r="AL256" s="9">
        <f t="shared" si="28"/>
        <v>4.35344</v>
      </c>
      <c r="AM256" s="9"/>
      <c r="AN256" s="9"/>
      <c r="AP256" s="9"/>
    </row>
    <row r="257" spans="1:42" x14ac:dyDescent="0.2">
      <c r="A257" s="2" t="s">
        <v>43</v>
      </c>
      <c r="B257" s="2">
        <v>19</v>
      </c>
      <c r="C257" s="2">
        <v>11030130</v>
      </c>
      <c r="D257" s="2" t="s">
        <v>670</v>
      </c>
      <c r="E257" s="3" t="s">
        <v>671</v>
      </c>
      <c r="F257" s="2" t="s">
        <v>672</v>
      </c>
      <c r="G257" s="2" t="s">
        <v>47</v>
      </c>
      <c r="I257" s="2">
        <v>358092</v>
      </c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>
        <v>1.5</v>
      </c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>
        <f t="shared" si="25"/>
        <v>1.5</v>
      </c>
      <c r="AJ257" s="9">
        <v>0</v>
      </c>
      <c r="AK257" s="9">
        <f t="shared" si="27"/>
        <v>0.18</v>
      </c>
      <c r="AL257" s="9">
        <f t="shared" si="28"/>
        <v>1.68</v>
      </c>
      <c r="AM257" s="9"/>
      <c r="AN257" s="9"/>
      <c r="AP257" s="9"/>
    </row>
    <row r="258" spans="1:42" x14ac:dyDescent="0.2">
      <c r="A258" s="2" t="s">
        <v>43</v>
      </c>
      <c r="B258" s="2">
        <v>1</v>
      </c>
      <c r="C258" s="2">
        <v>11030133</v>
      </c>
      <c r="D258" s="2" t="s">
        <v>673</v>
      </c>
      <c r="E258" s="3" t="s">
        <v>674</v>
      </c>
      <c r="F258" s="2" t="s">
        <v>675</v>
      </c>
      <c r="G258" s="2" t="s">
        <v>47</v>
      </c>
      <c r="I258" s="2">
        <v>358093</v>
      </c>
      <c r="J258" s="9"/>
      <c r="K258" s="9">
        <v>1.55</v>
      </c>
      <c r="L258" s="9"/>
      <c r="M258" s="9"/>
      <c r="N258" s="9"/>
      <c r="O258" s="9"/>
      <c r="P258" s="9"/>
      <c r="Q258" s="9">
        <v>0.02</v>
      </c>
      <c r="R258" s="9"/>
      <c r="S258" s="9"/>
      <c r="T258" s="9"/>
      <c r="U258" s="9"/>
      <c r="V258" s="9">
        <v>1.5</v>
      </c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>
        <f t="shared" si="25"/>
        <v>3.0700000000000003</v>
      </c>
      <c r="AJ258" s="9">
        <f t="shared" ref="AJ258:AJ260" si="38">+AI258*0.15</f>
        <v>0.46050000000000002</v>
      </c>
      <c r="AK258" s="9">
        <f t="shared" si="27"/>
        <v>0.42366000000000004</v>
      </c>
      <c r="AL258" s="9">
        <f t="shared" si="28"/>
        <v>3.9541600000000003</v>
      </c>
      <c r="AM258" s="9"/>
      <c r="AN258" s="9"/>
      <c r="AP258" s="9"/>
    </row>
    <row r="259" spans="1:42" x14ac:dyDescent="0.2">
      <c r="A259" s="2" t="s">
        <v>43</v>
      </c>
      <c r="B259" s="2">
        <v>1</v>
      </c>
      <c r="C259" s="2">
        <v>11030108</v>
      </c>
      <c r="D259" s="2" t="s">
        <v>676</v>
      </c>
      <c r="E259" s="3" t="s">
        <v>677</v>
      </c>
      <c r="F259" s="2" t="s">
        <v>678</v>
      </c>
      <c r="G259" s="2" t="s">
        <v>47</v>
      </c>
      <c r="I259" s="2">
        <v>358094</v>
      </c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>
        <v>1.5</v>
      </c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>
        <f t="shared" si="25"/>
        <v>1.5</v>
      </c>
      <c r="AJ259" s="9">
        <f t="shared" si="38"/>
        <v>0.22499999999999998</v>
      </c>
      <c r="AK259" s="9">
        <f t="shared" si="27"/>
        <v>0.20699999999999999</v>
      </c>
      <c r="AL259" s="9">
        <f t="shared" si="28"/>
        <v>1.9320000000000002</v>
      </c>
      <c r="AM259" s="9"/>
      <c r="AN259" s="9"/>
      <c r="AP259" s="9"/>
    </row>
    <row r="260" spans="1:42" x14ac:dyDescent="0.2">
      <c r="A260" s="2" t="s">
        <v>43</v>
      </c>
      <c r="B260" s="2">
        <v>19</v>
      </c>
      <c r="C260" s="2">
        <v>11030130</v>
      </c>
      <c r="D260" s="2" t="s">
        <v>679</v>
      </c>
      <c r="E260" s="3" t="s">
        <v>680</v>
      </c>
      <c r="F260" s="2" t="s">
        <v>681</v>
      </c>
      <c r="G260" s="2" t="s">
        <v>47</v>
      </c>
      <c r="I260" s="2">
        <v>358095</v>
      </c>
      <c r="J260" s="9"/>
      <c r="K260" s="9">
        <v>7.89</v>
      </c>
      <c r="L260" s="9"/>
      <c r="M260" s="9"/>
      <c r="N260" s="9"/>
      <c r="O260" s="9"/>
      <c r="P260" s="9"/>
      <c r="Q260" s="9">
        <v>0.13</v>
      </c>
      <c r="R260" s="9"/>
      <c r="S260" s="9"/>
      <c r="T260" s="9"/>
      <c r="U260" s="9"/>
      <c r="V260" s="9">
        <v>1.5</v>
      </c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>
        <f t="shared" si="25"/>
        <v>9.52</v>
      </c>
      <c r="AJ260" s="9">
        <f t="shared" si="38"/>
        <v>1.4279999999999999</v>
      </c>
      <c r="AK260" s="9">
        <f t="shared" si="27"/>
        <v>1.31376</v>
      </c>
      <c r="AL260" s="9">
        <f t="shared" si="28"/>
        <v>12.261760000000001</v>
      </c>
      <c r="AM260" s="9"/>
      <c r="AN260" s="9"/>
      <c r="AP260" s="9"/>
    </row>
    <row r="261" spans="1:42" x14ac:dyDescent="0.2">
      <c r="A261" s="2" t="s">
        <v>43</v>
      </c>
      <c r="B261" s="2">
        <v>1</v>
      </c>
      <c r="C261" s="2">
        <v>11030135</v>
      </c>
      <c r="D261" s="2" t="s">
        <v>682</v>
      </c>
      <c r="E261" s="3" t="s">
        <v>683</v>
      </c>
      <c r="F261" s="2" t="s">
        <v>684</v>
      </c>
      <c r="G261" s="2" t="s">
        <v>47</v>
      </c>
      <c r="I261" s="2">
        <v>358096</v>
      </c>
      <c r="J261" s="9"/>
      <c r="K261" s="9"/>
      <c r="L261" s="9"/>
      <c r="M261" s="9"/>
      <c r="N261" s="9"/>
      <c r="O261" s="9"/>
      <c r="P261" s="9"/>
      <c r="Q261" s="9">
        <v>0.2</v>
      </c>
      <c r="R261" s="9"/>
      <c r="S261" s="9"/>
      <c r="T261" s="9"/>
      <c r="U261" s="9"/>
      <c r="V261" s="9">
        <v>1.5</v>
      </c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>
        <f t="shared" si="25"/>
        <v>1.7</v>
      </c>
      <c r="AJ261" s="9">
        <v>0</v>
      </c>
      <c r="AK261" s="9">
        <f t="shared" si="27"/>
        <v>0.20399999999999999</v>
      </c>
      <c r="AL261" s="9">
        <f t="shared" si="28"/>
        <v>1.9039999999999999</v>
      </c>
      <c r="AM261" s="9"/>
      <c r="AN261" s="9"/>
      <c r="AP261" s="9"/>
    </row>
    <row r="262" spans="1:42" x14ac:dyDescent="0.2">
      <c r="A262" s="2" t="s">
        <v>43</v>
      </c>
      <c r="B262" s="2">
        <v>1</v>
      </c>
      <c r="C262" s="2">
        <v>11030133</v>
      </c>
      <c r="D262" s="2" t="s">
        <v>685</v>
      </c>
      <c r="E262" s="3" t="s">
        <v>686</v>
      </c>
      <c r="F262" s="2" t="s">
        <v>687</v>
      </c>
      <c r="G262" s="2" t="s">
        <v>47</v>
      </c>
      <c r="I262" s="2">
        <v>358097</v>
      </c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>
        <v>1.5</v>
      </c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>
        <f t="shared" si="25"/>
        <v>1.5</v>
      </c>
      <c r="AJ262" s="9">
        <f t="shared" ref="AJ262:AJ265" si="39">+AI262*0.15</f>
        <v>0.22499999999999998</v>
      </c>
      <c r="AK262" s="9">
        <f t="shared" si="27"/>
        <v>0.20699999999999999</v>
      </c>
      <c r="AL262" s="9">
        <f t="shared" si="28"/>
        <v>1.9320000000000002</v>
      </c>
      <c r="AM262" s="9"/>
      <c r="AN262" s="9"/>
      <c r="AP262" s="9"/>
    </row>
    <row r="263" spans="1:42" x14ac:dyDescent="0.2">
      <c r="A263" s="2" t="s">
        <v>43</v>
      </c>
      <c r="B263" s="2">
        <v>1</v>
      </c>
      <c r="C263" s="2">
        <v>11030131</v>
      </c>
      <c r="D263" s="2" t="s">
        <v>688</v>
      </c>
      <c r="E263" s="3" t="s">
        <v>689</v>
      </c>
      <c r="F263" s="2" t="s">
        <v>690</v>
      </c>
      <c r="G263" s="2" t="s">
        <v>47</v>
      </c>
      <c r="I263" s="2">
        <v>358098</v>
      </c>
      <c r="J263" s="9"/>
      <c r="K263" s="9">
        <v>0.8</v>
      </c>
      <c r="L263" s="9"/>
      <c r="M263" s="9"/>
      <c r="N263" s="9"/>
      <c r="O263" s="9"/>
      <c r="P263" s="9"/>
      <c r="Q263" s="9">
        <v>0.02</v>
      </c>
      <c r="R263" s="9"/>
      <c r="S263" s="9"/>
      <c r="T263" s="9"/>
      <c r="U263" s="9"/>
      <c r="V263" s="9">
        <v>1.5</v>
      </c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>
        <f t="shared" si="25"/>
        <v>2.3200000000000003</v>
      </c>
      <c r="AJ263" s="9">
        <f t="shared" si="39"/>
        <v>0.34800000000000003</v>
      </c>
      <c r="AK263" s="9">
        <f t="shared" si="27"/>
        <v>0.32016</v>
      </c>
      <c r="AL263" s="9">
        <f t="shared" si="28"/>
        <v>2.9881600000000001</v>
      </c>
      <c r="AM263" s="9"/>
      <c r="AN263" s="9"/>
      <c r="AP263" s="9"/>
    </row>
    <row r="264" spans="1:42" x14ac:dyDescent="0.2">
      <c r="A264" s="2" t="s">
        <v>43</v>
      </c>
      <c r="B264" s="2">
        <v>1</v>
      </c>
      <c r="C264" s="2">
        <v>11030130</v>
      </c>
      <c r="D264" s="2" t="s">
        <v>691</v>
      </c>
      <c r="E264" s="3" t="s">
        <v>692</v>
      </c>
      <c r="F264" s="2" t="s">
        <v>693</v>
      </c>
      <c r="G264" s="2" t="s">
        <v>47</v>
      </c>
      <c r="I264" s="2">
        <v>358099</v>
      </c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>
        <v>1.5</v>
      </c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>
        <f t="shared" si="25"/>
        <v>1.5</v>
      </c>
      <c r="AJ264" s="9">
        <f t="shared" si="39"/>
        <v>0.22499999999999998</v>
      </c>
      <c r="AK264" s="9">
        <f t="shared" si="27"/>
        <v>0.20699999999999999</v>
      </c>
      <c r="AL264" s="9">
        <f t="shared" si="28"/>
        <v>1.9320000000000002</v>
      </c>
      <c r="AM264" s="9"/>
      <c r="AN264" s="9"/>
      <c r="AP264" s="9"/>
    </row>
    <row r="265" spans="1:42" x14ac:dyDescent="0.2">
      <c r="A265" s="2" t="s">
        <v>43</v>
      </c>
      <c r="B265" s="2">
        <v>19</v>
      </c>
      <c r="C265" s="2">
        <v>11030131</v>
      </c>
      <c r="D265" s="2" t="s">
        <v>694</v>
      </c>
      <c r="E265" s="3" t="s">
        <v>695</v>
      </c>
      <c r="F265" s="2" t="s">
        <v>696</v>
      </c>
      <c r="G265" s="2" t="s">
        <v>47</v>
      </c>
      <c r="I265" s="2">
        <v>358100</v>
      </c>
      <c r="J265" s="9"/>
      <c r="K265" s="9">
        <v>1.91</v>
      </c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>
        <v>1.5</v>
      </c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>
        <f t="shared" si="25"/>
        <v>3.41</v>
      </c>
      <c r="AJ265" s="9">
        <f t="shared" si="39"/>
        <v>0.51149999999999995</v>
      </c>
      <c r="AK265" s="9">
        <f t="shared" si="27"/>
        <v>0.47058</v>
      </c>
      <c r="AL265" s="9">
        <f t="shared" si="28"/>
        <v>4.39208</v>
      </c>
      <c r="AM265" s="9"/>
      <c r="AN265" s="9"/>
      <c r="AP265" s="9"/>
    </row>
    <row r="266" spans="1:42" x14ac:dyDescent="0.2">
      <c r="A266" s="2" t="s">
        <v>43</v>
      </c>
      <c r="B266" s="2">
        <v>1</v>
      </c>
      <c r="C266" s="2">
        <v>11030129</v>
      </c>
      <c r="D266" s="2" t="s">
        <v>697</v>
      </c>
      <c r="E266" s="3" t="s">
        <v>698</v>
      </c>
      <c r="F266" s="2" t="s">
        <v>699</v>
      </c>
      <c r="G266" s="2" t="s">
        <v>47</v>
      </c>
      <c r="I266" s="2">
        <v>358101</v>
      </c>
      <c r="J266" s="9"/>
      <c r="K266" s="9">
        <v>1.73</v>
      </c>
      <c r="L266" s="9"/>
      <c r="M266" s="9"/>
      <c r="N266" s="9"/>
      <c r="O266" s="9"/>
      <c r="P266" s="9"/>
      <c r="Q266" s="9">
        <v>0.31</v>
      </c>
      <c r="R266" s="9"/>
      <c r="S266" s="9"/>
      <c r="T266" s="9"/>
      <c r="U266" s="9"/>
      <c r="V266" s="9">
        <v>1.5</v>
      </c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>
        <f t="shared" si="25"/>
        <v>3.54</v>
      </c>
      <c r="AJ266" s="9">
        <v>0</v>
      </c>
      <c r="AK266" s="9">
        <f t="shared" si="27"/>
        <v>0.42480000000000001</v>
      </c>
      <c r="AL266" s="9">
        <f t="shared" si="28"/>
        <v>3.9647999999999999</v>
      </c>
      <c r="AM266" s="9"/>
      <c r="AN266" s="9"/>
      <c r="AP266" s="9"/>
    </row>
    <row r="267" spans="1:42" x14ac:dyDescent="0.2">
      <c r="A267" s="2" t="s">
        <v>43</v>
      </c>
      <c r="B267" s="2">
        <v>19</v>
      </c>
      <c r="C267" s="2">
        <v>11030131</v>
      </c>
      <c r="D267" s="2" t="s">
        <v>700</v>
      </c>
      <c r="E267" s="3" t="s">
        <v>701</v>
      </c>
      <c r="F267" s="2" t="s">
        <v>702</v>
      </c>
      <c r="G267" s="2" t="s">
        <v>47</v>
      </c>
      <c r="I267" s="2">
        <v>358102</v>
      </c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>
        <v>1.5</v>
      </c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>
        <f t="shared" si="25"/>
        <v>1.5</v>
      </c>
      <c r="AJ267" s="9">
        <v>0</v>
      </c>
      <c r="AK267" s="9">
        <f t="shared" si="27"/>
        <v>0.18</v>
      </c>
      <c r="AL267" s="9">
        <f t="shared" si="28"/>
        <v>1.68</v>
      </c>
      <c r="AM267" s="9"/>
      <c r="AN267" s="9"/>
      <c r="AP267" s="9"/>
    </row>
    <row r="268" spans="1:42" x14ac:dyDescent="0.2">
      <c r="A268" s="2" t="s">
        <v>43</v>
      </c>
      <c r="B268" s="2">
        <v>1</v>
      </c>
      <c r="C268" s="2">
        <v>11030129</v>
      </c>
      <c r="D268" s="2" t="s">
        <v>697</v>
      </c>
      <c r="E268" s="3" t="s">
        <v>698</v>
      </c>
      <c r="F268" s="2" t="s">
        <v>699</v>
      </c>
      <c r="G268" s="2" t="s">
        <v>47</v>
      </c>
      <c r="I268" s="2">
        <v>358103</v>
      </c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>
        <v>1.5</v>
      </c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>
        <f t="shared" ref="AI268:AI331" si="40">SUM(J268:AH268)</f>
        <v>1.5</v>
      </c>
      <c r="AJ268" s="9">
        <v>0</v>
      </c>
      <c r="AK268" s="9">
        <f t="shared" ref="AK268:AK331" si="41">(AI268+AJ268)*0.12</f>
        <v>0.18</v>
      </c>
      <c r="AL268" s="9">
        <f t="shared" ref="AL268:AL331" si="42">SUM(AI268:AK268)</f>
        <v>1.68</v>
      </c>
      <c r="AM268" s="9"/>
      <c r="AN268" s="9"/>
      <c r="AP268" s="9"/>
    </row>
    <row r="269" spans="1:42" x14ac:dyDescent="0.2">
      <c r="A269" s="2" t="s">
        <v>43</v>
      </c>
      <c r="B269" s="2">
        <v>1</v>
      </c>
      <c r="C269" s="2">
        <v>11030135</v>
      </c>
      <c r="D269" s="2" t="s">
        <v>703</v>
      </c>
      <c r="E269" s="3" t="s">
        <v>704</v>
      </c>
      <c r="F269" s="2" t="s">
        <v>705</v>
      </c>
      <c r="G269" s="2" t="s">
        <v>47</v>
      </c>
      <c r="I269" s="2">
        <v>358104</v>
      </c>
      <c r="J269" s="9"/>
      <c r="K269" s="9"/>
      <c r="L269" s="9"/>
      <c r="M269" s="9"/>
      <c r="N269" s="9"/>
      <c r="O269" s="9"/>
      <c r="P269" s="9"/>
      <c r="Q269" s="9">
        <v>0.46</v>
      </c>
      <c r="R269" s="9"/>
      <c r="S269" s="9"/>
      <c r="T269" s="9"/>
      <c r="U269" s="9"/>
      <c r="V269" s="9">
        <v>1.5</v>
      </c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>
        <f t="shared" si="40"/>
        <v>1.96</v>
      </c>
      <c r="AJ269" s="9">
        <v>0</v>
      </c>
      <c r="AK269" s="9">
        <f t="shared" si="41"/>
        <v>0.23519999999999999</v>
      </c>
      <c r="AL269" s="9">
        <f t="shared" si="42"/>
        <v>2.1951999999999998</v>
      </c>
      <c r="AM269" s="9"/>
      <c r="AN269" s="9"/>
      <c r="AP269" s="9"/>
    </row>
    <row r="270" spans="1:42" x14ac:dyDescent="0.2">
      <c r="A270" s="2" t="s">
        <v>43</v>
      </c>
      <c r="B270" s="2">
        <v>1</v>
      </c>
      <c r="C270" s="2">
        <v>11030133</v>
      </c>
      <c r="D270" s="2" t="s">
        <v>706</v>
      </c>
      <c r="E270" s="3" t="s">
        <v>707</v>
      </c>
      <c r="F270" s="2" t="s">
        <v>708</v>
      </c>
      <c r="G270" s="2" t="s">
        <v>47</v>
      </c>
      <c r="I270" s="2">
        <v>358105</v>
      </c>
      <c r="J270" s="9"/>
      <c r="K270" s="9"/>
      <c r="L270" s="9"/>
      <c r="M270" s="9"/>
      <c r="N270" s="9"/>
      <c r="O270" s="9"/>
      <c r="P270" s="9"/>
      <c r="Q270" s="9">
        <v>0.52</v>
      </c>
      <c r="R270" s="9"/>
      <c r="S270" s="9"/>
      <c r="T270" s="9"/>
      <c r="U270" s="9"/>
      <c r="V270" s="9">
        <v>1.5</v>
      </c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>
        <f t="shared" si="40"/>
        <v>2.02</v>
      </c>
      <c r="AJ270" s="9">
        <v>0</v>
      </c>
      <c r="AK270" s="9">
        <f t="shared" si="41"/>
        <v>0.2424</v>
      </c>
      <c r="AL270" s="9">
        <f t="shared" si="42"/>
        <v>2.2624</v>
      </c>
      <c r="AM270" s="9"/>
      <c r="AN270" s="9"/>
      <c r="AP270" s="9"/>
    </row>
    <row r="271" spans="1:42" x14ac:dyDescent="0.2">
      <c r="A271" s="2" t="s">
        <v>43</v>
      </c>
      <c r="B271" s="2">
        <v>1</v>
      </c>
      <c r="C271" s="2">
        <v>11030136</v>
      </c>
      <c r="D271" s="2" t="s">
        <v>709</v>
      </c>
      <c r="E271" s="3" t="s">
        <v>710</v>
      </c>
      <c r="F271" s="2" t="s">
        <v>711</v>
      </c>
      <c r="G271" s="2" t="s">
        <v>47</v>
      </c>
      <c r="I271" s="2">
        <v>358106</v>
      </c>
      <c r="J271" s="9"/>
      <c r="K271" s="9"/>
      <c r="L271" s="9"/>
      <c r="M271" s="9"/>
      <c r="N271" s="9"/>
      <c r="O271" s="9"/>
      <c r="P271" s="9"/>
      <c r="Q271" s="9">
        <v>1.8</v>
      </c>
      <c r="R271" s="9">
        <v>0.64</v>
      </c>
      <c r="S271" s="9"/>
      <c r="T271" s="9"/>
      <c r="U271" s="9"/>
      <c r="V271" s="9">
        <v>1.5</v>
      </c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>
        <f t="shared" si="40"/>
        <v>3.94</v>
      </c>
      <c r="AJ271" s="9">
        <v>0</v>
      </c>
      <c r="AK271" s="9">
        <f t="shared" si="41"/>
        <v>0.4728</v>
      </c>
      <c r="AL271" s="9">
        <f t="shared" si="42"/>
        <v>4.4127999999999998</v>
      </c>
      <c r="AM271" s="9"/>
      <c r="AN271" s="9"/>
      <c r="AP271" s="9"/>
    </row>
    <row r="272" spans="1:42" x14ac:dyDescent="0.2">
      <c r="A272" s="2" t="s">
        <v>43</v>
      </c>
      <c r="B272" s="2">
        <v>1</v>
      </c>
      <c r="C272" s="2">
        <v>11030133</v>
      </c>
      <c r="D272" s="2" t="s">
        <v>712</v>
      </c>
      <c r="E272" s="3" t="s">
        <v>713</v>
      </c>
      <c r="F272" s="2" t="s">
        <v>714</v>
      </c>
      <c r="G272" s="2" t="s">
        <v>47</v>
      </c>
      <c r="I272" s="2">
        <v>358107</v>
      </c>
      <c r="J272" s="9"/>
      <c r="K272" s="9">
        <v>4.67</v>
      </c>
      <c r="L272" s="9"/>
      <c r="M272" s="9"/>
      <c r="N272" s="9"/>
      <c r="O272" s="9"/>
      <c r="P272" s="9"/>
      <c r="Q272" s="9">
        <v>0.27</v>
      </c>
      <c r="R272" s="9">
        <v>0.24</v>
      </c>
      <c r="S272" s="9"/>
      <c r="T272" s="9"/>
      <c r="U272" s="9"/>
      <c r="V272" s="9">
        <v>1.5</v>
      </c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>
        <f t="shared" si="40"/>
        <v>6.68</v>
      </c>
      <c r="AJ272" s="9">
        <f t="shared" ref="AJ272:AJ273" si="43">+AI272*0.15</f>
        <v>1.002</v>
      </c>
      <c r="AK272" s="9">
        <f t="shared" si="41"/>
        <v>0.92183999999999988</v>
      </c>
      <c r="AL272" s="9">
        <f t="shared" si="42"/>
        <v>8.6038399999999999</v>
      </c>
      <c r="AM272" s="9"/>
      <c r="AN272" s="9"/>
      <c r="AP272" s="9"/>
    </row>
    <row r="273" spans="1:42" x14ac:dyDescent="0.2">
      <c r="A273" s="2" t="s">
        <v>43</v>
      </c>
      <c r="B273" s="2">
        <v>1</v>
      </c>
      <c r="C273" s="2">
        <v>11030133</v>
      </c>
      <c r="D273" s="2" t="s">
        <v>715</v>
      </c>
      <c r="E273" s="3" t="s">
        <v>716</v>
      </c>
      <c r="F273" s="2" t="s">
        <v>717</v>
      </c>
      <c r="G273" s="2" t="s">
        <v>47</v>
      </c>
      <c r="I273" s="2">
        <v>358108</v>
      </c>
      <c r="J273" s="9"/>
      <c r="K273" s="9">
        <v>5.61</v>
      </c>
      <c r="L273" s="9"/>
      <c r="M273" s="9"/>
      <c r="N273" s="9"/>
      <c r="O273" s="9"/>
      <c r="P273" s="9"/>
      <c r="Q273" s="9">
        <v>0.14000000000000001</v>
      </c>
      <c r="R273" s="9">
        <v>0.24</v>
      </c>
      <c r="S273" s="9"/>
      <c r="T273" s="9"/>
      <c r="U273" s="9"/>
      <c r="V273" s="9">
        <v>1.5</v>
      </c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>
        <f t="shared" si="40"/>
        <v>7.49</v>
      </c>
      <c r="AJ273" s="9">
        <f t="shared" si="43"/>
        <v>1.1234999999999999</v>
      </c>
      <c r="AK273" s="9">
        <f t="shared" si="41"/>
        <v>1.03362</v>
      </c>
      <c r="AL273" s="9">
        <f t="shared" si="42"/>
        <v>9.647120000000001</v>
      </c>
      <c r="AM273" s="9"/>
      <c r="AN273" s="9"/>
      <c r="AP273" s="9"/>
    </row>
    <row r="274" spans="1:42" x14ac:dyDescent="0.2">
      <c r="A274" s="2" t="s">
        <v>43</v>
      </c>
      <c r="B274" s="2">
        <v>1</v>
      </c>
      <c r="C274" s="2">
        <v>11030135</v>
      </c>
      <c r="D274" s="2" t="s">
        <v>703</v>
      </c>
      <c r="E274" s="3" t="s">
        <v>704</v>
      </c>
      <c r="F274" s="2" t="s">
        <v>705</v>
      </c>
      <c r="G274" s="2" t="s">
        <v>47</v>
      </c>
      <c r="I274" s="2">
        <v>358109</v>
      </c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>
        <v>1.5</v>
      </c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>
        <f t="shared" si="40"/>
        <v>1.5</v>
      </c>
      <c r="AJ274" s="9">
        <v>0</v>
      </c>
      <c r="AK274" s="9">
        <f t="shared" si="41"/>
        <v>0.18</v>
      </c>
      <c r="AL274" s="9">
        <f t="shared" si="42"/>
        <v>1.68</v>
      </c>
      <c r="AM274" s="9"/>
      <c r="AN274" s="9"/>
      <c r="AP274" s="9"/>
    </row>
    <row r="275" spans="1:42" x14ac:dyDescent="0.2">
      <c r="A275" s="2" t="s">
        <v>43</v>
      </c>
      <c r="B275" s="2">
        <v>1</v>
      </c>
      <c r="C275" s="2">
        <v>11030130</v>
      </c>
      <c r="D275" s="2" t="s">
        <v>718</v>
      </c>
      <c r="E275" s="3" t="s">
        <v>719</v>
      </c>
      <c r="F275" s="2" t="s">
        <v>720</v>
      </c>
      <c r="G275" s="2" t="s">
        <v>47</v>
      </c>
      <c r="I275" s="2">
        <v>358110</v>
      </c>
      <c r="J275" s="9"/>
      <c r="K275" s="9">
        <v>35.14</v>
      </c>
      <c r="L275" s="9"/>
      <c r="M275" s="9"/>
      <c r="N275" s="9"/>
      <c r="O275" s="9"/>
      <c r="P275" s="9"/>
      <c r="Q275" s="9">
        <v>2.6</v>
      </c>
      <c r="R275" s="9"/>
      <c r="S275" s="9"/>
      <c r="T275" s="9"/>
      <c r="U275" s="9"/>
      <c r="V275" s="9">
        <v>1.5</v>
      </c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>
        <f t="shared" si="40"/>
        <v>39.24</v>
      </c>
      <c r="AJ275" s="9">
        <f t="shared" ref="AJ275:AJ277" si="44">+AI275*0.15</f>
        <v>5.8860000000000001</v>
      </c>
      <c r="AK275" s="9">
        <f t="shared" si="41"/>
        <v>5.4151199999999999</v>
      </c>
      <c r="AL275" s="9">
        <f t="shared" si="42"/>
        <v>50.541120000000006</v>
      </c>
      <c r="AM275" s="9"/>
      <c r="AN275" s="9"/>
      <c r="AP275" s="9"/>
    </row>
    <row r="276" spans="1:42" x14ac:dyDescent="0.2">
      <c r="A276" s="2" t="s">
        <v>43</v>
      </c>
      <c r="B276" s="2">
        <v>16</v>
      </c>
      <c r="C276" s="2">
        <v>11030132</v>
      </c>
      <c r="D276" s="2" t="s">
        <v>721</v>
      </c>
      <c r="E276" s="3" t="s">
        <v>722</v>
      </c>
      <c r="F276" s="2" t="s">
        <v>723</v>
      </c>
      <c r="G276" s="2" t="s">
        <v>47</v>
      </c>
      <c r="I276" s="2">
        <v>358111</v>
      </c>
      <c r="J276" s="9"/>
      <c r="K276" s="9"/>
      <c r="L276" s="9"/>
      <c r="M276" s="9"/>
      <c r="N276" s="9"/>
      <c r="O276" s="9"/>
      <c r="P276" s="9"/>
      <c r="Q276" s="9">
        <v>0.01</v>
      </c>
      <c r="R276" s="9">
        <v>7.0000000000000007E-2</v>
      </c>
      <c r="S276" s="9"/>
      <c r="T276" s="9"/>
      <c r="U276" s="9"/>
      <c r="V276" s="9">
        <v>1.5</v>
      </c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>
        <f t="shared" si="40"/>
        <v>1.58</v>
      </c>
      <c r="AJ276" s="9">
        <f t="shared" si="44"/>
        <v>0.23699999999999999</v>
      </c>
      <c r="AK276" s="9">
        <f t="shared" si="41"/>
        <v>0.21804000000000001</v>
      </c>
      <c r="AL276" s="9">
        <f t="shared" si="42"/>
        <v>2.0350400000000004</v>
      </c>
      <c r="AM276" s="9"/>
      <c r="AN276" s="9"/>
      <c r="AP276" s="9"/>
    </row>
    <row r="277" spans="1:42" x14ac:dyDescent="0.2">
      <c r="A277" s="2" t="s">
        <v>43</v>
      </c>
      <c r="B277" s="2">
        <v>16</v>
      </c>
      <c r="C277" s="2">
        <v>11030132</v>
      </c>
      <c r="D277" s="2" t="s">
        <v>721</v>
      </c>
      <c r="E277" s="3" t="s">
        <v>722</v>
      </c>
      <c r="F277" s="2" t="s">
        <v>723</v>
      </c>
      <c r="G277" s="2" t="s">
        <v>47</v>
      </c>
      <c r="I277" s="2">
        <v>358112</v>
      </c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>
        <v>1.5</v>
      </c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>
        <f t="shared" si="40"/>
        <v>1.5</v>
      </c>
      <c r="AJ277" s="9">
        <f t="shared" si="44"/>
        <v>0.22499999999999998</v>
      </c>
      <c r="AK277" s="9">
        <f t="shared" si="41"/>
        <v>0.20699999999999999</v>
      </c>
      <c r="AL277" s="9">
        <f t="shared" si="42"/>
        <v>1.9320000000000002</v>
      </c>
      <c r="AM277" s="9"/>
      <c r="AN277" s="9"/>
      <c r="AP277" s="9"/>
    </row>
    <row r="278" spans="1:42" x14ac:dyDescent="0.2">
      <c r="A278" s="2" t="s">
        <v>43</v>
      </c>
      <c r="B278" s="2">
        <v>19</v>
      </c>
      <c r="C278" s="2">
        <v>11030130</v>
      </c>
      <c r="D278" s="2" t="s">
        <v>724</v>
      </c>
      <c r="E278" s="3" t="s">
        <v>725</v>
      </c>
      <c r="F278" s="2" t="s">
        <v>726</v>
      </c>
      <c r="G278" s="2" t="s">
        <v>47</v>
      </c>
      <c r="I278" s="2">
        <v>358113</v>
      </c>
      <c r="J278" s="9"/>
      <c r="K278" s="9"/>
      <c r="L278" s="9"/>
      <c r="M278" s="9"/>
      <c r="N278" s="9"/>
      <c r="O278" s="9"/>
      <c r="P278" s="9"/>
      <c r="Q278" s="9">
        <v>0.24</v>
      </c>
      <c r="R278" s="9"/>
      <c r="S278" s="9"/>
      <c r="T278" s="9"/>
      <c r="U278" s="9"/>
      <c r="V278" s="9">
        <v>1.5</v>
      </c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>
        <f t="shared" si="40"/>
        <v>1.74</v>
      </c>
      <c r="AJ278" s="9">
        <v>0</v>
      </c>
      <c r="AK278" s="9">
        <f t="shared" si="41"/>
        <v>0.20879999999999999</v>
      </c>
      <c r="AL278" s="9">
        <f t="shared" si="42"/>
        <v>1.9487999999999999</v>
      </c>
      <c r="AM278" s="9"/>
      <c r="AN278" s="9"/>
      <c r="AP278" s="9"/>
    </row>
    <row r="279" spans="1:42" x14ac:dyDescent="0.2">
      <c r="A279" s="2" t="s">
        <v>43</v>
      </c>
      <c r="B279" s="2">
        <v>1</v>
      </c>
      <c r="C279" s="2">
        <v>11030128</v>
      </c>
      <c r="D279" s="2" t="s">
        <v>727</v>
      </c>
      <c r="E279" s="3" t="s">
        <v>728</v>
      </c>
      <c r="F279" s="2" t="s">
        <v>729</v>
      </c>
      <c r="G279" s="2" t="s">
        <v>47</v>
      </c>
      <c r="I279" s="2">
        <v>358114</v>
      </c>
      <c r="J279" s="9"/>
      <c r="K279" s="9">
        <v>7.62</v>
      </c>
      <c r="L279" s="9"/>
      <c r="M279" s="9"/>
      <c r="N279" s="9"/>
      <c r="O279" s="9"/>
      <c r="P279" s="9"/>
      <c r="Q279" s="9">
        <v>0.09</v>
      </c>
      <c r="R279" s="9">
        <v>0.42</v>
      </c>
      <c r="S279" s="9"/>
      <c r="T279" s="9"/>
      <c r="U279" s="9"/>
      <c r="V279" s="9">
        <v>1.5</v>
      </c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>
        <f t="shared" si="40"/>
        <v>9.6300000000000008</v>
      </c>
      <c r="AJ279" s="9">
        <v>0</v>
      </c>
      <c r="AK279" s="9">
        <f t="shared" si="41"/>
        <v>1.1556</v>
      </c>
      <c r="AL279" s="9">
        <f t="shared" si="42"/>
        <v>10.785600000000001</v>
      </c>
      <c r="AM279" s="9"/>
      <c r="AN279" s="9"/>
      <c r="AP279" s="9"/>
    </row>
    <row r="280" spans="1:42" x14ac:dyDescent="0.2">
      <c r="A280" s="2" t="s">
        <v>43</v>
      </c>
      <c r="B280" s="2">
        <v>1</v>
      </c>
      <c r="C280" s="2">
        <v>11030130</v>
      </c>
      <c r="D280" s="2" t="s">
        <v>730</v>
      </c>
      <c r="E280" s="3" t="s">
        <v>731</v>
      </c>
      <c r="F280" s="2" t="s">
        <v>732</v>
      </c>
      <c r="G280" s="2" t="s">
        <v>47</v>
      </c>
      <c r="I280" s="2">
        <v>358115</v>
      </c>
      <c r="J280" s="9"/>
      <c r="K280" s="9">
        <v>6.87</v>
      </c>
      <c r="L280" s="9"/>
      <c r="M280" s="9"/>
      <c r="N280" s="9"/>
      <c r="O280" s="9"/>
      <c r="P280" s="9"/>
      <c r="Q280" s="9">
        <v>2.48</v>
      </c>
      <c r="R280" s="9">
        <v>0.61</v>
      </c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>
        <f t="shared" si="40"/>
        <v>9.9599999999999991</v>
      </c>
      <c r="AJ280" s="9">
        <f t="shared" ref="AJ280:AJ281" si="45">+AI280*0.15</f>
        <v>1.4939999999999998</v>
      </c>
      <c r="AK280" s="9">
        <f t="shared" si="41"/>
        <v>1.3744799999999997</v>
      </c>
      <c r="AL280" s="9">
        <f t="shared" si="42"/>
        <v>12.828479999999999</v>
      </c>
      <c r="AM280" s="9"/>
      <c r="AN280" s="2">
        <v>0.27</v>
      </c>
      <c r="AP280" s="9">
        <v>1.37</v>
      </c>
    </row>
    <row r="281" spans="1:42" x14ac:dyDescent="0.2">
      <c r="A281" s="2" t="s">
        <v>43</v>
      </c>
      <c r="B281" s="2">
        <v>19</v>
      </c>
      <c r="C281" s="2">
        <v>11030130</v>
      </c>
      <c r="D281" s="2" t="s">
        <v>634</v>
      </c>
      <c r="E281" s="3" t="s">
        <v>635</v>
      </c>
      <c r="F281" s="2" t="s">
        <v>636</v>
      </c>
      <c r="G281" s="2" t="s">
        <v>47</v>
      </c>
      <c r="I281" s="2">
        <v>358116</v>
      </c>
      <c r="J281" s="9"/>
      <c r="K281" s="9">
        <v>10.44</v>
      </c>
      <c r="L281" s="9"/>
      <c r="M281" s="9"/>
      <c r="N281" s="9"/>
      <c r="O281" s="9"/>
      <c r="P281" s="9"/>
      <c r="Q281" s="9">
        <v>1.1100000000000001</v>
      </c>
      <c r="R281" s="9">
        <v>5.61</v>
      </c>
      <c r="S281" s="9"/>
      <c r="T281" s="9"/>
      <c r="U281" s="9"/>
      <c r="V281" s="9">
        <v>3</v>
      </c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>
        <f t="shared" si="40"/>
        <v>20.16</v>
      </c>
      <c r="AJ281" s="9">
        <f t="shared" si="45"/>
        <v>3.024</v>
      </c>
      <c r="AK281" s="9">
        <f t="shared" si="41"/>
        <v>2.7820800000000001</v>
      </c>
      <c r="AL281" s="9">
        <f t="shared" si="42"/>
        <v>25.966080000000002</v>
      </c>
      <c r="AM281" s="9"/>
      <c r="AP281" s="9"/>
    </row>
    <row r="282" spans="1:42" x14ac:dyDescent="0.2">
      <c r="A282" s="2" t="s">
        <v>43</v>
      </c>
      <c r="B282" s="2">
        <v>1</v>
      </c>
      <c r="C282" s="2">
        <v>11030130</v>
      </c>
      <c r="D282" s="2" t="s">
        <v>568</v>
      </c>
      <c r="E282" s="3" t="s">
        <v>569</v>
      </c>
      <c r="F282" s="2" t="s">
        <v>570</v>
      </c>
      <c r="G282" s="2" t="s">
        <v>47</v>
      </c>
      <c r="I282" s="2">
        <v>358117</v>
      </c>
      <c r="J282" s="9"/>
      <c r="K282" s="9"/>
      <c r="L282" s="9"/>
      <c r="M282" s="9"/>
      <c r="N282" s="9"/>
      <c r="O282" s="9"/>
      <c r="P282" s="9"/>
      <c r="Q282" s="9">
        <v>2.35</v>
      </c>
      <c r="R282" s="9"/>
      <c r="S282" s="9"/>
      <c r="T282" s="9"/>
      <c r="U282" s="9"/>
      <c r="V282" s="9">
        <v>1.5</v>
      </c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>
        <f t="shared" si="40"/>
        <v>3.85</v>
      </c>
      <c r="AJ282" s="9">
        <v>0</v>
      </c>
      <c r="AK282" s="9">
        <f t="shared" si="41"/>
        <v>0.46199999999999997</v>
      </c>
      <c r="AL282" s="9">
        <f t="shared" si="42"/>
        <v>4.3120000000000003</v>
      </c>
      <c r="AM282" s="9"/>
      <c r="AP282" s="9"/>
    </row>
    <row r="283" spans="1:42" x14ac:dyDescent="0.2">
      <c r="A283" s="2" t="s">
        <v>43</v>
      </c>
      <c r="B283" s="2">
        <v>1</v>
      </c>
      <c r="C283" s="2">
        <v>11030131</v>
      </c>
      <c r="D283" s="2" t="s">
        <v>733</v>
      </c>
      <c r="E283" s="3" t="s">
        <v>734</v>
      </c>
      <c r="F283" s="2" t="s">
        <v>735</v>
      </c>
      <c r="G283" s="2" t="s">
        <v>47</v>
      </c>
      <c r="I283" s="2">
        <v>358118</v>
      </c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>
        <v>1.5</v>
      </c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>
        <f t="shared" si="40"/>
        <v>1.5</v>
      </c>
      <c r="AJ283" s="9">
        <v>0</v>
      </c>
      <c r="AK283" s="9">
        <f t="shared" si="41"/>
        <v>0.18</v>
      </c>
      <c r="AL283" s="9">
        <f t="shared" si="42"/>
        <v>1.68</v>
      </c>
      <c r="AM283" s="9"/>
      <c r="AP283" s="9"/>
    </row>
    <row r="284" spans="1:42" x14ac:dyDescent="0.2">
      <c r="A284" s="2" t="s">
        <v>43</v>
      </c>
      <c r="B284" s="2">
        <v>1</v>
      </c>
      <c r="C284" s="2">
        <v>11030131</v>
      </c>
      <c r="D284" s="2" t="s">
        <v>736</v>
      </c>
      <c r="E284" s="3" t="s">
        <v>737</v>
      </c>
      <c r="F284" s="2" t="s">
        <v>738</v>
      </c>
      <c r="G284" s="2" t="s">
        <v>47</v>
      </c>
      <c r="I284" s="2">
        <v>358119</v>
      </c>
      <c r="J284" s="9"/>
      <c r="K284" s="9">
        <v>0.43</v>
      </c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>
        <v>1.5</v>
      </c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>
        <f t="shared" si="40"/>
        <v>1.93</v>
      </c>
      <c r="AJ284" s="9">
        <v>0</v>
      </c>
      <c r="AK284" s="9">
        <f t="shared" si="41"/>
        <v>0.23159999999999997</v>
      </c>
      <c r="AL284" s="9">
        <f t="shared" si="42"/>
        <v>2.1616</v>
      </c>
      <c r="AM284" s="9"/>
      <c r="AP284" s="9"/>
    </row>
    <row r="285" spans="1:42" x14ac:dyDescent="0.2">
      <c r="A285" s="2" t="s">
        <v>43</v>
      </c>
      <c r="B285" s="2">
        <v>1</v>
      </c>
      <c r="C285" s="2">
        <v>11030131</v>
      </c>
      <c r="D285" s="2" t="s">
        <v>739</v>
      </c>
      <c r="E285" s="3" t="s">
        <v>740</v>
      </c>
      <c r="F285" s="2" t="s">
        <v>741</v>
      </c>
      <c r="G285" s="2" t="s">
        <v>47</v>
      </c>
      <c r="I285" s="2">
        <v>358120</v>
      </c>
      <c r="J285" s="9"/>
      <c r="K285" s="9">
        <v>0.57999999999999996</v>
      </c>
      <c r="L285" s="9"/>
      <c r="M285" s="9"/>
      <c r="N285" s="9"/>
      <c r="O285" s="9"/>
      <c r="P285" s="9"/>
      <c r="Q285" s="9">
        <v>2.5299999999999998</v>
      </c>
      <c r="R285" s="9"/>
      <c r="S285" s="9"/>
      <c r="T285" s="9"/>
      <c r="U285" s="9"/>
      <c r="V285" s="9">
        <v>1.5</v>
      </c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>
        <f t="shared" si="40"/>
        <v>4.6099999999999994</v>
      </c>
      <c r="AJ285" s="9">
        <v>0</v>
      </c>
      <c r="AK285" s="9">
        <f t="shared" si="41"/>
        <v>0.55319999999999991</v>
      </c>
      <c r="AL285" s="9">
        <f t="shared" si="42"/>
        <v>5.1631999999999998</v>
      </c>
      <c r="AM285" s="9"/>
      <c r="AP285" s="9"/>
    </row>
    <row r="286" spans="1:42" x14ac:dyDescent="0.2">
      <c r="A286" s="2" t="s">
        <v>43</v>
      </c>
      <c r="B286" s="2">
        <v>1</v>
      </c>
      <c r="C286" s="2">
        <v>11030133</v>
      </c>
      <c r="D286" s="2" t="s">
        <v>706</v>
      </c>
      <c r="E286" s="3" t="s">
        <v>707</v>
      </c>
      <c r="F286" s="2" t="s">
        <v>708</v>
      </c>
      <c r="G286" s="2" t="s">
        <v>47</v>
      </c>
      <c r="I286" s="2">
        <v>358121</v>
      </c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>
        <v>1.5</v>
      </c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>
        <f t="shared" si="40"/>
        <v>1.5</v>
      </c>
      <c r="AJ286" s="9">
        <v>0</v>
      </c>
      <c r="AK286" s="9">
        <f t="shared" si="41"/>
        <v>0.18</v>
      </c>
      <c r="AL286" s="9">
        <f t="shared" si="42"/>
        <v>1.68</v>
      </c>
      <c r="AM286" s="9"/>
      <c r="AP286" s="9"/>
    </row>
    <row r="287" spans="1:42" x14ac:dyDescent="0.2">
      <c r="A287" s="2" t="s">
        <v>43</v>
      </c>
      <c r="B287" s="2">
        <v>1</v>
      </c>
      <c r="C287" s="2">
        <v>11030133</v>
      </c>
      <c r="D287" s="2" t="s">
        <v>706</v>
      </c>
      <c r="E287" s="3" t="s">
        <v>707</v>
      </c>
      <c r="F287" s="2" t="s">
        <v>708</v>
      </c>
      <c r="G287" s="2" t="s">
        <v>47</v>
      </c>
      <c r="I287" s="2">
        <v>358122</v>
      </c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>
        <v>1.5</v>
      </c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>
        <f t="shared" si="40"/>
        <v>1.5</v>
      </c>
      <c r="AJ287" s="9">
        <v>0</v>
      </c>
      <c r="AK287" s="9">
        <f t="shared" si="41"/>
        <v>0.18</v>
      </c>
      <c r="AL287" s="9">
        <f t="shared" si="42"/>
        <v>1.68</v>
      </c>
      <c r="AM287" s="9"/>
      <c r="AP287" s="9"/>
    </row>
    <row r="288" spans="1:42" x14ac:dyDescent="0.2">
      <c r="A288" s="2" t="s">
        <v>43</v>
      </c>
      <c r="B288" s="2">
        <v>1</v>
      </c>
      <c r="C288" s="2">
        <v>11030133</v>
      </c>
      <c r="D288" s="2" t="s">
        <v>706</v>
      </c>
      <c r="E288" s="3" t="s">
        <v>707</v>
      </c>
      <c r="F288" s="2" t="s">
        <v>708</v>
      </c>
      <c r="G288" s="2" t="s">
        <v>47</v>
      </c>
      <c r="I288" s="2">
        <v>358123</v>
      </c>
      <c r="J288" s="9"/>
      <c r="K288" s="9">
        <v>0.6</v>
      </c>
      <c r="L288" s="9"/>
      <c r="M288" s="9"/>
      <c r="N288" s="9"/>
      <c r="O288" s="9"/>
      <c r="P288" s="9"/>
      <c r="Q288" s="9">
        <v>0.36</v>
      </c>
      <c r="R288" s="9">
        <v>0.83</v>
      </c>
      <c r="S288" s="9"/>
      <c r="T288" s="9"/>
      <c r="U288" s="9"/>
      <c r="V288" s="9">
        <v>1.5</v>
      </c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>
        <f t="shared" si="40"/>
        <v>3.29</v>
      </c>
      <c r="AJ288" s="9">
        <v>0</v>
      </c>
      <c r="AK288" s="9">
        <f t="shared" si="41"/>
        <v>0.39479999999999998</v>
      </c>
      <c r="AL288" s="9">
        <f t="shared" si="42"/>
        <v>3.6848000000000001</v>
      </c>
      <c r="AM288" s="9"/>
      <c r="AP288" s="9"/>
    </row>
    <row r="289" spans="1:42" x14ac:dyDescent="0.2">
      <c r="A289" s="2" t="s">
        <v>43</v>
      </c>
      <c r="B289" s="2">
        <v>1</v>
      </c>
      <c r="C289" s="2">
        <v>11030128</v>
      </c>
      <c r="D289" s="2" t="s">
        <v>742</v>
      </c>
      <c r="E289" s="3" t="s">
        <v>743</v>
      </c>
      <c r="F289" s="2" t="s">
        <v>744</v>
      </c>
      <c r="G289" s="2" t="s">
        <v>47</v>
      </c>
      <c r="I289" s="2">
        <v>358124</v>
      </c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>
        <v>1.5</v>
      </c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>
        <f t="shared" si="40"/>
        <v>1.5</v>
      </c>
      <c r="AJ289" s="9">
        <v>0</v>
      </c>
      <c r="AK289" s="9">
        <f t="shared" si="41"/>
        <v>0.18</v>
      </c>
      <c r="AL289" s="9">
        <f t="shared" si="42"/>
        <v>1.68</v>
      </c>
      <c r="AM289" s="9"/>
      <c r="AP289" s="9"/>
    </row>
    <row r="290" spans="1:42" x14ac:dyDescent="0.2">
      <c r="A290" s="2" t="s">
        <v>43</v>
      </c>
      <c r="B290" s="2">
        <v>1</v>
      </c>
      <c r="C290" s="2">
        <v>11030128</v>
      </c>
      <c r="D290" s="2" t="s">
        <v>745</v>
      </c>
      <c r="E290" s="3" t="s">
        <v>746</v>
      </c>
      <c r="F290" s="2" t="s">
        <v>747</v>
      </c>
      <c r="G290" s="2" t="s">
        <v>47</v>
      </c>
      <c r="I290" s="2">
        <v>358125</v>
      </c>
      <c r="J290" s="9"/>
      <c r="K290" s="9"/>
      <c r="L290" s="9"/>
      <c r="M290" s="9"/>
      <c r="N290" s="9"/>
      <c r="O290" s="9"/>
      <c r="P290" s="9"/>
      <c r="Q290" s="9"/>
      <c r="R290" s="9">
        <v>0.02</v>
      </c>
      <c r="S290" s="9"/>
      <c r="T290" s="9"/>
      <c r="U290" s="9"/>
      <c r="V290" s="9">
        <v>1.5</v>
      </c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>
        <f t="shared" si="40"/>
        <v>1.52</v>
      </c>
      <c r="AJ290" s="9">
        <v>0</v>
      </c>
      <c r="AK290" s="9">
        <f t="shared" si="41"/>
        <v>0.18240000000000001</v>
      </c>
      <c r="AL290" s="9">
        <f t="shared" si="42"/>
        <v>1.7023999999999999</v>
      </c>
      <c r="AM290" s="9"/>
      <c r="AP290" s="9"/>
    </row>
    <row r="291" spans="1:42" x14ac:dyDescent="0.2">
      <c r="A291" s="2" t="s">
        <v>43</v>
      </c>
      <c r="B291" s="2">
        <v>1</v>
      </c>
      <c r="C291" s="2">
        <v>11030133</v>
      </c>
      <c r="D291" s="2" t="s">
        <v>748</v>
      </c>
      <c r="E291" s="3" t="s">
        <v>749</v>
      </c>
      <c r="F291" s="2" t="s">
        <v>750</v>
      </c>
      <c r="G291" s="2" t="s">
        <v>47</v>
      </c>
      <c r="I291" s="2">
        <v>358126</v>
      </c>
      <c r="J291" s="9"/>
      <c r="K291" s="9">
        <v>46.34</v>
      </c>
      <c r="L291" s="9"/>
      <c r="M291" s="9"/>
      <c r="N291" s="9"/>
      <c r="O291" s="9"/>
      <c r="P291" s="9"/>
      <c r="Q291" s="9">
        <v>3.73</v>
      </c>
      <c r="R291" s="9">
        <v>7.0000000000000007E-2</v>
      </c>
      <c r="S291" s="9"/>
      <c r="T291" s="9"/>
      <c r="U291" s="9"/>
      <c r="V291" s="9">
        <v>20</v>
      </c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>
        <f t="shared" si="40"/>
        <v>70.14</v>
      </c>
      <c r="AJ291" s="9">
        <f>+AI291*0.15</f>
        <v>10.520999999999999</v>
      </c>
      <c r="AK291" s="9">
        <f t="shared" si="41"/>
        <v>9.6793200000000006</v>
      </c>
      <c r="AL291" s="9">
        <f t="shared" si="42"/>
        <v>90.340320000000006</v>
      </c>
      <c r="AM291" s="9"/>
      <c r="AN291" s="2">
        <v>1.93</v>
      </c>
      <c r="AO291" s="2">
        <v>6.78</v>
      </c>
      <c r="AP291" s="9"/>
    </row>
    <row r="292" spans="1:42" x14ac:dyDescent="0.2">
      <c r="A292" s="2" t="s">
        <v>43</v>
      </c>
      <c r="B292" s="2">
        <v>1</v>
      </c>
      <c r="C292" s="2">
        <v>11030133</v>
      </c>
      <c r="D292" s="2" t="s">
        <v>484</v>
      </c>
      <c r="E292" s="3" t="s">
        <v>485</v>
      </c>
      <c r="F292" s="2" t="s">
        <v>486</v>
      </c>
      <c r="G292" s="2" t="s">
        <v>47</v>
      </c>
      <c r="I292" s="2">
        <v>358127</v>
      </c>
      <c r="J292" s="9"/>
      <c r="K292" s="9">
        <v>4.41</v>
      </c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>
        <v>1.5</v>
      </c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>
        <f t="shared" si="40"/>
        <v>5.91</v>
      </c>
      <c r="AJ292" s="9">
        <v>0</v>
      </c>
      <c r="AK292" s="9">
        <f t="shared" si="41"/>
        <v>0.70919999999999994</v>
      </c>
      <c r="AL292" s="9">
        <f t="shared" si="42"/>
        <v>6.6192000000000002</v>
      </c>
      <c r="AM292" s="9"/>
      <c r="AN292" s="9"/>
      <c r="AP292" s="9"/>
    </row>
    <row r="293" spans="1:42" x14ac:dyDescent="0.2">
      <c r="A293" s="2" t="s">
        <v>43</v>
      </c>
      <c r="B293" s="2">
        <v>1</v>
      </c>
      <c r="C293" s="2">
        <v>11030128</v>
      </c>
      <c r="D293" s="2" t="s">
        <v>751</v>
      </c>
      <c r="E293" s="3" t="s">
        <v>752</v>
      </c>
      <c r="F293" s="2" t="s">
        <v>753</v>
      </c>
      <c r="G293" s="2" t="s">
        <v>47</v>
      </c>
      <c r="I293" s="2">
        <v>358128</v>
      </c>
      <c r="J293" s="9"/>
      <c r="K293" s="9">
        <v>0.47</v>
      </c>
      <c r="L293" s="9"/>
      <c r="M293" s="9"/>
      <c r="N293" s="9"/>
      <c r="O293" s="9"/>
      <c r="P293" s="9"/>
      <c r="Q293" s="9">
        <v>0.36</v>
      </c>
      <c r="R293" s="9">
        <v>0.73</v>
      </c>
      <c r="S293" s="9"/>
      <c r="T293" s="9"/>
      <c r="U293" s="9"/>
      <c r="V293" s="9">
        <v>1.5</v>
      </c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>
        <f t="shared" si="40"/>
        <v>3.06</v>
      </c>
      <c r="AJ293" s="9">
        <v>0</v>
      </c>
      <c r="AK293" s="9">
        <f t="shared" si="41"/>
        <v>0.36719999999999997</v>
      </c>
      <c r="AL293" s="9">
        <f t="shared" si="42"/>
        <v>3.4272</v>
      </c>
      <c r="AM293" s="9"/>
      <c r="AN293" s="9"/>
      <c r="AP293" s="9"/>
    </row>
    <row r="294" spans="1:42" x14ac:dyDescent="0.2">
      <c r="A294" s="2" t="s">
        <v>43</v>
      </c>
      <c r="B294" s="2">
        <v>1</v>
      </c>
      <c r="C294" s="2">
        <v>11030135</v>
      </c>
      <c r="D294" s="2" t="s">
        <v>754</v>
      </c>
      <c r="E294" s="3" t="s">
        <v>755</v>
      </c>
      <c r="F294" s="2" t="s">
        <v>756</v>
      </c>
      <c r="G294" s="2" t="s">
        <v>47</v>
      </c>
      <c r="I294" s="2">
        <v>358129</v>
      </c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>
        <v>1.5</v>
      </c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>
        <f t="shared" si="40"/>
        <v>1.5</v>
      </c>
      <c r="AJ294" s="9">
        <v>0</v>
      </c>
      <c r="AK294" s="9">
        <f t="shared" si="41"/>
        <v>0.18</v>
      </c>
      <c r="AL294" s="9">
        <f t="shared" si="42"/>
        <v>1.68</v>
      </c>
      <c r="AM294" s="9"/>
      <c r="AN294" s="9"/>
      <c r="AP294" s="9"/>
    </row>
    <row r="295" spans="1:42" x14ac:dyDescent="0.2">
      <c r="A295" s="2" t="s">
        <v>43</v>
      </c>
      <c r="B295" s="2">
        <v>19</v>
      </c>
      <c r="C295" s="2">
        <v>11030132</v>
      </c>
      <c r="D295" s="2" t="s">
        <v>757</v>
      </c>
      <c r="E295" s="3" t="s">
        <v>758</v>
      </c>
      <c r="F295" s="2" t="s">
        <v>759</v>
      </c>
      <c r="G295" s="2" t="s">
        <v>47</v>
      </c>
      <c r="I295" s="2">
        <v>358130</v>
      </c>
      <c r="J295" s="9"/>
      <c r="K295" s="9">
        <v>5.86</v>
      </c>
      <c r="L295" s="9"/>
      <c r="M295" s="9"/>
      <c r="N295" s="9"/>
      <c r="O295" s="9"/>
      <c r="P295" s="9"/>
      <c r="Q295" s="9">
        <v>0.68</v>
      </c>
      <c r="R295" s="9">
        <v>0.04</v>
      </c>
      <c r="S295" s="9"/>
      <c r="T295" s="9"/>
      <c r="U295" s="9"/>
      <c r="V295" s="9">
        <v>1.5</v>
      </c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>
        <f t="shared" si="40"/>
        <v>8.08</v>
      </c>
      <c r="AJ295" s="9">
        <f t="shared" ref="AJ295:AJ299" si="46">+AI295*0.15</f>
        <v>1.212</v>
      </c>
      <c r="AK295" s="9">
        <f t="shared" si="41"/>
        <v>1.11504</v>
      </c>
      <c r="AL295" s="9">
        <f t="shared" si="42"/>
        <v>10.40704</v>
      </c>
      <c r="AM295" s="9"/>
      <c r="AN295" s="9"/>
      <c r="AP295" s="9"/>
    </row>
    <row r="296" spans="1:42" x14ac:dyDescent="0.2">
      <c r="A296" s="2" t="s">
        <v>43</v>
      </c>
      <c r="B296" s="2">
        <v>19</v>
      </c>
      <c r="C296" s="2">
        <v>11030132</v>
      </c>
      <c r="D296" s="2" t="s">
        <v>757</v>
      </c>
      <c r="E296" s="3" t="s">
        <v>758</v>
      </c>
      <c r="F296" s="2" t="s">
        <v>759</v>
      </c>
      <c r="G296" s="2" t="s">
        <v>47</v>
      </c>
      <c r="I296" s="2">
        <v>358131</v>
      </c>
      <c r="J296" s="9"/>
      <c r="K296" s="9">
        <v>1.49</v>
      </c>
      <c r="L296" s="9"/>
      <c r="M296" s="9"/>
      <c r="N296" s="9"/>
      <c r="O296" s="9"/>
      <c r="P296" s="9"/>
      <c r="Q296" s="9">
        <v>0.61</v>
      </c>
      <c r="R296" s="9"/>
      <c r="S296" s="9"/>
      <c r="T296" s="9"/>
      <c r="U296" s="9"/>
      <c r="V296" s="9">
        <v>1.5</v>
      </c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>
        <f t="shared" si="40"/>
        <v>3.6</v>
      </c>
      <c r="AJ296" s="9">
        <f t="shared" si="46"/>
        <v>0.54</v>
      </c>
      <c r="AK296" s="9">
        <f t="shared" si="41"/>
        <v>0.49680000000000007</v>
      </c>
      <c r="AL296" s="9">
        <f t="shared" si="42"/>
        <v>4.6368000000000009</v>
      </c>
      <c r="AM296" s="9"/>
      <c r="AN296" s="9"/>
      <c r="AP296" s="9"/>
    </row>
    <row r="297" spans="1:42" x14ac:dyDescent="0.2">
      <c r="A297" s="2" t="s">
        <v>43</v>
      </c>
      <c r="B297" s="2">
        <v>19</v>
      </c>
      <c r="C297" s="2">
        <v>11030132</v>
      </c>
      <c r="D297" s="2" t="s">
        <v>757</v>
      </c>
      <c r="E297" s="3" t="s">
        <v>758</v>
      </c>
      <c r="F297" s="2" t="s">
        <v>759</v>
      </c>
      <c r="G297" s="2" t="s">
        <v>47</v>
      </c>
      <c r="I297" s="2">
        <v>358132</v>
      </c>
      <c r="J297" s="9"/>
      <c r="K297" s="9">
        <v>18.440000000000001</v>
      </c>
      <c r="L297" s="9"/>
      <c r="M297" s="9"/>
      <c r="N297" s="9"/>
      <c r="O297" s="9"/>
      <c r="P297" s="9"/>
      <c r="Q297" s="9">
        <v>0.65</v>
      </c>
      <c r="R297" s="9"/>
      <c r="S297" s="9"/>
      <c r="T297" s="9"/>
      <c r="U297" s="9"/>
      <c r="V297" s="9">
        <v>1.5</v>
      </c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>
        <f t="shared" si="40"/>
        <v>20.59</v>
      </c>
      <c r="AJ297" s="9">
        <f t="shared" si="46"/>
        <v>3.0884999999999998</v>
      </c>
      <c r="AK297" s="9">
        <f t="shared" si="41"/>
        <v>2.8414199999999998</v>
      </c>
      <c r="AL297" s="9">
        <f t="shared" si="42"/>
        <v>26.519919999999999</v>
      </c>
      <c r="AM297" s="9"/>
      <c r="AN297" s="9"/>
      <c r="AP297" s="9"/>
    </row>
    <row r="298" spans="1:42" x14ac:dyDescent="0.2">
      <c r="A298" s="2" t="s">
        <v>43</v>
      </c>
      <c r="B298" s="2">
        <v>1</v>
      </c>
      <c r="C298" s="2">
        <v>11030133</v>
      </c>
      <c r="D298" s="2" t="s">
        <v>760</v>
      </c>
      <c r="E298" s="3" t="s">
        <v>761</v>
      </c>
      <c r="F298" s="2" t="s">
        <v>762</v>
      </c>
      <c r="G298" s="2" t="s">
        <v>47</v>
      </c>
      <c r="I298" s="2">
        <v>358133</v>
      </c>
      <c r="J298" s="9"/>
      <c r="K298" s="9">
        <v>0.08</v>
      </c>
      <c r="L298" s="9"/>
      <c r="M298" s="9"/>
      <c r="N298" s="9"/>
      <c r="O298" s="9"/>
      <c r="P298" s="9"/>
      <c r="Q298" s="9">
        <v>0.17</v>
      </c>
      <c r="R298" s="9"/>
      <c r="S298" s="9"/>
      <c r="T298" s="9"/>
      <c r="U298" s="9"/>
      <c r="V298" s="9">
        <v>1.5</v>
      </c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>
        <f t="shared" si="40"/>
        <v>1.75</v>
      </c>
      <c r="AJ298" s="9">
        <f t="shared" si="46"/>
        <v>0.26250000000000001</v>
      </c>
      <c r="AK298" s="9">
        <f t="shared" si="41"/>
        <v>0.24150000000000002</v>
      </c>
      <c r="AL298" s="9">
        <f t="shared" si="42"/>
        <v>2.254</v>
      </c>
      <c r="AM298" s="9"/>
      <c r="AN298" s="9"/>
      <c r="AP298" s="9"/>
    </row>
    <row r="299" spans="1:42" x14ac:dyDescent="0.2">
      <c r="A299" s="2" t="s">
        <v>43</v>
      </c>
      <c r="B299" s="2">
        <v>1</v>
      </c>
      <c r="C299" s="2">
        <v>11030130</v>
      </c>
      <c r="D299" s="2" t="s">
        <v>763</v>
      </c>
      <c r="E299" s="3" t="s">
        <v>764</v>
      </c>
      <c r="F299" s="2" t="s">
        <v>765</v>
      </c>
      <c r="G299" s="2" t="s">
        <v>47</v>
      </c>
      <c r="I299" s="2">
        <v>358134</v>
      </c>
      <c r="J299" s="9"/>
      <c r="K299" s="9"/>
      <c r="L299" s="9"/>
      <c r="M299" s="9"/>
      <c r="N299" s="9"/>
      <c r="O299" s="9"/>
      <c r="P299" s="9"/>
      <c r="Q299" s="9">
        <v>0.67</v>
      </c>
      <c r="R299" s="9"/>
      <c r="S299" s="9"/>
      <c r="T299" s="9"/>
      <c r="U299" s="9"/>
      <c r="V299" s="9">
        <v>1.5</v>
      </c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>
        <f t="shared" si="40"/>
        <v>2.17</v>
      </c>
      <c r="AJ299" s="9">
        <f t="shared" si="46"/>
        <v>0.32549999999999996</v>
      </c>
      <c r="AK299" s="9">
        <f t="shared" si="41"/>
        <v>0.29945999999999995</v>
      </c>
      <c r="AL299" s="9">
        <f t="shared" si="42"/>
        <v>2.7949599999999997</v>
      </c>
      <c r="AM299" s="9"/>
      <c r="AN299" s="9"/>
      <c r="AP299" s="9"/>
    </row>
    <row r="300" spans="1:42" x14ac:dyDescent="0.2">
      <c r="A300" s="2" t="s">
        <v>43</v>
      </c>
      <c r="B300" s="2">
        <v>1</v>
      </c>
      <c r="C300" s="2">
        <v>11030134</v>
      </c>
      <c r="D300" s="2" t="s">
        <v>766</v>
      </c>
      <c r="E300" s="3" t="s">
        <v>767</v>
      </c>
      <c r="F300" s="2" t="s">
        <v>768</v>
      </c>
      <c r="G300" s="2" t="s">
        <v>47</v>
      </c>
      <c r="I300" s="2">
        <v>358135</v>
      </c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>
        <v>1.5</v>
      </c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>
        <f t="shared" si="40"/>
        <v>1.5</v>
      </c>
      <c r="AJ300" s="9">
        <v>0</v>
      </c>
      <c r="AK300" s="9">
        <f t="shared" si="41"/>
        <v>0.18</v>
      </c>
      <c r="AL300" s="9">
        <f t="shared" si="42"/>
        <v>1.68</v>
      </c>
      <c r="AM300" s="9"/>
      <c r="AN300" s="9"/>
      <c r="AP300" s="9"/>
    </row>
    <row r="301" spans="1:42" x14ac:dyDescent="0.2">
      <c r="A301" s="2" t="s">
        <v>43</v>
      </c>
      <c r="B301" s="2">
        <v>16</v>
      </c>
      <c r="C301" s="2">
        <v>11030133</v>
      </c>
      <c r="D301" s="2" t="s">
        <v>769</v>
      </c>
      <c r="E301" s="3" t="s">
        <v>770</v>
      </c>
      <c r="F301" s="2" t="s">
        <v>771</v>
      </c>
      <c r="G301" s="2" t="s">
        <v>47</v>
      </c>
      <c r="I301" s="2">
        <v>358136</v>
      </c>
      <c r="J301" s="9"/>
      <c r="K301" s="9"/>
      <c r="L301" s="9"/>
      <c r="M301" s="9"/>
      <c r="N301" s="9"/>
      <c r="O301" s="9"/>
      <c r="P301" s="9"/>
      <c r="Q301" s="9">
        <v>0.48</v>
      </c>
      <c r="R301" s="9">
        <v>0.24</v>
      </c>
      <c r="S301" s="9"/>
      <c r="T301" s="9"/>
      <c r="U301" s="9"/>
      <c r="V301" s="9">
        <v>1.5</v>
      </c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>
        <f t="shared" si="40"/>
        <v>2.2199999999999998</v>
      </c>
      <c r="AJ301" s="9">
        <f t="shared" ref="AJ301:AJ303" si="47">+AI301*0.15</f>
        <v>0.33299999999999996</v>
      </c>
      <c r="AK301" s="9">
        <f t="shared" si="41"/>
        <v>0.30635999999999997</v>
      </c>
      <c r="AL301" s="9">
        <f t="shared" si="42"/>
        <v>2.8593599999999997</v>
      </c>
      <c r="AM301" s="9"/>
      <c r="AN301" s="9"/>
      <c r="AP301" s="9"/>
    </row>
    <row r="302" spans="1:42" x14ac:dyDescent="0.2">
      <c r="A302" s="2" t="s">
        <v>43</v>
      </c>
      <c r="B302" s="2">
        <v>1</v>
      </c>
      <c r="C302" s="2">
        <v>11030108</v>
      </c>
      <c r="D302" s="2" t="s">
        <v>207</v>
      </c>
      <c r="E302" s="3" t="s">
        <v>208</v>
      </c>
      <c r="F302" s="2" t="s">
        <v>209</v>
      </c>
      <c r="G302" s="2" t="s">
        <v>47</v>
      </c>
      <c r="I302" s="2">
        <v>358137</v>
      </c>
      <c r="J302" s="9"/>
      <c r="K302" s="9"/>
      <c r="L302" s="9"/>
      <c r="M302" s="9"/>
      <c r="N302" s="9"/>
      <c r="O302" s="9"/>
      <c r="P302" s="9"/>
      <c r="Q302" s="9">
        <v>1.72</v>
      </c>
      <c r="R302" s="9"/>
      <c r="S302" s="9"/>
      <c r="T302" s="9"/>
      <c r="U302" s="9"/>
      <c r="V302" s="9">
        <v>1.5</v>
      </c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>
        <f t="shared" si="40"/>
        <v>3.2199999999999998</v>
      </c>
      <c r="AJ302" s="9">
        <f t="shared" si="47"/>
        <v>0.48299999999999993</v>
      </c>
      <c r="AK302" s="9">
        <f t="shared" si="41"/>
        <v>0.44435999999999998</v>
      </c>
      <c r="AL302" s="9">
        <f t="shared" si="42"/>
        <v>4.1473599999999999</v>
      </c>
      <c r="AM302" s="9"/>
      <c r="AN302" s="2">
        <v>0.09</v>
      </c>
      <c r="AO302" s="2">
        <v>0.31</v>
      </c>
      <c r="AP302" s="9"/>
    </row>
    <row r="303" spans="1:42" x14ac:dyDescent="0.2">
      <c r="A303" s="2" t="s">
        <v>43</v>
      </c>
      <c r="B303" s="2">
        <v>19</v>
      </c>
      <c r="C303" s="2">
        <v>11030133</v>
      </c>
      <c r="D303" s="2" t="s">
        <v>772</v>
      </c>
      <c r="E303" s="3" t="s">
        <v>773</v>
      </c>
      <c r="F303" s="2" t="s">
        <v>774</v>
      </c>
      <c r="G303" s="2" t="s">
        <v>47</v>
      </c>
      <c r="I303" s="2">
        <v>358138</v>
      </c>
      <c r="J303" s="9"/>
      <c r="K303" s="9">
        <v>0.4</v>
      </c>
      <c r="L303" s="9"/>
      <c r="M303" s="9"/>
      <c r="N303" s="9"/>
      <c r="O303" s="9"/>
      <c r="P303" s="9"/>
      <c r="Q303" s="9">
        <v>0.02</v>
      </c>
      <c r="R303" s="9"/>
      <c r="S303" s="9"/>
      <c r="T303" s="9"/>
      <c r="U303" s="9"/>
      <c r="V303" s="9">
        <v>1.5</v>
      </c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>
        <f t="shared" si="40"/>
        <v>1.92</v>
      </c>
      <c r="AJ303" s="9">
        <f t="shared" si="47"/>
        <v>0.28799999999999998</v>
      </c>
      <c r="AK303" s="9">
        <f t="shared" si="41"/>
        <v>0.26495999999999997</v>
      </c>
      <c r="AL303" s="9">
        <f t="shared" si="42"/>
        <v>2.4729599999999996</v>
      </c>
      <c r="AM303" s="9"/>
      <c r="AP303" s="9"/>
    </row>
    <row r="304" spans="1:42" x14ac:dyDescent="0.2">
      <c r="A304" s="2" t="s">
        <v>43</v>
      </c>
      <c r="B304" s="2">
        <v>1</v>
      </c>
      <c r="C304" s="2">
        <v>11030130</v>
      </c>
      <c r="D304" s="2" t="s">
        <v>775</v>
      </c>
      <c r="E304" s="3" t="s">
        <v>776</v>
      </c>
      <c r="F304" s="2" t="s">
        <v>777</v>
      </c>
      <c r="G304" s="2" t="s">
        <v>47</v>
      </c>
      <c r="I304" s="2">
        <v>358139</v>
      </c>
      <c r="J304" s="9"/>
      <c r="K304" s="9">
        <v>1.65</v>
      </c>
      <c r="L304" s="9"/>
      <c r="M304" s="9"/>
      <c r="N304" s="9"/>
      <c r="O304" s="9"/>
      <c r="P304" s="9"/>
      <c r="Q304" s="9">
        <v>1.91</v>
      </c>
      <c r="R304" s="9">
        <v>2.54</v>
      </c>
      <c r="S304" s="9"/>
      <c r="T304" s="9"/>
      <c r="U304" s="9"/>
      <c r="V304" s="9">
        <v>1.5</v>
      </c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>
        <f t="shared" si="40"/>
        <v>7.6</v>
      </c>
      <c r="AJ304" s="9">
        <v>0</v>
      </c>
      <c r="AK304" s="9">
        <f t="shared" si="41"/>
        <v>0.91199999999999992</v>
      </c>
      <c r="AL304" s="9">
        <f t="shared" si="42"/>
        <v>8.5120000000000005</v>
      </c>
      <c r="AM304" s="9"/>
      <c r="AP304" s="9"/>
    </row>
    <row r="305" spans="1:42" x14ac:dyDescent="0.2">
      <c r="A305" s="2" t="s">
        <v>43</v>
      </c>
      <c r="B305" s="2">
        <v>1</v>
      </c>
      <c r="C305" s="2">
        <v>11030128</v>
      </c>
      <c r="D305" s="2" t="s">
        <v>778</v>
      </c>
      <c r="E305" s="3" t="s">
        <v>779</v>
      </c>
      <c r="F305" s="2" t="s">
        <v>780</v>
      </c>
      <c r="G305" s="2" t="s">
        <v>47</v>
      </c>
      <c r="I305" s="2">
        <v>358140</v>
      </c>
      <c r="J305" s="9"/>
      <c r="K305" s="9"/>
      <c r="L305" s="9"/>
      <c r="M305" s="9"/>
      <c r="N305" s="9"/>
      <c r="O305" s="9"/>
      <c r="P305" s="9"/>
      <c r="Q305" s="9">
        <v>1.1299999999999999</v>
      </c>
      <c r="R305" s="9">
        <v>0.46</v>
      </c>
      <c r="S305" s="9"/>
      <c r="T305" s="9"/>
      <c r="U305" s="9"/>
      <c r="V305" s="9">
        <v>1.5</v>
      </c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>
        <f t="shared" si="40"/>
        <v>3.09</v>
      </c>
      <c r="AJ305" s="9">
        <v>0</v>
      </c>
      <c r="AK305" s="9">
        <f t="shared" si="41"/>
        <v>0.37079999999999996</v>
      </c>
      <c r="AL305" s="9">
        <f t="shared" si="42"/>
        <v>3.4607999999999999</v>
      </c>
      <c r="AM305" s="9"/>
      <c r="AP305" s="9"/>
    </row>
    <row r="306" spans="1:42" x14ac:dyDescent="0.2">
      <c r="A306" s="2" t="s">
        <v>43</v>
      </c>
      <c r="B306" s="2">
        <v>1</v>
      </c>
      <c r="C306" s="2">
        <v>11030132</v>
      </c>
      <c r="D306" s="2" t="s">
        <v>781</v>
      </c>
      <c r="E306" s="3" t="s">
        <v>782</v>
      </c>
      <c r="F306" s="2" t="s">
        <v>783</v>
      </c>
      <c r="G306" s="2" t="s">
        <v>47</v>
      </c>
      <c r="I306" s="2">
        <v>358141</v>
      </c>
      <c r="J306" s="9"/>
      <c r="K306" s="9">
        <v>0.28999999999999998</v>
      </c>
      <c r="L306" s="9"/>
      <c r="M306" s="9"/>
      <c r="N306" s="9"/>
      <c r="O306" s="9"/>
      <c r="P306" s="9"/>
      <c r="Q306" s="9">
        <v>1.66</v>
      </c>
      <c r="R306" s="9">
        <v>7.09</v>
      </c>
      <c r="S306" s="9"/>
      <c r="T306" s="9"/>
      <c r="U306" s="9"/>
      <c r="V306" s="9">
        <v>1.5</v>
      </c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>
        <f t="shared" si="40"/>
        <v>10.54</v>
      </c>
      <c r="AJ306" s="9">
        <f>+AI306*0.15</f>
        <v>1.5809999999999997</v>
      </c>
      <c r="AK306" s="9">
        <f t="shared" si="41"/>
        <v>1.4545199999999998</v>
      </c>
      <c r="AL306" s="9">
        <f t="shared" si="42"/>
        <v>13.575519999999999</v>
      </c>
      <c r="AM306" s="9"/>
      <c r="AP306" s="9"/>
    </row>
    <row r="307" spans="1:42" x14ac:dyDescent="0.2">
      <c r="A307" s="2" t="s">
        <v>43</v>
      </c>
      <c r="B307" s="2">
        <v>16</v>
      </c>
      <c r="C307" s="2">
        <v>11030128</v>
      </c>
      <c r="D307" s="2" t="s">
        <v>784</v>
      </c>
      <c r="E307" s="3" t="s">
        <v>785</v>
      </c>
      <c r="F307" s="2" t="s">
        <v>786</v>
      </c>
      <c r="G307" s="2" t="s">
        <v>47</v>
      </c>
      <c r="I307" s="2">
        <v>358142</v>
      </c>
      <c r="J307" s="9"/>
      <c r="K307" s="9"/>
      <c r="L307" s="9"/>
      <c r="M307" s="9"/>
      <c r="N307" s="9"/>
      <c r="O307" s="9"/>
      <c r="P307" s="9"/>
      <c r="Q307" s="9">
        <v>0.05</v>
      </c>
      <c r="R307" s="9"/>
      <c r="S307" s="9"/>
      <c r="T307" s="9"/>
      <c r="U307" s="9"/>
      <c r="V307" s="9">
        <v>1.5</v>
      </c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>
        <f t="shared" si="40"/>
        <v>1.55</v>
      </c>
      <c r="AJ307" s="9">
        <v>0</v>
      </c>
      <c r="AK307" s="9">
        <f t="shared" si="41"/>
        <v>0.186</v>
      </c>
      <c r="AL307" s="9">
        <f t="shared" si="42"/>
        <v>1.736</v>
      </c>
      <c r="AM307" s="9"/>
      <c r="AP307" s="9"/>
    </row>
    <row r="308" spans="1:42" x14ac:dyDescent="0.2">
      <c r="A308" s="2" t="s">
        <v>43</v>
      </c>
      <c r="B308" s="2">
        <v>1</v>
      </c>
      <c r="C308" s="2">
        <v>11030108</v>
      </c>
      <c r="D308" s="2" t="s">
        <v>787</v>
      </c>
      <c r="E308" s="3" t="s">
        <v>788</v>
      </c>
      <c r="F308" s="2" t="s">
        <v>789</v>
      </c>
      <c r="G308" s="2" t="s">
        <v>47</v>
      </c>
      <c r="I308" s="2">
        <v>358143</v>
      </c>
      <c r="J308" s="9"/>
      <c r="K308" s="9">
        <v>0.65</v>
      </c>
      <c r="L308" s="9"/>
      <c r="M308" s="9"/>
      <c r="N308" s="9"/>
      <c r="O308" s="9"/>
      <c r="P308" s="9"/>
      <c r="Q308" s="9">
        <v>0.04</v>
      </c>
      <c r="R308" s="9"/>
      <c r="S308" s="9"/>
      <c r="T308" s="9"/>
      <c r="U308" s="9"/>
      <c r="V308" s="9">
        <v>1.5</v>
      </c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>
        <f t="shared" si="40"/>
        <v>2.19</v>
      </c>
      <c r="AJ308" s="9">
        <f>+AI308*0.15</f>
        <v>0.32849999999999996</v>
      </c>
      <c r="AK308" s="9">
        <f t="shared" si="41"/>
        <v>0.30221999999999999</v>
      </c>
      <c r="AL308" s="9">
        <f t="shared" si="42"/>
        <v>2.8207200000000001</v>
      </c>
      <c r="AM308" s="9"/>
      <c r="AP308" s="9"/>
    </row>
    <row r="309" spans="1:42" x14ac:dyDescent="0.2">
      <c r="A309" s="2" t="s">
        <v>43</v>
      </c>
      <c r="B309" s="2">
        <v>19</v>
      </c>
      <c r="C309" s="2">
        <v>11030130</v>
      </c>
      <c r="D309" s="2" t="s">
        <v>790</v>
      </c>
      <c r="E309" s="3" t="s">
        <v>791</v>
      </c>
      <c r="F309" s="2" t="s">
        <v>792</v>
      </c>
      <c r="G309" s="2" t="s">
        <v>47</v>
      </c>
      <c r="I309" s="2">
        <v>358144</v>
      </c>
      <c r="J309" s="9"/>
      <c r="K309" s="9"/>
      <c r="L309" s="9"/>
      <c r="M309" s="9"/>
      <c r="N309" s="9"/>
      <c r="O309" s="9"/>
      <c r="P309" s="9"/>
      <c r="Q309" s="9">
        <v>0.36</v>
      </c>
      <c r="R309" s="9"/>
      <c r="S309" s="9"/>
      <c r="T309" s="9"/>
      <c r="U309" s="9"/>
      <c r="V309" s="9">
        <v>1.5</v>
      </c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>
        <f t="shared" si="40"/>
        <v>1.8599999999999999</v>
      </c>
      <c r="AJ309" s="9">
        <v>0</v>
      </c>
      <c r="AK309" s="9">
        <f t="shared" si="41"/>
        <v>0.22319999999999998</v>
      </c>
      <c r="AL309" s="9">
        <f t="shared" si="42"/>
        <v>2.0831999999999997</v>
      </c>
      <c r="AM309" s="9"/>
      <c r="AP309" s="9"/>
    </row>
    <row r="310" spans="1:42" x14ac:dyDescent="0.2">
      <c r="A310" s="2" t="s">
        <v>43</v>
      </c>
      <c r="B310" s="2">
        <v>1</v>
      </c>
      <c r="C310" s="2">
        <v>11030108</v>
      </c>
      <c r="D310" s="2" t="s">
        <v>207</v>
      </c>
      <c r="E310" s="3" t="s">
        <v>208</v>
      </c>
      <c r="F310" s="2" t="s">
        <v>209</v>
      </c>
      <c r="G310" s="2" t="s">
        <v>47</v>
      </c>
      <c r="I310" s="2">
        <v>358145</v>
      </c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>
        <v>1.5</v>
      </c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>
        <f t="shared" si="40"/>
        <v>1.5</v>
      </c>
      <c r="AJ310" s="9">
        <f t="shared" ref="AJ310:AJ311" si="48">+AI310*0.15</f>
        <v>0.22499999999999998</v>
      </c>
      <c r="AK310" s="9">
        <f t="shared" si="41"/>
        <v>0.20699999999999999</v>
      </c>
      <c r="AL310" s="9">
        <f t="shared" si="42"/>
        <v>1.9320000000000002</v>
      </c>
      <c r="AM310" s="9"/>
      <c r="AN310" s="2">
        <v>0.04</v>
      </c>
      <c r="AO310" s="2">
        <v>0.15</v>
      </c>
      <c r="AP310" s="9"/>
    </row>
    <row r="311" spans="1:42" x14ac:dyDescent="0.2">
      <c r="A311" s="2" t="s">
        <v>43</v>
      </c>
      <c r="B311" s="2">
        <v>1</v>
      </c>
      <c r="C311" s="2">
        <v>11030108</v>
      </c>
      <c r="D311" s="2" t="s">
        <v>207</v>
      </c>
      <c r="E311" s="3" t="s">
        <v>208</v>
      </c>
      <c r="F311" s="2" t="s">
        <v>209</v>
      </c>
      <c r="G311" s="2" t="s">
        <v>47</v>
      </c>
      <c r="I311" s="2">
        <v>358146</v>
      </c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>
        <v>3</v>
      </c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>
        <f t="shared" si="40"/>
        <v>3</v>
      </c>
      <c r="AJ311" s="9">
        <f t="shared" si="48"/>
        <v>0.44999999999999996</v>
      </c>
      <c r="AK311" s="9">
        <f t="shared" si="41"/>
        <v>0.41399999999999998</v>
      </c>
      <c r="AL311" s="9">
        <f t="shared" si="42"/>
        <v>3.8640000000000003</v>
      </c>
      <c r="AM311" s="9"/>
      <c r="AN311" s="2">
        <v>0.08</v>
      </c>
      <c r="AO311" s="2">
        <v>0.28999999999999998</v>
      </c>
      <c r="AP311" s="9"/>
    </row>
    <row r="312" spans="1:42" x14ac:dyDescent="0.2">
      <c r="A312" s="2" t="s">
        <v>43</v>
      </c>
      <c r="B312" s="2">
        <v>1</v>
      </c>
      <c r="C312" s="2">
        <v>11030132</v>
      </c>
      <c r="D312" s="2" t="s">
        <v>793</v>
      </c>
      <c r="E312" s="3" t="s">
        <v>794</v>
      </c>
      <c r="F312" s="2" t="s">
        <v>795</v>
      </c>
      <c r="G312" s="2" t="s">
        <v>47</v>
      </c>
      <c r="I312" s="2">
        <v>358147</v>
      </c>
      <c r="J312" s="9"/>
      <c r="K312" s="9"/>
      <c r="L312" s="9"/>
      <c r="M312" s="9"/>
      <c r="N312" s="9"/>
      <c r="O312" s="9"/>
      <c r="P312" s="9"/>
      <c r="Q312" s="9">
        <v>0.06</v>
      </c>
      <c r="R312" s="9"/>
      <c r="S312" s="9"/>
      <c r="T312" s="9"/>
      <c r="U312" s="9"/>
      <c r="V312" s="9">
        <v>1.5</v>
      </c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>
        <f t="shared" si="40"/>
        <v>1.56</v>
      </c>
      <c r="AJ312" s="9">
        <v>0</v>
      </c>
      <c r="AK312" s="9">
        <f t="shared" si="41"/>
        <v>0.18720000000000001</v>
      </c>
      <c r="AL312" s="9">
        <f t="shared" si="42"/>
        <v>1.7472000000000001</v>
      </c>
      <c r="AM312" s="9"/>
      <c r="AN312" s="9"/>
      <c r="AP312" s="9"/>
    </row>
    <row r="313" spans="1:42" x14ac:dyDescent="0.2">
      <c r="A313" s="2" t="s">
        <v>43</v>
      </c>
      <c r="B313" s="2">
        <v>1</v>
      </c>
      <c r="C313" s="2">
        <v>11030133</v>
      </c>
      <c r="D313" s="2" t="s">
        <v>796</v>
      </c>
      <c r="E313" s="3" t="s">
        <v>797</v>
      </c>
      <c r="F313" s="2" t="s">
        <v>798</v>
      </c>
      <c r="G313" s="2" t="s">
        <v>47</v>
      </c>
      <c r="I313" s="2">
        <v>358148</v>
      </c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>
        <v>1.5</v>
      </c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>
        <f t="shared" si="40"/>
        <v>1.5</v>
      </c>
      <c r="AJ313" s="9">
        <f t="shared" ref="AJ313:AJ315" si="49">+AI313*0.15</f>
        <v>0.22499999999999998</v>
      </c>
      <c r="AK313" s="9">
        <f t="shared" si="41"/>
        <v>0.20699999999999999</v>
      </c>
      <c r="AL313" s="9">
        <f t="shared" si="42"/>
        <v>1.9320000000000002</v>
      </c>
      <c r="AM313" s="9"/>
      <c r="AN313" s="9"/>
      <c r="AP313" s="9"/>
    </row>
    <row r="314" spans="1:42" x14ac:dyDescent="0.2">
      <c r="A314" s="2" t="s">
        <v>43</v>
      </c>
      <c r="B314" s="2">
        <v>1</v>
      </c>
      <c r="C314" s="2">
        <v>11030130</v>
      </c>
      <c r="D314" s="2" t="s">
        <v>799</v>
      </c>
      <c r="E314" s="3" t="s">
        <v>800</v>
      </c>
      <c r="F314" s="2" t="s">
        <v>801</v>
      </c>
      <c r="G314" s="2" t="s">
        <v>47</v>
      </c>
      <c r="I314" s="2">
        <v>358149</v>
      </c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>
        <v>1.5</v>
      </c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>
        <f t="shared" si="40"/>
        <v>1.5</v>
      </c>
      <c r="AJ314" s="9">
        <f t="shared" si="49"/>
        <v>0.22499999999999998</v>
      </c>
      <c r="AK314" s="9">
        <f t="shared" si="41"/>
        <v>0.20699999999999999</v>
      </c>
      <c r="AL314" s="9">
        <f t="shared" si="42"/>
        <v>1.9320000000000002</v>
      </c>
      <c r="AM314" s="9"/>
      <c r="AN314" s="9"/>
      <c r="AP314" s="9"/>
    </row>
    <row r="315" spans="1:42" x14ac:dyDescent="0.2">
      <c r="A315" s="2" t="s">
        <v>43</v>
      </c>
      <c r="B315" s="2">
        <v>1</v>
      </c>
      <c r="C315" s="2">
        <v>11030133</v>
      </c>
      <c r="D315" s="2" t="s">
        <v>802</v>
      </c>
      <c r="E315" s="3" t="s">
        <v>803</v>
      </c>
      <c r="F315" s="2" t="s">
        <v>804</v>
      </c>
      <c r="G315" s="2" t="s">
        <v>47</v>
      </c>
      <c r="I315" s="2">
        <v>358150</v>
      </c>
      <c r="J315" s="9"/>
      <c r="K315" s="9">
        <v>0.38</v>
      </c>
      <c r="L315" s="9"/>
      <c r="M315" s="9"/>
      <c r="N315" s="9"/>
      <c r="O315" s="9"/>
      <c r="P315" s="9"/>
      <c r="Q315" s="9">
        <v>2.88</v>
      </c>
      <c r="R315" s="9">
        <v>1.26</v>
      </c>
      <c r="S315" s="9"/>
      <c r="T315" s="9"/>
      <c r="U315" s="9"/>
      <c r="V315" s="9">
        <v>1.5</v>
      </c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>
        <f t="shared" si="40"/>
        <v>6.02</v>
      </c>
      <c r="AJ315" s="9">
        <f t="shared" si="49"/>
        <v>0.90299999999999991</v>
      </c>
      <c r="AK315" s="9">
        <f t="shared" si="41"/>
        <v>0.83075999999999983</v>
      </c>
      <c r="AL315" s="9">
        <f t="shared" si="42"/>
        <v>7.7537599999999989</v>
      </c>
      <c r="AM315" s="9"/>
      <c r="AN315" s="9"/>
      <c r="AP315" s="9"/>
    </row>
    <row r="316" spans="1:42" x14ac:dyDescent="0.2">
      <c r="A316" s="2" t="s">
        <v>43</v>
      </c>
      <c r="B316" s="2">
        <v>1</v>
      </c>
      <c r="C316" s="2">
        <v>11030135</v>
      </c>
      <c r="D316" s="2" t="s">
        <v>805</v>
      </c>
      <c r="E316" s="3" t="s">
        <v>806</v>
      </c>
      <c r="F316" s="2" t="s">
        <v>807</v>
      </c>
      <c r="G316" s="2" t="s">
        <v>47</v>
      </c>
      <c r="I316" s="2">
        <v>358151</v>
      </c>
      <c r="J316" s="9"/>
      <c r="K316" s="9"/>
      <c r="L316" s="9"/>
      <c r="M316" s="9"/>
      <c r="N316" s="9"/>
      <c r="O316" s="9"/>
      <c r="P316" s="9"/>
      <c r="Q316" s="9">
        <v>0.11</v>
      </c>
      <c r="R316" s="9">
        <v>2.83</v>
      </c>
      <c r="S316" s="9"/>
      <c r="T316" s="9"/>
      <c r="U316" s="9"/>
      <c r="V316" s="9">
        <v>1.5</v>
      </c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>
        <f t="shared" si="40"/>
        <v>4.4399999999999995</v>
      </c>
      <c r="AJ316" s="9">
        <v>0</v>
      </c>
      <c r="AK316" s="9">
        <f t="shared" si="41"/>
        <v>0.53279999999999994</v>
      </c>
      <c r="AL316" s="9">
        <f t="shared" si="42"/>
        <v>4.9727999999999994</v>
      </c>
      <c r="AM316" s="9"/>
      <c r="AN316" s="9"/>
      <c r="AP316" s="9"/>
    </row>
    <row r="317" spans="1:42" x14ac:dyDescent="0.2">
      <c r="A317" s="2" t="s">
        <v>43</v>
      </c>
      <c r="B317" s="2">
        <v>1</v>
      </c>
      <c r="C317" s="2">
        <v>11030134</v>
      </c>
      <c r="D317" s="2" t="s">
        <v>808</v>
      </c>
      <c r="E317" s="3" t="s">
        <v>809</v>
      </c>
      <c r="F317" s="2" t="s">
        <v>810</v>
      </c>
      <c r="G317" s="2" t="s">
        <v>47</v>
      </c>
      <c r="I317" s="2">
        <v>358152</v>
      </c>
      <c r="J317" s="9"/>
      <c r="K317" s="9"/>
      <c r="L317" s="9"/>
      <c r="M317" s="9"/>
      <c r="N317" s="9"/>
      <c r="O317" s="9"/>
      <c r="P317" s="9"/>
      <c r="Q317" s="9">
        <v>0.03</v>
      </c>
      <c r="R317" s="9"/>
      <c r="S317" s="9"/>
      <c r="T317" s="9"/>
      <c r="U317" s="9"/>
      <c r="V317" s="9">
        <v>1.5</v>
      </c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>
        <f t="shared" si="40"/>
        <v>1.53</v>
      </c>
      <c r="AJ317" s="9">
        <v>0</v>
      </c>
      <c r="AK317" s="9">
        <f t="shared" si="41"/>
        <v>0.18359999999999999</v>
      </c>
      <c r="AL317" s="9">
        <f t="shared" si="42"/>
        <v>1.7136</v>
      </c>
      <c r="AM317" s="9"/>
      <c r="AN317" s="9"/>
      <c r="AP317" s="9"/>
    </row>
    <row r="318" spans="1:42" x14ac:dyDescent="0.2">
      <c r="A318" s="2" t="s">
        <v>43</v>
      </c>
      <c r="B318" s="2">
        <v>1</v>
      </c>
      <c r="C318" s="2">
        <v>11030132</v>
      </c>
      <c r="D318" s="2" t="s">
        <v>811</v>
      </c>
      <c r="E318" s="3" t="s">
        <v>812</v>
      </c>
      <c r="F318" s="2" t="s">
        <v>813</v>
      </c>
      <c r="G318" s="2" t="s">
        <v>47</v>
      </c>
      <c r="I318" s="2">
        <v>358153</v>
      </c>
      <c r="J318" s="9"/>
      <c r="K318" s="9"/>
      <c r="L318" s="9"/>
      <c r="M318" s="9"/>
      <c r="N318" s="9"/>
      <c r="O318" s="9"/>
      <c r="P318" s="9"/>
      <c r="Q318" s="9">
        <v>0.28000000000000003</v>
      </c>
      <c r="R318" s="9"/>
      <c r="S318" s="9"/>
      <c r="T318" s="9"/>
      <c r="U318" s="9"/>
      <c r="V318" s="9">
        <v>10</v>
      </c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>
        <f t="shared" si="40"/>
        <v>10.28</v>
      </c>
      <c r="AJ318" s="9">
        <f>+AI318*0.15</f>
        <v>1.5419999999999998</v>
      </c>
      <c r="AK318" s="9">
        <f t="shared" si="41"/>
        <v>1.4186399999999999</v>
      </c>
      <c r="AL318" s="9">
        <f t="shared" si="42"/>
        <v>13.240639999999999</v>
      </c>
      <c r="AM318" s="9"/>
      <c r="AN318" s="2">
        <v>0.28000000000000003</v>
      </c>
      <c r="AO318" s="2">
        <v>0.99</v>
      </c>
      <c r="AP318" s="9"/>
    </row>
    <row r="319" spans="1:42" x14ac:dyDescent="0.2">
      <c r="A319" s="2" t="s">
        <v>43</v>
      </c>
      <c r="B319" s="2">
        <v>1</v>
      </c>
      <c r="C319" s="2">
        <v>11030130</v>
      </c>
      <c r="D319" s="2" t="s">
        <v>814</v>
      </c>
      <c r="E319" s="3" t="s">
        <v>815</v>
      </c>
      <c r="F319" s="2" t="s">
        <v>816</v>
      </c>
      <c r="G319" s="2" t="s">
        <v>47</v>
      </c>
      <c r="I319" s="2">
        <v>358154</v>
      </c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>
        <v>1.5</v>
      </c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>
        <f t="shared" si="40"/>
        <v>1.5</v>
      </c>
      <c r="AJ319" s="9">
        <v>0</v>
      </c>
      <c r="AK319" s="9">
        <f t="shared" si="41"/>
        <v>0.18</v>
      </c>
      <c r="AL319" s="9">
        <f t="shared" si="42"/>
        <v>1.68</v>
      </c>
      <c r="AM319" s="9"/>
      <c r="AP319" s="9"/>
    </row>
    <row r="320" spans="1:42" x14ac:dyDescent="0.2">
      <c r="A320" s="2" t="s">
        <v>43</v>
      </c>
      <c r="B320" s="2">
        <v>1</v>
      </c>
      <c r="C320" s="2">
        <v>11030133</v>
      </c>
      <c r="D320" s="2" t="s">
        <v>817</v>
      </c>
      <c r="E320" s="3" t="s">
        <v>818</v>
      </c>
      <c r="F320" s="2" t="s">
        <v>819</v>
      </c>
      <c r="G320" s="2" t="s">
        <v>47</v>
      </c>
      <c r="I320" s="2">
        <v>358155</v>
      </c>
      <c r="J320" s="9"/>
      <c r="K320" s="9"/>
      <c r="L320" s="9"/>
      <c r="M320" s="9"/>
      <c r="N320" s="9"/>
      <c r="O320" s="9"/>
      <c r="P320" s="9"/>
      <c r="Q320" s="9">
        <v>0.06</v>
      </c>
      <c r="R320" s="9"/>
      <c r="S320" s="9"/>
      <c r="T320" s="9"/>
      <c r="U320" s="9"/>
      <c r="V320" s="9">
        <v>1.5</v>
      </c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>
        <f t="shared" si="40"/>
        <v>1.56</v>
      </c>
      <c r="AJ320" s="9">
        <f t="shared" ref="AJ320:AJ323" si="50">+AI320*0.15</f>
        <v>0.23399999999999999</v>
      </c>
      <c r="AK320" s="9">
        <f t="shared" si="41"/>
        <v>0.21528</v>
      </c>
      <c r="AL320" s="9">
        <f t="shared" si="42"/>
        <v>2.00928</v>
      </c>
      <c r="AM320" s="9"/>
      <c r="AP320" s="9"/>
    </row>
    <row r="321" spans="1:42" x14ac:dyDescent="0.2">
      <c r="A321" s="2" t="s">
        <v>43</v>
      </c>
      <c r="B321" s="2">
        <v>16</v>
      </c>
      <c r="C321" s="2">
        <v>11030129</v>
      </c>
      <c r="D321" s="2" t="s">
        <v>820</v>
      </c>
      <c r="E321" s="3" t="s">
        <v>821</v>
      </c>
      <c r="F321" s="2" t="s">
        <v>822</v>
      </c>
      <c r="G321" s="2" t="s">
        <v>47</v>
      </c>
      <c r="I321" s="2">
        <v>358156</v>
      </c>
      <c r="J321" s="9"/>
      <c r="K321" s="9">
        <v>24.3</v>
      </c>
      <c r="L321" s="9"/>
      <c r="M321" s="9"/>
      <c r="N321" s="9"/>
      <c r="O321" s="9"/>
      <c r="P321" s="9"/>
      <c r="Q321" s="9">
        <v>1.17</v>
      </c>
      <c r="R321" s="9"/>
      <c r="S321" s="9"/>
      <c r="T321" s="9"/>
      <c r="U321" s="9"/>
      <c r="V321" s="9">
        <v>1.5</v>
      </c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>
        <f t="shared" si="40"/>
        <v>26.97</v>
      </c>
      <c r="AJ321" s="9">
        <f t="shared" si="50"/>
        <v>4.0454999999999997</v>
      </c>
      <c r="AK321" s="9">
        <f t="shared" si="41"/>
        <v>3.7218599999999999</v>
      </c>
      <c r="AL321" s="9">
        <f t="shared" si="42"/>
        <v>34.737360000000002</v>
      </c>
      <c r="AM321" s="9"/>
      <c r="AP321" s="9"/>
    </row>
    <row r="322" spans="1:42" x14ac:dyDescent="0.2">
      <c r="A322" s="2" t="s">
        <v>43</v>
      </c>
      <c r="B322" s="2">
        <v>1</v>
      </c>
      <c r="C322" s="2">
        <v>11030133</v>
      </c>
      <c r="D322" s="2" t="s">
        <v>823</v>
      </c>
      <c r="E322" s="3" t="s">
        <v>824</v>
      </c>
      <c r="F322" s="2" t="s">
        <v>825</v>
      </c>
      <c r="G322" s="2" t="s">
        <v>47</v>
      </c>
      <c r="I322" s="2">
        <v>358157</v>
      </c>
      <c r="J322" s="9"/>
      <c r="K322" s="9">
        <v>0.49</v>
      </c>
      <c r="L322" s="9"/>
      <c r="M322" s="9"/>
      <c r="N322" s="9"/>
      <c r="O322" s="9"/>
      <c r="P322" s="9"/>
      <c r="Q322" s="9">
        <v>0.32</v>
      </c>
      <c r="R322" s="9"/>
      <c r="S322" s="9"/>
      <c r="T322" s="9"/>
      <c r="U322" s="9"/>
      <c r="V322" s="9">
        <v>1.5</v>
      </c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>
        <f t="shared" si="40"/>
        <v>2.31</v>
      </c>
      <c r="AJ322" s="9">
        <f t="shared" si="50"/>
        <v>0.34649999999999997</v>
      </c>
      <c r="AK322" s="9">
        <f t="shared" si="41"/>
        <v>0.31877999999999995</v>
      </c>
      <c r="AL322" s="9">
        <f t="shared" si="42"/>
        <v>2.9752799999999997</v>
      </c>
      <c r="AM322" s="9"/>
      <c r="AP322" s="9"/>
    </row>
    <row r="323" spans="1:42" x14ac:dyDescent="0.2">
      <c r="A323" s="2" t="s">
        <v>43</v>
      </c>
      <c r="B323" s="2">
        <v>1</v>
      </c>
      <c r="C323" s="2">
        <v>11030130</v>
      </c>
      <c r="D323" s="2" t="s">
        <v>826</v>
      </c>
      <c r="E323" s="3" t="s">
        <v>827</v>
      </c>
      <c r="F323" s="2" t="s">
        <v>828</v>
      </c>
      <c r="G323" s="2" t="s">
        <v>47</v>
      </c>
      <c r="I323" s="2">
        <v>358158</v>
      </c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>
        <v>1.5</v>
      </c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>
        <f t="shared" si="40"/>
        <v>1.5</v>
      </c>
      <c r="AJ323" s="9">
        <f t="shared" si="50"/>
        <v>0.22499999999999998</v>
      </c>
      <c r="AK323" s="9">
        <f t="shared" si="41"/>
        <v>0.20699999999999999</v>
      </c>
      <c r="AL323" s="9">
        <f t="shared" si="42"/>
        <v>1.9320000000000002</v>
      </c>
      <c r="AM323" s="9"/>
      <c r="AN323" s="2">
        <v>0.04</v>
      </c>
      <c r="AO323" s="2">
        <v>0.15</v>
      </c>
      <c r="AP323" s="9"/>
    </row>
    <row r="324" spans="1:42" x14ac:dyDescent="0.2">
      <c r="A324" s="2" t="s">
        <v>43</v>
      </c>
      <c r="B324" s="2">
        <v>1</v>
      </c>
      <c r="C324" s="2">
        <v>11030133</v>
      </c>
      <c r="D324" s="2" t="s">
        <v>829</v>
      </c>
      <c r="E324" s="3" t="s">
        <v>830</v>
      </c>
      <c r="F324" s="2" t="s">
        <v>831</v>
      </c>
      <c r="G324" s="2" t="s">
        <v>47</v>
      </c>
      <c r="I324" s="2">
        <v>358159</v>
      </c>
      <c r="J324" s="9"/>
      <c r="K324" s="9">
        <v>6.64</v>
      </c>
      <c r="L324" s="9"/>
      <c r="M324" s="9"/>
      <c r="N324" s="9"/>
      <c r="O324" s="9"/>
      <c r="P324" s="9"/>
      <c r="Q324" s="9">
        <v>1.21</v>
      </c>
      <c r="R324" s="9">
        <v>0.43</v>
      </c>
      <c r="S324" s="9"/>
      <c r="T324" s="9"/>
      <c r="U324" s="9"/>
      <c r="V324" s="9">
        <v>1.5</v>
      </c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>
        <f t="shared" si="40"/>
        <v>9.7799999999999994</v>
      </c>
      <c r="AJ324" s="9">
        <v>0</v>
      </c>
      <c r="AK324" s="9">
        <f t="shared" si="41"/>
        <v>1.1736</v>
      </c>
      <c r="AL324" s="9">
        <f t="shared" si="42"/>
        <v>10.9536</v>
      </c>
      <c r="AM324" s="9"/>
      <c r="AN324" s="9"/>
      <c r="AP324" s="9"/>
    </row>
    <row r="325" spans="1:42" x14ac:dyDescent="0.2">
      <c r="A325" s="2" t="s">
        <v>43</v>
      </c>
      <c r="B325" s="2">
        <v>1</v>
      </c>
      <c r="C325" s="2">
        <v>11030134</v>
      </c>
      <c r="D325" s="2" t="s">
        <v>832</v>
      </c>
      <c r="E325" s="3" t="s">
        <v>833</v>
      </c>
      <c r="F325" s="2" t="s">
        <v>834</v>
      </c>
      <c r="G325" s="2" t="s">
        <v>47</v>
      </c>
      <c r="I325" s="2">
        <v>358160</v>
      </c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>
        <v>1.5</v>
      </c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>
        <f t="shared" si="40"/>
        <v>1.5</v>
      </c>
      <c r="AJ325" s="9">
        <v>0</v>
      </c>
      <c r="AK325" s="9">
        <f t="shared" si="41"/>
        <v>0.18</v>
      </c>
      <c r="AL325" s="9">
        <f t="shared" si="42"/>
        <v>1.68</v>
      </c>
      <c r="AM325" s="9"/>
      <c r="AN325" s="9"/>
      <c r="AP325" s="9"/>
    </row>
    <row r="326" spans="1:42" x14ac:dyDescent="0.2">
      <c r="A326" s="2" t="s">
        <v>43</v>
      </c>
      <c r="B326" s="2">
        <v>1</v>
      </c>
      <c r="C326" s="2">
        <v>11030133</v>
      </c>
      <c r="D326" s="2" t="s">
        <v>835</v>
      </c>
      <c r="E326" s="3" t="s">
        <v>836</v>
      </c>
      <c r="F326" s="2" t="s">
        <v>837</v>
      </c>
      <c r="G326" s="2" t="s">
        <v>47</v>
      </c>
      <c r="I326" s="2">
        <v>358161</v>
      </c>
      <c r="J326" s="9"/>
      <c r="K326" s="9"/>
      <c r="L326" s="9"/>
      <c r="M326" s="9"/>
      <c r="N326" s="9"/>
      <c r="O326" s="9"/>
      <c r="P326" s="9"/>
      <c r="Q326" s="9">
        <v>0.17</v>
      </c>
      <c r="R326" s="9"/>
      <c r="S326" s="9"/>
      <c r="T326" s="9"/>
      <c r="U326" s="9"/>
      <c r="V326" s="9">
        <v>1.5</v>
      </c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>
        <f t="shared" si="40"/>
        <v>1.67</v>
      </c>
      <c r="AJ326" s="9">
        <f t="shared" ref="AJ326:AJ327" si="51">+AI326*0.15</f>
        <v>0.2505</v>
      </c>
      <c r="AK326" s="9">
        <f t="shared" si="41"/>
        <v>0.23045999999999997</v>
      </c>
      <c r="AL326" s="9">
        <f t="shared" si="42"/>
        <v>2.15096</v>
      </c>
      <c r="AM326" s="9"/>
      <c r="AN326" s="9"/>
      <c r="AP326" s="9"/>
    </row>
    <row r="327" spans="1:42" x14ac:dyDescent="0.2">
      <c r="A327" s="2" t="s">
        <v>43</v>
      </c>
      <c r="B327" s="2">
        <v>1</v>
      </c>
      <c r="C327" s="2">
        <v>11030133</v>
      </c>
      <c r="D327" s="2" t="s">
        <v>835</v>
      </c>
      <c r="E327" s="3" t="s">
        <v>836</v>
      </c>
      <c r="F327" s="2" t="s">
        <v>837</v>
      </c>
      <c r="G327" s="2" t="s">
        <v>47</v>
      </c>
      <c r="I327" s="2">
        <v>358162</v>
      </c>
      <c r="J327" s="9"/>
      <c r="K327" s="9"/>
      <c r="L327" s="9"/>
      <c r="M327" s="9"/>
      <c r="N327" s="9"/>
      <c r="O327" s="9"/>
      <c r="P327" s="9"/>
      <c r="Q327" s="9">
        <v>0.11</v>
      </c>
      <c r="R327" s="9"/>
      <c r="S327" s="9"/>
      <c r="T327" s="9"/>
      <c r="U327" s="9"/>
      <c r="V327" s="9">
        <v>1.5</v>
      </c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>
        <f t="shared" si="40"/>
        <v>1.61</v>
      </c>
      <c r="AJ327" s="9">
        <f t="shared" si="51"/>
        <v>0.24149999999999999</v>
      </c>
      <c r="AK327" s="9">
        <f t="shared" si="41"/>
        <v>0.22218000000000002</v>
      </c>
      <c r="AL327" s="9">
        <f t="shared" si="42"/>
        <v>2.07368</v>
      </c>
      <c r="AM327" s="9"/>
      <c r="AN327" s="9"/>
      <c r="AP327" s="9"/>
    </row>
    <row r="328" spans="1:42" x14ac:dyDescent="0.2">
      <c r="A328" s="2" t="s">
        <v>43</v>
      </c>
      <c r="B328" s="2">
        <v>1</v>
      </c>
      <c r="C328" s="2">
        <v>11030130</v>
      </c>
      <c r="D328" s="2" t="s">
        <v>838</v>
      </c>
      <c r="E328" s="3" t="s">
        <v>839</v>
      </c>
      <c r="F328" s="2" t="s">
        <v>840</v>
      </c>
      <c r="G328" s="2" t="s">
        <v>47</v>
      </c>
      <c r="I328" s="2">
        <v>358163</v>
      </c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>
        <v>1.5</v>
      </c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>
        <f t="shared" si="40"/>
        <v>1.5</v>
      </c>
      <c r="AJ328" s="9">
        <v>0</v>
      </c>
      <c r="AK328" s="9">
        <f t="shared" si="41"/>
        <v>0.18</v>
      </c>
      <c r="AL328" s="9">
        <f t="shared" si="42"/>
        <v>1.68</v>
      </c>
      <c r="AM328" s="9"/>
      <c r="AN328" s="9"/>
      <c r="AP328" s="9"/>
    </row>
    <row r="329" spans="1:42" x14ac:dyDescent="0.2">
      <c r="A329" s="2" t="s">
        <v>43</v>
      </c>
      <c r="B329" s="2">
        <v>16</v>
      </c>
      <c r="C329" s="2">
        <v>11030133</v>
      </c>
      <c r="D329" s="2" t="s">
        <v>841</v>
      </c>
      <c r="E329" s="3" t="s">
        <v>842</v>
      </c>
      <c r="F329" s="2" t="s">
        <v>843</v>
      </c>
      <c r="G329" s="2" t="s">
        <v>47</v>
      </c>
      <c r="I329" s="2">
        <v>358164</v>
      </c>
      <c r="J329" s="9"/>
      <c r="K329" s="9"/>
      <c r="L329" s="9"/>
      <c r="M329" s="9"/>
      <c r="N329" s="9"/>
      <c r="O329" s="9"/>
      <c r="P329" s="9"/>
      <c r="Q329" s="9">
        <v>0.43</v>
      </c>
      <c r="R329" s="9"/>
      <c r="S329" s="9"/>
      <c r="T329" s="9"/>
      <c r="U329" s="9"/>
      <c r="V329" s="9">
        <v>1.5</v>
      </c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>
        <f t="shared" si="40"/>
        <v>1.93</v>
      </c>
      <c r="AJ329" s="9">
        <v>0</v>
      </c>
      <c r="AK329" s="9">
        <f t="shared" si="41"/>
        <v>0.23159999999999997</v>
      </c>
      <c r="AL329" s="9">
        <f t="shared" si="42"/>
        <v>2.1616</v>
      </c>
      <c r="AM329" s="9"/>
      <c r="AN329" s="9"/>
      <c r="AP329" s="9"/>
    </row>
    <row r="330" spans="1:42" x14ac:dyDescent="0.2">
      <c r="A330" s="2" t="s">
        <v>43</v>
      </c>
      <c r="B330" s="2">
        <v>1</v>
      </c>
      <c r="C330" s="2">
        <v>11030133</v>
      </c>
      <c r="D330" s="2" t="s">
        <v>844</v>
      </c>
      <c r="E330" s="3" t="s">
        <v>845</v>
      </c>
      <c r="F330" s="2" t="s">
        <v>846</v>
      </c>
      <c r="G330" s="2" t="s">
        <v>47</v>
      </c>
      <c r="I330" s="2">
        <v>358165</v>
      </c>
      <c r="J330" s="9"/>
      <c r="K330" s="9">
        <v>0.96</v>
      </c>
      <c r="L330" s="9">
        <v>0.11</v>
      </c>
      <c r="M330" s="9"/>
      <c r="N330" s="9"/>
      <c r="O330" s="9"/>
      <c r="P330" s="9"/>
      <c r="Q330" s="9">
        <v>2.0299999999999998</v>
      </c>
      <c r="R330" s="9"/>
      <c r="S330" s="9"/>
      <c r="T330" s="9"/>
      <c r="U330" s="9"/>
      <c r="V330" s="9">
        <v>1.5</v>
      </c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>
        <f t="shared" si="40"/>
        <v>4.5999999999999996</v>
      </c>
      <c r="AJ330" s="9">
        <f>+AI330*0.15</f>
        <v>0.69</v>
      </c>
      <c r="AK330" s="9">
        <f t="shared" si="41"/>
        <v>0.63479999999999992</v>
      </c>
      <c r="AL330" s="9">
        <f t="shared" si="42"/>
        <v>5.9247999999999994</v>
      </c>
      <c r="AM330" s="9"/>
      <c r="AN330" s="9"/>
      <c r="AP330" s="9"/>
    </row>
    <row r="331" spans="1:42" x14ac:dyDescent="0.2">
      <c r="A331" s="2" t="s">
        <v>43</v>
      </c>
      <c r="B331" s="2">
        <v>1</v>
      </c>
      <c r="C331" s="2">
        <v>11030133</v>
      </c>
      <c r="D331" s="2" t="s">
        <v>847</v>
      </c>
      <c r="E331" s="3" t="s">
        <v>848</v>
      </c>
      <c r="F331" s="2" t="s">
        <v>849</v>
      </c>
      <c r="G331" s="2" t="s">
        <v>47</v>
      </c>
      <c r="I331" s="2">
        <v>358166</v>
      </c>
      <c r="J331" s="9"/>
      <c r="K331" s="9">
        <v>0.59</v>
      </c>
      <c r="L331" s="9"/>
      <c r="M331" s="9"/>
      <c r="N331" s="9"/>
      <c r="O331" s="9"/>
      <c r="P331" s="9"/>
      <c r="Q331" s="9"/>
      <c r="R331" s="9">
        <v>7.0000000000000007E-2</v>
      </c>
      <c r="S331" s="9"/>
      <c r="T331" s="9"/>
      <c r="U331" s="9"/>
      <c r="V331" s="9">
        <v>1.5</v>
      </c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>
        <f t="shared" si="40"/>
        <v>2.16</v>
      </c>
      <c r="AJ331" s="9">
        <v>0</v>
      </c>
      <c r="AK331" s="9">
        <f t="shared" si="41"/>
        <v>0.25919999999999999</v>
      </c>
      <c r="AL331" s="9">
        <f t="shared" si="42"/>
        <v>2.4192</v>
      </c>
      <c r="AM331" s="9"/>
      <c r="AN331" s="9"/>
      <c r="AP331" s="9"/>
    </row>
    <row r="332" spans="1:42" x14ac:dyDescent="0.2">
      <c r="A332" s="2" t="s">
        <v>43</v>
      </c>
      <c r="B332" s="2">
        <v>1</v>
      </c>
      <c r="C332" s="2">
        <v>11030133</v>
      </c>
      <c r="D332" s="2" t="s">
        <v>847</v>
      </c>
      <c r="E332" s="3" t="s">
        <v>848</v>
      </c>
      <c r="F332" s="2" t="s">
        <v>849</v>
      </c>
      <c r="G332" s="2" t="s">
        <v>47</v>
      </c>
      <c r="I332" s="2">
        <v>358167</v>
      </c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>
        <v>1.5</v>
      </c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>
        <f t="shared" ref="AI332:AI395" si="52">SUM(J332:AH332)</f>
        <v>1.5</v>
      </c>
      <c r="AJ332" s="9">
        <v>0</v>
      </c>
      <c r="AK332" s="9">
        <f t="shared" ref="AK332:AK395" si="53">(AI332+AJ332)*0.12</f>
        <v>0.18</v>
      </c>
      <c r="AL332" s="9">
        <f t="shared" ref="AL332:AL395" si="54">SUM(AI332:AK332)</f>
        <v>1.68</v>
      </c>
      <c r="AM332" s="9"/>
      <c r="AN332" s="9"/>
      <c r="AP332" s="9"/>
    </row>
    <row r="333" spans="1:42" x14ac:dyDescent="0.2">
      <c r="A333" s="2" t="s">
        <v>43</v>
      </c>
      <c r="B333" s="2">
        <v>1</v>
      </c>
      <c r="C333" s="2">
        <v>11030130</v>
      </c>
      <c r="D333" s="2" t="s">
        <v>850</v>
      </c>
      <c r="E333" s="3" t="s">
        <v>851</v>
      </c>
      <c r="F333" s="2" t="s">
        <v>852</v>
      </c>
      <c r="G333" s="2" t="s">
        <v>47</v>
      </c>
      <c r="I333" s="2">
        <v>358168</v>
      </c>
      <c r="J333" s="9"/>
      <c r="K333" s="9"/>
      <c r="L333" s="9"/>
      <c r="M333" s="9"/>
      <c r="N333" s="9"/>
      <c r="O333" s="9"/>
      <c r="P333" s="9"/>
      <c r="Q333" s="9">
        <v>0.92</v>
      </c>
      <c r="R333" s="9"/>
      <c r="S333" s="9"/>
      <c r="T333" s="9"/>
      <c r="U333" s="9"/>
      <c r="V333" s="9">
        <v>1.5</v>
      </c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>
        <f t="shared" si="52"/>
        <v>2.42</v>
      </c>
      <c r="AJ333" s="9">
        <f>+AI333*0.15</f>
        <v>0.36299999999999999</v>
      </c>
      <c r="AK333" s="9">
        <f t="shared" si="53"/>
        <v>0.33395999999999998</v>
      </c>
      <c r="AL333" s="9">
        <f t="shared" si="54"/>
        <v>3.1169599999999997</v>
      </c>
      <c r="AM333" s="9"/>
      <c r="AN333" s="9"/>
      <c r="AP333" s="9"/>
    </row>
    <row r="334" spans="1:42" x14ac:dyDescent="0.2">
      <c r="A334" s="2" t="s">
        <v>43</v>
      </c>
      <c r="B334" s="2">
        <v>1</v>
      </c>
      <c r="C334" s="2">
        <v>11030110</v>
      </c>
      <c r="D334" s="2" t="s">
        <v>853</v>
      </c>
      <c r="E334" s="3" t="s">
        <v>854</v>
      </c>
      <c r="F334" s="2" t="s">
        <v>855</v>
      </c>
      <c r="G334" s="2" t="s">
        <v>47</v>
      </c>
      <c r="I334" s="2">
        <v>358169</v>
      </c>
      <c r="J334" s="9"/>
      <c r="K334" s="9"/>
      <c r="L334" s="9"/>
      <c r="M334" s="9"/>
      <c r="N334" s="9"/>
      <c r="O334" s="9"/>
      <c r="P334" s="9"/>
      <c r="Q334" s="9">
        <v>0.01</v>
      </c>
      <c r="R334" s="9"/>
      <c r="S334" s="9"/>
      <c r="T334" s="9"/>
      <c r="U334" s="9"/>
      <c r="V334" s="9">
        <v>1.5</v>
      </c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>
        <f t="shared" si="52"/>
        <v>1.51</v>
      </c>
      <c r="AJ334" s="9">
        <v>0</v>
      </c>
      <c r="AK334" s="9">
        <f t="shared" si="53"/>
        <v>0.1812</v>
      </c>
      <c r="AL334" s="9">
        <f t="shared" si="54"/>
        <v>1.6912</v>
      </c>
      <c r="AM334" s="9"/>
      <c r="AN334" s="9"/>
      <c r="AP334" s="9"/>
    </row>
    <row r="335" spans="1:42" x14ac:dyDescent="0.2">
      <c r="A335" s="2" t="s">
        <v>43</v>
      </c>
      <c r="B335" s="2">
        <v>1</v>
      </c>
      <c r="C335" s="2">
        <v>11030134</v>
      </c>
      <c r="D335" s="2" t="s">
        <v>856</v>
      </c>
      <c r="E335" s="3" t="s">
        <v>857</v>
      </c>
      <c r="F335" s="2" t="s">
        <v>858</v>
      </c>
      <c r="G335" s="2" t="s">
        <v>47</v>
      </c>
      <c r="I335" s="2">
        <v>358170</v>
      </c>
      <c r="J335" s="9"/>
      <c r="K335" s="9">
        <v>1.28</v>
      </c>
      <c r="L335" s="9"/>
      <c r="M335" s="9"/>
      <c r="N335" s="9"/>
      <c r="O335" s="9"/>
      <c r="P335" s="9"/>
      <c r="Q335" s="9">
        <v>0.4</v>
      </c>
      <c r="R335" s="9">
        <v>0.61</v>
      </c>
      <c r="S335" s="9"/>
      <c r="T335" s="9"/>
      <c r="U335" s="9"/>
      <c r="V335" s="9">
        <v>1.5</v>
      </c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>
        <f t="shared" si="52"/>
        <v>3.79</v>
      </c>
      <c r="AJ335" s="9">
        <v>0</v>
      </c>
      <c r="AK335" s="9">
        <f t="shared" si="53"/>
        <v>0.45479999999999998</v>
      </c>
      <c r="AL335" s="9">
        <f t="shared" si="54"/>
        <v>4.2447999999999997</v>
      </c>
      <c r="AM335" s="9"/>
      <c r="AN335" s="9"/>
      <c r="AP335" s="9"/>
    </row>
    <row r="336" spans="1:42" x14ac:dyDescent="0.2">
      <c r="A336" s="2" t="s">
        <v>43</v>
      </c>
      <c r="B336" s="2">
        <v>1</v>
      </c>
      <c r="C336" s="2">
        <v>11030130</v>
      </c>
      <c r="D336" s="2" t="s">
        <v>583</v>
      </c>
      <c r="E336" s="3" t="s">
        <v>584</v>
      </c>
      <c r="F336" s="2" t="s">
        <v>585</v>
      </c>
      <c r="G336" s="2" t="s">
        <v>47</v>
      </c>
      <c r="I336" s="2">
        <v>358171</v>
      </c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>
        <v>10</v>
      </c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>
        <f t="shared" si="52"/>
        <v>10</v>
      </c>
      <c r="AJ336" s="9">
        <f t="shared" ref="AJ336:AJ337" si="55">+AI336*0.15</f>
        <v>1.5</v>
      </c>
      <c r="AK336" s="9">
        <f t="shared" si="53"/>
        <v>1.38</v>
      </c>
      <c r="AL336" s="9">
        <f t="shared" si="54"/>
        <v>12.879999999999999</v>
      </c>
      <c r="AM336" s="9"/>
      <c r="AN336" s="9"/>
      <c r="AP336" s="9"/>
    </row>
    <row r="337" spans="1:42" x14ac:dyDescent="0.2">
      <c r="A337" s="2" t="s">
        <v>43</v>
      </c>
      <c r="B337" s="2">
        <v>1</v>
      </c>
      <c r="C337" s="2">
        <v>11030130</v>
      </c>
      <c r="D337" s="2" t="s">
        <v>859</v>
      </c>
      <c r="E337" s="3" t="s">
        <v>860</v>
      </c>
      <c r="F337" s="2" t="s">
        <v>861</v>
      </c>
      <c r="G337" s="2" t="s">
        <v>47</v>
      </c>
      <c r="I337" s="2">
        <v>358172</v>
      </c>
      <c r="J337" s="9"/>
      <c r="K337" s="9">
        <v>4.7699999999999996</v>
      </c>
      <c r="L337" s="9"/>
      <c r="M337" s="9"/>
      <c r="N337" s="9"/>
      <c r="O337" s="9"/>
      <c r="P337" s="9"/>
      <c r="Q337" s="9">
        <v>0.01</v>
      </c>
      <c r="R337" s="9"/>
      <c r="S337" s="9"/>
      <c r="T337" s="9"/>
      <c r="U337" s="9"/>
      <c r="V337" s="9">
        <v>1.5</v>
      </c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>
        <f t="shared" si="52"/>
        <v>6.2799999999999994</v>
      </c>
      <c r="AJ337" s="9">
        <f t="shared" si="55"/>
        <v>0.94199999999999984</v>
      </c>
      <c r="AK337" s="9">
        <f t="shared" si="53"/>
        <v>0.86663999999999997</v>
      </c>
      <c r="AL337" s="9">
        <f t="shared" si="54"/>
        <v>8.0886399999999998</v>
      </c>
      <c r="AM337" s="9"/>
      <c r="AN337" s="9"/>
      <c r="AP337" s="9"/>
    </row>
    <row r="338" spans="1:42" x14ac:dyDescent="0.2">
      <c r="A338" s="2" t="s">
        <v>43</v>
      </c>
      <c r="B338" s="2">
        <v>16</v>
      </c>
      <c r="C338" s="2">
        <v>11030136</v>
      </c>
      <c r="D338" s="2" t="s">
        <v>862</v>
      </c>
      <c r="E338" s="3" t="s">
        <v>863</v>
      </c>
      <c r="F338" s="2" t="s">
        <v>864</v>
      </c>
      <c r="G338" s="2" t="s">
        <v>47</v>
      </c>
      <c r="I338" s="2">
        <v>358173</v>
      </c>
      <c r="J338" s="9"/>
      <c r="K338" s="9">
        <v>9.35</v>
      </c>
      <c r="L338" s="9"/>
      <c r="M338" s="9"/>
      <c r="N338" s="9"/>
      <c r="O338" s="9"/>
      <c r="P338" s="9"/>
      <c r="Q338" s="9">
        <v>0.28999999999999998</v>
      </c>
      <c r="R338" s="9"/>
      <c r="S338" s="9"/>
      <c r="T338" s="9"/>
      <c r="U338" s="9"/>
      <c r="V338" s="9">
        <v>1.5</v>
      </c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>
        <f t="shared" si="52"/>
        <v>11.139999999999999</v>
      </c>
      <c r="AJ338" s="9">
        <v>0</v>
      </c>
      <c r="AK338" s="9">
        <f t="shared" si="53"/>
        <v>1.3367999999999998</v>
      </c>
      <c r="AL338" s="9">
        <f t="shared" si="54"/>
        <v>12.476799999999999</v>
      </c>
      <c r="AM338" s="9"/>
      <c r="AN338" s="9"/>
      <c r="AP338" s="9"/>
    </row>
    <row r="339" spans="1:42" x14ac:dyDescent="0.2">
      <c r="A339" s="2" t="s">
        <v>43</v>
      </c>
      <c r="B339" s="2">
        <v>16</v>
      </c>
      <c r="C339" s="2">
        <v>11030133</v>
      </c>
      <c r="D339" s="2" t="s">
        <v>865</v>
      </c>
      <c r="E339" s="3" t="s">
        <v>866</v>
      </c>
      <c r="F339" s="2" t="s">
        <v>867</v>
      </c>
      <c r="G339" s="2" t="s">
        <v>47</v>
      </c>
      <c r="I339" s="2">
        <v>358174</v>
      </c>
      <c r="J339" s="9"/>
      <c r="K339" s="9">
        <v>0.03</v>
      </c>
      <c r="L339" s="9"/>
      <c r="M339" s="9"/>
      <c r="N339" s="9"/>
      <c r="O339" s="9"/>
      <c r="P339" s="9"/>
      <c r="Q339" s="9">
        <v>6.22</v>
      </c>
      <c r="R339" s="9">
        <v>0.6</v>
      </c>
      <c r="S339" s="9"/>
      <c r="T339" s="9"/>
      <c r="U339" s="9"/>
      <c r="V339" s="9">
        <v>60</v>
      </c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>
        <f t="shared" si="52"/>
        <v>66.849999999999994</v>
      </c>
      <c r="AJ339" s="9">
        <v>0</v>
      </c>
      <c r="AK339" s="9">
        <f t="shared" si="53"/>
        <v>8.0219999999999985</v>
      </c>
      <c r="AL339" s="9">
        <f t="shared" si="54"/>
        <v>74.871999999999986</v>
      </c>
      <c r="AM339" s="9"/>
      <c r="AN339" s="9"/>
      <c r="AP339" s="9"/>
    </row>
    <row r="340" spans="1:42" x14ac:dyDescent="0.2">
      <c r="A340" s="2" t="s">
        <v>43</v>
      </c>
      <c r="B340" s="2">
        <v>1</v>
      </c>
      <c r="C340" s="2">
        <v>11030133</v>
      </c>
      <c r="D340" s="2" t="s">
        <v>868</v>
      </c>
      <c r="E340" s="3" t="s">
        <v>869</v>
      </c>
      <c r="F340" s="2" t="s">
        <v>870</v>
      </c>
      <c r="G340" s="2" t="s">
        <v>47</v>
      </c>
      <c r="I340" s="2">
        <v>358175</v>
      </c>
      <c r="J340" s="9"/>
      <c r="K340" s="9">
        <v>4.2300000000000004</v>
      </c>
      <c r="L340" s="9"/>
      <c r="M340" s="9"/>
      <c r="N340" s="9"/>
      <c r="O340" s="9"/>
      <c r="P340" s="9"/>
      <c r="Q340" s="9">
        <v>0.31</v>
      </c>
      <c r="R340" s="9"/>
      <c r="S340" s="9"/>
      <c r="T340" s="9"/>
      <c r="U340" s="9"/>
      <c r="V340" s="9">
        <v>1.5</v>
      </c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>
        <f t="shared" si="52"/>
        <v>6.04</v>
      </c>
      <c r="AJ340" s="9">
        <f t="shared" ref="AJ340:AJ341" si="56">+AI340*0.15</f>
        <v>0.90599999999999992</v>
      </c>
      <c r="AK340" s="9">
        <f t="shared" si="53"/>
        <v>0.83351999999999993</v>
      </c>
      <c r="AL340" s="9">
        <f t="shared" si="54"/>
        <v>7.7795199999999998</v>
      </c>
      <c r="AM340" s="9"/>
      <c r="AN340" s="9"/>
      <c r="AP340" s="9"/>
    </row>
    <row r="341" spans="1:42" x14ac:dyDescent="0.2">
      <c r="A341" s="2" t="s">
        <v>43</v>
      </c>
      <c r="B341" s="2">
        <v>1</v>
      </c>
      <c r="C341" s="2">
        <v>11030130</v>
      </c>
      <c r="D341" s="2" t="s">
        <v>871</v>
      </c>
      <c r="E341" s="3" t="s">
        <v>872</v>
      </c>
      <c r="F341" s="2" t="s">
        <v>873</v>
      </c>
      <c r="G341" s="2" t="s">
        <v>47</v>
      </c>
      <c r="I341" s="2">
        <v>358176</v>
      </c>
      <c r="J341" s="9"/>
      <c r="K341" s="9">
        <v>2.14</v>
      </c>
      <c r="L341" s="9"/>
      <c r="M341" s="9"/>
      <c r="N341" s="9"/>
      <c r="O341" s="9"/>
      <c r="P341" s="9"/>
      <c r="Q341" s="9">
        <v>0.1</v>
      </c>
      <c r="R341" s="9">
        <v>0.03</v>
      </c>
      <c r="S341" s="9"/>
      <c r="T341" s="9"/>
      <c r="U341" s="9"/>
      <c r="V341" s="9">
        <v>1.5</v>
      </c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>
        <f t="shared" si="52"/>
        <v>3.77</v>
      </c>
      <c r="AJ341" s="9">
        <f t="shared" si="56"/>
        <v>0.5655</v>
      </c>
      <c r="AK341" s="9">
        <f t="shared" si="53"/>
        <v>0.52025999999999994</v>
      </c>
      <c r="AL341" s="9">
        <f t="shared" si="54"/>
        <v>4.8557600000000001</v>
      </c>
      <c r="AM341" s="9"/>
      <c r="AN341" s="9"/>
      <c r="AP341" s="9"/>
    </row>
    <row r="342" spans="1:42" x14ac:dyDescent="0.2">
      <c r="A342" s="2" t="s">
        <v>43</v>
      </c>
      <c r="B342" s="2">
        <v>1</v>
      </c>
      <c r="C342" s="2">
        <v>11030133</v>
      </c>
      <c r="D342" s="2" t="s">
        <v>874</v>
      </c>
      <c r="E342" s="3" t="s">
        <v>875</v>
      </c>
      <c r="F342" s="2" t="s">
        <v>876</v>
      </c>
      <c r="G342" s="2" t="s">
        <v>47</v>
      </c>
      <c r="I342" s="2">
        <v>358177</v>
      </c>
      <c r="J342" s="9"/>
      <c r="K342" s="9"/>
      <c r="L342" s="9"/>
      <c r="M342" s="9"/>
      <c r="N342" s="9"/>
      <c r="O342" s="9"/>
      <c r="P342" s="9"/>
      <c r="Q342" s="9">
        <v>0.6</v>
      </c>
      <c r="R342" s="9">
        <v>0.32</v>
      </c>
      <c r="S342" s="9"/>
      <c r="T342" s="9"/>
      <c r="U342" s="9"/>
      <c r="V342" s="9">
        <v>1.5</v>
      </c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>
        <f t="shared" si="52"/>
        <v>2.42</v>
      </c>
      <c r="AJ342" s="9">
        <v>0</v>
      </c>
      <c r="AK342" s="9">
        <f t="shared" si="53"/>
        <v>0.29039999999999999</v>
      </c>
      <c r="AL342" s="9">
        <f t="shared" si="54"/>
        <v>2.7103999999999999</v>
      </c>
      <c r="AM342" s="9"/>
      <c r="AN342" s="9"/>
      <c r="AP342" s="9"/>
    </row>
    <row r="343" spans="1:42" x14ac:dyDescent="0.2">
      <c r="A343" s="2" t="s">
        <v>43</v>
      </c>
      <c r="B343" s="2">
        <v>1</v>
      </c>
      <c r="C343" s="2">
        <v>11030135</v>
      </c>
      <c r="D343" s="2" t="s">
        <v>877</v>
      </c>
      <c r="E343" s="3" t="s">
        <v>878</v>
      </c>
      <c r="F343" s="2" t="s">
        <v>879</v>
      </c>
      <c r="G343" s="2" t="s">
        <v>47</v>
      </c>
      <c r="I343" s="2">
        <v>358178</v>
      </c>
      <c r="J343" s="9"/>
      <c r="K343" s="9">
        <v>0.63</v>
      </c>
      <c r="L343" s="9"/>
      <c r="M343" s="9"/>
      <c r="N343" s="9"/>
      <c r="O343" s="9"/>
      <c r="P343" s="9"/>
      <c r="Q343" s="9">
        <v>0.01</v>
      </c>
      <c r="R343" s="9"/>
      <c r="S343" s="9"/>
      <c r="T343" s="9"/>
      <c r="U343" s="9"/>
      <c r="V343" s="9">
        <v>1.5</v>
      </c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>
        <f t="shared" si="52"/>
        <v>2.14</v>
      </c>
      <c r="AJ343" s="9">
        <f>+AI343*0.15</f>
        <v>0.32100000000000001</v>
      </c>
      <c r="AK343" s="9">
        <f t="shared" si="53"/>
        <v>0.29532000000000003</v>
      </c>
      <c r="AL343" s="9">
        <f t="shared" si="54"/>
        <v>2.7563200000000005</v>
      </c>
      <c r="AM343" s="9"/>
      <c r="AN343" s="9"/>
      <c r="AP343" s="9"/>
    </row>
    <row r="344" spans="1:42" x14ac:dyDescent="0.2">
      <c r="A344" s="2" t="s">
        <v>43</v>
      </c>
      <c r="B344" s="2">
        <v>1</v>
      </c>
      <c r="C344" s="2">
        <v>11030131</v>
      </c>
      <c r="D344" s="2" t="s">
        <v>880</v>
      </c>
      <c r="E344" s="3" t="s">
        <v>881</v>
      </c>
      <c r="F344" s="2" t="s">
        <v>882</v>
      </c>
      <c r="G344" s="2" t="s">
        <v>47</v>
      </c>
      <c r="I344" s="2">
        <v>358179</v>
      </c>
      <c r="J344" s="9"/>
      <c r="K344" s="9">
        <v>0.13</v>
      </c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>
        <v>1.5</v>
      </c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>
        <f t="shared" si="52"/>
        <v>1.63</v>
      </c>
      <c r="AJ344" s="9">
        <v>0</v>
      </c>
      <c r="AK344" s="9">
        <f t="shared" si="53"/>
        <v>0.19559999999999997</v>
      </c>
      <c r="AL344" s="9">
        <f t="shared" si="54"/>
        <v>1.8255999999999999</v>
      </c>
      <c r="AM344" s="9"/>
      <c r="AN344" s="9"/>
      <c r="AP344" s="9"/>
    </row>
    <row r="345" spans="1:42" x14ac:dyDescent="0.2">
      <c r="A345" s="2" t="s">
        <v>43</v>
      </c>
      <c r="B345" s="2">
        <v>19</v>
      </c>
      <c r="C345" s="2">
        <v>11030131</v>
      </c>
      <c r="D345" s="2" t="s">
        <v>883</v>
      </c>
      <c r="E345" s="3" t="s">
        <v>884</v>
      </c>
      <c r="F345" s="2" t="s">
        <v>885</v>
      </c>
      <c r="G345" s="2" t="s">
        <v>47</v>
      </c>
      <c r="I345" s="2">
        <v>358180</v>
      </c>
      <c r="J345" s="9"/>
      <c r="K345" s="9"/>
      <c r="L345" s="9"/>
      <c r="M345" s="9"/>
      <c r="N345" s="9"/>
      <c r="O345" s="9"/>
      <c r="P345" s="9"/>
      <c r="Q345" s="9">
        <v>0.02</v>
      </c>
      <c r="R345" s="9"/>
      <c r="S345" s="9"/>
      <c r="T345" s="9"/>
      <c r="U345" s="9"/>
      <c r="V345" s="9">
        <v>1.5</v>
      </c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>
        <f t="shared" si="52"/>
        <v>1.52</v>
      </c>
      <c r="AJ345" s="9">
        <f t="shared" ref="AJ345:AJ348" si="57">+AI345*0.15</f>
        <v>0.22799999999999998</v>
      </c>
      <c r="AK345" s="9">
        <f t="shared" si="53"/>
        <v>0.20976</v>
      </c>
      <c r="AL345" s="9">
        <f t="shared" si="54"/>
        <v>1.9577599999999999</v>
      </c>
      <c r="AM345" s="9"/>
      <c r="AN345" s="9"/>
      <c r="AP345" s="9"/>
    </row>
    <row r="346" spans="1:42" x14ac:dyDescent="0.2">
      <c r="A346" s="2" t="s">
        <v>43</v>
      </c>
      <c r="B346" s="2">
        <v>1</v>
      </c>
      <c r="C346" s="2">
        <v>11030133</v>
      </c>
      <c r="D346" s="2" t="s">
        <v>886</v>
      </c>
      <c r="E346" s="3" t="s">
        <v>887</v>
      </c>
      <c r="F346" s="2" t="s">
        <v>888</v>
      </c>
      <c r="G346" s="2" t="s">
        <v>47</v>
      </c>
      <c r="I346" s="2">
        <v>358181</v>
      </c>
      <c r="J346" s="9"/>
      <c r="K346" s="9">
        <v>9.7200000000000006</v>
      </c>
      <c r="L346" s="9"/>
      <c r="M346" s="9"/>
      <c r="N346" s="9"/>
      <c r="O346" s="9"/>
      <c r="P346" s="9"/>
      <c r="Q346" s="9">
        <v>0.27</v>
      </c>
      <c r="R346" s="9"/>
      <c r="S346" s="9"/>
      <c r="T346" s="9"/>
      <c r="U346" s="9"/>
      <c r="V346" s="9">
        <v>1.5</v>
      </c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>
        <f t="shared" si="52"/>
        <v>11.49</v>
      </c>
      <c r="AJ346" s="9">
        <f t="shared" si="57"/>
        <v>1.7235</v>
      </c>
      <c r="AK346" s="9">
        <f t="shared" si="53"/>
        <v>1.5856199999999998</v>
      </c>
      <c r="AL346" s="9">
        <f t="shared" si="54"/>
        <v>14.79912</v>
      </c>
      <c r="AM346" s="9"/>
      <c r="AN346" s="9"/>
      <c r="AP346" s="9"/>
    </row>
    <row r="347" spans="1:42" x14ac:dyDescent="0.2">
      <c r="A347" s="2" t="s">
        <v>43</v>
      </c>
      <c r="B347" s="2">
        <v>1</v>
      </c>
      <c r="C347" s="2">
        <v>11030133</v>
      </c>
      <c r="D347" s="2" t="s">
        <v>886</v>
      </c>
      <c r="E347" s="3" t="s">
        <v>887</v>
      </c>
      <c r="F347" s="2" t="s">
        <v>888</v>
      </c>
      <c r="G347" s="2" t="s">
        <v>47</v>
      </c>
      <c r="I347" s="2">
        <v>358182</v>
      </c>
      <c r="J347" s="9"/>
      <c r="K347" s="9">
        <v>0.51</v>
      </c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>
        <v>1.5</v>
      </c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>
        <f t="shared" si="52"/>
        <v>2.0099999999999998</v>
      </c>
      <c r="AJ347" s="9">
        <f t="shared" si="57"/>
        <v>0.30149999999999993</v>
      </c>
      <c r="AK347" s="9">
        <f t="shared" si="53"/>
        <v>0.27737999999999996</v>
      </c>
      <c r="AL347" s="9">
        <f t="shared" si="54"/>
        <v>2.5888799999999996</v>
      </c>
      <c r="AM347" s="9"/>
      <c r="AN347" s="9"/>
      <c r="AP347" s="9"/>
    </row>
    <row r="348" spans="1:42" x14ac:dyDescent="0.2">
      <c r="A348" s="2" t="s">
        <v>43</v>
      </c>
      <c r="B348" s="2">
        <v>1</v>
      </c>
      <c r="C348" s="2">
        <v>11030130</v>
      </c>
      <c r="D348" s="2" t="s">
        <v>889</v>
      </c>
      <c r="E348" s="3" t="s">
        <v>890</v>
      </c>
      <c r="F348" s="2" t="s">
        <v>891</v>
      </c>
      <c r="G348" s="2" t="s">
        <v>47</v>
      </c>
      <c r="I348" s="2">
        <v>358183</v>
      </c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>
        <v>1.5</v>
      </c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>
        <f t="shared" si="52"/>
        <v>1.5</v>
      </c>
      <c r="AJ348" s="9">
        <f t="shared" si="57"/>
        <v>0.22499999999999998</v>
      </c>
      <c r="AK348" s="9">
        <f t="shared" si="53"/>
        <v>0.20699999999999999</v>
      </c>
      <c r="AL348" s="9">
        <f t="shared" si="54"/>
        <v>1.9320000000000002</v>
      </c>
      <c r="AM348" s="9"/>
      <c r="AN348" s="9"/>
      <c r="AP348" s="9"/>
    </row>
    <row r="349" spans="1:42" x14ac:dyDescent="0.2">
      <c r="A349" s="2" t="s">
        <v>43</v>
      </c>
      <c r="B349" s="2">
        <v>1</v>
      </c>
      <c r="C349" s="2">
        <v>11030134</v>
      </c>
      <c r="D349" s="2" t="s">
        <v>892</v>
      </c>
      <c r="E349" s="3" t="s">
        <v>893</v>
      </c>
      <c r="F349" s="2" t="s">
        <v>894</v>
      </c>
      <c r="G349" s="2" t="s">
        <v>47</v>
      </c>
      <c r="I349" s="2">
        <v>358184</v>
      </c>
      <c r="J349" s="9"/>
      <c r="K349" s="9"/>
      <c r="L349" s="9"/>
      <c r="M349" s="9"/>
      <c r="N349" s="9"/>
      <c r="O349" s="9"/>
      <c r="P349" s="9"/>
      <c r="Q349" s="9">
        <v>3.59</v>
      </c>
      <c r="R349" s="9"/>
      <c r="S349" s="9"/>
      <c r="T349" s="9"/>
      <c r="U349" s="9"/>
      <c r="V349" s="9">
        <v>1.5</v>
      </c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>
        <f t="shared" si="52"/>
        <v>5.09</v>
      </c>
      <c r="AJ349" s="9">
        <v>0</v>
      </c>
      <c r="AK349" s="9">
        <f t="shared" si="53"/>
        <v>0.61080000000000001</v>
      </c>
      <c r="AL349" s="9">
        <f t="shared" si="54"/>
        <v>5.7008000000000001</v>
      </c>
      <c r="AM349" s="9"/>
      <c r="AN349" s="9"/>
      <c r="AP349" s="9"/>
    </row>
    <row r="350" spans="1:42" x14ac:dyDescent="0.2">
      <c r="A350" s="2" t="s">
        <v>43</v>
      </c>
      <c r="B350" s="2">
        <v>1</v>
      </c>
      <c r="C350" s="2">
        <v>11030133</v>
      </c>
      <c r="D350" s="2" t="s">
        <v>895</v>
      </c>
      <c r="E350" s="3" t="s">
        <v>896</v>
      </c>
      <c r="F350" s="2" t="s">
        <v>897</v>
      </c>
      <c r="G350" s="2" t="s">
        <v>47</v>
      </c>
      <c r="I350" s="2">
        <v>358185</v>
      </c>
      <c r="J350" s="9"/>
      <c r="K350" s="9">
        <v>2.11</v>
      </c>
      <c r="L350" s="9"/>
      <c r="M350" s="9"/>
      <c r="N350" s="9"/>
      <c r="O350" s="9"/>
      <c r="P350" s="9"/>
      <c r="Q350" s="9">
        <v>1.45</v>
      </c>
      <c r="R350" s="9">
        <v>0.43</v>
      </c>
      <c r="S350" s="9"/>
      <c r="T350" s="9"/>
      <c r="U350" s="9"/>
      <c r="V350" s="9">
        <v>10</v>
      </c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>
        <f t="shared" si="52"/>
        <v>13.99</v>
      </c>
      <c r="AJ350" s="9">
        <f t="shared" ref="AJ350:AJ351" si="58">+AI350*0.15</f>
        <v>2.0985</v>
      </c>
      <c r="AK350" s="9">
        <f t="shared" si="53"/>
        <v>1.93062</v>
      </c>
      <c r="AL350" s="9">
        <f t="shared" si="54"/>
        <v>18.019120000000001</v>
      </c>
      <c r="AM350" s="9"/>
      <c r="AN350" s="9"/>
      <c r="AP350" s="9"/>
    </row>
    <row r="351" spans="1:42" x14ac:dyDescent="0.2">
      <c r="A351" s="2" t="s">
        <v>43</v>
      </c>
      <c r="B351" s="2">
        <v>16</v>
      </c>
      <c r="C351" s="2">
        <v>11030132</v>
      </c>
      <c r="D351" s="2" t="s">
        <v>898</v>
      </c>
      <c r="E351" s="3" t="s">
        <v>899</v>
      </c>
      <c r="F351" s="2" t="s">
        <v>900</v>
      </c>
      <c r="G351" s="2" t="s">
        <v>47</v>
      </c>
      <c r="I351" s="2">
        <v>358186</v>
      </c>
      <c r="J351" s="9"/>
      <c r="K351" s="9">
        <v>0.4</v>
      </c>
      <c r="L351" s="9"/>
      <c r="M351" s="9"/>
      <c r="N351" s="9"/>
      <c r="O351" s="9"/>
      <c r="P351" s="9"/>
      <c r="Q351" s="9">
        <v>0.47</v>
      </c>
      <c r="R351" s="9">
        <v>0.33</v>
      </c>
      <c r="S351" s="9"/>
      <c r="T351" s="9"/>
      <c r="U351" s="9"/>
      <c r="V351" s="9">
        <v>1.5</v>
      </c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>
        <f t="shared" si="52"/>
        <v>2.7</v>
      </c>
      <c r="AJ351" s="9">
        <f t="shared" si="58"/>
        <v>0.40500000000000003</v>
      </c>
      <c r="AK351" s="9">
        <f t="shared" si="53"/>
        <v>0.37260000000000004</v>
      </c>
      <c r="AL351" s="9">
        <f t="shared" si="54"/>
        <v>3.4776000000000007</v>
      </c>
      <c r="AM351" s="9"/>
      <c r="AN351" s="9"/>
      <c r="AP351" s="9"/>
    </row>
    <row r="352" spans="1:42" x14ac:dyDescent="0.2">
      <c r="A352" s="2" t="s">
        <v>43</v>
      </c>
      <c r="B352" s="2">
        <v>1</v>
      </c>
      <c r="C352" s="2">
        <v>11030134</v>
      </c>
      <c r="D352" s="2" t="s">
        <v>901</v>
      </c>
      <c r="E352" s="3" t="s">
        <v>902</v>
      </c>
      <c r="F352" s="2" t="s">
        <v>903</v>
      </c>
      <c r="G352" s="2" t="s">
        <v>47</v>
      </c>
      <c r="I352" s="2">
        <v>358187</v>
      </c>
      <c r="J352" s="9"/>
      <c r="K352" s="9">
        <v>1.39</v>
      </c>
      <c r="L352" s="9"/>
      <c r="M352" s="9"/>
      <c r="N352" s="9"/>
      <c r="O352" s="9"/>
      <c r="P352" s="9"/>
      <c r="Q352" s="9">
        <v>0.03</v>
      </c>
      <c r="R352" s="9"/>
      <c r="S352" s="9"/>
      <c r="T352" s="9"/>
      <c r="U352" s="9"/>
      <c r="V352" s="9">
        <v>1.5</v>
      </c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>
        <f t="shared" si="52"/>
        <v>2.92</v>
      </c>
      <c r="AJ352" s="9">
        <v>0</v>
      </c>
      <c r="AK352" s="9">
        <f t="shared" si="53"/>
        <v>0.35039999999999999</v>
      </c>
      <c r="AL352" s="9">
        <f t="shared" si="54"/>
        <v>3.2704</v>
      </c>
      <c r="AM352" s="9"/>
      <c r="AN352" s="9"/>
      <c r="AP352" s="9"/>
    </row>
    <row r="353" spans="1:42" x14ac:dyDescent="0.2">
      <c r="A353" s="2" t="s">
        <v>43</v>
      </c>
      <c r="B353" s="2">
        <v>1</v>
      </c>
      <c r="C353" s="2">
        <v>11030129</v>
      </c>
      <c r="D353" s="2" t="s">
        <v>904</v>
      </c>
      <c r="E353" s="3" t="s">
        <v>905</v>
      </c>
      <c r="F353" s="2" t="s">
        <v>906</v>
      </c>
      <c r="G353" s="2" t="s">
        <v>47</v>
      </c>
      <c r="I353" s="2">
        <v>358188</v>
      </c>
      <c r="J353" s="9"/>
      <c r="K353" s="9">
        <v>0.36</v>
      </c>
      <c r="L353" s="9"/>
      <c r="M353" s="9"/>
      <c r="N353" s="9"/>
      <c r="O353" s="9"/>
      <c r="P353" s="9"/>
      <c r="Q353" s="9">
        <v>2</v>
      </c>
      <c r="R353" s="9">
        <v>0.2</v>
      </c>
      <c r="S353" s="9"/>
      <c r="T353" s="9"/>
      <c r="U353" s="9"/>
      <c r="V353" s="9">
        <v>1.5</v>
      </c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>
        <f t="shared" si="52"/>
        <v>4.0600000000000005</v>
      </c>
      <c r="AJ353" s="9">
        <f t="shared" ref="AJ353:AJ356" si="59">+AI353*0.15</f>
        <v>0.6090000000000001</v>
      </c>
      <c r="AK353" s="9">
        <f t="shared" si="53"/>
        <v>0.56028</v>
      </c>
      <c r="AL353" s="9">
        <f t="shared" si="54"/>
        <v>5.2292800000000002</v>
      </c>
      <c r="AM353" s="9"/>
      <c r="AN353" s="2">
        <v>0.11</v>
      </c>
      <c r="AO353" s="2">
        <v>0.39</v>
      </c>
      <c r="AP353" s="9"/>
    </row>
    <row r="354" spans="1:42" x14ac:dyDescent="0.2">
      <c r="A354" s="2" t="s">
        <v>43</v>
      </c>
      <c r="B354" s="2">
        <v>1</v>
      </c>
      <c r="C354" s="2">
        <v>11030129</v>
      </c>
      <c r="D354" s="2" t="s">
        <v>904</v>
      </c>
      <c r="E354" s="3" t="s">
        <v>905</v>
      </c>
      <c r="F354" s="2" t="s">
        <v>906</v>
      </c>
      <c r="G354" s="2" t="s">
        <v>47</v>
      </c>
      <c r="I354" s="2">
        <v>358189</v>
      </c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>
        <v>1.5</v>
      </c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>
        <f t="shared" si="52"/>
        <v>1.5</v>
      </c>
      <c r="AJ354" s="9">
        <f t="shared" si="59"/>
        <v>0.22499999999999998</v>
      </c>
      <c r="AK354" s="9">
        <f t="shared" si="53"/>
        <v>0.20699999999999999</v>
      </c>
      <c r="AL354" s="9">
        <f t="shared" si="54"/>
        <v>1.9320000000000002</v>
      </c>
      <c r="AM354" s="9"/>
      <c r="AN354" s="2">
        <v>0.04</v>
      </c>
      <c r="AO354" s="2">
        <v>0.15</v>
      </c>
      <c r="AP354" s="9"/>
    </row>
    <row r="355" spans="1:42" x14ac:dyDescent="0.2">
      <c r="A355" s="2" t="s">
        <v>43</v>
      </c>
      <c r="B355" s="2">
        <v>19</v>
      </c>
      <c r="C355" s="2">
        <v>11030132</v>
      </c>
      <c r="D355" s="2" t="s">
        <v>907</v>
      </c>
      <c r="E355" s="3" t="s">
        <v>908</v>
      </c>
      <c r="F355" s="2" t="s">
        <v>909</v>
      </c>
      <c r="G355" s="2" t="s">
        <v>47</v>
      </c>
      <c r="I355" s="2">
        <v>358190</v>
      </c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>
        <v>1.5</v>
      </c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>
        <f t="shared" si="52"/>
        <v>1.5</v>
      </c>
      <c r="AJ355" s="9">
        <f t="shared" si="59"/>
        <v>0.22499999999999998</v>
      </c>
      <c r="AK355" s="9">
        <f t="shared" si="53"/>
        <v>0.20699999999999999</v>
      </c>
      <c r="AL355" s="9">
        <f t="shared" si="54"/>
        <v>1.9320000000000002</v>
      </c>
      <c r="AM355" s="9"/>
      <c r="AP355" s="9"/>
    </row>
    <row r="356" spans="1:42" x14ac:dyDescent="0.2">
      <c r="A356" s="2" t="s">
        <v>43</v>
      </c>
      <c r="B356" s="2">
        <v>16</v>
      </c>
      <c r="C356" s="2">
        <v>11030133</v>
      </c>
      <c r="D356" s="2" t="s">
        <v>910</v>
      </c>
      <c r="E356" s="3" t="s">
        <v>911</v>
      </c>
      <c r="F356" s="2" t="s">
        <v>912</v>
      </c>
      <c r="G356" s="2" t="s">
        <v>47</v>
      </c>
      <c r="I356" s="2">
        <v>358191</v>
      </c>
      <c r="J356" s="9"/>
      <c r="K356" s="9"/>
      <c r="L356" s="9"/>
      <c r="M356" s="9"/>
      <c r="N356" s="9"/>
      <c r="O356" s="9"/>
      <c r="P356" s="9"/>
      <c r="Q356" s="9"/>
      <c r="R356" s="9">
        <v>0.03</v>
      </c>
      <c r="S356" s="9"/>
      <c r="T356" s="9"/>
      <c r="U356" s="9"/>
      <c r="V356" s="9">
        <v>1.5</v>
      </c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>
        <f t="shared" si="52"/>
        <v>1.53</v>
      </c>
      <c r="AJ356" s="9">
        <f t="shared" si="59"/>
        <v>0.22949999999999998</v>
      </c>
      <c r="AK356" s="9">
        <f t="shared" si="53"/>
        <v>0.21113999999999999</v>
      </c>
      <c r="AL356" s="9">
        <f t="shared" si="54"/>
        <v>1.9706399999999999</v>
      </c>
      <c r="AM356" s="9"/>
      <c r="AP356" s="9"/>
    </row>
    <row r="357" spans="1:42" x14ac:dyDescent="0.2">
      <c r="A357" s="2" t="s">
        <v>43</v>
      </c>
      <c r="B357" s="2">
        <v>1</v>
      </c>
      <c r="C357" s="2">
        <v>11030130</v>
      </c>
      <c r="D357" s="2" t="s">
        <v>913</v>
      </c>
      <c r="E357" s="3" t="s">
        <v>914</v>
      </c>
      <c r="F357" s="2" t="s">
        <v>915</v>
      </c>
      <c r="G357" s="2" t="s">
        <v>47</v>
      </c>
      <c r="I357" s="2">
        <v>358192</v>
      </c>
      <c r="J357" s="9"/>
      <c r="K357" s="9">
        <v>0.78</v>
      </c>
      <c r="L357" s="9"/>
      <c r="M357" s="9"/>
      <c r="N357" s="9"/>
      <c r="O357" s="9"/>
      <c r="P357" s="9"/>
      <c r="Q357" s="9">
        <v>0.01</v>
      </c>
      <c r="R357" s="9"/>
      <c r="S357" s="9"/>
      <c r="T357" s="9"/>
      <c r="U357" s="9"/>
      <c r="V357" s="9">
        <v>1.5</v>
      </c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>
        <f t="shared" si="52"/>
        <v>2.29</v>
      </c>
      <c r="AJ357" s="9">
        <v>0</v>
      </c>
      <c r="AK357" s="9">
        <f t="shared" si="53"/>
        <v>0.27479999999999999</v>
      </c>
      <c r="AL357" s="9">
        <f t="shared" si="54"/>
        <v>2.5648</v>
      </c>
      <c r="AM357" s="9"/>
      <c r="AP357" s="9"/>
    </row>
    <row r="358" spans="1:42" x14ac:dyDescent="0.2">
      <c r="A358" s="2" t="s">
        <v>43</v>
      </c>
      <c r="B358" s="2">
        <v>1</v>
      </c>
      <c r="C358" s="2">
        <v>11030130</v>
      </c>
      <c r="D358" s="2" t="s">
        <v>913</v>
      </c>
      <c r="E358" s="3" t="s">
        <v>914</v>
      </c>
      <c r="F358" s="2" t="s">
        <v>915</v>
      </c>
      <c r="G358" s="2" t="s">
        <v>47</v>
      </c>
      <c r="I358" s="2">
        <v>358193</v>
      </c>
      <c r="J358" s="9"/>
      <c r="K358" s="9">
        <v>16.170000000000002</v>
      </c>
      <c r="L358" s="9"/>
      <c r="M358" s="9"/>
      <c r="N358" s="9"/>
      <c r="O358" s="9"/>
      <c r="P358" s="9"/>
      <c r="Q358" s="9">
        <v>1.93</v>
      </c>
      <c r="R358" s="9"/>
      <c r="S358" s="9"/>
      <c r="T358" s="9"/>
      <c r="U358" s="9"/>
      <c r="V358" s="9">
        <v>1.5</v>
      </c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>
        <f t="shared" si="52"/>
        <v>19.600000000000001</v>
      </c>
      <c r="AJ358" s="9">
        <v>0</v>
      </c>
      <c r="AK358" s="9">
        <f t="shared" si="53"/>
        <v>2.3519999999999999</v>
      </c>
      <c r="AL358" s="9">
        <f t="shared" si="54"/>
        <v>21.952000000000002</v>
      </c>
      <c r="AM358" s="9"/>
      <c r="AP358" s="9"/>
    </row>
    <row r="359" spans="1:42" x14ac:dyDescent="0.2">
      <c r="A359" s="2" t="s">
        <v>43</v>
      </c>
      <c r="B359" s="2">
        <v>1</v>
      </c>
      <c r="C359" s="2">
        <v>11030130</v>
      </c>
      <c r="D359" s="2" t="s">
        <v>520</v>
      </c>
      <c r="E359" s="3" t="s">
        <v>521</v>
      </c>
      <c r="F359" s="2" t="s">
        <v>522</v>
      </c>
      <c r="G359" s="2" t="s">
        <v>47</v>
      </c>
      <c r="I359" s="2">
        <v>358194</v>
      </c>
      <c r="J359" s="9"/>
      <c r="K359" s="9">
        <v>35.119999999999997</v>
      </c>
      <c r="L359" s="9"/>
      <c r="M359" s="9"/>
      <c r="N359" s="9"/>
      <c r="O359" s="9"/>
      <c r="P359" s="9"/>
      <c r="Q359" s="9">
        <v>0.62</v>
      </c>
      <c r="R359" s="9"/>
      <c r="S359" s="9"/>
      <c r="T359" s="9"/>
      <c r="U359" s="9"/>
      <c r="V359" s="9">
        <v>1.5</v>
      </c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>
        <f t="shared" si="52"/>
        <v>37.239999999999995</v>
      </c>
      <c r="AJ359" s="9">
        <f t="shared" ref="AJ359:AJ361" si="60">+AI359*0.15</f>
        <v>5.5859999999999994</v>
      </c>
      <c r="AK359" s="9">
        <f t="shared" si="53"/>
        <v>5.1391199999999992</v>
      </c>
      <c r="AL359" s="9">
        <f t="shared" si="54"/>
        <v>47.965119999999992</v>
      </c>
      <c r="AM359" s="9"/>
      <c r="AP359" s="9"/>
    </row>
    <row r="360" spans="1:42" x14ac:dyDescent="0.2">
      <c r="A360" s="2" t="s">
        <v>43</v>
      </c>
      <c r="B360" s="2">
        <v>1</v>
      </c>
      <c r="C360" s="2">
        <v>11030133</v>
      </c>
      <c r="D360" s="2" t="s">
        <v>916</v>
      </c>
      <c r="E360" s="3" t="s">
        <v>917</v>
      </c>
      <c r="F360" s="2" t="s">
        <v>918</v>
      </c>
      <c r="G360" s="2" t="s">
        <v>47</v>
      </c>
      <c r="I360" s="2">
        <v>358195</v>
      </c>
      <c r="J360" s="9"/>
      <c r="K360" s="9"/>
      <c r="L360" s="9"/>
      <c r="M360" s="9"/>
      <c r="N360" s="9"/>
      <c r="O360" s="9"/>
      <c r="P360" s="9"/>
      <c r="Q360" s="9">
        <v>0.63</v>
      </c>
      <c r="R360" s="9"/>
      <c r="S360" s="9"/>
      <c r="T360" s="9"/>
      <c r="U360" s="9"/>
      <c r="V360" s="9">
        <v>1.5</v>
      </c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>
        <f t="shared" si="52"/>
        <v>2.13</v>
      </c>
      <c r="AJ360" s="9">
        <f t="shared" si="60"/>
        <v>0.31949999999999995</v>
      </c>
      <c r="AK360" s="9">
        <f t="shared" si="53"/>
        <v>0.29393999999999998</v>
      </c>
      <c r="AL360" s="9">
        <f t="shared" si="54"/>
        <v>2.7434400000000001</v>
      </c>
      <c r="AM360" s="9"/>
      <c r="AP360" s="9"/>
    </row>
    <row r="361" spans="1:42" x14ac:dyDescent="0.2">
      <c r="A361" s="2" t="s">
        <v>43</v>
      </c>
      <c r="B361" s="2">
        <v>1</v>
      </c>
      <c r="C361" s="2">
        <v>11030130</v>
      </c>
      <c r="D361" s="2" t="s">
        <v>919</v>
      </c>
      <c r="E361" s="3" t="s">
        <v>920</v>
      </c>
      <c r="F361" s="2" t="s">
        <v>921</v>
      </c>
      <c r="G361" s="2" t="s">
        <v>47</v>
      </c>
      <c r="I361" s="2">
        <v>358196</v>
      </c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>
        <v>1.5</v>
      </c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>
        <f t="shared" si="52"/>
        <v>1.5</v>
      </c>
      <c r="AJ361" s="9">
        <f t="shared" si="60"/>
        <v>0.22499999999999998</v>
      </c>
      <c r="AK361" s="9">
        <f t="shared" si="53"/>
        <v>0.20699999999999999</v>
      </c>
      <c r="AL361" s="9">
        <f t="shared" si="54"/>
        <v>1.9320000000000002</v>
      </c>
      <c r="AM361" s="9"/>
      <c r="AP361" s="9"/>
    </row>
    <row r="362" spans="1:42" x14ac:dyDescent="0.2">
      <c r="A362" s="2" t="s">
        <v>43</v>
      </c>
      <c r="B362" s="2">
        <v>16</v>
      </c>
      <c r="C362" s="2">
        <v>11030130</v>
      </c>
      <c r="D362" s="2" t="s">
        <v>922</v>
      </c>
      <c r="E362" s="3" t="s">
        <v>923</v>
      </c>
      <c r="F362" s="2" t="s">
        <v>924</v>
      </c>
      <c r="G362" s="2" t="s">
        <v>47</v>
      </c>
      <c r="I362" s="2">
        <v>358197</v>
      </c>
      <c r="J362" s="9"/>
      <c r="K362" s="9">
        <v>2.6</v>
      </c>
      <c r="L362" s="9"/>
      <c r="M362" s="9"/>
      <c r="N362" s="9"/>
      <c r="O362" s="9"/>
      <c r="P362" s="9"/>
      <c r="Q362" s="9">
        <v>0.33</v>
      </c>
      <c r="R362" s="9"/>
      <c r="S362" s="9"/>
      <c r="T362" s="9"/>
      <c r="U362" s="9"/>
      <c r="V362" s="9">
        <v>1.5</v>
      </c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>
        <f t="shared" si="52"/>
        <v>4.43</v>
      </c>
      <c r="AJ362" s="9">
        <v>0</v>
      </c>
      <c r="AK362" s="9">
        <f t="shared" si="53"/>
        <v>0.53159999999999996</v>
      </c>
      <c r="AL362" s="9">
        <f t="shared" si="54"/>
        <v>4.9615999999999998</v>
      </c>
      <c r="AM362" s="9"/>
      <c r="AP362" s="9"/>
    </row>
    <row r="363" spans="1:42" x14ac:dyDescent="0.2">
      <c r="A363" s="2" t="s">
        <v>43</v>
      </c>
      <c r="B363" s="2">
        <v>1</v>
      </c>
      <c r="C363" s="2">
        <v>11030129</v>
      </c>
      <c r="D363" s="2" t="s">
        <v>925</v>
      </c>
      <c r="E363" s="3" t="s">
        <v>926</v>
      </c>
      <c r="F363" s="2" t="s">
        <v>927</v>
      </c>
      <c r="G363" s="2" t="s">
        <v>47</v>
      </c>
      <c r="I363" s="2">
        <v>358198</v>
      </c>
      <c r="J363" s="9"/>
      <c r="K363" s="9">
        <v>2.81</v>
      </c>
      <c r="L363" s="9"/>
      <c r="M363" s="9"/>
      <c r="N363" s="9"/>
      <c r="O363" s="9"/>
      <c r="P363" s="9"/>
      <c r="Q363" s="9">
        <v>0.1</v>
      </c>
      <c r="R363" s="9"/>
      <c r="S363" s="9"/>
      <c r="T363" s="9"/>
      <c r="U363" s="9"/>
      <c r="V363" s="9">
        <v>1.5</v>
      </c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>
        <f t="shared" si="52"/>
        <v>4.41</v>
      </c>
      <c r="AJ363" s="9">
        <f t="shared" ref="AJ363:AJ364" si="61">+AI363*0.15</f>
        <v>0.66149999999999998</v>
      </c>
      <c r="AK363" s="9">
        <f t="shared" si="53"/>
        <v>0.60858000000000001</v>
      </c>
      <c r="AL363" s="9">
        <f t="shared" si="54"/>
        <v>5.6800800000000002</v>
      </c>
      <c r="AM363" s="9"/>
      <c r="AP363" s="9"/>
    </row>
    <row r="364" spans="1:42" x14ac:dyDescent="0.2">
      <c r="A364" s="2" t="s">
        <v>43</v>
      </c>
      <c r="B364" s="2">
        <v>1</v>
      </c>
      <c r="C364" s="2">
        <v>11030129</v>
      </c>
      <c r="D364" s="2" t="s">
        <v>925</v>
      </c>
      <c r="E364" s="3" t="s">
        <v>926</v>
      </c>
      <c r="F364" s="2" t="s">
        <v>927</v>
      </c>
      <c r="G364" s="2" t="s">
        <v>47</v>
      </c>
      <c r="I364" s="2">
        <v>358199</v>
      </c>
      <c r="J364" s="9"/>
      <c r="K364" s="9">
        <v>0.19</v>
      </c>
      <c r="L364" s="9"/>
      <c r="M364" s="9"/>
      <c r="N364" s="9"/>
      <c r="O364" s="9"/>
      <c r="P364" s="9"/>
      <c r="Q364" s="9">
        <v>0.02</v>
      </c>
      <c r="R364" s="9"/>
      <c r="S364" s="9"/>
      <c r="T364" s="9"/>
      <c r="U364" s="9"/>
      <c r="V364" s="9">
        <v>1.5</v>
      </c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>
        <f t="shared" si="52"/>
        <v>1.71</v>
      </c>
      <c r="AJ364" s="9">
        <f t="shared" si="61"/>
        <v>0.25650000000000001</v>
      </c>
      <c r="AK364" s="9">
        <f t="shared" si="53"/>
        <v>0.23597999999999997</v>
      </c>
      <c r="AL364" s="9">
        <f t="shared" si="54"/>
        <v>2.20248</v>
      </c>
      <c r="AM364" s="9"/>
      <c r="AP364" s="9"/>
    </row>
    <row r="365" spans="1:42" x14ac:dyDescent="0.2">
      <c r="A365" s="2" t="s">
        <v>43</v>
      </c>
      <c r="B365" s="2">
        <v>1</v>
      </c>
      <c r="C365" s="2">
        <v>11030131</v>
      </c>
      <c r="D365" s="2" t="s">
        <v>928</v>
      </c>
      <c r="E365" s="3" t="s">
        <v>929</v>
      </c>
      <c r="F365" s="2" t="s">
        <v>930</v>
      </c>
      <c r="G365" s="2" t="s">
        <v>47</v>
      </c>
      <c r="I365" s="2">
        <v>358200</v>
      </c>
      <c r="J365" s="9"/>
      <c r="K365" s="9"/>
      <c r="L365" s="9"/>
      <c r="M365" s="9"/>
      <c r="N365" s="9"/>
      <c r="O365" s="9"/>
      <c r="P365" s="9"/>
      <c r="Q365" s="9">
        <v>0.04</v>
      </c>
      <c r="R365" s="9"/>
      <c r="S365" s="9"/>
      <c r="T365" s="9"/>
      <c r="U365" s="9"/>
      <c r="V365" s="9">
        <v>1.5</v>
      </c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>
        <f t="shared" si="52"/>
        <v>1.54</v>
      </c>
      <c r="AJ365" s="9">
        <v>0</v>
      </c>
      <c r="AK365" s="9">
        <f t="shared" si="53"/>
        <v>0.18479999999999999</v>
      </c>
      <c r="AL365" s="9">
        <f t="shared" si="54"/>
        <v>1.7248000000000001</v>
      </c>
      <c r="AM365" s="9"/>
      <c r="AP365" s="9"/>
    </row>
    <row r="366" spans="1:42" x14ac:dyDescent="0.2">
      <c r="A366" s="2" t="s">
        <v>43</v>
      </c>
      <c r="B366" s="2">
        <v>1</v>
      </c>
      <c r="C366" s="2">
        <v>11030130</v>
      </c>
      <c r="D366" s="2" t="s">
        <v>931</v>
      </c>
      <c r="E366" s="3" t="s">
        <v>932</v>
      </c>
      <c r="F366" s="2" t="s">
        <v>933</v>
      </c>
      <c r="G366" s="2" t="s">
        <v>47</v>
      </c>
      <c r="I366" s="2">
        <v>358201</v>
      </c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>
        <v>1.5</v>
      </c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>
        <f t="shared" si="52"/>
        <v>1.5</v>
      </c>
      <c r="AJ366" s="9">
        <f>+AI366*0.15</f>
        <v>0.22499999999999998</v>
      </c>
      <c r="AK366" s="9">
        <f t="shared" si="53"/>
        <v>0.20699999999999999</v>
      </c>
      <c r="AL366" s="9">
        <f t="shared" si="54"/>
        <v>1.9320000000000002</v>
      </c>
      <c r="AM366" s="9"/>
      <c r="AP366" s="9"/>
    </row>
    <row r="367" spans="1:42" x14ac:dyDescent="0.2">
      <c r="A367" s="2" t="s">
        <v>43</v>
      </c>
      <c r="B367" s="2">
        <v>19</v>
      </c>
      <c r="C367" s="2">
        <v>11030130</v>
      </c>
      <c r="D367" s="2" t="s">
        <v>934</v>
      </c>
      <c r="E367" s="3" t="s">
        <v>935</v>
      </c>
      <c r="F367" s="2" t="s">
        <v>936</v>
      </c>
      <c r="G367" s="2" t="s">
        <v>47</v>
      </c>
      <c r="I367" s="2">
        <v>358202</v>
      </c>
      <c r="J367" s="9"/>
      <c r="K367" s="9">
        <v>0.43</v>
      </c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>
        <v>1.5</v>
      </c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>
        <f t="shared" si="52"/>
        <v>1.93</v>
      </c>
      <c r="AJ367" s="9">
        <v>0</v>
      </c>
      <c r="AK367" s="9">
        <f t="shared" si="53"/>
        <v>0.23159999999999997</v>
      </c>
      <c r="AL367" s="9">
        <f t="shared" si="54"/>
        <v>2.1616</v>
      </c>
      <c r="AM367" s="9"/>
      <c r="AP367" s="9"/>
    </row>
    <row r="368" spans="1:42" x14ac:dyDescent="0.2">
      <c r="A368" s="2" t="s">
        <v>43</v>
      </c>
      <c r="B368" s="2">
        <v>1</v>
      </c>
      <c r="C368" s="2">
        <v>11030129</v>
      </c>
      <c r="D368" s="2" t="s">
        <v>937</v>
      </c>
      <c r="E368" s="3" t="s">
        <v>938</v>
      </c>
      <c r="F368" s="2" t="s">
        <v>939</v>
      </c>
      <c r="G368" s="2" t="s">
        <v>47</v>
      </c>
      <c r="I368" s="2">
        <v>358203</v>
      </c>
      <c r="J368" s="9"/>
      <c r="K368" s="9"/>
      <c r="L368" s="9"/>
      <c r="M368" s="9"/>
      <c r="N368" s="9"/>
      <c r="O368" s="9"/>
      <c r="P368" s="9"/>
      <c r="Q368" s="9">
        <v>4.58</v>
      </c>
      <c r="R368" s="9">
        <v>0.5</v>
      </c>
      <c r="S368" s="9"/>
      <c r="T368" s="9"/>
      <c r="U368" s="9"/>
      <c r="V368" s="9">
        <v>1.5</v>
      </c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>
        <f t="shared" si="52"/>
        <v>6.58</v>
      </c>
      <c r="AJ368" s="9">
        <f t="shared" ref="AJ368:AJ370" si="62">+AI368*0.15</f>
        <v>0.98699999999999999</v>
      </c>
      <c r="AK368" s="9">
        <f t="shared" si="53"/>
        <v>0.90803999999999996</v>
      </c>
      <c r="AL368" s="9">
        <f t="shared" si="54"/>
        <v>8.4750399999999999</v>
      </c>
      <c r="AM368" s="9"/>
      <c r="AP368" s="9"/>
    </row>
    <row r="369" spans="1:42" x14ac:dyDescent="0.2">
      <c r="A369" s="2" t="s">
        <v>43</v>
      </c>
      <c r="B369" s="2">
        <v>1</v>
      </c>
      <c r="C369" s="2">
        <v>11030129</v>
      </c>
      <c r="D369" s="2" t="s">
        <v>937</v>
      </c>
      <c r="E369" s="3" t="s">
        <v>938</v>
      </c>
      <c r="F369" s="2" t="s">
        <v>939</v>
      </c>
      <c r="G369" s="2" t="s">
        <v>47</v>
      </c>
      <c r="I369" s="2">
        <v>358204</v>
      </c>
      <c r="J369" s="9"/>
      <c r="K369" s="9"/>
      <c r="L369" s="9"/>
      <c r="M369" s="9"/>
      <c r="N369" s="9"/>
      <c r="O369" s="9"/>
      <c r="P369" s="9"/>
      <c r="Q369" s="9">
        <v>1.26</v>
      </c>
      <c r="R369" s="9">
        <v>0.24</v>
      </c>
      <c r="S369" s="9"/>
      <c r="T369" s="9"/>
      <c r="U369" s="9"/>
      <c r="V369" s="9">
        <v>1.5</v>
      </c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>
        <f t="shared" si="52"/>
        <v>3</v>
      </c>
      <c r="AJ369" s="9">
        <f t="shared" si="62"/>
        <v>0.44999999999999996</v>
      </c>
      <c r="AK369" s="9">
        <f t="shared" si="53"/>
        <v>0.41399999999999998</v>
      </c>
      <c r="AL369" s="9">
        <f t="shared" si="54"/>
        <v>3.8640000000000003</v>
      </c>
      <c r="AM369" s="9"/>
      <c r="AP369" s="9"/>
    </row>
    <row r="370" spans="1:42" x14ac:dyDescent="0.2">
      <c r="A370" s="2" t="s">
        <v>43</v>
      </c>
      <c r="B370" s="2">
        <v>1</v>
      </c>
      <c r="C370" s="2">
        <v>11030133</v>
      </c>
      <c r="D370" s="2" t="s">
        <v>940</v>
      </c>
      <c r="E370" s="3" t="s">
        <v>941</v>
      </c>
      <c r="F370" s="2" t="s">
        <v>942</v>
      </c>
      <c r="G370" s="2" t="s">
        <v>47</v>
      </c>
      <c r="I370" s="2">
        <v>358205</v>
      </c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>
        <v>1.5</v>
      </c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>
        <f t="shared" si="52"/>
        <v>1.5</v>
      </c>
      <c r="AJ370" s="9">
        <f t="shared" si="62"/>
        <v>0.22499999999999998</v>
      </c>
      <c r="AK370" s="9">
        <f t="shared" si="53"/>
        <v>0.20699999999999999</v>
      </c>
      <c r="AL370" s="9">
        <f t="shared" si="54"/>
        <v>1.9320000000000002</v>
      </c>
      <c r="AM370" s="9"/>
      <c r="AP370" s="9"/>
    </row>
    <row r="371" spans="1:42" x14ac:dyDescent="0.2">
      <c r="A371" s="2" t="s">
        <v>43</v>
      </c>
      <c r="B371" s="2">
        <v>1</v>
      </c>
      <c r="C371" s="2">
        <v>11030133</v>
      </c>
      <c r="D371" s="2" t="s">
        <v>943</v>
      </c>
      <c r="E371" s="3" t="s">
        <v>944</v>
      </c>
      <c r="F371" s="2" t="s">
        <v>945</v>
      </c>
      <c r="G371" s="2" t="s">
        <v>47</v>
      </c>
      <c r="I371" s="2">
        <v>358206</v>
      </c>
      <c r="J371" s="9"/>
      <c r="K371" s="9"/>
      <c r="L371" s="9"/>
      <c r="M371" s="9"/>
      <c r="N371" s="9"/>
      <c r="O371" s="9"/>
      <c r="P371" s="9"/>
      <c r="Q371" s="9">
        <v>3.97</v>
      </c>
      <c r="R371" s="9">
        <v>7.0000000000000007E-2</v>
      </c>
      <c r="S371" s="9"/>
      <c r="T371" s="9"/>
      <c r="U371" s="9"/>
      <c r="V371" s="9">
        <v>10</v>
      </c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>
        <f t="shared" si="52"/>
        <v>14.04</v>
      </c>
      <c r="AJ371" s="9">
        <v>0</v>
      </c>
      <c r="AK371" s="9">
        <f t="shared" si="53"/>
        <v>1.6847999999999999</v>
      </c>
      <c r="AL371" s="9">
        <f t="shared" si="54"/>
        <v>15.724799999999998</v>
      </c>
      <c r="AM371" s="9"/>
      <c r="AN371" s="2">
        <v>0.39</v>
      </c>
      <c r="AO371" s="2">
        <v>1.18</v>
      </c>
      <c r="AP371" s="9"/>
    </row>
    <row r="372" spans="1:42" x14ac:dyDescent="0.2">
      <c r="A372" s="2" t="s">
        <v>43</v>
      </c>
      <c r="B372" s="2">
        <v>1</v>
      </c>
      <c r="C372" s="2">
        <v>11030133</v>
      </c>
      <c r="D372" s="2" t="s">
        <v>946</v>
      </c>
      <c r="E372" s="3" t="s">
        <v>947</v>
      </c>
      <c r="F372" s="2" t="s">
        <v>948</v>
      </c>
      <c r="G372" s="2" t="s">
        <v>47</v>
      </c>
      <c r="I372" s="2">
        <v>358207</v>
      </c>
      <c r="J372" s="9"/>
      <c r="K372" s="9">
        <v>0.49</v>
      </c>
      <c r="L372" s="9"/>
      <c r="M372" s="9"/>
      <c r="N372" s="9"/>
      <c r="O372" s="9"/>
      <c r="P372" s="9"/>
      <c r="Q372" s="9">
        <v>0.04</v>
      </c>
      <c r="R372" s="9"/>
      <c r="S372" s="9"/>
      <c r="T372" s="9"/>
      <c r="U372" s="9"/>
      <c r="V372" s="9">
        <v>1.5</v>
      </c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>
        <f t="shared" si="52"/>
        <v>2.0300000000000002</v>
      </c>
      <c r="AJ372" s="9">
        <v>0</v>
      </c>
      <c r="AK372" s="9">
        <f t="shared" si="53"/>
        <v>0.24360000000000001</v>
      </c>
      <c r="AL372" s="9">
        <f t="shared" si="54"/>
        <v>2.2736000000000001</v>
      </c>
      <c r="AM372" s="9"/>
      <c r="AN372" s="9"/>
      <c r="AP372" s="9"/>
    </row>
    <row r="373" spans="1:42" x14ac:dyDescent="0.2">
      <c r="A373" s="2" t="s">
        <v>43</v>
      </c>
      <c r="B373" s="2">
        <v>1</v>
      </c>
      <c r="C373" s="2">
        <v>11030130</v>
      </c>
      <c r="D373" s="2" t="s">
        <v>568</v>
      </c>
      <c r="E373" s="3" t="s">
        <v>569</v>
      </c>
      <c r="F373" s="2" t="s">
        <v>570</v>
      </c>
      <c r="G373" s="2" t="s">
        <v>47</v>
      </c>
      <c r="I373" s="2">
        <v>358208</v>
      </c>
      <c r="J373" s="9"/>
      <c r="K373" s="9"/>
      <c r="L373" s="9"/>
      <c r="M373" s="9"/>
      <c r="N373" s="9"/>
      <c r="O373" s="9"/>
      <c r="P373" s="9"/>
      <c r="Q373" s="9">
        <v>7.0000000000000007E-2</v>
      </c>
      <c r="R373" s="9"/>
      <c r="S373" s="9"/>
      <c r="T373" s="9"/>
      <c r="U373" s="9"/>
      <c r="V373" s="9">
        <v>1.5</v>
      </c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>
        <f t="shared" si="52"/>
        <v>1.57</v>
      </c>
      <c r="AJ373" s="9">
        <v>0</v>
      </c>
      <c r="AK373" s="9">
        <f t="shared" si="53"/>
        <v>0.18840000000000001</v>
      </c>
      <c r="AL373" s="9">
        <f t="shared" si="54"/>
        <v>1.7584</v>
      </c>
      <c r="AM373" s="9"/>
      <c r="AN373" s="9"/>
      <c r="AP373" s="9"/>
    </row>
    <row r="374" spans="1:42" x14ac:dyDescent="0.2">
      <c r="A374" s="2" t="s">
        <v>43</v>
      </c>
      <c r="B374" s="2">
        <v>1</v>
      </c>
      <c r="C374" s="2">
        <v>11030133</v>
      </c>
      <c r="D374" s="2" t="s">
        <v>949</v>
      </c>
      <c r="E374" s="3" t="s">
        <v>950</v>
      </c>
      <c r="F374" s="2" t="s">
        <v>951</v>
      </c>
      <c r="G374" s="2" t="s">
        <v>47</v>
      </c>
      <c r="I374" s="2">
        <v>358209</v>
      </c>
      <c r="J374" s="9"/>
      <c r="K374" s="9">
        <v>0.17</v>
      </c>
      <c r="L374" s="9"/>
      <c r="M374" s="9"/>
      <c r="N374" s="9"/>
      <c r="O374" s="9"/>
      <c r="P374" s="9"/>
      <c r="Q374" s="9">
        <v>0.01</v>
      </c>
      <c r="R374" s="9">
        <v>0.32</v>
      </c>
      <c r="S374" s="9"/>
      <c r="T374" s="9"/>
      <c r="U374" s="9"/>
      <c r="V374" s="9">
        <v>1.5</v>
      </c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>
        <f t="shared" si="52"/>
        <v>2</v>
      </c>
      <c r="AJ374" s="9">
        <f t="shared" ref="AJ374:AJ375" si="63">+AI374*0.15</f>
        <v>0.3</v>
      </c>
      <c r="AK374" s="9">
        <f t="shared" si="53"/>
        <v>0.27599999999999997</v>
      </c>
      <c r="AL374" s="9">
        <f t="shared" si="54"/>
        <v>2.5759999999999996</v>
      </c>
      <c r="AM374" s="9"/>
      <c r="AN374" s="9"/>
      <c r="AP374" s="9"/>
    </row>
    <row r="375" spans="1:42" x14ac:dyDescent="0.2">
      <c r="A375" s="2" t="s">
        <v>43</v>
      </c>
      <c r="B375" s="2">
        <v>1</v>
      </c>
      <c r="C375" s="2">
        <v>11030134</v>
      </c>
      <c r="D375" s="2" t="s">
        <v>952</v>
      </c>
      <c r="E375" s="3" t="s">
        <v>953</v>
      </c>
      <c r="F375" s="2" t="s">
        <v>954</v>
      </c>
      <c r="G375" s="2" t="s">
        <v>47</v>
      </c>
      <c r="I375" s="2">
        <v>358210</v>
      </c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>
        <v>1.5</v>
      </c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>
        <f t="shared" si="52"/>
        <v>1.5</v>
      </c>
      <c r="AJ375" s="9">
        <f t="shared" si="63"/>
        <v>0.22499999999999998</v>
      </c>
      <c r="AK375" s="9">
        <f t="shared" si="53"/>
        <v>0.20699999999999999</v>
      </c>
      <c r="AL375" s="9">
        <f t="shared" si="54"/>
        <v>1.9320000000000002</v>
      </c>
      <c r="AM375" s="9"/>
      <c r="AN375" s="9"/>
      <c r="AP375" s="9"/>
    </row>
    <row r="376" spans="1:42" x14ac:dyDescent="0.2">
      <c r="A376" s="2" t="s">
        <v>43</v>
      </c>
      <c r="B376" s="2">
        <v>1</v>
      </c>
      <c r="C376" s="2">
        <v>11030133</v>
      </c>
      <c r="D376" s="2" t="s">
        <v>955</v>
      </c>
      <c r="E376" s="3" t="s">
        <v>956</v>
      </c>
      <c r="F376" s="2" t="s">
        <v>957</v>
      </c>
      <c r="G376" s="2" t="s">
        <v>47</v>
      </c>
      <c r="I376" s="2">
        <v>358211</v>
      </c>
      <c r="J376" s="9"/>
      <c r="K376" s="9"/>
      <c r="L376" s="9"/>
      <c r="M376" s="9"/>
      <c r="N376" s="9"/>
      <c r="O376" s="9"/>
      <c r="P376" s="9"/>
      <c r="Q376" s="9">
        <v>0.28000000000000003</v>
      </c>
      <c r="R376" s="9"/>
      <c r="S376" s="9"/>
      <c r="T376" s="9"/>
      <c r="U376" s="9"/>
      <c r="V376" s="9">
        <v>1.5</v>
      </c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>
        <f t="shared" si="52"/>
        <v>1.78</v>
      </c>
      <c r="AJ376" s="9">
        <v>0</v>
      </c>
      <c r="AK376" s="9">
        <f t="shared" si="53"/>
        <v>0.21359999999999998</v>
      </c>
      <c r="AL376" s="9">
        <f t="shared" si="54"/>
        <v>1.9936</v>
      </c>
      <c r="AM376" s="9"/>
      <c r="AN376" s="9"/>
      <c r="AP376" s="9"/>
    </row>
    <row r="377" spans="1:42" x14ac:dyDescent="0.2">
      <c r="A377" s="2" t="s">
        <v>43</v>
      </c>
      <c r="B377" s="2">
        <v>1</v>
      </c>
      <c r="C377" s="2">
        <v>11030135</v>
      </c>
      <c r="D377" s="2" t="s">
        <v>958</v>
      </c>
      <c r="E377" s="3" t="s">
        <v>959</v>
      </c>
      <c r="F377" s="2" t="s">
        <v>960</v>
      </c>
      <c r="G377" s="2" t="s">
        <v>47</v>
      </c>
      <c r="I377" s="2">
        <v>358212</v>
      </c>
      <c r="J377" s="9"/>
      <c r="K377" s="9">
        <v>0.23</v>
      </c>
      <c r="L377" s="9"/>
      <c r="M377" s="9"/>
      <c r="N377" s="9"/>
      <c r="O377" s="9"/>
      <c r="P377" s="9"/>
      <c r="Q377" s="9">
        <v>0.57999999999999996</v>
      </c>
      <c r="R377" s="9"/>
      <c r="S377" s="9"/>
      <c r="T377" s="9"/>
      <c r="U377" s="9"/>
      <c r="V377" s="9">
        <v>1.5</v>
      </c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>
        <f t="shared" si="52"/>
        <v>2.31</v>
      </c>
      <c r="AJ377" s="9">
        <v>0</v>
      </c>
      <c r="AK377" s="9">
        <f t="shared" si="53"/>
        <v>0.2772</v>
      </c>
      <c r="AL377" s="9">
        <f t="shared" si="54"/>
        <v>2.5872000000000002</v>
      </c>
      <c r="AM377" s="9"/>
      <c r="AN377" s="9"/>
      <c r="AP377" s="9"/>
    </row>
    <row r="378" spans="1:42" x14ac:dyDescent="0.2">
      <c r="A378" s="2" t="s">
        <v>43</v>
      </c>
      <c r="B378" s="2">
        <v>1</v>
      </c>
      <c r="C378" s="2">
        <v>11030133</v>
      </c>
      <c r="D378" s="2" t="s">
        <v>961</v>
      </c>
      <c r="E378" s="3" t="s">
        <v>962</v>
      </c>
      <c r="F378" s="2" t="s">
        <v>963</v>
      </c>
      <c r="G378" s="2" t="s">
        <v>47</v>
      </c>
      <c r="I378" s="2">
        <v>358213</v>
      </c>
      <c r="J378" s="9"/>
      <c r="K378" s="9"/>
      <c r="L378" s="9"/>
      <c r="M378" s="9"/>
      <c r="N378" s="9"/>
      <c r="O378" s="9"/>
      <c r="P378" s="9"/>
      <c r="Q378" s="9">
        <v>0.09</v>
      </c>
      <c r="R378" s="9"/>
      <c r="S378" s="9"/>
      <c r="T378" s="9"/>
      <c r="U378" s="9"/>
      <c r="V378" s="9">
        <v>1.5</v>
      </c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>
        <f t="shared" si="52"/>
        <v>1.59</v>
      </c>
      <c r="AJ378" s="9">
        <v>0</v>
      </c>
      <c r="AK378" s="9">
        <f t="shared" si="53"/>
        <v>0.1908</v>
      </c>
      <c r="AL378" s="9">
        <f t="shared" si="54"/>
        <v>1.7808000000000002</v>
      </c>
      <c r="AM378" s="9"/>
      <c r="AN378" s="9"/>
      <c r="AP378" s="9"/>
    </row>
    <row r="379" spans="1:42" x14ac:dyDescent="0.2">
      <c r="A379" s="2" t="s">
        <v>43</v>
      </c>
      <c r="B379" s="2">
        <v>1</v>
      </c>
      <c r="C379" s="2">
        <v>11030102</v>
      </c>
      <c r="D379" s="2" t="s">
        <v>964</v>
      </c>
      <c r="E379" s="3" t="s">
        <v>965</v>
      </c>
      <c r="F379" s="2" t="s">
        <v>966</v>
      </c>
      <c r="G379" s="2" t="s">
        <v>47</v>
      </c>
      <c r="I379" s="2">
        <v>358214</v>
      </c>
      <c r="J379" s="9"/>
      <c r="K379" s="9"/>
      <c r="L379" s="9"/>
      <c r="M379" s="9"/>
      <c r="N379" s="9"/>
      <c r="O379" s="9"/>
      <c r="P379" s="9"/>
      <c r="Q379" s="9">
        <v>0.46</v>
      </c>
      <c r="R379" s="9"/>
      <c r="S379" s="9"/>
      <c r="T379" s="9"/>
      <c r="U379" s="9"/>
      <c r="V379" s="9">
        <v>1.5</v>
      </c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>
        <f t="shared" si="52"/>
        <v>1.96</v>
      </c>
      <c r="AJ379" s="9">
        <v>0</v>
      </c>
      <c r="AK379" s="9">
        <f t="shared" si="53"/>
        <v>0.23519999999999999</v>
      </c>
      <c r="AL379" s="9">
        <f t="shared" si="54"/>
        <v>2.1951999999999998</v>
      </c>
      <c r="AM379" s="9"/>
      <c r="AN379" s="9"/>
      <c r="AP379" s="9"/>
    </row>
    <row r="380" spans="1:42" x14ac:dyDescent="0.2">
      <c r="A380" s="2" t="s">
        <v>43</v>
      </c>
      <c r="B380" s="2">
        <v>1</v>
      </c>
      <c r="C380" s="2">
        <v>11030132</v>
      </c>
      <c r="D380" s="2" t="s">
        <v>967</v>
      </c>
      <c r="E380" s="3" t="s">
        <v>968</v>
      </c>
      <c r="F380" s="2" t="s">
        <v>969</v>
      </c>
      <c r="G380" s="2" t="s">
        <v>47</v>
      </c>
      <c r="I380" s="2">
        <v>358215</v>
      </c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>
        <v>10</v>
      </c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>
        <f t="shared" si="52"/>
        <v>10</v>
      </c>
      <c r="AJ380" s="9">
        <f t="shared" ref="AJ380:AJ381" si="64">+AI380*0.15</f>
        <v>1.5</v>
      </c>
      <c r="AK380" s="9">
        <f t="shared" si="53"/>
        <v>1.38</v>
      </c>
      <c r="AL380" s="9">
        <f t="shared" si="54"/>
        <v>12.879999999999999</v>
      </c>
      <c r="AM380" s="9"/>
      <c r="AN380" s="2">
        <v>0.28000000000000003</v>
      </c>
      <c r="AO380" s="2">
        <v>0.97</v>
      </c>
      <c r="AP380" s="9"/>
    </row>
    <row r="381" spans="1:42" x14ac:dyDescent="0.2">
      <c r="A381" s="2" t="s">
        <v>43</v>
      </c>
      <c r="B381" s="2">
        <v>1</v>
      </c>
      <c r="C381" s="2">
        <v>11030129</v>
      </c>
      <c r="D381" s="2" t="s">
        <v>970</v>
      </c>
      <c r="E381" s="3" t="s">
        <v>971</v>
      </c>
      <c r="F381" s="2" t="s">
        <v>972</v>
      </c>
      <c r="G381" s="2" t="s">
        <v>47</v>
      </c>
      <c r="I381" s="2">
        <v>358216</v>
      </c>
      <c r="J381" s="9"/>
      <c r="K381" s="9">
        <v>3.46</v>
      </c>
      <c r="L381" s="9"/>
      <c r="M381" s="9"/>
      <c r="N381" s="9"/>
      <c r="O381" s="9"/>
      <c r="P381" s="9"/>
      <c r="Q381" s="9">
        <v>1.29</v>
      </c>
      <c r="R381" s="9">
        <v>0.75</v>
      </c>
      <c r="S381" s="9"/>
      <c r="T381" s="9"/>
      <c r="U381" s="9"/>
      <c r="V381" s="9">
        <v>1.5</v>
      </c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>
        <f t="shared" si="52"/>
        <v>7</v>
      </c>
      <c r="AJ381" s="9">
        <f t="shared" si="64"/>
        <v>1.05</v>
      </c>
      <c r="AK381" s="9">
        <f t="shared" si="53"/>
        <v>0.96600000000000008</v>
      </c>
      <c r="AL381" s="9">
        <f t="shared" si="54"/>
        <v>9.016</v>
      </c>
      <c r="AM381" s="9"/>
      <c r="AP381" s="9"/>
    </row>
    <row r="382" spans="1:42" x14ac:dyDescent="0.2">
      <c r="A382" s="2" t="s">
        <v>43</v>
      </c>
      <c r="B382" s="2">
        <v>1</v>
      </c>
      <c r="C382" s="2">
        <v>11030128</v>
      </c>
      <c r="D382" s="2" t="s">
        <v>973</v>
      </c>
      <c r="E382" s="3" t="s">
        <v>974</v>
      </c>
      <c r="F382" s="2" t="s">
        <v>975</v>
      </c>
      <c r="G382" s="2" t="s">
        <v>47</v>
      </c>
      <c r="I382" s="2">
        <v>358217</v>
      </c>
      <c r="J382" s="9"/>
      <c r="K382" s="9">
        <v>0.96</v>
      </c>
      <c r="L382" s="9"/>
      <c r="M382" s="9"/>
      <c r="N382" s="9"/>
      <c r="O382" s="9"/>
      <c r="P382" s="9"/>
      <c r="Q382" s="9">
        <v>0.36</v>
      </c>
      <c r="R382" s="9"/>
      <c r="S382" s="9"/>
      <c r="T382" s="9"/>
      <c r="U382" s="9"/>
      <c r="V382" s="9">
        <v>1.5</v>
      </c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>
        <f t="shared" si="52"/>
        <v>2.82</v>
      </c>
      <c r="AJ382" s="9">
        <v>0</v>
      </c>
      <c r="AK382" s="9">
        <f t="shared" si="53"/>
        <v>0.33839999999999998</v>
      </c>
      <c r="AL382" s="9">
        <f t="shared" si="54"/>
        <v>3.1583999999999999</v>
      </c>
      <c r="AM382" s="9"/>
      <c r="AP382" s="9"/>
    </row>
    <row r="383" spans="1:42" x14ac:dyDescent="0.2">
      <c r="A383" s="2" t="s">
        <v>43</v>
      </c>
      <c r="B383" s="2">
        <v>1</v>
      </c>
      <c r="C383" s="2">
        <v>11030133</v>
      </c>
      <c r="D383" s="2" t="s">
        <v>976</v>
      </c>
      <c r="E383" s="3" t="s">
        <v>977</v>
      </c>
      <c r="F383" s="2" t="s">
        <v>978</v>
      </c>
      <c r="G383" s="2" t="s">
        <v>47</v>
      </c>
      <c r="I383" s="2">
        <v>358218</v>
      </c>
      <c r="J383" s="9"/>
      <c r="K383" s="9">
        <v>10.71</v>
      </c>
      <c r="L383" s="9"/>
      <c r="M383" s="9"/>
      <c r="N383" s="9"/>
      <c r="O383" s="9"/>
      <c r="P383" s="9"/>
      <c r="Q383" s="9">
        <v>1.25</v>
      </c>
      <c r="R383" s="9">
        <v>0.23</v>
      </c>
      <c r="S383" s="9"/>
      <c r="T383" s="9"/>
      <c r="U383" s="9"/>
      <c r="V383" s="9">
        <v>10</v>
      </c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>
        <f t="shared" si="52"/>
        <v>22.19</v>
      </c>
      <c r="AJ383" s="9">
        <f>+AI383*0.15</f>
        <v>3.3285</v>
      </c>
      <c r="AK383" s="9">
        <f t="shared" si="53"/>
        <v>3.0622200000000004</v>
      </c>
      <c r="AL383" s="9">
        <f t="shared" si="54"/>
        <v>28.580720000000003</v>
      </c>
      <c r="AM383" s="9"/>
      <c r="AN383" s="2">
        <v>0.61</v>
      </c>
      <c r="AO383" s="2">
        <v>2.14</v>
      </c>
      <c r="AP383" s="9"/>
    </row>
    <row r="384" spans="1:42" x14ac:dyDescent="0.2">
      <c r="A384" s="2" t="s">
        <v>43</v>
      </c>
      <c r="B384" s="2">
        <v>1</v>
      </c>
      <c r="C384" s="2">
        <v>11030134</v>
      </c>
      <c r="D384" s="2" t="s">
        <v>979</v>
      </c>
      <c r="E384" s="3" t="s">
        <v>980</v>
      </c>
      <c r="F384" s="2" t="s">
        <v>981</v>
      </c>
      <c r="G384" s="2" t="s">
        <v>47</v>
      </c>
      <c r="I384" s="2">
        <v>358219</v>
      </c>
      <c r="J384" s="9"/>
      <c r="K384" s="9"/>
      <c r="L384" s="9"/>
      <c r="M384" s="9"/>
      <c r="N384" s="9"/>
      <c r="O384" s="9"/>
      <c r="P384" s="9"/>
      <c r="Q384" s="9">
        <v>1.73</v>
      </c>
      <c r="R384" s="9">
        <v>0.13</v>
      </c>
      <c r="S384" s="9"/>
      <c r="T384" s="9"/>
      <c r="U384" s="9"/>
      <c r="V384" s="9">
        <v>1.5</v>
      </c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>
        <f t="shared" si="52"/>
        <v>3.36</v>
      </c>
      <c r="AJ384" s="9">
        <v>0</v>
      </c>
      <c r="AK384" s="9">
        <f t="shared" si="53"/>
        <v>0.40319999999999995</v>
      </c>
      <c r="AL384" s="9">
        <f t="shared" si="54"/>
        <v>3.7631999999999999</v>
      </c>
      <c r="AM384" s="9"/>
      <c r="AP384" s="9"/>
    </row>
    <row r="385" spans="1:42" x14ac:dyDescent="0.2">
      <c r="A385" s="2" t="s">
        <v>43</v>
      </c>
      <c r="B385" s="2">
        <v>1</v>
      </c>
      <c r="C385" s="2">
        <v>11030108</v>
      </c>
      <c r="D385" s="2" t="s">
        <v>982</v>
      </c>
      <c r="E385" s="3" t="s">
        <v>983</v>
      </c>
      <c r="F385" s="2" t="s">
        <v>984</v>
      </c>
      <c r="G385" s="2" t="s">
        <v>47</v>
      </c>
      <c r="I385" s="2">
        <v>358220</v>
      </c>
      <c r="J385" s="9"/>
      <c r="K385" s="9">
        <v>0.43</v>
      </c>
      <c r="L385" s="9"/>
      <c r="M385" s="9"/>
      <c r="N385" s="9"/>
      <c r="O385" s="9"/>
      <c r="P385" s="9"/>
      <c r="Q385" s="9">
        <v>3.27</v>
      </c>
      <c r="R385" s="9">
        <v>1.69</v>
      </c>
      <c r="S385" s="9"/>
      <c r="T385" s="9"/>
      <c r="U385" s="9"/>
      <c r="V385" s="9">
        <v>1.5</v>
      </c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>
        <f t="shared" si="52"/>
        <v>6.8900000000000006</v>
      </c>
      <c r="AJ385" s="9">
        <f>+AI385*0.15</f>
        <v>1.0335000000000001</v>
      </c>
      <c r="AK385" s="9">
        <f t="shared" si="53"/>
        <v>0.95082</v>
      </c>
      <c r="AL385" s="9">
        <f t="shared" si="54"/>
        <v>8.8743200000000009</v>
      </c>
      <c r="AM385" s="9"/>
      <c r="AN385" s="2">
        <v>0.19</v>
      </c>
      <c r="AO385" s="2">
        <v>0.66</v>
      </c>
      <c r="AP385" s="9"/>
    </row>
    <row r="386" spans="1:42" x14ac:dyDescent="0.2">
      <c r="A386" s="2" t="s">
        <v>43</v>
      </c>
      <c r="B386" s="2">
        <v>19</v>
      </c>
      <c r="C386" s="2">
        <v>11030130</v>
      </c>
      <c r="D386" s="2" t="s">
        <v>985</v>
      </c>
      <c r="E386" s="3" t="s">
        <v>986</v>
      </c>
      <c r="F386" s="2" t="s">
        <v>987</v>
      </c>
      <c r="G386" s="2" t="s">
        <v>47</v>
      </c>
      <c r="I386" s="2">
        <v>358221</v>
      </c>
      <c r="J386" s="9"/>
      <c r="K386" s="9"/>
      <c r="L386" s="9"/>
      <c r="M386" s="9"/>
      <c r="N386" s="9"/>
      <c r="O386" s="9"/>
      <c r="P386" s="9"/>
      <c r="Q386" s="9">
        <v>0.78</v>
      </c>
      <c r="R386" s="9"/>
      <c r="S386" s="9"/>
      <c r="T386" s="9"/>
      <c r="U386" s="9"/>
      <c r="V386" s="9">
        <v>1.5</v>
      </c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>
        <f t="shared" si="52"/>
        <v>2.2800000000000002</v>
      </c>
      <c r="AJ386" s="9">
        <v>0</v>
      </c>
      <c r="AK386" s="9">
        <f t="shared" si="53"/>
        <v>0.27360000000000001</v>
      </c>
      <c r="AL386" s="9">
        <f t="shared" si="54"/>
        <v>2.5536000000000003</v>
      </c>
      <c r="AM386" s="9"/>
      <c r="AP386" s="9"/>
    </row>
    <row r="387" spans="1:42" x14ac:dyDescent="0.2">
      <c r="A387" s="2" t="s">
        <v>43</v>
      </c>
      <c r="B387" s="2">
        <v>1</v>
      </c>
      <c r="C387" s="2">
        <v>11030132</v>
      </c>
      <c r="D387" s="2" t="s">
        <v>988</v>
      </c>
      <c r="E387" s="3" t="s">
        <v>989</v>
      </c>
      <c r="F387" s="2" t="s">
        <v>990</v>
      </c>
      <c r="G387" s="2" t="s">
        <v>47</v>
      </c>
      <c r="I387" s="2">
        <v>358222</v>
      </c>
      <c r="J387" s="9"/>
      <c r="K387" s="9">
        <v>9.4600000000000009</v>
      </c>
      <c r="L387" s="9"/>
      <c r="M387" s="9"/>
      <c r="N387" s="9"/>
      <c r="O387" s="9"/>
      <c r="P387" s="9"/>
      <c r="Q387" s="9">
        <v>3.59</v>
      </c>
      <c r="R387" s="9">
        <v>0.99</v>
      </c>
      <c r="S387" s="9"/>
      <c r="T387" s="9"/>
      <c r="U387" s="9"/>
      <c r="V387" s="9">
        <v>1.5</v>
      </c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>
        <f t="shared" si="52"/>
        <v>15.540000000000001</v>
      </c>
      <c r="AJ387" s="9">
        <f>+AI387*0.15</f>
        <v>2.331</v>
      </c>
      <c r="AK387" s="9">
        <f t="shared" si="53"/>
        <v>2.14452</v>
      </c>
      <c r="AL387" s="9">
        <f t="shared" si="54"/>
        <v>20.015520000000002</v>
      </c>
      <c r="AM387" s="9"/>
      <c r="AP387" s="9"/>
    </row>
    <row r="388" spans="1:42" x14ac:dyDescent="0.2">
      <c r="A388" s="2" t="s">
        <v>43</v>
      </c>
      <c r="B388" s="2">
        <v>1</v>
      </c>
      <c r="C388" s="2">
        <v>11030131</v>
      </c>
      <c r="D388" s="2" t="s">
        <v>991</v>
      </c>
      <c r="E388" s="3" t="s">
        <v>992</v>
      </c>
      <c r="F388" s="2" t="s">
        <v>993</v>
      </c>
      <c r="G388" s="2" t="s">
        <v>47</v>
      </c>
      <c r="I388" s="2">
        <v>358223</v>
      </c>
      <c r="J388" s="9"/>
      <c r="K388" s="9"/>
      <c r="L388" s="9"/>
      <c r="M388" s="9"/>
      <c r="N388" s="9"/>
      <c r="O388" s="9"/>
      <c r="P388" s="9"/>
      <c r="Q388" s="9">
        <v>1.31</v>
      </c>
      <c r="R388" s="9">
        <v>0.01</v>
      </c>
      <c r="S388" s="9"/>
      <c r="T388" s="9"/>
      <c r="U388" s="9"/>
      <c r="V388" s="9">
        <v>10</v>
      </c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>
        <f t="shared" si="52"/>
        <v>11.32</v>
      </c>
      <c r="AJ388" s="9">
        <v>0</v>
      </c>
      <c r="AK388" s="9">
        <f t="shared" si="53"/>
        <v>1.3584000000000001</v>
      </c>
      <c r="AL388" s="9">
        <f t="shared" si="54"/>
        <v>12.6784</v>
      </c>
      <c r="AM388" s="9"/>
      <c r="AP388" s="9"/>
    </row>
    <row r="389" spans="1:42" x14ac:dyDescent="0.2">
      <c r="A389" s="2" t="s">
        <v>43</v>
      </c>
      <c r="B389" s="2">
        <v>19</v>
      </c>
      <c r="C389" s="2">
        <v>11030134</v>
      </c>
      <c r="D389" s="2" t="s">
        <v>994</v>
      </c>
      <c r="E389" s="3" t="s">
        <v>995</v>
      </c>
      <c r="F389" s="2" t="s">
        <v>996</v>
      </c>
      <c r="G389" s="2" t="s">
        <v>47</v>
      </c>
      <c r="I389" s="2">
        <v>358224</v>
      </c>
      <c r="J389" s="9"/>
      <c r="K389" s="9"/>
      <c r="L389" s="9"/>
      <c r="M389" s="9"/>
      <c r="N389" s="9"/>
      <c r="O389" s="9"/>
      <c r="P389" s="9"/>
      <c r="Q389" s="9">
        <v>1.06</v>
      </c>
      <c r="R389" s="9">
        <v>0.49</v>
      </c>
      <c r="S389" s="9"/>
      <c r="T389" s="9"/>
      <c r="U389" s="9"/>
      <c r="V389" s="9">
        <v>1.5</v>
      </c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>
        <f t="shared" si="52"/>
        <v>3.05</v>
      </c>
      <c r="AJ389" s="9">
        <f t="shared" ref="AJ389:AJ391" si="65">+AI389*0.15</f>
        <v>0.45749999999999996</v>
      </c>
      <c r="AK389" s="9">
        <f t="shared" si="53"/>
        <v>0.42089999999999994</v>
      </c>
      <c r="AL389" s="9">
        <f t="shared" si="54"/>
        <v>3.9283999999999999</v>
      </c>
      <c r="AM389" s="9"/>
      <c r="AP389" s="9"/>
    </row>
    <row r="390" spans="1:42" x14ac:dyDescent="0.2">
      <c r="A390" s="2" t="s">
        <v>43</v>
      </c>
      <c r="B390" s="2">
        <v>1</v>
      </c>
      <c r="C390" s="2">
        <v>11030133</v>
      </c>
      <c r="D390" s="2" t="s">
        <v>997</v>
      </c>
      <c r="E390" s="3" t="s">
        <v>998</v>
      </c>
      <c r="F390" s="2" t="s">
        <v>999</v>
      </c>
      <c r="G390" s="2" t="s">
        <v>47</v>
      </c>
      <c r="I390" s="2">
        <v>358225</v>
      </c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>
        <v>1.5</v>
      </c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>
        <f t="shared" si="52"/>
        <v>1.5</v>
      </c>
      <c r="AJ390" s="9">
        <f t="shared" si="65"/>
        <v>0.22499999999999998</v>
      </c>
      <c r="AK390" s="9">
        <f t="shared" si="53"/>
        <v>0.20699999999999999</v>
      </c>
      <c r="AL390" s="9">
        <f t="shared" si="54"/>
        <v>1.9320000000000002</v>
      </c>
      <c r="AM390" s="9"/>
      <c r="AP390" s="9"/>
    </row>
    <row r="391" spans="1:42" x14ac:dyDescent="0.2">
      <c r="A391" s="2" t="s">
        <v>43</v>
      </c>
      <c r="B391" s="2">
        <v>16</v>
      </c>
      <c r="C391" s="2">
        <v>11030133</v>
      </c>
      <c r="D391" s="2" t="s">
        <v>1000</v>
      </c>
      <c r="E391" s="3" t="s">
        <v>1001</v>
      </c>
      <c r="F391" s="2" t="s">
        <v>1002</v>
      </c>
      <c r="G391" s="2" t="s">
        <v>47</v>
      </c>
      <c r="I391" s="2">
        <v>358226</v>
      </c>
      <c r="J391" s="9"/>
      <c r="K391" s="9">
        <v>2.11</v>
      </c>
      <c r="L391" s="9"/>
      <c r="M391" s="9"/>
      <c r="N391" s="9"/>
      <c r="O391" s="9"/>
      <c r="P391" s="9"/>
      <c r="Q391" s="9">
        <v>3.38</v>
      </c>
      <c r="R391" s="9">
        <v>0.11</v>
      </c>
      <c r="S391" s="9"/>
      <c r="T391" s="9"/>
      <c r="U391" s="9"/>
      <c r="V391" s="9">
        <v>1.5</v>
      </c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>
        <f t="shared" si="52"/>
        <v>7.1000000000000005</v>
      </c>
      <c r="AJ391" s="9">
        <f t="shared" si="65"/>
        <v>1.0649999999999999</v>
      </c>
      <c r="AK391" s="9">
        <f t="shared" si="53"/>
        <v>0.97980000000000012</v>
      </c>
      <c r="AL391" s="9">
        <f t="shared" si="54"/>
        <v>9.1448000000000018</v>
      </c>
      <c r="AM391" s="9"/>
      <c r="AP391" s="9"/>
    </row>
    <row r="392" spans="1:42" x14ac:dyDescent="0.2">
      <c r="A392" s="2" t="s">
        <v>43</v>
      </c>
      <c r="B392" s="2">
        <v>1</v>
      </c>
      <c r="C392" s="2">
        <v>11030130</v>
      </c>
      <c r="D392" s="2" t="s">
        <v>1003</v>
      </c>
      <c r="E392" s="3" t="s">
        <v>1004</v>
      </c>
      <c r="F392" s="2" t="s">
        <v>1005</v>
      </c>
      <c r="G392" s="2" t="s">
        <v>47</v>
      </c>
      <c r="I392" s="2">
        <v>358227</v>
      </c>
      <c r="J392" s="9"/>
      <c r="K392" s="9"/>
      <c r="L392" s="9"/>
      <c r="M392" s="9"/>
      <c r="N392" s="9"/>
      <c r="O392" s="9"/>
      <c r="P392" s="9"/>
      <c r="Q392" s="9">
        <v>0.64</v>
      </c>
      <c r="R392" s="9"/>
      <c r="S392" s="9"/>
      <c r="T392" s="9"/>
      <c r="U392" s="9"/>
      <c r="V392" s="9">
        <v>30</v>
      </c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>
        <f t="shared" si="52"/>
        <v>30.64</v>
      </c>
      <c r="AJ392" s="9">
        <v>0</v>
      </c>
      <c r="AK392" s="9">
        <f t="shared" si="53"/>
        <v>3.6768000000000001</v>
      </c>
      <c r="AL392" s="9">
        <f t="shared" si="54"/>
        <v>34.316800000000001</v>
      </c>
      <c r="AM392" s="9"/>
      <c r="AP392" s="9"/>
    </row>
    <row r="393" spans="1:42" x14ac:dyDescent="0.2">
      <c r="A393" s="2" t="s">
        <v>43</v>
      </c>
      <c r="B393" s="2">
        <v>1</v>
      </c>
      <c r="C393" s="2">
        <v>11030133</v>
      </c>
      <c r="D393" s="2" t="s">
        <v>1006</v>
      </c>
      <c r="E393" s="3" t="s">
        <v>1007</v>
      </c>
      <c r="F393" s="2" t="s">
        <v>1008</v>
      </c>
      <c r="G393" s="2" t="s">
        <v>47</v>
      </c>
      <c r="I393" s="2">
        <v>358228</v>
      </c>
      <c r="J393" s="9"/>
      <c r="K393" s="9">
        <v>9.01</v>
      </c>
      <c r="L393" s="9"/>
      <c r="M393" s="9"/>
      <c r="N393" s="9"/>
      <c r="O393" s="9"/>
      <c r="P393" s="9"/>
      <c r="Q393" s="9">
        <v>0.63</v>
      </c>
      <c r="R393" s="9"/>
      <c r="S393" s="9"/>
      <c r="T393" s="9"/>
      <c r="U393" s="9"/>
      <c r="V393" s="9">
        <v>10</v>
      </c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>
        <f t="shared" si="52"/>
        <v>19.64</v>
      </c>
      <c r="AJ393" s="9">
        <f>+AI393*0.15</f>
        <v>2.9460000000000002</v>
      </c>
      <c r="AK393" s="9">
        <f t="shared" si="53"/>
        <v>2.7103200000000003</v>
      </c>
      <c r="AL393" s="9">
        <f t="shared" si="54"/>
        <v>25.296320000000001</v>
      </c>
      <c r="AM393" s="9"/>
      <c r="AP393" s="9"/>
    </row>
    <row r="394" spans="1:42" x14ac:dyDescent="0.2">
      <c r="A394" s="2" t="s">
        <v>43</v>
      </c>
      <c r="B394" s="2">
        <v>1</v>
      </c>
      <c r="C394" s="2">
        <v>11030135</v>
      </c>
      <c r="D394" s="2" t="s">
        <v>1009</v>
      </c>
      <c r="E394" s="3" t="s">
        <v>1010</v>
      </c>
      <c r="F394" s="2" t="s">
        <v>1011</v>
      </c>
      <c r="G394" s="2" t="s">
        <v>47</v>
      </c>
      <c r="I394" s="2">
        <v>358229</v>
      </c>
      <c r="J394" s="9"/>
      <c r="K394" s="9">
        <v>0.39</v>
      </c>
      <c r="L394" s="9"/>
      <c r="M394" s="9"/>
      <c r="N394" s="9"/>
      <c r="O394" s="9"/>
      <c r="P394" s="9"/>
      <c r="Q394" s="9">
        <v>0.21</v>
      </c>
      <c r="R394" s="9">
        <v>0.14000000000000001</v>
      </c>
      <c r="S394" s="9"/>
      <c r="T394" s="9"/>
      <c r="U394" s="9"/>
      <c r="V394" s="9">
        <v>1.5</v>
      </c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>
        <f t="shared" si="52"/>
        <v>2.2400000000000002</v>
      </c>
      <c r="AJ394" s="9">
        <v>0</v>
      </c>
      <c r="AK394" s="9">
        <f t="shared" si="53"/>
        <v>0.26880000000000004</v>
      </c>
      <c r="AL394" s="9">
        <f t="shared" si="54"/>
        <v>2.5088000000000004</v>
      </c>
      <c r="AM394" s="9"/>
      <c r="AP394" s="9"/>
    </row>
    <row r="395" spans="1:42" x14ac:dyDescent="0.2">
      <c r="A395" s="2" t="s">
        <v>43</v>
      </c>
      <c r="B395" s="2">
        <v>1</v>
      </c>
      <c r="C395" s="2">
        <v>11030131</v>
      </c>
      <c r="D395" s="2" t="s">
        <v>1012</v>
      </c>
      <c r="E395" s="3" t="s">
        <v>1013</v>
      </c>
      <c r="F395" s="2" t="s">
        <v>1014</v>
      </c>
      <c r="G395" s="2" t="s">
        <v>47</v>
      </c>
      <c r="I395" s="2">
        <v>358230</v>
      </c>
      <c r="J395" s="9"/>
      <c r="K395" s="9"/>
      <c r="L395" s="9"/>
      <c r="M395" s="9"/>
      <c r="N395" s="9"/>
      <c r="O395" s="9"/>
      <c r="P395" s="9"/>
      <c r="Q395" s="9">
        <v>1.46</v>
      </c>
      <c r="R395" s="9"/>
      <c r="S395" s="9"/>
      <c r="T395" s="9"/>
      <c r="U395" s="9"/>
      <c r="V395" s="9">
        <v>1.5</v>
      </c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>
        <f t="shared" si="52"/>
        <v>2.96</v>
      </c>
      <c r="AJ395" s="9">
        <f t="shared" ref="AJ395:AJ398" si="66">+AI395*0.15</f>
        <v>0.44400000000000001</v>
      </c>
      <c r="AK395" s="9">
        <f t="shared" si="53"/>
        <v>0.40847999999999995</v>
      </c>
      <c r="AL395" s="9">
        <f t="shared" si="54"/>
        <v>3.8124799999999999</v>
      </c>
      <c r="AM395" s="9"/>
      <c r="AP395" s="9"/>
    </row>
    <row r="396" spans="1:42" x14ac:dyDescent="0.2">
      <c r="A396" s="2" t="s">
        <v>43</v>
      </c>
      <c r="B396" s="2">
        <v>1</v>
      </c>
      <c r="C396" s="2">
        <v>11030108</v>
      </c>
      <c r="D396" s="2" t="s">
        <v>1015</v>
      </c>
      <c r="E396" s="3" t="s">
        <v>1016</v>
      </c>
      <c r="F396" s="2" t="s">
        <v>1017</v>
      </c>
      <c r="G396" s="2" t="s">
        <v>47</v>
      </c>
      <c r="I396" s="2">
        <v>358231</v>
      </c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>
        <v>1.5</v>
      </c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>
        <f t="shared" ref="AI396:AI459" si="67">SUM(J396:AH396)</f>
        <v>1.5</v>
      </c>
      <c r="AJ396" s="9">
        <f t="shared" si="66"/>
        <v>0.22499999999999998</v>
      </c>
      <c r="AK396" s="9">
        <f t="shared" ref="AK396:AK459" si="68">(AI396+AJ396)*0.12</f>
        <v>0.20699999999999999</v>
      </c>
      <c r="AL396" s="9">
        <f t="shared" ref="AL396:AL459" si="69">SUM(AI396:AK396)</f>
        <v>1.9320000000000002</v>
      </c>
      <c r="AM396" s="9"/>
      <c r="AP396" s="9"/>
    </row>
    <row r="397" spans="1:42" x14ac:dyDescent="0.2">
      <c r="A397" s="2" t="s">
        <v>43</v>
      </c>
      <c r="B397" s="2">
        <v>1</v>
      </c>
      <c r="C397" s="2">
        <v>11030133</v>
      </c>
      <c r="D397" s="2" t="s">
        <v>1018</v>
      </c>
      <c r="E397" s="3" t="s">
        <v>1019</v>
      </c>
      <c r="F397" s="2" t="s">
        <v>1020</v>
      </c>
      <c r="G397" s="2" t="s">
        <v>47</v>
      </c>
      <c r="I397" s="2">
        <v>358232</v>
      </c>
      <c r="J397" s="9"/>
      <c r="K397" s="9">
        <v>0.42</v>
      </c>
      <c r="L397" s="9"/>
      <c r="M397" s="9"/>
      <c r="N397" s="9"/>
      <c r="O397" s="9"/>
      <c r="P397" s="9"/>
      <c r="Q397" s="9">
        <v>0.31</v>
      </c>
      <c r="R397" s="9"/>
      <c r="S397" s="9"/>
      <c r="T397" s="9"/>
      <c r="U397" s="9"/>
      <c r="V397" s="9">
        <v>1.5</v>
      </c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>
        <f t="shared" si="67"/>
        <v>2.23</v>
      </c>
      <c r="AJ397" s="9">
        <f t="shared" si="66"/>
        <v>0.33449999999999996</v>
      </c>
      <c r="AK397" s="9">
        <f t="shared" si="68"/>
        <v>0.30773999999999996</v>
      </c>
      <c r="AL397" s="9">
        <f t="shared" si="69"/>
        <v>2.8722399999999997</v>
      </c>
      <c r="AM397" s="9"/>
      <c r="AP397" s="9"/>
    </row>
    <row r="398" spans="1:42" x14ac:dyDescent="0.2">
      <c r="A398" s="2" t="s">
        <v>43</v>
      </c>
      <c r="B398" s="2">
        <v>1</v>
      </c>
      <c r="C398" s="2">
        <v>11030108</v>
      </c>
      <c r="D398" s="2" t="s">
        <v>1021</v>
      </c>
      <c r="E398" s="3" t="s">
        <v>1022</v>
      </c>
      <c r="F398" s="2" t="s">
        <v>1023</v>
      </c>
      <c r="G398" s="2" t="s">
        <v>47</v>
      </c>
      <c r="I398" s="2">
        <v>358233</v>
      </c>
      <c r="J398" s="9"/>
      <c r="K398" s="9">
        <v>1.81</v>
      </c>
      <c r="L398" s="9"/>
      <c r="M398" s="9"/>
      <c r="N398" s="9"/>
      <c r="O398" s="9"/>
      <c r="P398" s="9"/>
      <c r="Q398" s="9">
        <v>1.1299999999999999</v>
      </c>
      <c r="R398" s="9">
        <v>0.27</v>
      </c>
      <c r="S398" s="9"/>
      <c r="T398" s="9"/>
      <c r="U398" s="9"/>
      <c r="V398" s="9">
        <v>1.5</v>
      </c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>
        <f t="shared" si="67"/>
        <v>4.71</v>
      </c>
      <c r="AJ398" s="9">
        <f t="shared" si="66"/>
        <v>0.70650000000000002</v>
      </c>
      <c r="AK398" s="9">
        <f t="shared" si="68"/>
        <v>0.64998</v>
      </c>
      <c r="AL398" s="9">
        <f t="shared" si="69"/>
        <v>6.0664800000000003</v>
      </c>
      <c r="AM398" s="9"/>
      <c r="AP398" s="9"/>
    </row>
    <row r="399" spans="1:42" x14ac:dyDescent="0.2">
      <c r="A399" s="2" t="s">
        <v>43</v>
      </c>
      <c r="B399" s="2">
        <v>1</v>
      </c>
      <c r="C399" s="2">
        <v>11030133</v>
      </c>
      <c r="D399" s="2" t="s">
        <v>1024</v>
      </c>
      <c r="E399" s="3" t="s">
        <v>1025</v>
      </c>
      <c r="F399" s="2" t="s">
        <v>1026</v>
      </c>
      <c r="G399" s="2" t="s">
        <v>47</v>
      </c>
      <c r="I399" s="2">
        <v>358234</v>
      </c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>
        <v>1.5</v>
      </c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>
        <f t="shared" si="67"/>
        <v>1.5</v>
      </c>
      <c r="AJ399" s="9">
        <v>0</v>
      </c>
      <c r="AK399" s="9">
        <f t="shared" si="68"/>
        <v>0.18</v>
      </c>
      <c r="AL399" s="9">
        <f t="shared" si="69"/>
        <v>1.68</v>
      </c>
      <c r="AM399" s="9"/>
      <c r="AP399" s="9"/>
    </row>
    <row r="400" spans="1:42" x14ac:dyDescent="0.2">
      <c r="A400" s="2" t="s">
        <v>43</v>
      </c>
      <c r="B400" s="2">
        <v>1</v>
      </c>
      <c r="C400" s="2">
        <v>11030135</v>
      </c>
      <c r="D400" s="2" t="s">
        <v>1027</v>
      </c>
      <c r="E400" s="3" t="s">
        <v>1028</v>
      </c>
      <c r="F400" s="2" t="s">
        <v>1029</v>
      </c>
      <c r="G400" s="2" t="s">
        <v>47</v>
      </c>
      <c r="I400" s="2">
        <v>358235</v>
      </c>
      <c r="J400" s="9"/>
      <c r="K400" s="9"/>
      <c r="L400" s="9"/>
      <c r="M400" s="9"/>
      <c r="N400" s="9"/>
      <c r="O400" s="9"/>
      <c r="P400" s="9"/>
      <c r="Q400" s="9">
        <v>1.44</v>
      </c>
      <c r="R400" s="9"/>
      <c r="S400" s="9"/>
      <c r="T400" s="9"/>
      <c r="U400" s="9"/>
      <c r="V400" s="9">
        <v>1.5</v>
      </c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>
        <f t="shared" si="67"/>
        <v>2.94</v>
      </c>
      <c r="AJ400" s="9">
        <f>+AI400*0.15</f>
        <v>0.441</v>
      </c>
      <c r="AK400" s="9">
        <f t="shared" si="68"/>
        <v>0.40571999999999997</v>
      </c>
      <c r="AL400" s="9">
        <f t="shared" si="69"/>
        <v>3.7867199999999999</v>
      </c>
      <c r="AM400" s="9"/>
      <c r="AN400" s="2">
        <v>0.08</v>
      </c>
      <c r="AO400" s="2">
        <v>0.28999999999999998</v>
      </c>
      <c r="AP400" s="9"/>
    </row>
    <row r="401" spans="1:42" x14ac:dyDescent="0.2">
      <c r="A401" s="2" t="s">
        <v>43</v>
      </c>
      <c r="B401" s="2">
        <v>1</v>
      </c>
      <c r="C401" s="2">
        <v>11030133</v>
      </c>
      <c r="D401" s="2" t="s">
        <v>1030</v>
      </c>
      <c r="E401" s="3" t="s">
        <v>1031</v>
      </c>
      <c r="F401" s="2" t="s">
        <v>1032</v>
      </c>
      <c r="G401" s="2" t="s">
        <v>47</v>
      </c>
      <c r="I401" s="2">
        <v>358236</v>
      </c>
      <c r="J401" s="9"/>
      <c r="K401" s="9"/>
      <c r="L401" s="9"/>
      <c r="M401" s="9"/>
      <c r="N401" s="9"/>
      <c r="O401" s="9"/>
      <c r="P401" s="9"/>
      <c r="Q401" s="9">
        <v>0.62</v>
      </c>
      <c r="R401" s="9">
        <v>0.03</v>
      </c>
      <c r="S401" s="9"/>
      <c r="T401" s="9"/>
      <c r="U401" s="9"/>
      <c r="V401" s="9">
        <v>1.5</v>
      </c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>
        <f t="shared" si="67"/>
        <v>2.15</v>
      </c>
      <c r="AJ401" s="9">
        <v>0</v>
      </c>
      <c r="AK401" s="9">
        <f t="shared" si="68"/>
        <v>0.25800000000000001</v>
      </c>
      <c r="AL401" s="9">
        <f t="shared" si="69"/>
        <v>2.4079999999999999</v>
      </c>
      <c r="AM401" s="9"/>
      <c r="AN401" s="9"/>
      <c r="AP401" s="9"/>
    </row>
    <row r="402" spans="1:42" x14ac:dyDescent="0.2">
      <c r="A402" s="2" t="s">
        <v>43</v>
      </c>
      <c r="B402" s="2">
        <v>1</v>
      </c>
      <c r="C402" s="2">
        <v>11030130</v>
      </c>
      <c r="D402" s="2" t="s">
        <v>1033</v>
      </c>
      <c r="E402" s="3" t="s">
        <v>1034</v>
      </c>
      <c r="F402" s="2" t="s">
        <v>1035</v>
      </c>
      <c r="G402" s="2" t="s">
        <v>47</v>
      </c>
      <c r="I402" s="2">
        <v>358237</v>
      </c>
      <c r="J402" s="9"/>
      <c r="K402" s="9">
        <v>0.4</v>
      </c>
      <c r="L402" s="9"/>
      <c r="M402" s="9"/>
      <c r="N402" s="9"/>
      <c r="O402" s="9"/>
      <c r="P402" s="9"/>
      <c r="Q402" s="9">
        <v>1.07</v>
      </c>
      <c r="R402" s="9"/>
      <c r="S402" s="9"/>
      <c r="T402" s="9"/>
      <c r="U402" s="9"/>
      <c r="V402" s="9">
        <v>10</v>
      </c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>
        <f t="shared" si="67"/>
        <v>11.47</v>
      </c>
      <c r="AJ402" s="9">
        <f t="shared" ref="AJ402:AJ404" si="70">+AI402*0.15</f>
        <v>1.7205000000000001</v>
      </c>
      <c r="AK402" s="9">
        <f t="shared" si="68"/>
        <v>1.5828599999999999</v>
      </c>
      <c r="AL402" s="9">
        <f t="shared" si="69"/>
        <v>14.77336</v>
      </c>
      <c r="AM402" s="9"/>
      <c r="AN402" s="9"/>
      <c r="AP402" s="9"/>
    </row>
    <row r="403" spans="1:42" x14ac:dyDescent="0.2">
      <c r="A403" s="2" t="s">
        <v>43</v>
      </c>
      <c r="B403" s="2">
        <v>1</v>
      </c>
      <c r="C403" s="2">
        <v>11030132</v>
      </c>
      <c r="D403" s="2" t="s">
        <v>1036</v>
      </c>
      <c r="E403" s="3" t="s">
        <v>1037</v>
      </c>
      <c r="F403" s="2" t="s">
        <v>1038</v>
      </c>
      <c r="G403" s="2" t="s">
        <v>47</v>
      </c>
      <c r="I403" s="2">
        <v>358238</v>
      </c>
      <c r="J403" s="9"/>
      <c r="K403" s="9">
        <v>1.64</v>
      </c>
      <c r="L403" s="9"/>
      <c r="M403" s="9"/>
      <c r="N403" s="9"/>
      <c r="O403" s="9"/>
      <c r="P403" s="9"/>
      <c r="Q403" s="9">
        <v>0.59</v>
      </c>
      <c r="R403" s="9"/>
      <c r="S403" s="9"/>
      <c r="T403" s="9"/>
      <c r="U403" s="9"/>
      <c r="V403" s="9">
        <v>10</v>
      </c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>
        <f t="shared" si="67"/>
        <v>12.23</v>
      </c>
      <c r="AJ403" s="9">
        <f t="shared" si="70"/>
        <v>1.8345</v>
      </c>
      <c r="AK403" s="9">
        <f t="shared" si="68"/>
        <v>1.68774</v>
      </c>
      <c r="AL403" s="9">
        <f t="shared" si="69"/>
        <v>15.75224</v>
      </c>
      <c r="AM403" s="9"/>
      <c r="AN403" s="9"/>
      <c r="AP403" s="9"/>
    </row>
    <row r="404" spans="1:42" x14ac:dyDescent="0.2">
      <c r="A404" s="2" t="s">
        <v>43</v>
      </c>
      <c r="B404" s="2">
        <v>16</v>
      </c>
      <c r="C404" s="2">
        <v>11030131</v>
      </c>
      <c r="D404" s="2" t="s">
        <v>1039</v>
      </c>
      <c r="E404" s="3" t="s">
        <v>1040</v>
      </c>
      <c r="F404" s="2" t="s">
        <v>1041</v>
      </c>
      <c r="G404" s="2" t="s">
        <v>47</v>
      </c>
      <c r="I404" s="2">
        <v>358239</v>
      </c>
      <c r="J404" s="9"/>
      <c r="K404" s="9">
        <v>5.85</v>
      </c>
      <c r="L404" s="9"/>
      <c r="M404" s="9"/>
      <c r="N404" s="9"/>
      <c r="O404" s="9"/>
      <c r="P404" s="9"/>
      <c r="Q404" s="9">
        <v>1.19</v>
      </c>
      <c r="R404" s="9">
        <v>0.05</v>
      </c>
      <c r="S404" s="9"/>
      <c r="T404" s="9"/>
      <c r="U404" s="9"/>
      <c r="V404" s="9">
        <v>10</v>
      </c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>
        <f t="shared" si="67"/>
        <v>17.09</v>
      </c>
      <c r="AJ404" s="9">
        <f t="shared" si="70"/>
        <v>2.5634999999999999</v>
      </c>
      <c r="AK404" s="9">
        <f t="shared" si="68"/>
        <v>2.3584200000000002</v>
      </c>
      <c r="AL404" s="9">
        <f t="shared" si="69"/>
        <v>22.01192</v>
      </c>
      <c r="AM404" s="9"/>
      <c r="AN404" s="9"/>
      <c r="AP404" s="9"/>
    </row>
    <row r="405" spans="1:42" x14ac:dyDescent="0.2">
      <c r="A405" s="2" t="s">
        <v>43</v>
      </c>
      <c r="B405" s="2">
        <v>1</v>
      </c>
      <c r="C405" s="2">
        <v>11030134</v>
      </c>
      <c r="D405" s="2" t="s">
        <v>1042</v>
      </c>
      <c r="E405" s="3" t="s">
        <v>1043</v>
      </c>
      <c r="F405" s="2" t="s">
        <v>1044</v>
      </c>
      <c r="G405" s="2" t="s">
        <v>47</v>
      </c>
      <c r="I405" s="2">
        <v>358240</v>
      </c>
      <c r="J405" s="9"/>
      <c r="K405" s="9"/>
      <c r="L405" s="9"/>
      <c r="M405" s="9"/>
      <c r="N405" s="9"/>
      <c r="O405" s="9"/>
      <c r="P405" s="9"/>
      <c r="Q405" s="9">
        <v>0.15</v>
      </c>
      <c r="R405" s="9"/>
      <c r="S405" s="9"/>
      <c r="T405" s="9"/>
      <c r="U405" s="9"/>
      <c r="V405" s="9">
        <v>1.5</v>
      </c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>
        <f t="shared" si="67"/>
        <v>1.65</v>
      </c>
      <c r="AJ405" s="9">
        <v>0</v>
      </c>
      <c r="AK405" s="9">
        <f t="shared" si="68"/>
        <v>0.19799999999999998</v>
      </c>
      <c r="AL405" s="9">
        <f t="shared" si="69"/>
        <v>1.8479999999999999</v>
      </c>
      <c r="AM405" s="9"/>
      <c r="AN405" s="9"/>
      <c r="AP405" s="9"/>
    </row>
    <row r="406" spans="1:42" x14ac:dyDescent="0.2">
      <c r="A406" s="2" t="s">
        <v>43</v>
      </c>
      <c r="B406" s="2">
        <v>1</v>
      </c>
      <c r="C406" s="2">
        <v>11030130</v>
      </c>
      <c r="D406" s="2" t="s">
        <v>1045</v>
      </c>
      <c r="E406" s="3" t="s">
        <v>1046</v>
      </c>
      <c r="F406" s="2" t="s">
        <v>1047</v>
      </c>
      <c r="G406" s="2" t="s">
        <v>47</v>
      </c>
      <c r="I406" s="2">
        <v>358241</v>
      </c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>
        <v>1.5</v>
      </c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>
        <f t="shared" si="67"/>
        <v>1.5</v>
      </c>
      <c r="AJ406" s="9">
        <v>0</v>
      </c>
      <c r="AK406" s="9">
        <f t="shared" si="68"/>
        <v>0.18</v>
      </c>
      <c r="AL406" s="9">
        <f t="shared" si="69"/>
        <v>1.68</v>
      </c>
      <c r="AM406" s="9"/>
      <c r="AN406" s="9"/>
      <c r="AP406" s="9"/>
    </row>
    <row r="407" spans="1:42" x14ac:dyDescent="0.2">
      <c r="A407" s="2" t="s">
        <v>43</v>
      </c>
      <c r="B407" s="2">
        <v>1</v>
      </c>
      <c r="C407" s="2">
        <v>11030132</v>
      </c>
      <c r="D407" s="2" t="s">
        <v>1048</v>
      </c>
      <c r="E407" s="3" t="s">
        <v>1049</v>
      </c>
      <c r="F407" s="2" t="s">
        <v>1050</v>
      </c>
      <c r="G407" s="2" t="s">
        <v>47</v>
      </c>
      <c r="I407" s="2">
        <v>358242</v>
      </c>
      <c r="J407" s="9"/>
      <c r="K407" s="9"/>
      <c r="L407" s="9"/>
      <c r="M407" s="9"/>
      <c r="N407" s="9"/>
      <c r="O407" s="9"/>
      <c r="P407" s="9"/>
      <c r="Q407" s="9">
        <v>0.08</v>
      </c>
      <c r="R407" s="9"/>
      <c r="S407" s="9"/>
      <c r="T407" s="9"/>
      <c r="U407" s="9"/>
      <c r="V407" s="9">
        <v>1.5</v>
      </c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>
        <f t="shared" si="67"/>
        <v>1.58</v>
      </c>
      <c r="AJ407" s="9">
        <f>+AI407*0.15</f>
        <v>0.23699999999999999</v>
      </c>
      <c r="AK407" s="9">
        <f t="shared" si="68"/>
        <v>0.21804000000000001</v>
      </c>
      <c r="AL407" s="9">
        <f t="shared" si="69"/>
        <v>2.0350400000000004</v>
      </c>
      <c r="AM407" s="9"/>
      <c r="AN407" s="9"/>
      <c r="AP407" s="9"/>
    </row>
    <row r="408" spans="1:42" x14ac:dyDescent="0.2">
      <c r="A408" s="2" t="s">
        <v>43</v>
      </c>
      <c r="B408" s="2">
        <v>1</v>
      </c>
      <c r="C408" s="2">
        <v>11030132</v>
      </c>
      <c r="D408" s="2" t="s">
        <v>1051</v>
      </c>
      <c r="E408" s="3" t="s">
        <v>1052</v>
      </c>
      <c r="F408" s="2" t="s">
        <v>1053</v>
      </c>
      <c r="G408" s="2" t="s">
        <v>47</v>
      </c>
      <c r="I408" s="2">
        <v>358243</v>
      </c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>
        <v>1.5</v>
      </c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>
        <f t="shared" si="67"/>
        <v>1.5</v>
      </c>
      <c r="AJ408" s="9">
        <v>0</v>
      </c>
      <c r="AK408" s="9">
        <f t="shared" si="68"/>
        <v>0.18</v>
      </c>
      <c r="AL408" s="9">
        <f t="shared" si="69"/>
        <v>1.68</v>
      </c>
      <c r="AM408" s="9"/>
      <c r="AN408" s="9"/>
      <c r="AP408" s="9"/>
    </row>
    <row r="409" spans="1:42" x14ac:dyDescent="0.2">
      <c r="A409" s="2" t="s">
        <v>43</v>
      </c>
      <c r="B409" s="2">
        <v>1</v>
      </c>
      <c r="C409" s="2">
        <v>11030108</v>
      </c>
      <c r="D409" s="2" t="s">
        <v>1054</v>
      </c>
      <c r="E409" s="3" t="s">
        <v>1055</v>
      </c>
      <c r="F409" s="2" t="s">
        <v>1056</v>
      </c>
      <c r="G409" s="2" t="s">
        <v>47</v>
      </c>
      <c r="I409" s="2">
        <v>358244</v>
      </c>
      <c r="J409" s="9"/>
      <c r="K409" s="9">
        <v>0.88</v>
      </c>
      <c r="L409" s="9"/>
      <c r="M409" s="9"/>
      <c r="N409" s="9"/>
      <c r="O409" s="9"/>
      <c r="P409" s="9"/>
      <c r="Q409" s="9">
        <v>0.27</v>
      </c>
      <c r="R409" s="9">
        <v>7.0000000000000007E-2</v>
      </c>
      <c r="S409" s="9"/>
      <c r="T409" s="9"/>
      <c r="U409" s="9"/>
      <c r="V409" s="9">
        <v>1.5</v>
      </c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>
        <f t="shared" si="67"/>
        <v>2.7199999999999998</v>
      </c>
      <c r="AJ409" s="9">
        <f>+AI409*0.15</f>
        <v>0.40799999999999997</v>
      </c>
      <c r="AK409" s="9">
        <f t="shared" si="68"/>
        <v>0.37535999999999997</v>
      </c>
      <c r="AL409" s="9">
        <f t="shared" si="69"/>
        <v>3.5033599999999998</v>
      </c>
      <c r="AM409" s="9"/>
      <c r="AN409" s="9"/>
      <c r="AP409" s="9"/>
    </row>
    <row r="410" spans="1:42" x14ac:dyDescent="0.2">
      <c r="A410" s="2" t="s">
        <v>43</v>
      </c>
      <c r="B410" s="2">
        <v>1</v>
      </c>
      <c r="C410" s="2">
        <v>11030130</v>
      </c>
      <c r="D410" s="2" t="s">
        <v>1057</v>
      </c>
      <c r="E410" s="3" t="s">
        <v>1058</v>
      </c>
      <c r="F410" s="2" t="s">
        <v>1059</v>
      </c>
      <c r="G410" s="2" t="s">
        <v>47</v>
      </c>
      <c r="I410" s="2">
        <v>358245</v>
      </c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>
        <v>1.5</v>
      </c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>
        <f t="shared" si="67"/>
        <v>1.5</v>
      </c>
      <c r="AJ410" s="9">
        <v>0</v>
      </c>
      <c r="AK410" s="9">
        <f t="shared" si="68"/>
        <v>0.18</v>
      </c>
      <c r="AL410" s="9">
        <f t="shared" si="69"/>
        <v>1.68</v>
      </c>
      <c r="AM410" s="9"/>
      <c r="AN410" s="9"/>
      <c r="AP410" s="9"/>
    </row>
    <row r="411" spans="1:42" x14ac:dyDescent="0.2">
      <c r="A411" s="2" t="s">
        <v>43</v>
      </c>
      <c r="B411" s="2">
        <v>1</v>
      </c>
      <c r="C411" s="2">
        <v>11030135</v>
      </c>
      <c r="D411" s="2" t="s">
        <v>1060</v>
      </c>
      <c r="E411" s="3" t="s">
        <v>1061</v>
      </c>
      <c r="F411" s="2" t="s">
        <v>1062</v>
      </c>
      <c r="G411" s="2" t="s">
        <v>47</v>
      </c>
      <c r="I411" s="2">
        <v>358246</v>
      </c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>
        <v>1.5</v>
      </c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>
        <f t="shared" si="67"/>
        <v>1.5</v>
      </c>
      <c r="AJ411" s="9">
        <v>0</v>
      </c>
      <c r="AK411" s="9">
        <f t="shared" si="68"/>
        <v>0.18</v>
      </c>
      <c r="AL411" s="9">
        <f t="shared" si="69"/>
        <v>1.68</v>
      </c>
      <c r="AM411" s="9"/>
      <c r="AN411" s="9"/>
      <c r="AP411" s="9"/>
    </row>
    <row r="412" spans="1:42" x14ac:dyDescent="0.2">
      <c r="A412" s="2" t="s">
        <v>43</v>
      </c>
      <c r="B412" s="2">
        <v>1</v>
      </c>
      <c r="C412" s="2">
        <v>11030135</v>
      </c>
      <c r="D412" s="2" t="s">
        <v>1060</v>
      </c>
      <c r="E412" s="3" t="s">
        <v>1061</v>
      </c>
      <c r="F412" s="2" t="s">
        <v>1062</v>
      </c>
      <c r="G412" s="2" t="s">
        <v>47</v>
      </c>
      <c r="I412" s="2">
        <v>358247</v>
      </c>
      <c r="J412" s="9"/>
      <c r="K412" s="9"/>
      <c r="L412" s="9"/>
      <c r="M412" s="9"/>
      <c r="N412" s="9"/>
      <c r="O412" s="9"/>
      <c r="P412" s="9"/>
      <c r="Q412" s="9">
        <v>0.05</v>
      </c>
      <c r="R412" s="9"/>
      <c r="S412" s="9"/>
      <c r="T412" s="9"/>
      <c r="U412" s="9"/>
      <c r="V412" s="9">
        <v>1.5</v>
      </c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>
        <f t="shared" si="67"/>
        <v>1.55</v>
      </c>
      <c r="AJ412" s="9">
        <v>0</v>
      </c>
      <c r="AK412" s="9">
        <f t="shared" si="68"/>
        <v>0.186</v>
      </c>
      <c r="AL412" s="9">
        <f t="shared" si="69"/>
        <v>1.736</v>
      </c>
      <c r="AM412" s="9"/>
      <c r="AN412" s="9"/>
      <c r="AP412" s="9"/>
    </row>
    <row r="413" spans="1:42" x14ac:dyDescent="0.2">
      <c r="A413" s="2" t="s">
        <v>43</v>
      </c>
      <c r="B413" s="2">
        <v>1</v>
      </c>
      <c r="C413" s="2">
        <v>11030108</v>
      </c>
      <c r="D413" s="2" t="s">
        <v>1054</v>
      </c>
      <c r="E413" s="3" t="s">
        <v>1055</v>
      </c>
      <c r="F413" s="2" t="s">
        <v>1056</v>
      </c>
      <c r="G413" s="2" t="s">
        <v>47</v>
      </c>
      <c r="I413" s="2">
        <v>358248</v>
      </c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>
        <v>1.5</v>
      </c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>
        <f t="shared" si="67"/>
        <v>1.5</v>
      </c>
      <c r="AJ413" s="9">
        <f>+AI413*0.15</f>
        <v>0.22499999999999998</v>
      </c>
      <c r="AK413" s="9">
        <f t="shared" si="68"/>
        <v>0.20699999999999999</v>
      </c>
      <c r="AL413" s="9">
        <f t="shared" si="69"/>
        <v>1.9320000000000002</v>
      </c>
      <c r="AM413" s="9"/>
      <c r="AN413" s="9"/>
      <c r="AP413" s="9"/>
    </row>
    <row r="414" spans="1:42" x14ac:dyDescent="0.2">
      <c r="A414" s="2" t="s">
        <v>43</v>
      </c>
      <c r="B414" s="2">
        <v>19</v>
      </c>
      <c r="C414" s="2">
        <v>11030130</v>
      </c>
      <c r="D414" s="2" t="s">
        <v>1057</v>
      </c>
      <c r="E414" s="3" t="s">
        <v>1058</v>
      </c>
      <c r="F414" s="2" t="s">
        <v>1059</v>
      </c>
      <c r="G414" s="2" t="s">
        <v>47</v>
      </c>
      <c r="I414" s="2">
        <v>358249</v>
      </c>
      <c r="J414" s="9"/>
      <c r="K414" s="9"/>
      <c r="L414" s="9"/>
      <c r="M414" s="9"/>
      <c r="N414" s="9"/>
      <c r="O414" s="9"/>
      <c r="P414" s="9"/>
      <c r="Q414" s="9"/>
      <c r="R414" s="9">
        <v>0.04</v>
      </c>
      <c r="S414" s="9"/>
      <c r="T414" s="9"/>
      <c r="U414" s="9"/>
      <c r="V414" s="9">
        <v>1.5</v>
      </c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>
        <f t="shared" si="67"/>
        <v>1.54</v>
      </c>
      <c r="AJ414" s="9">
        <v>0</v>
      </c>
      <c r="AK414" s="9">
        <f t="shared" si="68"/>
        <v>0.18479999999999999</v>
      </c>
      <c r="AL414" s="9">
        <f t="shared" si="69"/>
        <v>1.7248000000000001</v>
      </c>
      <c r="AM414" s="9"/>
      <c r="AN414" s="9"/>
      <c r="AP414" s="9"/>
    </row>
    <row r="415" spans="1:42" x14ac:dyDescent="0.2">
      <c r="A415" s="2" t="s">
        <v>43</v>
      </c>
      <c r="B415" s="2">
        <v>1</v>
      </c>
      <c r="C415" s="2">
        <v>11030108</v>
      </c>
      <c r="D415" s="2" t="s">
        <v>1063</v>
      </c>
      <c r="E415" s="3" t="s">
        <v>1064</v>
      </c>
      <c r="F415" s="2" t="s">
        <v>1065</v>
      </c>
      <c r="G415" s="2" t="s">
        <v>47</v>
      </c>
      <c r="I415" s="2">
        <v>358250</v>
      </c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>
        <v>10</v>
      </c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>
        <f t="shared" si="67"/>
        <v>10</v>
      </c>
      <c r="AJ415" s="9">
        <f t="shared" ref="AJ415:AJ417" si="71">+AI415*0.15</f>
        <v>1.5</v>
      </c>
      <c r="AK415" s="9">
        <f t="shared" si="68"/>
        <v>1.38</v>
      </c>
      <c r="AL415" s="9">
        <f t="shared" si="69"/>
        <v>12.879999999999999</v>
      </c>
      <c r="AM415" s="9"/>
      <c r="AN415" s="9"/>
      <c r="AP415" s="9"/>
    </row>
    <row r="416" spans="1:42" x14ac:dyDescent="0.2">
      <c r="A416" s="2" t="s">
        <v>43</v>
      </c>
      <c r="B416" s="2">
        <v>1</v>
      </c>
      <c r="C416" s="2">
        <v>11030108</v>
      </c>
      <c r="D416" s="2" t="s">
        <v>1063</v>
      </c>
      <c r="E416" s="3" t="s">
        <v>1064</v>
      </c>
      <c r="F416" s="2" t="s">
        <v>1065</v>
      </c>
      <c r="G416" s="2" t="s">
        <v>47</v>
      </c>
      <c r="I416" s="2">
        <v>358251</v>
      </c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>
        <v>10</v>
      </c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>
        <f t="shared" si="67"/>
        <v>10</v>
      </c>
      <c r="AJ416" s="9">
        <f t="shared" si="71"/>
        <v>1.5</v>
      </c>
      <c r="AK416" s="9">
        <f t="shared" si="68"/>
        <v>1.38</v>
      </c>
      <c r="AL416" s="9">
        <f t="shared" si="69"/>
        <v>12.879999999999999</v>
      </c>
      <c r="AM416" s="9"/>
      <c r="AN416" s="9"/>
      <c r="AP416" s="9"/>
    </row>
    <row r="417" spans="1:42" x14ac:dyDescent="0.2">
      <c r="A417" s="2" t="s">
        <v>43</v>
      </c>
      <c r="B417" s="2">
        <v>1</v>
      </c>
      <c r="C417" s="2">
        <v>11030133</v>
      </c>
      <c r="D417" s="2" t="s">
        <v>1066</v>
      </c>
      <c r="E417" s="3" t="s">
        <v>1067</v>
      </c>
      <c r="F417" s="2" t="s">
        <v>1068</v>
      </c>
      <c r="G417" s="2" t="s">
        <v>47</v>
      </c>
      <c r="I417" s="2">
        <v>358252</v>
      </c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>
        <v>1.5</v>
      </c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>
        <f t="shared" si="67"/>
        <v>1.5</v>
      </c>
      <c r="AJ417" s="9">
        <f t="shared" si="71"/>
        <v>0.22499999999999998</v>
      </c>
      <c r="AK417" s="9">
        <f t="shared" si="68"/>
        <v>0.20699999999999999</v>
      </c>
      <c r="AL417" s="9">
        <f t="shared" si="69"/>
        <v>1.9320000000000002</v>
      </c>
      <c r="AM417" s="9"/>
      <c r="AN417" s="9"/>
      <c r="AP417" s="9"/>
    </row>
    <row r="418" spans="1:42" x14ac:dyDescent="0.2">
      <c r="A418" s="2" t="s">
        <v>43</v>
      </c>
      <c r="B418" s="2">
        <v>1</v>
      </c>
      <c r="C418" s="2">
        <v>11030134</v>
      </c>
      <c r="D418" s="2" t="s">
        <v>1069</v>
      </c>
      <c r="E418" s="3" t="s">
        <v>1070</v>
      </c>
      <c r="F418" s="2" t="s">
        <v>1071</v>
      </c>
      <c r="G418" s="2" t="s">
        <v>47</v>
      </c>
      <c r="I418" s="2">
        <v>358253</v>
      </c>
      <c r="J418" s="9"/>
      <c r="K418" s="9">
        <v>10.37</v>
      </c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>
        <f t="shared" si="67"/>
        <v>10.37</v>
      </c>
      <c r="AJ418" s="9">
        <v>0</v>
      </c>
      <c r="AK418" s="9">
        <f t="shared" si="68"/>
        <v>1.2444</v>
      </c>
      <c r="AL418" s="9">
        <f t="shared" si="69"/>
        <v>11.6144</v>
      </c>
      <c r="AM418" s="9"/>
      <c r="AN418" s="9"/>
      <c r="AP418" s="9"/>
    </row>
    <row r="419" spans="1:42" x14ac:dyDescent="0.2">
      <c r="A419" s="2" t="s">
        <v>43</v>
      </c>
      <c r="B419" s="2">
        <v>1</v>
      </c>
      <c r="C419" s="2">
        <v>11030135</v>
      </c>
      <c r="D419" s="2" t="s">
        <v>1072</v>
      </c>
      <c r="E419" s="3" t="s">
        <v>1073</v>
      </c>
      <c r="F419" s="2" t="s">
        <v>1074</v>
      </c>
      <c r="G419" s="2" t="s">
        <v>47</v>
      </c>
      <c r="I419" s="2">
        <v>358254</v>
      </c>
      <c r="J419" s="9"/>
      <c r="K419" s="9">
        <v>2.98</v>
      </c>
      <c r="L419" s="9"/>
      <c r="M419" s="9"/>
      <c r="N419" s="9"/>
      <c r="O419" s="9"/>
      <c r="P419" s="9"/>
      <c r="Q419" s="9">
        <v>0.44</v>
      </c>
      <c r="R419" s="9">
        <v>0.53</v>
      </c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>
        <f t="shared" si="67"/>
        <v>3.95</v>
      </c>
      <c r="AJ419" s="9">
        <f t="shared" ref="AJ419:AJ420" si="72">+AI419*0.15</f>
        <v>0.59250000000000003</v>
      </c>
      <c r="AK419" s="9">
        <f t="shared" si="68"/>
        <v>0.54510000000000003</v>
      </c>
      <c r="AL419" s="9">
        <f t="shared" si="69"/>
        <v>5.0876000000000001</v>
      </c>
      <c r="AM419" s="9"/>
      <c r="AN419" s="9"/>
      <c r="AP419" s="9"/>
    </row>
    <row r="420" spans="1:42" x14ac:dyDescent="0.2">
      <c r="A420" s="2" t="s">
        <v>43</v>
      </c>
      <c r="B420" s="2">
        <v>16</v>
      </c>
      <c r="C420" s="2">
        <v>11030133</v>
      </c>
      <c r="D420" s="2" t="s">
        <v>1075</v>
      </c>
      <c r="E420" s="3" t="s">
        <v>1076</v>
      </c>
      <c r="F420" s="2" t="s">
        <v>1077</v>
      </c>
      <c r="G420" s="2" t="s">
        <v>47</v>
      </c>
      <c r="I420" s="2">
        <v>358255</v>
      </c>
      <c r="J420" s="9"/>
      <c r="K420" s="9">
        <v>0.2</v>
      </c>
      <c r="L420" s="9"/>
      <c r="M420" s="9"/>
      <c r="N420" s="9"/>
      <c r="O420" s="9"/>
      <c r="P420" s="9"/>
      <c r="Q420" s="9">
        <v>7.0000000000000007E-2</v>
      </c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>
        <f t="shared" si="67"/>
        <v>0.27</v>
      </c>
      <c r="AJ420" s="9">
        <f t="shared" si="72"/>
        <v>4.0500000000000001E-2</v>
      </c>
      <c r="AK420" s="9">
        <f t="shared" si="68"/>
        <v>3.7260000000000001E-2</v>
      </c>
      <c r="AL420" s="9">
        <f t="shared" si="69"/>
        <v>0.34776000000000001</v>
      </c>
      <c r="AM420" s="9"/>
      <c r="AN420" s="9"/>
      <c r="AP420" s="9"/>
    </row>
    <row r="421" spans="1:42" x14ac:dyDescent="0.2">
      <c r="A421" s="2" t="s">
        <v>43</v>
      </c>
      <c r="B421" s="2">
        <v>1</v>
      </c>
      <c r="C421" s="2">
        <v>11030134</v>
      </c>
      <c r="D421" s="2" t="s">
        <v>1078</v>
      </c>
      <c r="E421" s="3" t="s">
        <v>1079</v>
      </c>
      <c r="F421" s="2" t="s">
        <v>1080</v>
      </c>
      <c r="G421" s="2" t="s">
        <v>47</v>
      </c>
      <c r="I421" s="2">
        <v>358256</v>
      </c>
      <c r="J421" s="9"/>
      <c r="K421" s="9">
        <v>0.32</v>
      </c>
      <c r="L421" s="9"/>
      <c r="M421" s="9"/>
      <c r="N421" s="9"/>
      <c r="O421" s="9"/>
      <c r="P421" s="9"/>
      <c r="Q421" s="9">
        <v>0.12</v>
      </c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>
        <f t="shared" si="67"/>
        <v>0.44</v>
      </c>
      <c r="AJ421" s="9">
        <v>0</v>
      </c>
      <c r="AK421" s="9">
        <f t="shared" si="68"/>
        <v>5.28E-2</v>
      </c>
      <c r="AL421" s="9">
        <f t="shared" si="69"/>
        <v>0.49280000000000002</v>
      </c>
      <c r="AM421" s="9"/>
      <c r="AN421" s="9"/>
      <c r="AP421" s="9"/>
    </row>
    <row r="422" spans="1:42" x14ac:dyDescent="0.2">
      <c r="A422" s="2" t="s">
        <v>43</v>
      </c>
      <c r="B422" s="2">
        <v>1</v>
      </c>
      <c r="C422" s="2">
        <v>11030134</v>
      </c>
      <c r="D422" s="2" t="s">
        <v>1078</v>
      </c>
      <c r="E422" s="3" t="s">
        <v>1079</v>
      </c>
      <c r="F422" s="2" t="s">
        <v>1080</v>
      </c>
      <c r="G422" s="2" t="s">
        <v>47</v>
      </c>
      <c r="I422" s="2">
        <v>358257</v>
      </c>
      <c r="J422" s="9"/>
      <c r="K422" s="9"/>
      <c r="L422" s="9"/>
      <c r="M422" s="9"/>
      <c r="N422" s="9"/>
      <c r="O422" s="9"/>
      <c r="P422" s="9"/>
      <c r="Q422" s="9">
        <v>0.2</v>
      </c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>
        <f t="shared" si="67"/>
        <v>0.2</v>
      </c>
      <c r="AJ422" s="9">
        <v>0</v>
      </c>
      <c r="AK422" s="9">
        <f t="shared" si="68"/>
        <v>2.4E-2</v>
      </c>
      <c r="AL422" s="9">
        <f t="shared" si="69"/>
        <v>0.224</v>
      </c>
      <c r="AM422" s="9"/>
      <c r="AN422" s="9"/>
      <c r="AP422" s="9"/>
    </row>
    <row r="423" spans="1:42" x14ac:dyDescent="0.2">
      <c r="A423" s="2" t="s">
        <v>43</v>
      </c>
      <c r="B423" s="2">
        <v>1</v>
      </c>
      <c r="C423" s="2">
        <v>11030103</v>
      </c>
      <c r="D423" s="2" t="s">
        <v>1081</v>
      </c>
      <c r="E423" s="3" t="s">
        <v>1082</v>
      </c>
      <c r="F423" s="2" t="s">
        <v>1083</v>
      </c>
      <c r="G423" s="2" t="s">
        <v>47</v>
      </c>
      <c r="I423" s="2">
        <v>358258</v>
      </c>
      <c r="J423" s="9"/>
      <c r="K423" s="9"/>
      <c r="L423" s="9"/>
      <c r="M423" s="9"/>
      <c r="N423" s="9"/>
      <c r="O423" s="9"/>
      <c r="P423" s="9"/>
      <c r="Q423" s="9">
        <v>0.01</v>
      </c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>
        <f t="shared" si="67"/>
        <v>0.01</v>
      </c>
      <c r="AJ423" s="9">
        <v>0</v>
      </c>
      <c r="AK423" s="9">
        <f t="shared" si="68"/>
        <v>1.1999999999999999E-3</v>
      </c>
      <c r="AL423" s="9">
        <f t="shared" si="69"/>
        <v>1.12E-2</v>
      </c>
      <c r="AM423" s="9"/>
      <c r="AN423" s="9"/>
      <c r="AP423" s="9"/>
    </row>
    <row r="424" spans="1:42" x14ac:dyDescent="0.2">
      <c r="A424" s="2" t="s">
        <v>43</v>
      </c>
      <c r="B424" s="2">
        <v>1</v>
      </c>
      <c r="C424" s="2">
        <v>11030133</v>
      </c>
      <c r="D424" s="2" t="s">
        <v>1084</v>
      </c>
      <c r="E424" s="3" t="s">
        <v>1085</v>
      </c>
      <c r="F424" s="2" t="s">
        <v>1086</v>
      </c>
      <c r="G424" s="2" t="s">
        <v>47</v>
      </c>
      <c r="I424" s="2">
        <v>358259</v>
      </c>
      <c r="J424" s="9"/>
      <c r="K424" s="9"/>
      <c r="L424" s="9"/>
      <c r="M424" s="9"/>
      <c r="N424" s="9"/>
      <c r="O424" s="9"/>
      <c r="P424" s="9"/>
      <c r="Q424" s="9">
        <v>1.08</v>
      </c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>
        <f t="shared" si="67"/>
        <v>1.08</v>
      </c>
      <c r="AJ424" s="9">
        <v>0</v>
      </c>
      <c r="AK424" s="9">
        <f t="shared" si="68"/>
        <v>0.12959999999999999</v>
      </c>
      <c r="AL424" s="9">
        <f t="shared" si="69"/>
        <v>1.2096</v>
      </c>
      <c r="AM424" s="9"/>
      <c r="AN424" s="9"/>
      <c r="AP424" s="9"/>
    </row>
    <row r="425" spans="1:42" x14ac:dyDescent="0.2">
      <c r="A425" s="2" t="s">
        <v>43</v>
      </c>
      <c r="B425" s="2">
        <v>1</v>
      </c>
      <c r="C425" s="2">
        <v>11030130</v>
      </c>
      <c r="D425" s="2" t="s">
        <v>1087</v>
      </c>
      <c r="E425" s="3" t="s">
        <v>1088</v>
      </c>
      <c r="F425" s="2" t="s">
        <v>1089</v>
      </c>
      <c r="G425" s="2" t="s">
        <v>47</v>
      </c>
      <c r="I425" s="2">
        <v>358260</v>
      </c>
      <c r="J425" s="9"/>
      <c r="K425" s="9"/>
      <c r="L425" s="9"/>
      <c r="M425" s="9"/>
      <c r="N425" s="9"/>
      <c r="O425" s="9"/>
      <c r="P425" s="9"/>
      <c r="Q425" s="9">
        <v>0.85</v>
      </c>
      <c r="R425" s="9">
        <v>0.33</v>
      </c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>
        <f t="shared" si="67"/>
        <v>1.18</v>
      </c>
      <c r="AJ425" s="9">
        <f>+AI425*0.15</f>
        <v>0.17699999999999999</v>
      </c>
      <c r="AK425" s="9">
        <f t="shared" si="68"/>
        <v>0.16283999999999998</v>
      </c>
      <c r="AL425" s="9">
        <f t="shared" si="69"/>
        <v>1.5198399999999999</v>
      </c>
      <c r="AM425" s="9"/>
      <c r="AN425" s="9"/>
      <c r="AP425" s="9"/>
    </row>
    <row r="426" spans="1:42" x14ac:dyDescent="0.2">
      <c r="A426" s="2" t="s">
        <v>43</v>
      </c>
      <c r="B426" s="2">
        <v>19</v>
      </c>
      <c r="C426" s="2">
        <v>11030131</v>
      </c>
      <c r="D426" s="2" t="s">
        <v>1090</v>
      </c>
      <c r="E426" s="3" t="s">
        <v>1091</v>
      </c>
      <c r="F426" s="2" t="s">
        <v>1092</v>
      </c>
      <c r="G426" s="2" t="s">
        <v>47</v>
      </c>
      <c r="I426" s="2">
        <v>358261</v>
      </c>
      <c r="J426" s="9"/>
      <c r="K426" s="9"/>
      <c r="L426" s="9"/>
      <c r="M426" s="9"/>
      <c r="N426" s="9"/>
      <c r="O426" s="9"/>
      <c r="P426" s="9"/>
      <c r="Q426" s="9">
        <v>0.01</v>
      </c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>
        <f t="shared" si="67"/>
        <v>0.01</v>
      </c>
      <c r="AJ426" s="9">
        <v>0</v>
      </c>
      <c r="AK426" s="9">
        <f t="shared" si="68"/>
        <v>1.1999999999999999E-3</v>
      </c>
      <c r="AL426" s="9">
        <f t="shared" si="69"/>
        <v>1.12E-2</v>
      </c>
      <c r="AM426" s="9"/>
      <c r="AN426" s="9"/>
      <c r="AP426" s="9"/>
    </row>
    <row r="427" spans="1:42" x14ac:dyDescent="0.2">
      <c r="A427" s="2" t="s">
        <v>43</v>
      </c>
      <c r="B427" s="2">
        <v>1</v>
      </c>
      <c r="C427" s="2">
        <v>11030131</v>
      </c>
      <c r="D427" s="2" t="s">
        <v>1093</v>
      </c>
      <c r="E427" s="3" t="s">
        <v>1094</v>
      </c>
      <c r="F427" s="2" t="s">
        <v>1095</v>
      </c>
      <c r="G427" s="2" t="s">
        <v>47</v>
      </c>
      <c r="I427" s="2">
        <v>358262</v>
      </c>
      <c r="J427" s="9"/>
      <c r="K427" s="9"/>
      <c r="L427" s="9"/>
      <c r="M427" s="9"/>
      <c r="N427" s="9"/>
      <c r="O427" s="9"/>
      <c r="P427" s="9"/>
      <c r="Q427" s="9">
        <v>0.33</v>
      </c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>
        <f t="shared" si="67"/>
        <v>0.33</v>
      </c>
      <c r="AJ427" s="9">
        <v>0</v>
      </c>
      <c r="AK427" s="9">
        <f t="shared" si="68"/>
        <v>3.9600000000000003E-2</v>
      </c>
      <c r="AL427" s="9">
        <f t="shared" si="69"/>
        <v>0.36960000000000004</v>
      </c>
      <c r="AM427" s="9"/>
      <c r="AN427" s="9"/>
      <c r="AP427" s="9"/>
    </row>
    <row r="428" spans="1:42" x14ac:dyDescent="0.2">
      <c r="A428" s="2" t="s">
        <v>43</v>
      </c>
      <c r="B428" s="2">
        <v>16</v>
      </c>
      <c r="C428" s="2">
        <v>11030130</v>
      </c>
      <c r="D428" s="2" t="s">
        <v>1096</v>
      </c>
      <c r="E428" s="3" t="s">
        <v>1097</v>
      </c>
      <c r="F428" s="2" t="s">
        <v>1098</v>
      </c>
      <c r="G428" s="2" t="s">
        <v>47</v>
      </c>
      <c r="I428" s="2">
        <v>358263</v>
      </c>
      <c r="J428" s="9"/>
      <c r="K428" s="9"/>
      <c r="L428" s="9"/>
      <c r="M428" s="9"/>
      <c r="N428" s="9"/>
      <c r="O428" s="9"/>
      <c r="P428" s="9"/>
      <c r="Q428" s="9">
        <v>1.49</v>
      </c>
      <c r="R428" s="9">
        <v>0.03</v>
      </c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>
        <f t="shared" si="67"/>
        <v>1.52</v>
      </c>
      <c r="AJ428" s="9">
        <f>+AI428*0.15</f>
        <v>0.22799999999999998</v>
      </c>
      <c r="AK428" s="9">
        <f t="shared" si="68"/>
        <v>0.20976</v>
      </c>
      <c r="AL428" s="9">
        <f t="shared" si="69"/>
        <v>1.9577599999999999</v>
      </c>
      <c r="AM428" s="9"/>
      <c r="AN428" s="9"/>
      <c r="AP428" s="9"/>
    </row>
    <row r="429" spans="1:42" x14ac:dyDescent="0.2">
      <c r="A429" s="2" t="s">
        <v>43</v>
      </c>
      <c r="B429" s="2">
        <v>1</v>
      </c>
      <c r="C429" s="2">
        <v>11030131</v>
      </c>
      <c r="D429" s="2" t="s">
        <v>1099</v>
      </c>
      <c r="E429" s="3" t="s">
        <v>1100</v>
      </c>
      <c r="F429" s="2" t="s">
        <v>1101</v>
      </c>
      <c r="G429" s="2" t="s">
        <v>47</v>
      </c>
      <c r="I429" s="2">
        <v>358264</v>
      </c>
      <c r="J429" s="9"/>
      <c r="K429" s="9"/>
      <c r="L429" s="9"/>
      <c r="M429" s="9"/>
      <c r="N429" s="9"/>
      <c r="O429" s="9"/>
      <c r="P429" s="9"/>
      <c r="Q429" s="9">
        <v>0.03</v>
      </c>
      <c r="R429" s="9">
        <v>1</v>
      </c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>
        <f t="shared" si="67"/>
        <v>1.03</v>
      </c>
      <c r="AJ429" s="9">
        <v>0</v>
      </c>
      <c r="AK429" s="9">
        <f t="shared" si="68"/>
        <v>0.1236</v>
      </c>
      <c r="AL429" s="9">
        <f t="shared" si="69"/>
        <v>1.1536</v>
      </c>
      <c r="AM429" s="9"/>
      <c r="AN429" s="9"/>
      <c r="AP429" s="9"/>
    </row>
    <row r="430" spans="1:42" x14ac:dyDescent="0.2">
      <c r="A430" s="2" t="s">
        <v>43</v>
      </c>
      <c r="B430" s="2">
        <v>1</v>
      </c>
      <c r="C430" s="2">
        <v>11030129</v>
      </c>
      <c r="D430" s="2" t="s">
        <v>1102</v>
      </c>
      <c r="E430" s="3" t="s">
        <v>1103</v>
      </c>
      <c r="F430" s="2" t="s">
        <v>1104</v>
      </c>
      <c r="G430" s="2" t="s">
        <v>47</v>
      </c>
      <c r="I430" s="2">
        <v>358265</v>
      </c>
      <c r="J430" s="9"/>
      <c r="K430" s="9">
        <v>0.19</v>
      </c>
      <c r="L430" s="9"/>
      <c r="M430" s="9"/>
      <c r="N430" s="9"/>
      <c r="O430" s="9"/>
      <c r="P430" s="9"/>
      <c r="Q430" s="9">
        <v>0.11</v>
      </c>
      <c r="R430" s="9">
        <v>0.16</v>
      </c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>
        <f t="shared" si="67"/>
        <v>0.45999999999999996</v>
      </c>
      <c r="AJ430" s="9">
        <v>0</v>
      </c>
      <c r="AK430" s="9">
        <f t="shared" si="68"/>
        <v>5.5199999999999992E-2</v>
      </c>
      <c r="AL430" s="9">
        <f t="shared" si="69"/>
        <v>0.51519999999999999</v>
      </c>
      <c r="AM430" s="9"/>
      <c r="AN430" s="9"/>
      <c r="AP430" s="9"/>
    </row>
    <row r="431" spans="1:42" x14ac:dyDescent="0.2">
      <c r="A431" s="2" t="s">
        <v>43</v>
      </c>
      <c r="B431" s="2">
        <v>1</v>
      </c>
      <c r="C431" s="2">
        <v>11030130</v>
      </c>
      <c r="D431" s="2" t="s">
        <v>568</v>
      </c>
      <c r="E431" s="3" t="s">
        <v>569</v>
      </c>
      <c r="F431" s="2" t="s">
        <v>570</v>
      </c>
      <c r="G431" s="2" t="s">
        <v>47</v>
      </c>
      <c r="I431" s="2">
        <v>358266</v>
      </c>
      <c r="J431" s="9"/>
      <c r="K431" s="9"/>
      <c r="L431" s="9"/>
      <c r="M431" s="9"/>
      <c r="N431" s="9"/>
      <c r="O431" s="9"/>
      <c r="P431" s="9"/>
      <c r="Q431" s="9">
        <v>3.77</v>
      </c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>
        <f t="shared" si="67"/>
        <v>3.77</v>
      </c>
      <c r="AJ431" s="9">
        <v>0</v>
      </c>
      <c r="AK431" s="9">
        <f t="shared" si="68"/>
        <v>0.45239999999999997</v>
      </c>
      <c r="AL431" s="9">
        <f t="shared" si="69"/>
        <v>4.2224000000000004</v>
      </c>
      <c r="AM431" s="9"/>
      <c r="AN431" s="9"/>
      <c r="AP431" s="9"/>
    </row>
    <row r="432" spans="1:42" x14ac:dyDescent="0.2">
      <c r="A432" s="2" t="s">
        <v>43</v>
      </c>
      <c r="B432" s="2">
        <v>1</v>
      </c>
      <c r="C432" s="2">
        <v>11030133</v>
      </c>
      <c r="D432" s="2" t="s">
        <v>1105</v>
      </c>
      <c r="E432" s="3" t="s">
        <v>1106</v>
      </c>
      <c r="F432" s="2" t="s">
        <v>1107</v>
      </c>
      <c r="G432" s="2" t="s">
        <v>47</v>
      </c>
      <c r="I432" s="2">
        <v>358267</v>
      </c>
      <c r="J432" s="9"/>
      <c r="K432" s="9">
        <v>0.1</v>
      </c>
      <c r="L432" s="9"/>
      <c r="M432" s="9"/>
      <c r="N432" s="9"/>
      <c r="O432" s="9"/>
      <c r="P432" s="9"/>
      <c r="Q432" s="9">
        <v>0.04</v>
      </c>
      <c r="R432" s="9">
        <v>0.21</v>
      </c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>
        <f t="shared" si="67"/>
        <v>0.35</v>
      </c>
      <c r="AJ432" s="9">
        <v>0</v>
      </c>
      <c r="AK432" s="9">
        <f t="shared" si="68"/>
        <v>4.1999999999999996E-2</v>
      </c>
      <c r="AL432" s="9">
        <f t="shared" si="69"/>
        <v>0.39199999999999996</v>
      </c>
      <c r="AM432" s="9"/>
      <c r="AN432" s="9"/>
      <c r="AP432" s="9"/>
    </row>
    <row r="433" spans="1:42" x14ac:dyDescent="0.2">
      <c r="A433" s="2" t="s">
        <v>43</v>
      </c>
      <c r="B433" s="2">
        <v>1</v>
      </c>
      <c r="C433" s="2">
        <v>11030130</v>
      </c>
      <c r="D433" s="2" t="s">
        <v>1108</v>
      </c>
      <c r="E433" s="3" t="s">
        <v>1109</v>
      </c>
      <c r="F433" s="2" t="s">
        <v>1110</v>
      </c>
      <c r="G433" s="2" t="s">
        <v>47</v>
      </c>
      <c r="I433" s="2">
        <v>358268</v>
      </c>
      <c r="J433" s="9"/>
      <c r="K433" s="9"/>
      <c r="L433" s="9"/>
      <c r="M433" s="9"/>
      <c r="N433" s="9"/>
      <c r="O433" s="9"/>
      <c r="P433" s="9"/>
      <c r="Q433" s="9">
        <v>1.01</v>
      </c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>
        <f t="shared" si="67"/>
        <v>1.01</v>
      </c>
      <c r="AJ433" s="9">
        <f t="shared" ref="AJ433:AJ434" si="73">+AI433*0.15</f>
        <v>0.1515</v>
      </c>
      <c r="AK433" s="9">
        <f t="shared" si="68"/>
        <v>0.13938</v>
      </c>
      <c r="AL433" s="9">
        <f t="shared" si="69"/>
        <v>1.30088</v>
      </c>
      <c r="AM433" s="9"/>
      <c r="AN433" s="9"/>
      <c r="AP433" s="9"/>
    </row>
    <row r="434" spans="1:42" x14ac:dyDescent="0.2">
      <c r="A434" s="2" t="s">
        <v>43</v>
      </c>
      <c r="B434" s="2">
        <v>1</v>
      </c>
      <c r="C434" s="2">
        <v>11030133</v>
      </c>
      <c r="D434" s="2" t="s">
        <v>1111</v>
      </c>
      <c r="E434" s="3" t="s">
        <v>1112</v>
      </c>
      <c r="F434" s="2" t="s">
        <v>1113</v>
      </c>
      <c r="G434" s="2" t="s">
        <v>47</v>
      </c>
      <c r="I434" s="2">
        <v>358269</v>
      </c>
      <c r="J434" s="9"/>
      <c r="K434" s="9">
        <v>1.6</v>
      </c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>
        <f t="shared" si="67"/>
        <v>1.6</v>
      </c>
      <c r="AJ434" s="9">
        <f t="shared" si="73"/>
        <v>0.24</v>
      </c>
      <c r="AK434" s="9">
        <f t="shared" si="68"/>
        <v>0.2208</v>
      </c>
      <c r="AL434" s="9">
        <f t="shared" si="69"/>
        <v>2.0608</v>
      </c>
      <c r="AM434" s="9"/>
      <c r="AN434" s="9"/>
      <c r="AP434" s="9"/>
    </row>
    <row r="435" spans="1:42" x14ac:dyDescent="0.2">
      <c r="A435" s="2" t="s">
        <v>43</v>
      </c>
      <c r="B435" s="2">
        <v>1</v>
      </c>
      <c r="C435" s="2">
        <v>11030128</v>
      </c>
      <c r="D435" s="2" t="s">
        <v>1114</v>
      </c>
      <c r="E435" s="3" t="s">
        <v>1115</v>
      </c>
      <c r="F435" s="2" t="s">
        <v>1116</v>
      </c>
      <c r="G435" s="2" t="s">
        <v>47</v>
      </c>
      <c r="I435" s="2">
        <v>358270</v>
      </c>
      <c r="J435" s="9"/>
      <c r="K435" s="9">
        <v>1.32</v>
      </c>
      <c r="L435" s="9"/>
      <c r="M435" s="9"/>
      <c r="N435" s="9"/>
      <c r="O435" s="9"/>
      <c r="P435" s="9"/>
      <c r="Q435" s="9">
        <v>0.63</v>
      </c>
      <c r="R435" s="9">
        <v>0.2</v>
      </c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>
        <f t="shared" si="67"/>
        <v>2.1500000000000004</v>
      </c>
      <c r="AJ435" s="9">
        <v>0</v>
      </c>
      <c r="AK435" s="9">
        <f t="shared" si="68"/>
        <v>0.25800000000000001</v>
      </c>
      <c r="AL435" s="9">
        <f t="shared" si="69"/>
        <v>2.4080000000000004</v>
      </c>
      <c r="AM435" s="9"/>
      <c r="AN435" s="9"/>
      <c r="AP435" s="9"/>
    </row>
    <row r="436" spans="1:42" x14ac:dyDescent="0.2">
      <c r="A436" s="2" t="s">
        <v>43</v>
      </c>
      <c r="B436" s="2">
        <v>1</v>
      </c>
      <c r="C436" s="2">
        <v>11030130</v>
      </c>
      <c r="D436" s="2" t="s">
        <v>1117</v>
      </c>
      <c r="E436" s="3" t="s">
        <v>1118</v>
      </c>
      <c r="F436" s="2" t="s">
        <v>1119</v>
      </c>
      <c r="G436" s="2" t="s">
        <v>47</v>
      </c>
      <c r="I436" s="2">
        <v>358271</v>
      </c>
      <c r="J436" s="9"/>
      <c r="K436" s="9">
        <v>8.6300000000000008</v>
      </c>
      <c r="L436" s="9"/>
      <c r="M436" s="9"/>
      <c r="N436" s="9"/>
      <c r="O436" s="9"/>
      <c r="P436" s="9"/>
      <c r="Q436" s="9">
        <v>5.34</v>
      </c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>
        <f t="shared" si="67"/>
        <v>13.97</v>
      </c>
      <c r="AJ436" s="9">
        <f t="shared" ref="AJ436:AJ438" si="74">+AI436*0.15</f>
        <v>2.0954999999999999</v>
      </c>
      <c r="AK436" s="9">
        <f t="shared" si="68"/>
        <v>1.9278599999999999</v>
      </c>
      <c r="AL436" s="9">
        <f t="shared" si="69"/>
        <v>17.993359999999999</v>
      </c>
      <c r="AM436" s="9"/>
      <c r="AN436" s="9"/>
      <c r="AP436" s="9"/>
    </row>
    <row r="437" spans="1:42" x14ac:dyDescent="0.2">
      <c r="A437" s="2" t="s">
        <v>43</v>
      </c>
      <c r="B437" s="2">
        <v>1</v>
      </c>
      <c r="C437" s="2">
        <v>11030133</v>
      </c>
      <c r="D437" s="2" t="s">
        <v>1120</v>
      </c>
      <c r="E437" s="3" t="s">
        <v>1121</v>
      </c>
      <c r="F437" s="2" t="s">
        <v>1122</v>
      </c>
      <c r="G437" s="2" t="s">
        <v>47</v>
      </c>
      <c r="I437" s="2">
        <v>358272</v>
      </c>
      <c r="J437" s="9"/>
      <c r="K437" s="9">
        <v>0.23</v>
      </c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>
        <v>10</v>
      </c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>
        <f t="shared" si="67"/>
        <v>10.23</v>
      </c>
      <c r="AJ437" s="9">
        <f t="shared" si="74"/>
        <v>1.5345</v>
      </c>
      <c r="AK437" s="9">
        <f t="shared" si="68"/>
        <v>1.41174</v>
      </c>
      <c r="AL437" s="9">
        <f t="shared" si="69"/>
        <v>13.17624</v>
      </c>
      <c r="AM437" s="9"/>
      <c r="AN437" s="9"/>
      <c r="AP437" s="9"/>
    </row>
    <row r="438" spans="1:42" x14ac:dyDescent="0.2">
      <c r="A438" s="2" t="s">
        <v>43</v>
      </c>
      <c r="B438" s="2">
        <v>1</v>
      </c>
      <c r="C438" s="2">
        <v>11030130</v>
      </c>
      <c r="D438" s="2" t="s">
        <v>1123</v>
      </c>
      <c r="E438" s="3" t="s">
        <v>1124</v>
      </c>
      <c r="F438" s="2" t="s">
        <v>1125</v>
      </c>
      <c r="G438" s="2" t="s">
        <v>47</v>
      </c>
      <c r="I438" s="2">
        <v>358273</v>
      </c>
      <c r="J438" s="9"/>
      <c r="K438" s="9"/>
      <c r="L438" s="9"/>
      <c r="M438" s="9"/>
      <c r="N438" s="9"/>
      <c r="O438" s="9"/>
      <c r="P438" s="9"/>
      <c r="Q438" s="9">
        <v>0.1</v>
      </c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>
        <f t="shared" si="67"/>
        <v>0.1</v>
      </c>
      <c r="AJ438" s="9">
        <f t="shared" si="74"/>
        <v>1.4999999999999999E-2</v>
      </c>
      <c r="AK438" s="9">
        <f t="shared" si="68"/>
        <v>1.38E-2</v>
      </c>
      <c r="AL438" s="9">
        <f t="shared" si="69"/>
        <v>0.1288</v>
      </c>
      <c r="AM438" s="9"/>
      <c r="AN438" s="9"/>
      <c r="AP438" s="9"/>
    </row>
    <row r="439" spans="1:42" x14ac:dyDescent="0.2">
      <c r="A439" s="2" t="s">
        <v>43</v>
      </c>
      <c r="B439" s="2">
        <v>1</v>
      </c>
      <c r="C439" s="2">
        <v>11030133</v>
      </c>
      <c r="D439" s="2" t="s">
        <v>1126</v>
      </c>
      <c r="E439" s="3" t="s">
        <v>1127</v>
      </c>
      <c r="F439" s="2" t="s">
        <v>1128</v>
      </c>
      <c r="G439" s="2" t="s">
        <v>47</v>
      </c>
      <c r="I439" s="2">
        <v>358274</v>
      </c>
      <c r="J439" s="9"/>
      <c r="K439" s="9">
        <v>11.29</v>
      </c>
      <c r="L439" s="9"/>
      <c r="M439" s="9"/>
      <c r="N439" s="9"/>
      <c r="O439" s="9"/>
      <c r="P439" s="9"/>
      <c r="Q439" s="9">
        <v>7.0000000000000007E-2</v>
      </c>
      <c r="R439" s="9">
        <v>0.01</v>
      </c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>
        <f t="shared" si="67"/>
        <v>11.37</v>
      </c>
      <c r="AJ439" s="9">
        <v>0</v>
      </c>
      <c r="AK439" s="9">
        <f t="shared" si="68"/>
        <v>1.3643999999999998</v>
      </c>
      <c r="AL439" s="9">
        <f t="shared" si="69"/>
        <v>12.734399999999999</v>
      </c>
      <c r="AM439" s="9"/>
      <c r="AN439" s="9"/>
      <c r="AP439" s="9"/>
    </row>
    <row r="440" spans="1:42" x14ac:dyDescent="0.2">
      <c r="A440" s="2" t="s">
        <v>43</v>
      </c>
      <c r="B440" s="2">
        <v>1</v>
      </c>
      <c r="C440" s="2">
        <v>11030132</v>
      </c>
      <c r="D440" s="2" t="s">
        <v>1129</v>
      </c>
      <c r="E440" s="3" t="s">
        <v>1130</v>
      </c>
      <c r="F440" s="2" t="s">
        <v>1131</v>
      </c>
      <c r="G440" s="2" t="s">
        <v>47</v>
      </c>
      <c r="I440" s="2">
        <v>358275</v>
      </c>
      <c r="J440" s="9"/>
      <c r="K440" s="9">
        <v>0.01</v>
      </c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>
        <v>10</v>
      </c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>
        <f t="shared" si="67"/>
        <v>10.01</v>
      </c>
      <c r="AJ440" s="9">
        <v>0</v>
      </c>
      <c r="AK440" s="9">
        <f t="shared" si="68"/>
        <v>1.2011999999999998</v>
      </c>
      <c r="AL440" s="9">
        <f t="shared" si="69"/>
        <v>11.2112</v>
      </c>
      <c r="AM440" s="9"/>
      <c r="AN440" s="9"/>
      <c r="AP440" s="9"/>
    </row>
    <row r="441" spans="1:42" x14ac:dyDescent="0.2">
      <c r="A441" s="2" t="s">
        <v>43</v>
      </c>
      <c r="B441" s="2">
        <v>1</v>
      </c>
      <c r="C441" s="2">
        <v>11030131</v>
      </c>
      <c r="D441" s="2" t="s">
        <v>1132</v>
      </c>
      <c r="E441" s="3" t="s">
        <v>1133</v>
      </c>
      <c r="F441" s="2" t="s">
        <v>1134</v>
      </c>
      <c r="G441" s="2" t="s">
        <v>47</v>
      </c>
      <c r="I441" s="2">
        <v>358276</v>
      </c>
      <c r="J441" s="9"/>
      <c r="K441" s="9">
        <v>1.28</v>
      </c>
      <c r="L441" s="9"/>
      <c r="M441" s="9"/>
      <c r="N441" s="9"/>
      <c r="O441" s="9"/>
      <c r="P441" s="9"/>
      <c r="Q441" s="9">
        <v>0.24</v>
      </c>
      <c r="R441" s="9"/>
      <c r="S441" s="9"/>
      <c r="T441" s="9"/>
      <c r="U441" s="9"/>
      <c r="V441" s="9">
        <v>10</v>
      </c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>
        <f t="shared" si="67"/>
        <v>11.52</v>
      </c>
      <c r="AJ441" s="9">
        <f t="shared" ref="AJ441:AJ442" si="75">+AI441*0.15</f>
        <v>1.728</v>
      </c>
      <c r="AK441" s="9">
        <f t="shared" si="68"/>
        <v>1.5897599999999998</v>
      </c>
      <c r="AL441" s="9">
        <f t="shared" si="69"/>
        <v>14.837759999999999</v>
      </c>
      <c r="AM441" s="9"/>
      <c r="AN441" s="9"/>
      <c r="AP441" s="9"/>
    </row>
    <row r="442" spans="1:42" x14ac:dyDescent="0.2">
      <c r="A442" s="2" t="s">
        <v>43</v>
      </c>
      <c r="B442" s="2">
        <v>1</v>
      </c>
      <c r="C442" s="2">
        <v>11030131</v>
      </c>
      <c r="D442" s="2" t="s">
        <v>1135</v>
      </c>
      <c r="E442" s="3" t="s">
        <v>1136</v>
      </c>
      <c r="F442" s="2" t="s">
        <v>1137</v>
      </c>
      <c r="G442" s="2" t="s">
        <v>47</v>
      </c>
      <c r="I442" s="2">
        <v>358277</v>
      </c>
      <c r="J442" s="9"/>
      <c r="K442" s="9">
        <v>0.08</v>
      </c>
      <c r="L442" s="9"/>
      <c r="M442" s="9"/>
      <c r="N442" s="9"/>
      <c r="O442" s="9"/>
      <c r="P442" s="9"/>
      <c r="Q442" s="9">
        <v>0.2</v>
      </c>
      <c r="R442" s="9">
        <v>0.01</v>
      </c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>
        <f t="shared" si="67"/>
        <v>0.29000000000000004</v>
      </c>
      <c r="AJ442" s="9">
        <f t="shared" si="75"/>
        <v>4.3500000000000004E-2</v>
      </c>
      <c r="AK442" s="9">
        <f t="shared" si="68"/>
        <v>4.002E-2</v>
      </c>
      <c r="AL442" s="9">
        <f t="shared" si="69"/>
        <v>0.37352000000000002</v>
      </c>
      <c r="AM442" s="9"/>
      <c r="AN442" s="9"/>
      <c r="AP442" s="9"/>
    </row>
    <row r="443" spans="1:42" x14ac:dyDescent="0.2">
      <c r="A443" s="2" t="s">
        <v>43</v>
      </c>
      <c r="B443" s="2">
        <v>1</v>
      </c>
      <c r="C443" s="2">
        <v>11030133</v>
      </c>
      <c r="D443" s="2" t="s">
        <v>868</v>
      </c>
      <c r="E443" s="3" t="s">
        <v>869</v>
      </c>
      <c r="F443" s="2" t="s">
        <v>870</v>
      </c>
      <c r="G443" s="2" t="s">
        <v>47</v>
      </c>
      <c r="I443" s="2">
        <v>358278</v>
      </c>
      <c r="J443" s="9"/>
      <c r="K443" s="9">
        <v>0.01</v>
      </c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>
        <f t="shared" si="67"/>
        <v>0.01</v>
      </c>
      <c r="AJ443" s="9">
        <v>0</v>
      </c>
      <c r="AK443" s="9">
        <f t="shared" si="68"/>
        <v>1.1999999999999999E-3</v>
      </c>
      <c r="AL443" s="9">
        <f t="shared" si="69"/>
        <v>1.12E-2</v>
      </c>
      <c r="AM443" s="9"/>
      <c r="AN443" s="9"/>
      <c r="AP443" s="9"/>
    </row>
    <row r="444" spans="1:42" x14ac:dyDescent="0.2">
      <c r="A444" s="2" t="s">
        <v>43</v>
      </c>
      <c r="B444" s="2">
        <v>1</v>
      </c>
      <c r="C444" s="2">
        <v>11030130</v>
      </c>
      <c r="D444" s="2" t="s">
        <v>1138</v>
      </c>
      <c r="E444" s="3" t="s">
        <v>1139</v>
      </c>
      <c r="F444" s="2" t="s">
        <v>1140</v>
      </c>
      <c r="G444" s="2" t="s">
        <v>47</v>
      </c>
      <c r="I444" s="2">
        <v>358279</v>
      </c>
      <c r="J444" s="9"/>
      <c r="K444" s="9">
        <v>0.01</v>
      </c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>
        <f t="shared" si="67"/>
        <v>0.01</v>
      </c>
      <c r="AJ444" s="9">
        <v>0</v>
      </c>
      <c r="AK444" s="9">
        <f t="shared" si="68"/>
        <v>1.1999999999999999E-3</v>
      </c>
      <c r="AL444" s="9">
        <f t="shared" si="69"/>
        <v>1.12E-2</v>
      </c>
      <c r="AM444" s="9"/>
      <c r="AN444" s="9"/>
      <c r="AP444" s="9"/>
    </row>
    <row r="445" spans="1:42" x14ac:dyDescent="0.2">
      <c r="A445" s="2" t="s">
        <v>43</v>
      </c>
      <c r="B445" s="2">
        <v>1</v>
      </c>
      <c r="C445" s="2">
        <v>11030133</v>
      </c>
      <c r="D445" s="2" t="s">
        <v>1141</v>
      </c>
      <c r="E445" s="3" t="s">
        <v>1142</v>
      </c>
      <c r="F445" s="2" t="s">
        <v>1143</v>
      </c>
      <c r="G445" s="2" t="s">
        <v>47</v>
      </c>
      <c r="I445" s="2">
        <v>358280</v>
      </c>
      <c r="J445" s="9"/>
      <c r="K445" s="9">
        <v>0.01</v>
      </c>
      <c r="L445" s="9"/>
      <c r="M445" s="9"/>
      <c r="N445" s="9"/>
      <c r="O445" s="9"/>
      <c r="P445" s="9"/>
      <c r="Q445" s="9">
        <v>0.12</v>
      </c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>
        <f t="shared" si="67"/>
        <v>0.13</v>
      </c>
      <c r="AJ445" s="9">
        <f t="shared" ref="AJ445:AJ447" si="76">+AI445*0.15</f>
        <v>1.95E-2</v>
      </c>
      <c r="AK445" s="9">
        <f t="shared" si="68"/>
        <v>1.7939999999999998E-2</v>
      </c>
      <c r="AL445" s="9">
        <f t="shared" si="69"/>
        <v>0.16743999999999998</v>
      </c>
      <c r="AM445" s="9"/>
      <c r="AN445" s="9"/>
      <c r="AP445" s="9"/>
    </row>
    <row r="446" spans="1:42" x14ac:dyDescent="0.2">
      <c r="A446" s="2" t="s">
        <v>43</v>
      </c>
      <c r="B446" s="2">
        <v>1</v>
      </c>
      <c r="C446" s="2">
        <v>11030105</v>
      </c>
      <c r="D446" s="2" t="s">
        <v>1144</v>
      </c>
      <c r="E446" s="3" t="s">
        <v>1145</v>
      </c>
      <c r="F446" s="2" t="s">
        <v>1146</v>
      </c>
      <c r="G446" s="2" t="s">
        <v>47</v>
      </c>
      <c r="I446" s="2">
        <v>358281</v>
      </c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>
        <v>1.5</v>
      </c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>
        <f t="shared" si="67"/>
        <v>1.5</v>
      </c>
      <c r="AJ446" s="9">
        <f t="shared" si="76"/>
        <v>0.22499999999999998</v>
      </c>
      <c r="AK446" s="9">
        <f t="shared" si="68"/>
        <v>0.20699999999999999</v>
      </c>
      <c r="AL446" s="9">
        <f t="shared" si="69"/>
        <v>1.9320000000000002</v>
      </c>
      <c r="AM446" s="9"/>
      <c r="AN446" s="9"/>
      <c r="AP446" s="9"/>
    </row>
    <row r="447" spans="1:42" x14ac:dyDescent="0.2">
      <c r="A447" s="2" t="s">
        <v>43</v>
      </c>
      <c r="B447" s="2">
        <v>1</v>
      </c>
      <c r="C447" s="2">
        <v>11030132</v>
      </c>
      <c r="D447" s="2" t="s">
        <v>1147</v>
      </c>
      <c r="E447" s="3" t="s">
        <v>1148</v>
      </c>
      <c r="F447" s="2" t="s">
        <v>1149</v>
      </c>
      <c r="G447" s="2" t="s">
        <v>47</v>
      </c>
      <c r="I447" s="2">
        <v>358282</v>
      </c>
      <c r="J447" s="9"/>
      <c r="K447" s="9">
        <v>3.46</v>
      </c>
      <c r="L447" s="9"/>
      <c r="M447" s="9"/>
      <c r="N447" s="9"/>
      <c r="O447" s="9"/>
      <c r="P447" s="9"/>
      <c r="Q447" s="9">
        <v>0.27</v>
      </c>
      <c r="R447" s="9">
        <v>0.06</v>
      </c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>
        <f t="shared" si="67"/>
        <v>3.79</v>
      </c>
      <c r="AJ447" s="9">
        <f t="shared" si="76"/>
        <v>0.56850000000000001</v>
      </c>
      <c r="AK447" s="9">
        <f t="shared" si="68"/>
        <v>0.52302000000000004</v>
      </c>
      <c r="AL447" s="9">
        <f t="shared" si="69"/>
        <v>4.8815200000000001</v>
      </c>
      <c r="AM447" s="9"/>
      <c r="AN447" s="9"/>
      <c r="AP447" s="9"/>
    </row>
    <row r="448" spans="1:42" x14ac:dyDescent="0.2">
      <c r="A448" s="2" t="s">
        <v>43</v>
      </c>
      <c r="B448" s="2">
        <v>1</v>
      </c>
      <c r="C448" s="2">
        <v>11030133</v>
      </c>
      <c r="D448" s="2" t="s">
        <v>1024</v>
      </c>
      <c r="E448" s="3" t="s">
        <v>1025</v>
      </c>
      <c r="F448" s="2" t="s">
        <v>1026</v>
      </c>
      <c r="G448" s="2" t="s">
        <v>47</v>
      </c>
      <c r="I448" s="2">
        <v>358283</v>
      </c>
      <c r="J448" s="9"/>
      <c r="K448" s="9">
        <v>0.04</v>
      </c>
      <c r="L448" s="9"/>
      <c r="M448" s="9"/>
      <c r="N448" s="9"/>
      <c r="O448" s="9"/>
      <c r="P448" s="9"/>
      <c r="Q448" s="9">
        <v>0.04</v>
      </c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>
        <f t="shared" si="67"/>
        <v>0.08</v>
      </c>
      <c r="AJ448" s="9">
        <v>0</v>
      </c>
      <c r="AK448" s="9">
        <f t="shared" si="68"/>
        <v>9.5999999999999992E-3</v>
      </c>
      <c r="AL448" s="9">
        <f t="shared" si="69"/>
        <v>8.9599999999999999E-2</v>
      </c>
      <c r="AM448" s="9"/>
      <c r="AN448" s="9"/>
      <c r="AP448" s="9"/>
    </row>
    <row r="449" spans="1:42" x14ac:dyDescent="0.2">
      <c r="A449" s="2" t="s">
        <v>43</v>
      </c>
      <c r="B449" s="2">
        <v>1</v>
      </c>
      <c r="C449" s="2">
        <v>11030133</v>
      </c>
      <c r="D449" s="2" t="s">
        <v>673</v>
      </c>
      <c r="E449" s="3" t="s">
        <v>674</v>
      </c>
      <c r="F449" s="2" t="s">
        <v>675</v>
      </c>
      <c r="G449" s="2" t="s">
        <v>47</v>
      </c>
      <c r="I449" s="2">
        <v>358284</v>
      </c>
      <c r="J449" s="9"/>
      <c r="K449" s="9">
        <v>0.76</v>
      </c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>
        <f t="shared" si="67"/>
        <v>0.76</v>
      </c>
      <c r="AJ449" s="9">
        <f t="shared" ref="AJ449:AJ451" si="77">+AI449*0.15</f>
        <v>0.11399999999999999</v>
      </c>
      <c r="AK449" s="9">
        <f t="shared" si="68"/>
        <v>0.10488</v>
      </c>
      <c r="AL449" s="9">
        <f t="shared" si="69"/>
        <v>0.97887999999999997</v>
      </c>
      <c r="AM449" s="9"/>
      <c r="AN449" s="9"/>
      <c r="AP449" s="9"/>
    </row>
    <row r="450" spans="1:42" x14ac:dyDescent="0.2">
      <c r="A450" s="2" t="s">
        <v>43</v>
      </c>
      <c r="B450" s="2">
        <v>1</v>
      </c>
      <c r="C450" s="2">
        <v>11030130</v>
      </c>
      <c r="D450" s="2" t="s">
        <v>1150</v>
      </c>
      <c r="E450" s="3" t="s">
        <v>1151</v>
      </c>
      <c r="F450" s="2" t="s">
        <v>1152</v>
      </c>
      <c r="G450" s="2" t="s">
        <v>47</v>
      </c>
      <c r="I450" s="2">
        <v>358285</v>
      </c>
      <c r="J450" s="9">
        <v>30</v>
      </c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>
        <f t="shared" si="67"/>
        <v>30</v>
      </c>
      <c r="AJ450" s="9">
        <f t="shared" si="77"/>
        <v>4.5</v>
      </c>
      <c r="AK450" s="9">
        <f t="shared" si="68"/>
        <v>4.1399999999999997</v>
      </c>
      <c r="AL450" s="9">
        <f t="shared" si="69"/>
        <v>38.64</v>
      </c>
      <c r="AM450" s="9"/>
      <c r="AN450" s="2">
        <v>0.83</v>
      </c>
      <c r="AP450" s="9"/>
    </row>
    <row r="451" spans="1:42" x14ac:dyDescent="0.2">
      <c r="A451" s="2" t="s">
        <v>43</v>
      </c>
      <c r="B451" s="2">
        <v>1</v>
      </c>
      <c r="C451" s="2">
        <v>11030111</v>
      </c>
      <c r="D451" s="2" t="s">
        <v>1153</v>
      </c>
      <c r="E451" s="3" t="s">
        <v>1154</v>
      </c>
      <c r="F451" s="2" t="s">
        <v>1155</v>
      </c>
      <c r="G451" s="2" t="s">
        <v>471</v>
      </c>
      <c r="I451" s="2">
        <v>358286</v>
      </c>
      <c r="J451" s="9">
        <v>0</v>
      </c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>
        <f t="shared" si="67"/>
        <v>0</v>
      </c>
      <c r="AJ451" s="9">
        <f t="shared" si="77"/>
        <v>0</v>
      </c>
      <c r="AK451" s="9">
        <f t="shared" si="68"/>
        <v>0</v>
      </c>
      <c r="AL451" s="9">
        <f t="shared" si="69"/>
        <v>0</v>
      </c>
      <c r="AM451" s="9"/>
      <c r="AP451" s="9"/>
    </row>
    <row r="452" spans="1:42" x14ac:dyDescent="0.2">
      <c r="A452" s="2" t="s">
        <v>43</v>
      </c>
      <c r="B452" s="2">
        <v>1</v>
      </c>
      <c r="C452" s="2">
        <v>11030108</v>
      </c>
      <c r="D452" s="2" t="s">
        <v>207</v>
      </c>
      <c r="E452" s="3" t="s">
        <v>208</v>
      </c>
      <c r="F452" s="2" t="s">
        <v>209</v>
      </c>
      <c r="G452" s="2" t="s">
        <v>47</v>
      </c>
      <c r="I452" s="2">
        <v>358287</v>
      </c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>
        <v>7142.86</v>
      </c>
      <c r="AB452" s="9"/>
      <c r="AC452" s="9"/>
      <c r="AD452" s="9"/>
      <c r="AE452" s="9"/>
      <c r="AF452" s="9"/>
      <c r="AG452" s="9"/>
      <c r="AH452" s="9"/>
      <c r="AI452" s="9">
        <f t="shared" si="67"/>
        <v>7142.86</v>
      </c>
      <c r="AJ452" s="9">
        <v>0</v>
      </c>
      <c r="AK452" s="9">
        <f t="shared" si="68"/>
        <v>857.14319999999998</v>
      </c>
      <c r="AL452" s="9">
        <f t="shared" si="69"/>
        <v>8000.0031999999992</v>
      </c>
      <c r="AM452" s="9"/>
      <c r="AN452" s="2">
        <v>196.43</v>
      </c>
      <c r="AO452" s="2">
        <v>600</v>
      </c>
      <c r="AP452" s="9"/>
    </row>
    <row r="453" spans="1:42" x14ac:dyDescent="0.2">
      <c r="A453" s="2" t="s">
        <v>43</v>
      </c>
      <c r="B453" s="2">
        <v>1</v>
      </c>
      <c r="C453" s="2">
        <v>11030108</v>
      </c>
      <c r="D453" s="2" t="s">
        <v>207</v>
      </c>
      <c r="E453" s="3" t="s">
        <v>208</v>
      </c>
      <c r="F453" s="2" t="s">
        <v>209</v>
      </c>
      <c r="G453" s="2" t="s">
        <v>47</v>
      </c>
      <c r="I453" s="2">
        <v>358288</v>
      </c>
      <c r="J453" s="9"/>
      <c r="K453" s="9">
        <v>4779.01</v>
      </c>
      <c r="L453" s="9">
        <v>27.17</v>
      </c>
      <c r="M453" s="9">
        <v>3.18</v>
      </c>
      <c r="N453" s="9">
        <v>1.38</v>
      </c>
      <c r="O453" s="9"/>
      <c r="P453" s="9">
        <v>0.04</v>
      </c>
      <c r="Q453" s="9">
        <v>707.07</v>
      </c>
      <c r="R453" s="9">
        <v>358.84</v>
      </c>
      <c r="S453" s="9"/>
      <c r="T453" s="9"/>
      <c r="U453" s="9"/>
      <c r="V453" s="9">
        <v>3842.67</v>
      </c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>
        <f t="shared" si="67"/>
        <v>9719.36</v>
      </c>
      <c r="AJ453" s="9">
        <f>+AI453*0.15</f>
        <v>1457.904</v>
      </c>
      <c r="AK453" s="9">
        <f t="shared" si="68"/>
        <v>1341.2716800000001</v>
      </c>
      <c r="AL453" s="9">
        <f t="shared" si="69"/>
        <v>12518.535680000001</v>
      </c>
      <c r="AM453" s="9"/>
      <c r="AN453" s="2">
        <v>267.27999999999997</v>
      </c>
      <c r="AO453" s="2">
        <v>938.89</v>
      </c>
      <c r="AP453" s="9"/>
    </row>
    <row r="454" spans="1:42" x14ac:dyDescent="0.2">
      <c r="A454" s="2" t="s">
        <v>43</v>
      </c>
      <c r="B454" s="2">
        <v>15</v>
      </c>
      <c r="C454" s="2">
        <v>11030301</v>
      </c>
      <c r="D454" s="2" t="s">
        <v>1156</v>
      </c>
      <c r="E454" s="3" t="s">
        <v>1157</v>
      </c>
      <c r="F454" s="2" t="s">
        <v>1158</v>
      </c>
      <c r="G454" s="2" t="s">
        <v>47</v>
      </c>
      <c r="I454" s="2">
        <v>358289</v>
      </c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>
        <v>67.3</v>
      </c>
      <c r="AH454" s="9"/>
      <c r="AI454" s="9">
        <f t="shared" si="67"/>
        <v>67.3</v>
      </c>
      <c r="AJ454" s="9">
        <v>0</v>
      </c>
      <c r="AK454" s="9">
        <f t="shared" si="68"/>
        <v>8.0759999999999987</v>
      </c>
      <c r="AL454" s="9">
        <f t="shared" si="69"/>
        <v>75.375999999999991</v>
      </c>
      <c r="AM454" s="9"/>
      <c r="AN454" s="2">
        <v>1.85</v>
      </c>
      <c r="AO454" s="2">
        <v>5.66</v>
      </c>
      <c r="AP454" s="9"/>
    </row>
    <row r="455" spans="1:42" x14ac:dyDescent="0.2">
      <c r="A455" s="2" t="s">
        <v>43</v>
      </c>
      <c r="B455" s="2">
        <v>1</v>
      </c>
      <c r="C455" s="2">
        <v>11030128</v>
      </c>
      <c r="D455" s="2" t="s">
        <v>727</v>
      </c>
      <c r="E455" s="3" t="s">
        <v>728</v>
      </c>
      <c r="F455" s="2" t="s">
        <v>729</v>
      </c>
      <c r="G455" s="2" t="s">
        <v>47</v>
      </c>
      <c r="I455" s="2">
        <v>358290</v>
      </c>
      <c r="J455" s="9"/>
      <c r="K455" s="9">
        <v>2.1800000000000002</v>
      </c>
      <c r="L455" s="9"/>
      <c r="M455" s="9"/>
      <c r="N455" s="9"/>
      <c r="O455" s="9"/>
      <c r="P455" s="9"/>
      <c r="Q455" s="9">
        <v>0.1</v>
      </c>
      <c r="R455" s="9">
        <v>0.24</v>
      </c>
      <c r="S455" s="9"/>
      <c r="T455" s="9"/>
      <c r="U455" s="9"/>
      <c r="V455" s="9">
        <v>0.91</v>
      </c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>
        <f t="shared" si="67"/>
        <v>3.4300000000000006</v>
      </c>
      <c r="AJ455" s="9">
        <v>0</v>
      </c>
      <c r="AK455" s="9">
        <f t="shared" si="68"/>
        <v>0.41160000000000008</v>
      </c>
      <c r="AL455" s="9">
        <f t="shared" si="69"/>
        <v>3.8416000000000006</v>
      </c>
      <c r="AM455" s="9"/>
      <c r="AN455" s="9"/>
      <c r="AP455" s="9"/>
    </row>
    <row r="456" spans="1:42" x14ac:dyDescent="0.2">
      <c r="A456" s="2" t="s">
        <v>43</v>
      </c>
      <c r="B456" s="2">
        <v>1</v>
      </c>
      <c r="C456" s="2">
        <v>11030130</v>
      </c>
      <c r="D456" s="2" t="s">
        <v>1159</v>
      </c>
      <c r="E456" s="3" t="s">
        <v>1160</v>
      </c>
      <c r="F456" s="2" t="s">
        <v>1161</v>
      </c>
      <c r="G456" s="2" t="s">
        <v>47</v>
      </c>
      <c r="I456" s="2">
        <v>358291</v>
      </c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>
        <v>1.5</v>
      </c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>
        <f t="shared" si="67"/>
        <v>1.5</v>
      </c>
      <c r="AJ456" s="9">
        <v>0</v>
      </c>
      <c r="AK456" s="9">
        <f t="shared" si="68"/>
        <v>0.18</v>
      </c>
      <c r="AL456" s="9">
        <f t="shared" si="69"/>
        <v>1.68</v>
      </c>
      <c r="AM456" s="9"/>
      <c r="AN456" s="9"/>
      <c r="AP456" s="9"/>
    </row>
    <row r="457" spans="1:42" x14ac:dyDescent="0.2">
      <c r="A457" s="2" t="s">
        <v>43</v>
      </c>
      <c r="B457" s="2">
        <v>20</v>
      </c>
      <c r="C457" s="2">
        <v>11030301</v>
      </c>
      <c r="D457" s="2" t="s">
        <v>1162</v>
      </c>
      <c r="E457" s="3" t="s">
        <v>1163</v>
      </c>
      <c r="F457" s="2" t="s">
        <v>1164</v>
      </c>
      <c r="G457" s="2" t="s">
        <v>47</v>
      </c>
      <c r="I457" s="2">
        <v>358292</v>
      </c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>
        <v>241.77</v>
      </c>
      <c r="AH457" s="9"/>
      <c r="AI457" s="9">
        <f t="shared" si="67"/>
        <v>241.77</v>
      </c>
      <c r="AJ457" s="9">
        <v>0</v>
      </c>
      <c r="AK457" s="9">
        <f t="shared" si="68"/>
        <v>29.0124</v>
      </c>
      <c r="AL457" s="9">
        <f t="shared" si="69"/>
        <v>270.7824</v>
      </c>
      <c r="AM457" s="9"/>
      <c r="AN457" s="10">
        <v>6.65</v>
      </c>
      <c r="AO457" s="11">
        <v>20.309999999999999</v>
      </c>
      <c r="AP457" s="9"/>
    </row>
    <row r="458" spans="1:42" x14ac:dyDescent="0.2">
      <c r="A458" s="2" t="s">
        <v>43</v>
      </c>
      <c r="B458" s="2">
        <v>15</v>
      </c>
      <c r="C458" s="2">
        <v>11030301</v>
      </c>
      <c r="D458" s="2" t="s">
        <v>1165</v>
      </c>
      <c r="E458" s="3" t="s">
        <v>1166</v>
      </c>
      <c r="F458" s="2" t="s">
        <v>1167</v>
      </c>
      <c r="G458" s="2" t="s">
        <v>47</v>
      </c>
      <c r="I458" s="2">
        <v>358293</v>
      </c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>
        <v>4602.78</v>
      </c>
      <c r="AH458" s="9"/>
      <c r="AI458" s="9">
        <f t="shared" si="67"/>
        <v>4602.78</v>
      </c>
      <c r="AJ458" s="9">
        <v>0</v>
      </c>
      <c r="AK458" s="9">
        <f t="shared" si="68"/>
        <v>552.33359999999993</v>
      </c>
      <c r="AL458" s="9">
        <f t="shared" si="69"/>
        <v>5155.1135999999997</v>
      </c>
      <c r="AM458" s="9"/>
      <c r="AN458" s="2">
        <v>126.58</v>
      </c>
      <c r="AO458" s="2">
        <v>386.63</v>
      </c>
      <c r="AP458" s="9"/>
    </row>
    <row r="459" spans="1:42" x14ac:dyDescent="0.2">
      <c r="A459" s="2" t="s">
        <v>43</v>
      </c>
      <c r="B459" s="2">
        <v>1</v>
      </c>
      <c r="C459" s="2">
        <v>11030133</v>
      </c>
      <c r="D459" s="2" t="s">
        <v>1168</v>
      </c>
      <c r="E459" s="3" t="s">
        <v>1169</v>
      </c>
      <c r="F459" s="2" t="s">
        <v>1170</v>
      </c>
      <c r="G459" s="2" t="s">
        <v>47</v>
      </c>
      <c r="I459" s="2">
        <v>358294</v>
      </c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>
        <v>60</v>
      </c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>
        <f t="shared" si="67"/>
        <v>60</v>
      </c>
      <c r="AJ459" s="9">
        <v>0</v>
      </c>
      <c r="AK459" s="9">
        <f t="shared" si="68"/>
        <v>7.1999999999999993</v>
      </c>
      <c r="AL459" s="9">
        <f t="shared" si="69"/>
        <v>67.2</v>
      </c>
      <c r="AM459" s="9"/>
      <c r="AP459" s="9"/>
    </row>
    <row r="460" spans="1:42" x14ac:dyDescent="0.2">
      <c r="A460" s="2" t="s">
        <v>43</v>
      </c>
      <c r="B460" s="2">
        <v>20</v>
      </c>
      <c r="C460" s="2">
        <v>11030301</v>
      </c>
      <c r="D460" s="2" t="s">
        <v>1171</v>
      </c>
      <c r="E460" s="3" t="s">
        <v>1172</v>
      </c>
      <c r="F460" s="2" t="s">
        <v>1173</v>
      </c>
      <c r="G460" s="2" t="s">
        <v>47</v>
      </c>
      <c r="I460" s="2">
        <v>358295</v>
      </c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>
        <v>790.21</v>
      </c>
      <c r="AH460" s="9"/>
      <c r="AI460" s="9">
        <f t="shared" ref="AI460:AI523" si="78">SUM(J460:AH460)</f>
        <v>790.21</v>
      </c>
      <c r="AJ460" s="9">
        <v>0</v>
      </c>
      <c r="AK460" s="9">
        <f t="shared" ref="AK460:AK523" si="79">(AI460+AJ460)*0.12</f>
        <v>94.825199999999995</v>
      </c>
      <c r="AL460" s="9">
        <f t="shared" ref="AL460:AL523" si="80">SUM(AI460:AK460)</f>
        <v>885.03520000000003</v>
      </c>
      <c r="AM460" s="9"/>
      <c r="AN460" s="2">
        <v>21.73</v>
      </c>
      <c r="AO460" s="2">
        <v>66.38</v>
      </c>
      <c r="AP460" s="9"/>
    </row>
    <row r="461" spans="1:42" x14ac:dyDescent="0.2">
      <c r="A461" s="2" t="s">
        <v>43</v>
      </c>
      <c r="B461" s="2">
        <v>20</v>
      </c>
      <c r="C461" s="2">
        <v>11030301</v>
      </c>
      <c r="D461" s="2" t="s">
        <v>1171</v>
      </c>
      <c r="E461" s="3" t="s">
        <v>1172</v>
      </c>
      <c r="F461" s="2" t="s">
        <v>1173</v>
      </c>
      <c r="G461" s="2" t="s">
        <v>47</v>
      </c>
      <c r="I461" s="2">
        <v>358296</v>
      </c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>
        <v>5617.91</v>
      </c>
      <c r="AH461" s="9"/>
      <c r="AI461" s="9">
        <f t="shared" si="78"/>
        <v>5617.91</v>
      </c>
      <c r="AJ461" s="9">
        <v>0</v>
      </c>
      <c r="AK461" s="9">
        <f t="shared" si="79"/>
        <v>674.14919999999995</v>
      </c>
      <c r="AL461" s="9">
        <f t="shared" si="80"/>
        <v>6292.0591999999997</v>
      </c>
      <c r="AM461" s="9"/>
      <c r="AN461" s="2">
        <v>154.49</v>
      </c>
      <c r="AO461" s="2">
        <v>471.91</v>
      </c>
      <c r="AP461" s="9"/>
    </row>
    <row r="462" spans="1:42" x14ac:dyDescent="0.2">
      <c r="A462" s="2" t="s">
        <v>43</v>
      </c>
      <c r="B462" s="2">
        <v>1</v>
      </c>
      <c r="C462" s="2">
        <v>11030301</v>
      </c>
      <c r="D462" s="2" t="s">
        <v>1174</v>
      </c>
      <c r="E462" s="3" t="s">
        <v>1175</v>
      </c>
      <c r="F462" s="2" t="s">
        <v>1176</v>
      </c>
      <c r="G462" s="2" t="s">
        <v>47</v>
      </c>
      <c r="I462" s="2">
        <v>358297</v>
      </c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>
        <v>276.61</v>
      </c>
      <c r="AH462" s="9"/>
      <c r="AI462" s="9">
        <f t="shared" si="78"/>
        <v>276.61</v>
      </c>
      <c r="AJ462" s="9">
        <v>0</v>
      </c>
      <c r="AK462" s="9">
        <f t="shared" si="79"/>
        <v>33.193199999999997</v>
      </c>
      <c r="AL462" s="9">
        <f t="shared" si="80"/>
        <v>309.8032</v>
      </c>
      <c r="AM462" s="9"/>
      <c r="AN462" s="2">
        <v>7.61</v>
      </c>
      <c r="AO462" s="2">
        <v>23.23</v>
      </c>
      <c r="AP462" s="9"/>
    </row>
    <row r="463" spans="1:42" x14ac:dyDescent="0.2">
      <c r="A463" s="2" t="s">
        <v>43</v>
      </c>
      <c r="B463" s="2">
        <v>15</v>
      </c>
      <c r="C463" s="2">
        <v>11030301</v>
      </c>
      <c r="D463" s="2" t="s">
        <v>1162</v>
      </c>
      <c r="E463" s="3" t="s">
        <v>1163</v>
      </c>
      <c r="F463" s="2" t="s">
        <v>1164</v>
      </c>
      <c r="G463" s="2" t="s">
        <v>47</v>
      </c>
      <c r="I463" s="2">
        <v>358298</v>
      </c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>
        <v>6373.37</v>
      </c>
      <c r="AH463" s="9"/>
      <c r="AI463" s="9">
        <f t="shared" si="78"/>
        <v>6373.37</v>
      </c>
      <c r="AJ463" s="9">
        <v>0</v>
      </c>
      <c r="AK463" s="9">
        <f t="shared" si="79"/>
        <v>764.80439999999999</v>
      </c>
      <c r="AL463" s="9">
        <f t="shared" si="80"/>
        <v>7138.1743999999999</v>
      </c>
      <c r="AM463" s="9"/>
      <c r="AN463" s="10">
        <v>175.27</v>
      </c>
      <c r="AO463" s="11">
        <v>535.36</v>
      </c>
      <c r="AP463" s="9"/>
    </row>
    <row r="464" spans="1:42" x14ac:dyDescent="0.2">
      <c r="A464" s="2" t="s">
        <v>43</v>
      </c>
      <c r="B464" s="2">
        <v>1</v>
      </c>
      <c r="C464" s="2">
        <v>11030136</v>
      </c>
      <c r="D464" s="2" t="s">
        <v>1177</v>
      </c>
      <c r="E464" s="3" t="s">
        <v>1178</v>
      </c>
      <c r="F464" s="2" t="s">
        <v>1179</v>
      </c>
      <c r="G464" s="2" t="s">
        <v>47</v>
      </c>
      <c r="I464" s="2">
        <v>358299</v>
      </c>
      <c r="J464" s="9"/>
      <c r="K464" s="9"/>
      <c r="L464" s="9"/>
      <c r="M464" s="9"/>
      <c r="N464" s="9"/>
      <c r="O464" s="9"/>
      <c r="P464" s="9"/>
      <c r="Q464" s="9">
        <v>0.06</v>
      </c>
      <c r="R464" s="9"/>
      <c r="S464" s="9"/>
      <c r="T464" s="9"/>
      <c r="U464" s="9"/>
      <c r="V464" s="9">
        <v>1.5</v>
      </c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>
        <f t="shared" si="78"/>
        <v>1.56</v>
      </c>
      <c r="AJ464" s="9">
        <v>0</v>
      </c>
      <c r="AK464" s="9">
        <f t="shared" si="79"/>
        <v>0.18720000000000001</v>
      </c>
      <c r="AL464" s="9">
        <f t="shared" si="80"/>
        <v>1.7472000000000001</v>
      </c>
      <c r="AM464" s="9"/>
      <c r="AN464" s="9"/>
      <c r="AP464" s="9"/>
    </row>
    <row r="465" spans="1:42" x14ac:dyDescent="0.2">
      <c r="A465" s="2" t="s">
        <v>43</v>
      </c>
      <c r="B465" s="2">
        <v>1</v>
      </c>
      <c r="C465" s="2">
        <v>11030136</v>
      </c>
      <c r="D465" s="2" t="s">
        <v>1177</v>
      </c>
      <c r="E465" s="3" t="s">
        <v>1178</v>
      </c>
      <c r="F465" s="2" t="s">
        <v>1179</v>
      </c>
      <c r="G465" s="2" t="s">
        <v>471</v>
      </c>
      <c r="I465" s="2">
        <v>358300</v>
      </c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>
        <v>0</v>
      </c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>
        <f t="shared" si="78"/>
        <v>0</v>
      </c>
      <c r="AJ465" s="9">
        <v>0</v>
      </c>
      <c r="AK465" s="9">
        <f t="shared" si="79"/>
        <v>0</v>
      </c>
      <c r="AL465" s="9">
        <f t="shared" si="80"/>
        <v>0</v>
      </c>
      <c r="AM465" s="9"/>
      <c r="AN465" s="9"/>
      <c r="AP465" s="9"/>
    </row>
    <row r="466" spans="1:42" x14ac:dyDescent="0.2">
      <c r="A466" s="2" t="s">
        <v>43</v>
      </c>
      <c r="B466" s="2">
        <v>16</v>
      </c>
      <c r="C466" s="2">
        <v>11030101</v>
      </c>
      <c r="D466" s="2" t="s">
        <v>1180</v>
      </c>
      <c r="E466" s="3" t="s">
        <v>1181</v>
      </c>
      <c r="F466" s="2" t="s">
        <v>1182</v>
      </c>
      <c r="G466" s="2" t="s">
        <v>47</v>
      </c>
      <c r="I466" s="2">
        <v>358301</v>
      </c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>
        <v>6.98</v>
      </c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>
        <f t="shared" si="78"/>
        <v>6.98</v>
      </c>
      <c r="AJ466" s="9">
        <v>0</v>
      </c>
      <c r="AK466" s="9">
        <f t="shared" si="79"/>
        <v>0.83760000000000001</v>
      </c>
      <c r="AL466" s="9">
        <f t="shared" si="80"/>
        <v>7.8176000000000005</v>
      </c>
      <c r="AM466" s="9"/>
      <c r="AN466" s="9"/>
      <c r="AP466" s="9"/>
    </row>
    <row r="467" spans="1:42" x14ac:dyDescent="0.2">
      <c r="A467" s="2" t="s">
        <v>43</v>
      </c>
      <c r="B467" s="2">
        <v>1</v>
      </c>
      <c r="C467" s="2">
        <v>11030101</v>
      </c>
      <c r="D467" s="2" t="s">
        <v>1183</v>
      </c>
      <c r="E467" s="3" t="s">
        <v>1184</v>
      </c>
      <c r="F467" s="2" t="s">
        <v>1185</v>
      </c>
      <c r="G467" s="2" t="s">
        <v>47</v>
      </c>
      <c r="I467" s="2">
        <v>358302</v>
      </c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>
        <v>7.48</v>
      </c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>
        <f t="shared" si="78"/>
        <v>7.48</v>
      </c>
      <c r="AJ467" s="9">
        <v>0</v>
      </c>
      <c r="AK467" s="9">
        <f t="shared" si="79"/>
        <v>0.89760000000000006</v>
      </c>
      <c r="AL467" s="9">
        <f t="shared" si="80"/>
        <v>8.377600000000001</v>
      </c>
      <c r="AM467" s="9"/>
      <c r="AN467" s="9"/>
      <c r="AP467" s="9"/>
    </row>
    <row r="468" spans="1:42" x14ac:dyDescent="0.2">
      <c r="A468" s="2" t="s">
        <v>43</v>
      </c>
      <c r="B468" s="2">
        <v>1</v>
      </c>
      <c r="C468" s="2">
        <v>11030102</v>
      </c>
      <c r="D468" s="2" t="s">
        <v>1186</v>
      </c>
      <c r="E468" s="3" t="s">
        <v>1187</v>
      </c>
      <c r="F468" s="2" t="s">
        <v>1188</v>
      </c>
      <c r="G468" s="2" t="s">
        <v>47</v>
      </c>
      <c r="I468" s="2">
        <v>358303</v>
      </c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>
        <v>7.48</v>
      </c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>
        <f t="shared" si="78"/>
        <v>7.48</v>
      </c>
      <c r="AJ468" s="9">
        <v>0</v>
      </c>
      <c r="AK468" s="9">
        <f t="shared" si="79"/>
        <v>0.89760000000000006</v>
      </c>
      <c r="AL468" s="9">
        <f t="shared" si="80"/>
        <v>8.377600000000001</v>
      </c>
      <c r="AM468" s="9"/>
      <c r="AN468" s="9"/>
      <c r="AP468" s="9"/>
    </row>
    <row r="469" spans="1:42" x14ac:dyDescent="0.2">
      <c r="A469" s="2" t="s">
        <v>43</v>
      </c>
      <c r="B469" s="2">
        <v>16</v>
      </c>
      <c r="C469" s="2">
        <v>11030102</v>
      </c>
      <c r="D469" s="2" t="s">
        <v>1189</v>
      </c>
      <c r="E469" s="3" t="s">
        <v>1190</v>
      </c>
      <c r="F469" s="2" t="s">
        <v>1191</v>
      </c>
      <c r="G469" s="2" t="s">
        <v>47</v>
      </c>
      <c r="I469" s="2">
        <v>358304</v>
      </c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>
        <v>7.48</v>
      </c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>
        <f t="shared" si="78"/>
        <v>7.48</v>
      </c>
      <c r="AJ469" s="9">
        <v>0</v>
      </c>
      <c r="AK469" s="9">
        <f t="shared" si="79"/>
        <v>0.89760000000000006</v>
      </c>
      <c r="AL469" s="9">
        <f t="shared" si="80"/>
        <v>8.377600000000001</v>
      </c>
      <c r="AM469" s="9"/>
      <c r="AN469" s="9"/>
      <c r="AP469" s="9"/>
    </row>
    <row r="470" spans="1:42" x14ac:dyDescent="0.2">
      <c r="A470" s="2" t="s">
        <v>43</v>
      </c>
      <c r="B470" s="2">
        <v>1</v>
      </c>
      <c r="C470" s="2">
        <v>11030102</v>
      </c>
      <c r="D470" s="2" t="s">
        <v>1192</v>
      </c>
      <c r="E470" s="3" t="s">
        <v>1193</v>
      </c>
      <c r="F470" s="2" t="s">
        <v>1194</v>
      </c>
      <c r="G470" s="2" t="s">
        <v>47</v>
      </c>
      <c r="I470" s="2">
        <v>358305</v>
      </c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>
        <v>7.48</v>
      </c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>
        <f t="shared" si="78"/>
        <v>7.48</v>
      </c>
      <c r="AJ470" s="9">
        <v>0</v>
      </c>
      <c r="AK470" s="9">
        <f t="shared" si="79"/>
        <v>0.89760000000000006</v>
      </c>
      <c r="AL470" s="9">
        <f t="shared" si="80"/>
        <v>8.377600000000001</v>
      </c>
      <c r="AM470" s="9"/>
      <c r="AN470" s="9"/>
      <c r="AP470" s="9"/>
    </row>
    <row r="471" spans="1:42" x14ac:dyDescent="0.2">
      <c r="A471" s="2" t="s">
        <v>43</v>
      </c>
      <c r="B471" s="2">
        <v>1</v>
      </c>
      <c r="C471" s="2">
        <v>11030101</v>
      </c>
      <c r="D471" s="2" t="s">
        <v>1195</v>
      </c>
      <c r="E471" s="3" t="s">
        <v>1196</v>
      </c>
      <c r="F471" s="2" t="s">
        <v>1197</v>
      </c>
      <c r="G471" s="2" t="s">
        <v>47</v>
      </c>
      <c r="I471" s="2">
        <v>358306</v>
      </c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>
        <v>15.98</v>
      </c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>
        <f t="shared" si="78"/>
        <v>15.98</v>
      </c>
      <c r="AJ471" s="9">
        <v>0</v>
      </c>
      <c r="AK471" s="9">
        <f t="shared" si="79"/>
        <v>1.9176</v>
      </c>
      <c r="AL471" s="9">
        <f t="shared" si="80"/>
        <v>17.897600000000001</v>
      </c>
      <c r="AM471" s="9"/>
      <c r="AN471" s="9"/>
      <c r="AP471" s="9"/>
    </row>
    <row r="472" spans="1:42" x14ac:dyDescent="0.2">
      <c r="A472" s="2" t="s">
        <v>43</v>
      </c>
      <c r="B472" s="2">
        <v>16</v>
      </c>
      <c r="C472" s="2">
        <v>11030102</v>
      </c>
      <c r="D472" s="2" t="s">
        <v>1198</v>
      </c>
      <c r="E472" s="3" t="s">
        <v>1199</v>
      </c>
      <c r="F472" s="2" t="s">
        <v>1200</v>
      </c>
      <c r="G472" s="2" t="s">
        <v>47</v>
      </c>
      <c r="I472" s="2">
        <v>358307</v>
      </c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>
        <v>15.98</v>
      </c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>
        <f t="shared" si="78"/>
        <v>15.98</v>
      </c>
      <c r="AJ472" s="9">
        <v>0</v>
      </c>
      <c r="AK472" s="9">
        <f t="shared" si="79"/>
        <v>1.9176</v>
      </c>
      <c r="AL472" s="9">
        <f t="shared" si="80"/>
        <v>17.897600000000001</v>
      </c>
      <c r="AM472" s="9"/>
      <c r="AN472" s="9"/>
      <c r="AP472" s="9"/>
    </row>
    <row r="473" spans="1:42" x14ac:dyDescent="0.2">
      <c r="A473" s="2" t="s">
        <v>43</v>
      </c>
      <c r="B473" s="2">
        <v>16</v>
      </c>
      <c r="C473" s="2">
        <v>11030103</v>
      </c>
      <c r="D473" s="2" t="s">
        <v>1201</v>
      </c>
      <c r="E473" s="3" t="s">
        <v>1202</v>
      </c>
      <c r="F473" s="2" t="s">
        <v>1203</v>
      </c>
      <c r="G473" s="2" t="s">
        <v>47</v>
      </c>
      <c r="I473" s="2">
        <v>358308</v>
      </c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>
        <v>7.48</v>
      </c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>
        <f t="shared" si="78"/>
        <v>7.48</v>
      </c>
      <c r="AJ473" s="9">
        <v>0</v>
      </c>
      <c r="AK473" s="9">
        <f t="shared" si="79"/>
        <v>0.89760000000000006</v>
      </c>
      <c r="AL473" s="9">
        <f t="shared" si="80"/>
        <v>8.377600000000001</v>
      </c>
      <c r="AM473" s="9"/>
      <c r="AN473" s="9"/>
      <c r="AP473" s="9"/>
    </row>
    <row r="474" spans="1:42" x14ac:dyDescent="0.2">
      <c r="A474" s="2" t="s">
        <v>43</v>
      </c>
      <c r="B474" s="2">
        <v>16</v>
      </c>
      <c r="C474" s="2">
        <v>11030103</v>
      </c>
      <c r="D474" s="2" t="s">
        <v>1204</v>
      </c>
      <c r="E474" s="3" t="s">
        <v>1205</v>
      </c>
      <c r="F474" s="2" t="s">
        <v>1206</v>
      </c>
      <c r="G474" s="2" t="s">
        <v>47</v>
      </c>
      <c r="I474" s="2">
        <v>358309</v>
      </c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>
        <v>6.98</v>
      </c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>
        <f t="shared" si="78"/>
        <v>6.98</v>
      </c>
      <c r="AJ474" s="9">
        <v>0</v>
      </c>
      <c r="AK474" s="9">
        <f t="shared" si="79"/>
        <v>0.83760000000000001</v>
      </c>
      <c r="AL474" s="9">
        <f t="shared" si="80"/>
        <v>7.8176000000000005</v>
      </c>
      <c r="AM474" s="9"/>
      <c r="AN474" s="9"/>
      <c r="AP474" s="9"/>
    </row>
    <row r="475" spans="1:42" x14ac:dyDescent="0.2">
      <c r="A475" s="2" t="s">
        <v>43</v>
      </c>
      <c r="B475" s="2">
        <v>1</v>
      </c>
      <c r="C475" s="2">
        <v>11030101</v>
      </c>
      <c r="D475" s="2" t="s">
        <v>1207</v>
      </c>
      <c r="E475" s="3" t="s">
        <v>1208</v>
      </c>
      <c r="F475" s="2" t="s">
        <v>1209</v>
      </c>
      <c r="G475" s="2" t="s">
        <v>47</v>
      </c>
      <c r="I475" s="2">
        <v>358310</v>
      </c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>
        <v>6.98</v>
      </c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>
        <f t="shared" si="78"/>
        <v>6.98</v>
      </c>
      <c r="AJ475" s="9">
        <v>0</v>
      </c>
      <c r="AK475" s="9">
        <f t="shared" si="79"/>
        <v>0.83760000000000001</v>
      </c>
      <c r="AL475" s="9">
        <f t="shared" si="80"/>
        <v>7.8176000000000005</v>
      </c>
      <c r="AM475" s="9"/>
      <c r="AN475" s="9"/>
      <c r="AP475" s="9"/>
    </row>
    <row r="476" spans="1:42" x14ac:dyDescent="0.2">
      <c r="A476" s="2" t="s">
        <v>43</v>
      </c>
      <c r="B476" s="2">
        <v>1</v>
      </c>
      <c r="C476" s="2">
        <v>11030103</v>
      </c>
      <c r="D476" s="2" t="s">
        <v>1210</v>
      </c>
      <c r="E476" s="3" t="s">
        <v>1211</v>
      </c>
      <c r="F476" s="2" t="s">
        <v>1212</v>
      </c>
      <c r="G476" s="2" t="s">
        <v>47</v>
      </c>
      <c r="I476" s="2">
        <v>358311</v>
      </c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>
        <v>10.98</v>
      </c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>
        <f t="shared" si="78"/>
        <v>10.98</v>
      </c>
      <c r="AJ476" s="9">
        <v>0</v>
      </c>
      <c r="AK476" s="9">
        <f t="shared" si="79"/>
        <v>1.3176000000000001</v>
      </c>
      <c r="AL476" s="9">
        <f t="shared" si="80"/>
        <v>12.297600000000001</v>
      </c>
      <c r="AM476" s="9"/>
      <c r="AN476" s="9"/>
      <c r="AP476" s="9"/>
    </row>
    <row r="477" spans="1:42" x14ac:dyDescent="0.2">
      <c r="A477" s="2" t="s">
        <v>43</v>
      </c>
      <c r="B477" s="2">
        <v>1</v>
      </c>
      <c r="C477" s="2">
        <v>11030103</v>
      </c>
      <c r="D477" s="2" t="s">
        <v>1213</v>
      </c>
      <c r="E477" s="3" t="s">
        <v>1214</v>
      </c>
      <c r="F477" s="2" t="s">
        <v>1215</v>
      </c>
      <c r="G477" s="2" t="s">
        <v>47</v>
      </c>
      <c r="I477" s="2">
        <v>358312</v>
      </c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>
        <v>10.98</v>
      </c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>
        <f t="shared" si="78"/>
        <v>10.98</v>
      </c>
      <c r="AJ477" s="9">
        <v>0</v>
      </c>
      <c r="AK477" s="9">
        <f t="shared" si="79"/>
        <v>1.3176000000000001</v>
      </c>
      <c r="AL477" s="9">
        <f t="shared" si="80"/>
        <v>12.297600000000001</v>
      </c>
      <c r="AM477" s="9"/>
      <c r="AN477" s="9"/>
      <c r="AP477" s="9"/>
    </row>
    <row r="478" spans="1:42" x14ac:dyDescent="0.2">
      <c r="A478" s="2" t="s">
        <v>43</v>
      </c>
      <c r="B478" s="2">
        <v>1</v>
      </c>
      <c r="C478" s="2">
        <v>11030103</v>
      </c>
      <c r="D478" s="2" t="s">
        <v>1216</v>
      </c>
      <c r="E478" s="3" t="s">
        <v>1217</v>
      </c>
      <c r="F478" s="2" t="s">
        <v>1218</v>
      </c>
      <c r="G478" s="2" t="s">
        <v>47</v>
      </c>
      <c r="I478" s="2">
        <v>358313</v>
      </c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>
        <v>10.98</v>
      </c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>
        <f t="shared" si="78"/>
        <v>10.98</v>
      </c>
      <c r="AJ478" s="9">
        <v>0</v>
      </c>
      <c r="AK478" s="9">
        <f t="shared" si="79"/>
        <v>1.3176000000000001</v>
      </c>
      <c r="AL478" s="9">
        <f t="shared" si="80"/>
        <v>12.297600000000001</v>
      </c>
      <c r="AM478" s="9"/>
      <c r="AN478" s="9"/>
      <c r="AP478" s="9"/>
    </row>
    <row r="479" spans="1:42" x14ac:dyDescent="0.2">
      <c r="A479" s="2" t="s">
        <v>43</v>
      </c>
      <c r="B479" s="2">
        <v>1</v>
      </c>
      <c r="C479" s="2">
        <v>11030103</v>
      </c>
      <c r="D479" s="2" t="s">
        <v>1219</v>
      </c>
      <c r="E479" s="3" t="s">
        <v>1220</v>
      </c>
      <c r="F479" s="2" t="s">
        <v>1221</v>
      </c>
      <c r="G479" s="2" t="s">
        <v>47</v>
      </c>
      <c r="I479" s="2">
        <v>358314</v>
      </c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>
        <v>6.98</v>
      </c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>
        <v>-3.49</v>
      </c>
      <c r="AI479" s="9">
        <f t="shared" si="78"/>
        <v>3.49</v>
      </c>
      <c r="AJ479" s="9">
        <v>0</v>
      </c>
      <c r="AK479" s="9">
        <f t="shared" si="79"/>
        <v>0.41880000000000001</v>
      </c>
      <c r="AL479" s="9">
        <f t="shared" si="80"/>
        <v>3.9088000000000003</v>
      </c>
      <c r="AM479" s="9"/>
      <c r="AN479" s="9"/>
      <c r="AP479" s="9"/>
    </row>
    <row r="480" spans="1:42" x14ac:dyDescent="0.2">
      <c r="A480" s="2" t="s">
        <v>43</v>
      </c>
      <c r="B480" s="2">
        <v>1</v>
      </c>
      <c r="C480" s="2">
        <v>11030103</v>
      </c>
      <c r="D480" s="2" t="s">
        <v>1222</v>
      </c>
      <c r="E480" s="3" t="s">
        <v>1223</v>
      </c>
      <c r="F480" s="2" t="s">
        <v>1224</v>
      </c>
      <c r="G480" s="2" t="s">
        <v>47</v>
      </c>
      <c r="I480" s="2">
        <v>358315</v>
      </c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>
        <v>6.98</v>
      </c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>
        <f t="shared" si="78"/>
        <v>6.98</v>
      </c>
      <c r="AJ480" s="9">
        <v>0</v>
      </c>
      <c r="AK480" s="9">
        <f t="shared" si="79"/>
        <v>0.83760000000000001</v>
      </c>
      <c r="AL480" s="9">
        <f t="shared" si="80"/>
        <v>7.8176000000000005</v>
      </c>
      <c r="AM480" s="9"/>
      <c r="AN480" s="9"/>
      <c r="AP480" s="9"/>
    </row>
    <row r="481" spans="1:42" x14ac:dyDescent="0.2">
      <c r="A481" s="2" t="s">
        <v>43</v>
      </c>
      <c r="B481" s="2">
        <v>1</v>
      </c>
      <c r="C481" s="2">
        <v>11030103</v>
      </c>
      <c r="D481" s="2" t="s">
        <v>1225</v>
      </c>
      <c r="E481" s="3" t="s">
        <v>1226</v>
      </c>
      <c r="F481" s="2" t="s">
        <v>1227</v>
      </c>
      <c r="G481" s="2" t="s">
        <v>47</v>
      </c>
      <c r="I481" s="2">
        <v>358316</v>
      </c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>
        <v>6.98</v>
      </c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>
        <f t="shared" si="78"/>
        <v>6.98</v>
      </c>
      <c r="AJ481" s="9">
        <v>0</v>
      </c>
      <c r="AK481" s="9">
        <f t="shared" si="79"/>
        <v>0.83760000000000001</v>
      </c>
      <c r="AL481" s="9">
        <f t="shared" si="80"/>
        <v>7.8176000000000005</v>
      </c>
      <c r="AM481" s="9"/>
      <c r="AN481" s="9"/>
      <c r="AP481" s="9"/>
    </row>
    <row r="482" spans="1:42" x14ac:dyDescent="0.2">
      <c r="A482" s="2" t="s">
        <v>43</v>
      </c>
      <c r="B482" s="2">
        <v>1</v>
      </c>
      <c r="C482" s="2">
        <v>11030103</v>
      </c>
      <c r="D482" s="2" t="s">
        <v>1228</v>
      </c>
      <c r="E482" s="3" t="s">
        <v>1229</v>
      </c>
      <c r="F482" s="2" t="s">
        <v>1230</v>
      </c>
      <c r="G482" s="2" t="s">
        <v>47</v>
      </c>
      <c r="I482" s="2">
        <v>358317</v>
      </c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>
        <v>10.98</v>
      </c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>
        <f t="shared" si="78"/>
        <v>10.98</v>
      </c>
      <c r="AJ482" s="9">
        <v>0</v>
      </c>
      <c r="AK482" s="9">
        <f t="shared" si="79"/>
        <v>1.3176000000000001</v>
      </c>
      <c r="AL482" s="9">
        <f t="shared" si="80"/>
        <v>12.297600000000001</v>
      </c>
      <c r="AM482" s="9"/>
      <c r="AN482" s="9"/>
      <c r="AP482" s="9"/>
    </row>
    <row r="483" spans="1:42" x14ac:dyDescent="0.2">
      <c r="A483" s="2" t="s">
        <v>43</v>
      </c>
      <c r="B483" s="2">
        <v>16</v>
      </c>
      <c r="C483" s="2">
        <v>11030103</v>
      </c>
      <c r="D483" s="2" t="s">
        <v>1231</v>
      </c>
      <c r="E483" s="3" t="s">
        <v>1232</v>
      </c>
      <c r="F483" s="2" t="s">
        <v>1233</v>
      </c>
      <c r="G483" s="2" t="s">
        <v>47</v>
      </c>
      <c r="I483" s="2">
        <v>358318</v>
      </c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>
        <v>15.98</v>
      </c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>
        <f t="shared" si="78"/>
        <v>15.98</v>
      </c>
      <c r="AJ483" s="9">
        <v>0</v>
      </c>
      <c r="AK483" s="9">
        <f t="shared" si="79"/>
        <v>1.9176</v>
      </c>
      <c r="AL483" s="9">
        <f t="shared" si="80"/>
        <v>17.897600000000001</v>
      </c>
      <c r="AM483" s="9"/>
      <c r="AN483" s="9"/>
      <c r="AP483" s="9"/>
    </row>
    <row r="484" spans="1:42" x14ac:dyDescent="0.2">
      <c r="A484" s="2" t="s">
        <v>43</v>
      </c>
      <c r="B484" s="2">
        <v>16</v>
      </c>
      <c r="C484" s="2">
        <v>11030109</v>
      </c>
      <c r="D484" s="2" t="s">
        <v>1234</v>
      </c>
      <c r="E484" s="3" t="s">
        <v>1235</v>
      </c>
      <c r="F484" s="2" t="s">
        <v>1236</v>
      </c>
      <c r="G484" s="2" t="s">
        <v>47</v>
      </c>
      <c r="I484" s="2">
        <v>358319</v>
      </c>
      <c r="J484" s="9"/>
      <c r="K484" s="9">
        <v>2.3199999999999998</v>
      </c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>
        <v>6.98</v>
      </c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>
        <f t="shared" si="78"/>
        <v>9.3000000000000007</v>
      </c>
      <c r="AJ484" s="9">
        <v>0</v>
      </c>
      <c r="AK484" s="9">
        <f t="shared" si="79"/>
        <v>1.1160000000000001</v>
      </c>
      <c r="AL484" s="9">
        <f t="shared" si="80"/>
        <v>10.416</v>
      </c>
      <c r="AM484" s="9"/>
      <c r="AN484" s="9"/>
      <c r="AP484" s="9"/>
    </row>
    <row r="485" spans="1:42" x14ac:dyDescent="0.2">
      <c r="A485" s="2" t="s">
        <v>43</v>
      </c>
      <c r="B485" s="2">
        <v>16</v>
      </c>
      <c r="C485" s="2">
        <v>11030109</v>
      </c>
      <c r="D485" s="2" t="s">
        <v>1237</v>
      </c>
      <c r="E485" s="3" t="s">
        <v>1238</v>
      </c>
      <c r="F485" s="2" t="s">
        <v>1239</v>
      </c>
      <c r="G485" s="2" t="s">
        <v>47</v>
      </c>
      <c r="I485" s="2">
        <v>358320</v>
      </c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>
        <v>7.48</v>
      </c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>
        <f t="shared" si="78"/>
        <v>7.48</v>
      </c>
      <c r="AJ485" s="9">
        <v>0</v>
      </c>
      <c r="AK485" s="9">
        <f t="shared" si="79"/>
        <v>0.89760000000000006</v>
      </c>
      <c r="AL485" s="9">
        <f t="shared" si="80"/>
        <v>8.377600000000001</v>
      </c>
      <c r="AM485" s="9"/>
      <c r="AN485" s="9"/>
      <c r="AP485" s="9"/>
    </row>
    <row r="486" spans="1:42" x14ac:dyDescent="0.2">
      <c r="A486" s="2" t="s">
        <v>43</v>
      </c>
      <c r="B486" s="2">
        <v>1</v>
      </c>
      <c r="C486" s="2">
        <v>11030109</v>
      </c>
      <c r="D486" s="2" t="s">
        <v>1240</v>
      </c>
      <c r="E486" s="3" t="s">
        <v>1241</v>
      </c>
      <c r="F486" s="2" t="s">
        <v>1242</v>
      </c>
      <c r="G486" s="2" t="s">
        <v>47</v>
      </c>
      <c r="I486" s="2">
        <v>358321</v>
      </c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>
        <v>6.98</v>
      </c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>
        <f t="shared" si="78"/>
        <v>6.98</v>
      </c>
      <c r="AJ486" s="9">
        <v>0</v>
      </c>
      <c r="AK486" s="9">
        <f t="shared" si="79"/>
        <v>0.83760000000000001</v>
      </c>
      <c r="AL486" s="9">
        <f t="shared" si="80"/>
        <v>7.8176000000000005</v>
      </c>
      <c r="AM486" s="9"/>
      <c r="AN486" s="9"/>
      <c r="AP486" s="9"/>
    </row>
    <row r="487" spans="1:42" x14ac:dyDescent="0.2">
      <c r="A487" s="2" t="s">
        <v>43</v>
      </c>
      <c r="B487" s="2">
        <v>1</v>
      </c>
      <c r="C487" s="2">
        <v>11030109</v>
      </c>
      <c r="D487" s="2" t="s">
        <v>1243</v>
      </c>
      <c r="E487" s="3" t="s">
        <v>1244</v>
      </c>
      <c r="F487" s="2" t="s">
        <v>1245</v>
      </c>
      <c r="G487" s="2" t="s">
        <v>47</v>
      </c>
      <c r="I487" s="2">
        <v>358322</v>
      </c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>
        <v>6.98</v>
      </c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>
        <v>-3.49</v>
      </c>
      <c r="AI487" s="9">
        <f t="shared" si="78"/>
        <v>3.49</v>
      </c>
      <c r="AJ487" s="9">
        <v>0</v>
      </c>
      <c r="AK487" s="9">
        <f t="shared" si="79"/>
        <v>0.41880000000000001</v>
      </c>
      <c r="AL487" s="9">
        <f t="shared" si="80"/>
        <v>3.9088000000000003</v>
      </c>
      <c r="AM487" s="9"/>
      <c r="AN487" s="9"/>
      <c r="AP487" s="9"/>
    </row>
    <row r="488" spans="1:42" x14ac:dyDescent="0.2">
      <c r="A488" s="2" t="s">
        <v>43</v>
      </c>
      <c r="B488" s="2">
        <v>1</v>
      </c>
      <c r="C488" s="2">
        <v>11030109</v>
      </c>
      <c r="D488" s="2" t="s">
        <v>1246</v>
      </c>
      <c r="E488" s="3" t="s">
        <v>1247</v>
      </c>
      <c r="F488" s="2" t="s">
        <v>1248</v>
      </c>
      <c r="G488" s="2" t="s">
        <v>47</v>
      </c>
      <c r="I488" s="2">
        <v>358323</v>
      </c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>
        <v>10.98</v>
      </c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>
        <f t="shared" si="78"/>
        <v>10.98</v>
      </c>
      <c r="AJ488" s="9">
        <v>0</v>
      </c>
      <c r="AK488" s="9">
        <f t="shared" si="79"/>
        <v>1.3176000000000001</v>
      </c>
      <c r="AL488" s="9">
        <f t="shared" si="80"/>
        <v>12.297600000000001</v>
      </c>
      <c r="AM488" s="9"/>
      <c r="AN488" s="9"/>
      <c r="AP488" s="9"/>
    </row>
    <row r="489" spans="1:42" x14ac:dyDescent="0.2">
      <c r="A489" s="2" t="s">
        <v>43</v>
      </c>
      <c r="B489" s="2">
        <v>1</v>
      </c>
      <c r="C489" s="2">
        <v>11030103</v>
      </c>
      <c r="D489" s="2" t="s">
        <v>1249</v>
      </c>
      <c r="E489" s="3" t="s">
        <v>1250</v>
      </c>
      <c r="F489" s="2" t="s">
        <v>1251</v>
      </c>
      <c r="G489" s="2" t="s">
        <v>47</v>
      </c>
      <c r="I489" s="2">
        <v>358324</v>
      </c>
      <c r="J489" s="9"/>
      <c r="K489" s="9"/>
      <c r="L489" s="9"/>
      <c r="M489" s="9"/>
      <c r="N489" s="9"/>
      <c r="O489" s="9"/>
      <c r="P489" s="9"/>
      <c r="Q489" s="9">
        <v>0.2</v>
      </c>
      <c r="R489" s="9"/>
      <c r="S489" s="9"/>
      <c r="T489" s="9"/>
      <c r="U489" s="9"/>
      <c r="V489" s="9">
        <v>6.98</v>
      </c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>
        <f t="shared" si="78"/>
        <v>7.1800000000000006</v>
      </c>
      <c r="AJ489" s="9">
        <v>0</v>
      </c>
      <c r="AK489" s="9">
        <f t="shared" si="79"/>
        <v>0.86160000000000003</v>
      </c>
      <c r="AL489" s="9">
        <f t="shared" si="80"/>
        <v>8.0416000000000007</v>
      </c>
      <c r="AM489" s="9"/>
      <c r="AN489" s="9"/>
      <c r="AP489" s="9"/>
    </row>
    <row r="490" spans="1:42" x14ac:dyDescent="0.2">
      <c r="A490" s="2" t="s">
        <v>43</v>
      </c>
      <c r="B490" s="2">
        <v>1</v>
      </c>
      <c r="C490" s="2">
        <v>11030101</v>
      </c>
      <c r="D490" s="2" t="s">
        <v>1252</v>
      </c>
      <c r="E490" s="3" t="s">
        <v>1253</v>
      </c>
      <c r="F490" s="2" t="s">
        <v>1254</v>
      </c>
      <c r="G490" s="2" t="s">
        <v>47</v>
      </c>
      <c r="I490" s="2">
        <v>358325</v>
      </c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>
        <v>6.98</v>
      </c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>
        <f t="shared" si="78"/>
        <v>6.98</v>
      </c>
      <c r="AJ490" s="9">
        <v>0</v>
      </c>
      <c r="AK490" s="9">
        <f t="shared" si="79"/>
        <v>0.83760000000000001</v>
      </c>
      <c r="AL490" s="9">
        <f t="shared" si="80"/>
        <v>7.8176000000000005</v>
      </c>
      <c r="AM490" s="9"/>
      <c r="AN490" s="9"/>
      <c r="AP490" s="9"/>
    </row>
    <row r="491" spans="1:42" x14ac:dyDescent="0.2">
      <c r="A491" s="2" t="s">
        <v>43</v>
      </c>
      <c r="B491" s="2">
        <v>1</v>
      </c>
      <c r="C491" s="2">
        <v>11030103</v>
      </c>
      <c r="D491" s="2" t="s">
        <v>1255</v>
      </c>
      <c r="E491" s="3" t="s">
        <v>1256</v>
      </c>
      <c r="F491" s="2" t="s">
        <v>1257</v>
      </c>
      <c r="G491" s="2" t="s">
        <v>47</v>
      </c>
      <c r="I491" s="2">
        <v>358326</v>
      </c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>
        <v>6.98</v>
      </c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>
        <f t="shared" si="78"/>
        <v>6.98</v>
      </c>
      <c r="AJ491" s="9">
        <v>0</v>
      </c>
      <c r="AK491" s="9">
        <f t="shared" si="79"/>
        <v>0.83760000000000001</v>
      </c>
      <c r="AL491" s="9">
        <f t="shared" si="80"/>
        <v>7.8176000000000005</v>
      </c>
      <c r="AM491" s="9"/>
      <c r="AN491" s="9"/>
      <c r="AP491" s="9"/>
    </row>
    <row r="492" spans="1:42" x14ac:dyDescent="0.2">
      <c r="A492" s="2" t="s">
        <v>43</v>
      </c>
      <c r="B492" s="2">
        <v>16</v>
      </c>
      <c r="C492" s="2">
        <v>11030102</v>
      </c>
      <c r="D492" s="2" t="s">
        <v>1258</v>
      </c>
      <c r="E492" s="3" t="s">
        <v>1259</v>
      </c>
      <c r="F492" s="2" t="s">
        <v>1260</v>
      </c>
      <c r="G492" s="2" t="s">
        <v>47</v>
      </c>
      <c r="I492" s="2">
        <v>358327</v>
      </c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>
        <v>6.98</v>
      </c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>
        <f t="shared" si="78"/>
        <v>6.98</v>
      </c>
      <c r="AJ492" s="9">
        <v>0</v>
      </c>
      <c r="AK492" s="9">
        <f t="shared" si="79"/>
        <v>0.83760000000000001</v>
      </c>
      <c r="AL492" s="9">
        <f t="shared" si="80"/>
        <v>7.8176000000000005</v>
      </c>
      <c r="AM492" s="9"/>
      <c r="AN492" s="9"/>
      <c r="AP492" s="9"/>
    </row>
    <row r="493" spans="1:42" x14ac:dyDescent="0.2">
      <c r="A493" s="2" t="s">
        <v>43</v>
      </c>
      <c r="B493" s="2">
        <v>1</v>
      </c>
      <c r="C493" s="2">
        <v>11030101</v>
      </c>
      <c r="D493" s="2" t="s">
        <v>1261</v>
      </c>
      <c r="E493" s="3" t="s">
        <v>1262</v>
      </c>
      <c r="F493" s="2" t="s">
        <v>1263</v>
      </c>
      <c r="G493" s="2" t="s">
        <v>47</v>
      </c>
      <c r="I493" s="2">
        <v>358328</v>
      </c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>
        <v>15.98</v>
      </c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>
        <f t="shared" si="78"/>
        <v>15.98</v>
      </c>
      <c r="AJ493" s="9">
        <v>0</v>
      </c>
      <c r="AK493" s="9">
        <f t="shared" si="79"/>
        <v>1.9176</v>
      </c>
      <c r="AL493" s="9">
        <f t="shared" si="80"/>
        <v>17.897600000000001</v>
      </c>
      <c r="AM493" s="9"/>
      <c r="AN493" s="9"/>
      <c r="AP493" s="9"/>
    </row>
    <row r="494" spans="1:42" x14ac:dyDescent="0.2">
      <c r="A494" s="2" t="s">
        <v>43</v>
      </c>
      <c r="B494" s="2">
        <v>1</v>
      </c>
      <c r="C494" s="2">
        <v>11030103</v>
      </c>
      <c r="D494" s="2" t="s">
        <v>1264</v>
      </c>
      <c r="E494" s="3" t="s">
        <v>1265</v>
      </c>
      <c r="F494" s="2" t="s">
        <v>1266</v>
      </c>
      <c r="G494" s="2" t="s">
        <v>47</v>
      </c>
      <c r="I494" s="2">
        <v>358329</v>
      </c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>
        <v>10.98</v>
      </c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>
        <f t="shared" si="78"/>
        <v>10.98</v>
      </c>
      <c r="AJ494" s="9">
        <v>0</v>
      </c>
      <c r="AK494" s="9">
        <f t="shared" si="79"/>
        <v>1.3176000000000001</v>
      </c>
      <c r="AL494" s="9">
        <f t="shared" si="80"/>
        <v>12.297600000000001</v>
      </c>
      <c r="AM494" s="9"/>
      <c r="AN494" s="9"/>
      <c r="AP494" s="9"/>
    </row>
    <row r="495" spans="1:42" x14ac:dyDescent="0.2">
      <c r="A495" s="2" t="s">
        <v>43</v>
      </c>
      <c r="B495" s="2">
        <v>16</v>
      </c>
      <c r="C495" s="2">
        <v>11030103</v>
      </c>
      <c r="D495" s="2" t="s">
        <v>1267</v>
      </c>
      <c r="E495" s="3" t="s">
        <v>1268</v>
      </c>
      <c r="F495" s="2" t="s">
        <v>1269</v>
      </c>
      <c r="G495" s="2" t="s">
        <v>47</v>
      </c>
      <c r="I495" s="2">
        <v>358330</v>
      </c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>
        <v>6.98</v>
      </c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>
        <f t="shared" si="78"/>
        <v>6.98</v>
      </c>
      <c r="AJ495" s="9">
        <v>0</v>
      </c>
      <c r="AK495" s="9">
        <f t="shared" si="79"/>
        <v>0.83760000000000001</v>
      </c>
      <c r="AL495" s="9">
        <f t="shared" si="80"/>
        <v>7.8176000000000005</v>
      </c>
      <c r="AM495" s="9"/>
      <c r="AN495" s="9"/>
      <c r="AP495" s="9"/>
    </row>
    <row r="496" spans="1:42" x14ac:dyDescent="0.2">
      <c r="A496" s="2" t="s">
        <v>43</v>
      </c>
      <c r="B496" s="2">
        <v>1</v>
      </c>
      <c r="C496" s="2">
        <v>11030111</v>
      </c>
      <c r="D496" s="2" t="s">
        <v>1270</v>
      </c>
      <c r="E496" s="3" t="s">
        <v>1271</v>
      </c>
      <c r="F496" s="2" t="s">
        <v>1272</v>
      </c>
      <c r="G496" s="2" t="s">
        <v>47</v>
      </c>
      <c r="I496" s="2">
        <v>358331</v>
      </c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>
        <v>21.96</v>
      </c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>
        <f t="shared" si="78"/>
        <v>21.96</v>
      </c>
      <c r="AJ496" s="9">
        <v>0</v>
      </c>
      <c r="AK496" s="9">
        <f t="shared" si="79"/>
        <v>2.6352000000000002</v>
      </c>
      <c r="AL496" s="9">
        <f t="shared" si="80"/>
        <v>24.595200000000002</v>
      </c>
      <c r="AM496" s="9"/>
      <c r="AN496" s="9"/>
      <c r="AP496" s="9"/>
    </row>
    <row r="497" spans="1:42" x14ac:dyDescent="0.2">
      <c r="A497" s="2" t="s">
        <v>43</v>
      </c>
      <c r="B497" s="2">
        <v>1</v>
      </c>
      <c r="C497" s="2">
        <v>11030101</v>
      </c>
      <c r="D497" s="2" t="s">
        <v>1273</v>
      </c>
      <c r="E497" s="3" t="s">
        <v>1274</v>
      </c>
      <c r="F497" s="2" t="s">
        <v>1275</v>
      </c>
      <c r="G497" s="2" t="s">
        <v>47</v>
      </c>
      <c r="I497" s="2">
        <v>358332</v>
      </c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>
        <v>10.98</v>
      </c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>
        <v>-5.49</v>
      </c>
      <c r="AI497" s="9">
        <f t="shared" si="78"/>
        <v>5.49</v>
      </c>
      <c r="AJ497" s="9">
        <v>0</v>
      </c>
      <c r="AK497" s="9">
        <f t="shared" si="79"/>
        <v>0.65880000000000005</v>
      </c>
      <c r="AL497" s="9">
        <f t="shared" si="80"/>
        <v>6.1488000000000005</v>
      </c>
      <c r="AM497" s="9"/>
      <c r="AN497" s="9"/>
      <c r="AP497" s="9"/>
    </row>
    <row r="498" spans="1:42" x14ac:dyDescent="0.2">
      <c r="A498" s="2" t="s">
        <v>43</v>
      </c>
      <c r="B498" s="2">
        <v>1</v>
      </c>
      <c r="C498" s="2">
        <v>11030110</v>
      </c>
      <c r="D498" s="2" t="s">
        <v>1276</v>
      </c>
      <c r="E498" s="3" t="s">
        <v>1277</v>
      </c>
      <c r="F498" s="2" t="s">
        <v>1278</v>
      </c>
      <c r="G498" s="2" t="s">
        <v>47</v>
      </c>
      <c r="I498" s="2">
        <v>358333</v>
      </c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>
        <v>10.98</v>
      </c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>
        <f t="shared" si="78"/>
        <v>10.98</v>
      </c>
      <c r="AJ498" s="9">
        <v>0</v>
      </c>
      <c r="AK498" s="9">
        <f t="shared" si="79"/>
        <v>1.3176000000000001</v>
      </c>
      <c r="AL498" s="9">
        <f t="shared" si="80"/>
        <v>12.297600000000001</v>
      </c>
      <c r="AM498" s="9"/>
      <c r="AN498" s="9"/>
      <c r="AP498" s="9"/>
    </row>
    <row r="499" spans="1:42" x14ac:dyDescent="0.2">
      <c r="A499" s="2" t="s">
        <v>43</v>
      </c>
      <c r="B499" s="2">
        <v>1</v>
      </c>
      <c r="C499" s="2">
        <v>11030102</v>
      </c>
      <c r="D499" s="2" t="s">
        <v>1279</v>
      </c>
      <c r="E499" s="3" t="s">
        <v>1280</v>
      </c>
      <c r="F499" s="2" t="s">
        <v>1281</v>
      </c>
      <c r="G499" s="2" t="s">
        <v>47</v>
      </c>
      <c r="I499" s="2">
        <v>358334</v>
      </c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>
        <v>15.98</v>
      </c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>
        <f t="shared" si="78"/>
        <v>15.98</v>
      </c>
      <c r="AJ499" s="9">
        <v>0</v>
      </c>
      <c r="AK499" s="9">
        <f t="shared" si="79"/>
        <v>1.9176</v>
      </c>
      <c r="AL499" s="9">
        <f t="shared" si="80"/>
        <v>17.897600000000001</v>
      </c>
      <c r="AM499" s="9"/>
      <c r="AN499" s="9"/>
      <c r="AP499" s="9"/>
    </row>
    <row r="500" spans="1:42" x14ac:dyDescent="0.2">
      <c r="A500" s="2" t="s">
        <v>43</v>
      </c>
      <c r="B500" s="2">
        <v>1</v>
      </c>
      <c r="C500" s="2">
        <v>11030103</v>
      </c>
      <c r="D500" s="2" t="s">
        <v>1282</v>
      </c>
      <c r="E500" s="3" t="s">
        <v>1283</v>
      </c>
      <c r="F500" s="2" t="s">
        <v>1284</v>
      </c>
      <c r="G500" s="2" t="s">
        <v>47</v>
      </c>
      <c r="I500" s="2">
        <v>358335</v>
      </c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>
        <v>10.98</v>
      </c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>
        <v>-5.49</v>
      </c>
      <c r="AI500" s="9">
        <f t="shared" si="78"/>
        <v>5.49</v>
      </c>
      <c r="AJ500" s="9">
        <v>0</v>
      </c>
      <c r="AK500" s="9">
        <f t="shared" si="79"/>
        <v>0.65880000000000005</v>
      </c>
      <c r="AL500" s="9">
        <f t="shared" si="80"/>
        <v>6.1488000000000005</v>
      </c>
      <c r="AM500" s="9"/>
      <c r="AN500" s="9"/>
      <c r="AP500" s="9"/>
    </row>
    <row r="501" spans="1:42" x14ac:dyDescent="0.2">
      <c r="A501" s="2" t="s">
        <v>43</v>
      </c>
      <c r="B501" s="2">
        <v>1</v>
      </c>
      <c r="C501" s="2">
        <v>11030101</v>
      </c>
      <c r="D501" s="2" t="s">
        <v>1285</v>
      </c>
      <c r="E501" s="3" t="s">
        <v>1286</v>
      </c>
      <c r="F501" s="2" t="s">
        <v>1287</v>
      </c>
      <c r="G501" s="2" t="s">
        <v>47</v>
      </c>
      <c r="I501" s="2">
        <v>358336</v>
      </c>
      <c r="J501" s="9"/>
      <c r="K501" s="9"/>
      <c r="L501" s="9"/>
      <c r="M501" s="9"/>
      <c r="N501" s="9"/>
      <c r="O501" s="9"/>
      <c r="P501" s="9"/>
      <c r="Q501" s="9">
        <v>0.17</v>
      </c>
      <c r="R501" s="9"/>
      <c r="S501" s="9"/>
      <c r="T501" s="9"/>
      <c r="U501" s="9"/>
      <c r="V501" s="9">
        <v>6.98</v>
      </c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>
        <v>-3.49</v>
      </c>
      <c r="AI501" s="9">
        <f t="shared" si="78"/>
        <v>3.66</v>
      </c>
      <c r="AJ501" s="9">
        <v>0</v>
      </c>
      <c r="AK501" s="9">
        <f t="shared" si="79"/>
        <v>0.43919999999999998</v>
      </c>
      <c r="AL501" s="9">
        <f t="shared" si="80"/>
        <v>4.0991999999999997</v>
      </c>
      <c r="AM501" s="9"/>
      <c r="AN501" s="9"/>
      <c r="AP501" s="9"/>
    </row>
    <row r="502" spans="1:42" x14ac:dyDescent="0.2">
      <c r="A502" s="2" t="s">
        <v>43</v>
      </c>
      <c r="B502" s="2">
        <v>1</v>
      </c>
      <c r="C502" s="2">
        <v>11030111</v>
      </c>
      <c r="D502" s="2" t="s">
        <v>1288</v>
      </c>
      <c r="E502" s="3" t="s">
        <v>1289</v>
      </c>
      <c r="F502" s="2" t="s">
        <v>1290</v>
      </c>
      <c r="G502" s="2" t="s">
        <v>47</v>
      </c>
      <c r="I502" s="2">
        <v>358337</v>
      </c>
      <c r="J502" s="9"/>
      <c r="K502" s="9">
        <v>1.7</v>
      </c>
      <c r="L502" s="9"/>
      <c r="M502" s="9"/>
      <c r="N502" s="9"/>
      <c r="O502" s="9"/>
      <c r="P502" s="9"/>
      <c r="Q502" s="9">
        <v>0.43</v>
      </c>
      <c r="R502" s="9">
        <v>0.15</v>
      </c>
      <c r="S502" s="9"/>
      <c r="T502" s="9"/>
      <c r="U502" s="9"/>
      <c r="V502" s="9">
        <v>3</v>
      </c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>
        <f t="shared" si="78"/>
        <v>5.2799999999999994</v>
      </c>
      <c r="AJ502" s="9">
        <v>0</v>
      </c>
      <c r="AK502" s="9">
        <f t="shared" si="79"/>
        <v>0.63359999999999994</v>
      </c>
      <c r="AL502" s="9">
        <f t="shared" si="80"/>
        <v>5.9135999999999989</v>
      </c>
      <c r="AM502" s="9"/>
      <c r="AN502" s="9"/>
      <c r="AP502" s="9"/>
    </row>
    <row r="503" spans="1:42" x14ac:dyDescent="0.2">
      <c r="A503" s="2" t="s">
        <v>43</v>
      </c>
      <c r="B503" s="2">
        <v>1</v>
      </c>
      <c r="C503" s="2">
        <v>11030101</v>
      </c>
      <c r="D503" s="2" t="s">
        <v>1291</v>
      </c>
      <c r="E503" s="3" t="s">
        <v>1292</v>
      </c>
      <c r="F503" s="2" t="s">
        <v>1293</v>
      </c>
      <c r="G503" s="2" t="s">
        <v>47</v>
      </c>
      <c r="I503" s="2">
        <v>358338</v>
      </c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>
        <v>7.48</v>
      </c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>
        <f t="shared" si="78"/>
        <v>7.48</v>
      </c>
      <c r="AJ503" s="9">
        <v>0</v>
      </c>
      <c r="AK503" s="9">
        <f t="shared" si="79"/>
        <v>0.89760000000000006</v>
      </c>
      <c r="AL503" s="9">
        <f t="shared" si="80"/>
        <v>8.377600000000001</v>
      </c>
      <c r="AM503" s="9"/>
      <c r="AN503" s="9"/>
      <c r="AP503" s="9"/>
    </row>
    <row r="504" spans="1:42" x14ac:dyDescent="0.2">
      <c r="A504" s="2" t="s">
        <v>43</v>
      </c>
      <c r="B504" s="2">
        <v>1</v>
      </c>
      <c r="C504" s="2">
        <v>11030102</v>
      </c>
      <c r="D504" s="2" t="s">
        <v>1294</v>
      </c>
      <c r="E504" s="3" t="s">
        <v>1295</v>
      </c>
      <c r="F504" s="2" t="s">
        <v>1296</v>
      </c>
      <c r="G504" s="2" t="s">
        <v>47</v>
      </c>
      <c r="I504" s="2">
        <v>358339</v>
      </c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>
        <v>10.98</v>
      </c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>
        <f t="shared" si="78"/>
        <v>10.98</v>
      </c>
      <c r="AJ504" s="9">
        <v>0</v>
      </c>
      <c r="AK504" s="9">
        <f t="shared" si="79"/>
        <v>1.3176000000000001</v>
      </c>
      <c r="AL504" s="9">
        <f t="shared" si="80"/>
        <v>12.297600000000001</v>
      </c>
      <c r="AM504" s="9"/>
      <c r="AN504" s="9"/>
      <c r="AP504" s="9"/>
    </row>
    <row r="505" spans="1:42" x14ac:dyDescent="0.2">
      <c r="A505" s="2" t="s">
        <v>43</v>
      </c>
      <c r="B505" s="2">
        <v>1</v>
      </c>
      <c r="C505" s="2">
        <v>11030101</v>
      </c>
      <c r="D505" s="2" t="s">
        <v>1297</v>
      </c>
      <c r="E505" s="3" t="s">
        <v>1298</v>
      </c>
      <c r="F505" s="2" t="s">
        <v>1299</v>
      </c>
      <c r="G505" s="2" t="s">
        <v>47</v>
      </c>
      <c r="I505" s="2">
        <v>358340</v>
      </c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>
        <v>15.98</v>
      </c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>
        <f t="shared" si="78"/>
        <v>15.98</v>
      </c>
      <c r="AJ505" s="9">
        <v>0</v>
      </c>
      <c r="AK505" s="9">
        <f t="shared" si="79"/>
        <v>1.9176</v>
      </c>
      <c r="AL505" s="9">
        <f t="shared" si="80"/>
        <v>17.897600000000001</v>
      </c>
      <c r="AM505" s="9"/>
      <c r="AN505" s="9"/>
      <c r="AP505" s="9"/>
    </row>
    <row r="506" spans="1:42" x14ac:dyDescent="0.2">
      <c r="A506" s="2" t="s">
        <v>43</v>
      </c>
      <c r="B506" s="2">
        <v>1</v>
      </c>
      <c r="C506" s="2">
        <v>11030109</v>
      </c>
      <c r="D506" s="2" t="s">
        <v>1300</v>
      </c>
      <c r="E506" s="3" t="s">
        <v>1301</v>
      </c>
      <c r="F506" s="2" t="s">
        <v>1302</v>
      </c>
      <c r="G506" s="2" t="s">
        <v>47</v>
      </c>
      <c r="I506" s="2">
        <v>358341</v>
      </c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>
        <v>6.98</v>
      </c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>
        <f t="shared" si="78"/>
        <v>6.98</v>
      </c>
      <c r="AJ506" s="9">
        <v>0</v>
      </c>
      <c r="AK506" s="9">
        <f t="shared" si="79"/>
        <v>0.83760000000000001</v>
      </c>
      <c r="AL506" s="9">
        <f t="shared" si="80"/>
        <v>7.8176000000000005</v>
      </c>
      <c r="AM506" s="9"/>
      <c r="AN506" s="9"/>
      <c r="AP506" s="9"/>
    </row>
    <row r="507" spans="1:42" x14ac:dyDescent="0.2">
      <c r="A507" s="2" t="s">
        <v>43</v>
      </c>
      <c r="B507" s="2">
        <v>16</v>
      </c>
      <c r="C507" s="2">
        <v>11030110</v>
      </c>
      <c r="D507" s="2" t="s">
        <v>1303</v>
      </c>
      <c r="E507" s="3" t="s">
        <v>1304</v>
      </c>
      <c r="F507" s="2" t="s">
        <v>1305</v>
      </c>
      <c r="G507" s="2" t="s">
        <v>47</v>
      </c>
      <c r="I507" s="2">
        <v>358342</v>
      </c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>
        <v>6.98</v>
      </c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>
        <f t="shared" si="78"/>
        <v>6.98</v>
      </c>
      <c r="AJ507" s="9">
        <v>0</v>
      </c>
      <c r="AK507" s="9">
        <f t="shared" si="79"/>
        <v>0.83760000000000001</v>
      </c>
      <c r="AL507" s="9">
        <f t="shared" si="80"/>
        <v>7.8176000000000005</v>
      </c>
      <c r="AM507" s="9"/>
      <c r="AN507" s="9"/>
      <c r="AP507" s="9"/>
    </row>
    <row r="508" spans="1:42" x14ac:dyDescent="0.2">
      <c r="A508" s="2" t="s">
        <v>43</v>
      </c>
      <c r="B508" s="2">
        <v>1</v>
      </c>
      <c r="C508" s="2">
        <v>11030110</v>
      </c>
      <c r="D508" s="2" t="s">
        <v>1306</v>
      </c>
      <c r="E508" s="3" t="s">
        <v>1307</v>
      </c>
      <c r="F508" s="2" t="s">
        <v>1308</v>
      </c>
      <c r="G508" s="2" t="s">
        <v>47</v>
      </c>
      <c r="I508" s="2">
        <v>358343</v>
      </c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>
        <v>10.98</v>
      </c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>
        <f t="shared" si="78"/>
        <v>10.98</v>
      </c>
      <c r="AJ508" s="9">
        <v>0</v>
      </c>
      <c r="AK508" s="9">
        <f t="shared" si="79"/>
        <v>1.3176000000000001</v>
      </c>
      <c r="AL508" s="9">
        <f t="shared" si="80"/>
        <v>12.297600000000001</v>
      </c>
      <c r="AM508" s="9"/>
      <c r="AN508" s="9"/>
      <c r="AP508" s="9"/>
    </row>
    <row r="509" spans="1:42" x14ac:dyDescent="0.2">
      <c r="A509" s="2" t="s">
        <v>43</v>
      </c>
      <c r="B509" s="2">
        <v>1</v>
      </c>
      <c r="C509" s="2">
        <v>11030111</v>
      </c>
      <c r="D509" s="2" t="s">
        <v>1309</v>
      </c>
      <c r="E509" s="3" t="s">
        <v>1310</v>
      </c>
      <c r="F509" s="2" t="s">
        <v>1311</v>
      </c>
      <c r="G509" s="2" t="s">
        <v>47</v>
      </c>
      <c r="I509" s="2">
        <v>358344</v>
      </c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>
        <v>7.48</v>
      </c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>
        <f t="shared" si="78"/>
        <v>7.48</v>
      </c>
      <c r="AJ509" s="9">
        <v>0</v>
      </c>
      <c r="AK509" s="9">
        <f t="shared" si="79"/>
        <v>0.89760000000000006</v>
      </c>
      <c r="AL509" s="9">
        <f t="shared" si="80"/>
        <v>8.377600000000001</v>
      </c>
      <c r="AM509" s="9"/>
      <c r="AN509" s="9"/>
      <c r="AP509" s="9"/>
    </row>
    <row r="510" spans="1:42" x14ac:dyDescent="0.2">
      <c r="A510" s="2" t="s">
        <v>43</v>
      </c>
      <c r="B510" s="2">
        <v>1</v>
      </c>
      <c r="C510" s="2">
        <v>11030101</v>
      </c>
      <c r="D510" s="2" t="s">
        <v>1312</v>
      </c>
      <c r="E510" s="3" t="s">
        <v>1313</v>
      </c>
      <c r="F510" s="2" t="s">
        <v>1314</v>
      </c>
      <c r="G510" s="2" t="s">
        <v>47</v>
      </c>
      <c r="I510" s="2">
        <v>358345</v>
      </c>
      <c r="J510" s="9"/>
      <c r="K510" s="9">
        <v>0.04</v>
      </c>
      <c r="L510" s="9"/>
      <c r="M510" s="9"/>
      <c r="N510" s="9"/>
      <c r="O510" s="9"/>
      <c r="P510" s="9"/>
      <c r="Q510" s="9">
        <v>0.1</v>
      </c>
      <c r="R510" s="9"/>
      <c r="S510" s="9"/>
      <c r="T510" s="9"/>
      <c r="U510" s="9"/>
      <c r="V510" s="9">
        <v>1.5</v>
      </c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>
        <f t="shared" si="78"/>
        <v>1.6400000000000001</v>
      </c>
      <c r="AJ510" s="9">
        <v>0</v>
      </c>
      <c r="AK510" s="9">
        <f t="shared" si="79"/>
        <v>0.1968</v>
      </c>
      <c r="AL510" s="9">
        <f t="shared" si="80"/>
        <v>1.8368000000000002</v>
      </c>
      <c r="AM510" s="9"/>
      <c r="AN510" s="9"/>
      <c r="AP510" s="9"/>
    </row>
    <row r="511" spans="1:42" x14ac:dyDescent="0.2">
      <c r="A511" s="2" t="s">
        <v>43</v>
      </c>
      <c r="B511" s="2">
        <v>16</v>
      </c>
      <c r="C511" s="2">
        <v>11030109</v>
      </c>
      <c r="D511" s="2" t="s">
        <v>1315</v>
      </c>
      <c r="E511" s="3" t="s">
        <v>1316</v>
      </c>
      <c r="F511" s="2" t="s">
        <v>1317</v>
      </c>
      <c r="G511" s="2" t="s">
        <v>47</v>
      </c>
      <c r="I511" s="2">
        <v>358346</v>
      </c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>
        <v>7.48</v>
      </c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>
        <f t="shared" si="78"/>
        <v>7.48</v>
      </c>
      <c r="AJ511" s="9">
        <v>0</v>
      </c>
      <c r="AK511" s="9">
        <f t="shared" si="79"/>
        <v>0.89760000000000006</v>
      </c>
      <c r="AL511" s="9">
        <f t="shared" si="80"/>
        <v>8.377600000000001</v>
      </c>
      <c r="AM511" s="9"/>
      <c r="AN511" s="9"/>
      <c r="AP511" s="9"/>
    </row>
    <row r="512" spans="1:42" x14ac:dyDescent="0.2">
      <c r="A512" s="2" t="s">
        <v>43</v>
      </c>
      <c r="B512" s="2">
        <v>1</v>
      </c>
      <c r="C512" s="2">
        <v>11030102</v>
      </c>
      <c r="D512" s="2" t="s">
        <v>1318</v>
      </c>
      <c r="E512" s="3" t="s">
        <v>1319</v>
      </c>
      <c r="F512" s="2" t="s">
        <v>1320</v>
      </c>
      <c r="G512" s="2" t="s">
        <v>47</v>
      </c>
      <c r="I512" s="2">
        <v>358347</v>
      </c>
      <c r="J512" s="9"/>
      <c r="K512" s="9"/>
      <c r="L512" s="9"/>
      <c r="M512" s="9"/>
      <c r="N512" s="9"/>
      <c r="O512" s="9"/>
      <c r="P512" s="9"/>
      <c r="Q512" s="9">
        <v>7.03</v>
      </c>
      <c r="R512" s="9">
        <v>0.11</v>
      </c>
      <c r="S512" s="9"/>
      <c r="T512" s="9"/>
      <c r="U512" s="9"/>
      <c r="V512" s="9">
        <v>7.48</v>
      </c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>
        <f t="shared" si="78"/>
        <v>14.620000000000001</v>
      </c>
      <c r="AJ512" s="9">
        <v>0</v>
      </c>
      <c r="AK512" s="9">
        <f t="shared" si="79"/>
        <v>1.7544</v>
      </c>
      <c r="AL512" s="9">
        <f t="shared" si="80"/>
        <v>16.374400000000001</v>
      </c>
      <c r="AM512" s="9"/>
      <c r="AN512" s="9"/>
      <c r="AP512" s="9"/>
    </row>
    <row r="513" spans="1:42" x14ac:dyDescent="0.2">
      <c r="A513" s="2" t="s">
        <v>43</v>
      </c>
      <c r="B513" s="2">
        <v>1</v>
      </c>
      <c r="C513" s="2">
        <v>11030109</v>
      </c>
      <c r="D513" s="2" t="s">
        <v>1321</v>
      </c>
      <c r="E513" s="3" t="s">
        <v>1322</v>
      </c>
      <c r="F513" s="2" t="s">
        <v>1323</v>
      </c>
      <c r="G513" s="2" t="s">
        <v>47</v>
      </c>
      <c r="I513" s="2">
        <v>358348</v>
      </c>
      <c r="J513" s="9"/>
      <c r="K513" s="9">
        <v>9.93</v>
      </c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>
        <v>7.48</v>
      </c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>
        <f t="shared" si="78"/>
        <v>17.41</v>
      </c>
      <c r="AJ513" s="9">
        <v>0</v>
      </c>
      <c r="AK513" s="9">
        <f t="shared" si="79"/>
        <v>2.0891999999999999</v>
      </c>
      <c r="AL513" s="9">
        <f t="shared" si="80"/>
        <v>19.499200000000002</v>
      </c>
      <c r="AM513" s="9"/>
      <c r="AN513" s="9"/>
      <c r="AP513" s="9"/>
    </row>
    <row r="514" spans="1:42" x14ac:dyDescent="0.2">
      <c r="A514" s="2" t="s">
        <v>43</v>
      </c>
      <c r="B514" s="2">
        <v>1</v>
      </c>
      <c r="C514" s="2">
        <v>11030111</v>
      </c>
      <c r="D514" s="2" t="s">
        <v>1324</v>
      </c>
      <c r="E514" s="3" t="s">
        <v>1325</v>
      </c>
      <c r="F514" s="2" t="s">
        <v>1326</v>
      </c>
      <c r="G514" s="2" t="s">
        <v>47</v>
      </c>
      <c r="I514" s="2">
        <v>358349</v>
      </c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>
        <v>7.48</v>
      </c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>
        <f t="shared" si="78"/>
        <v>7.48</v>
      </c>
      <c r="AJ514" s="9">
        <v>0</v>
      </c>
      <c r="AK514" s="9">
        <f t="shared" si="79"/>
        <v>0.89760000000000006</v>
      </c>
      <c r="AL514" s="9">
        <f t="shared" si="80"/>
        <v>8.377600000000001</v>
      </c>
      <c r="AM514" s="9"/>
      <c r="AN514" s="9"/>
      <c r="AP514" s="9"/>
    </row>
    <row r="515" spans="1:42" x14ac:dyDescent="0.2">
      <c r="A515" s="2" t="s">
        <v>43</v>
      </c>
      <c r="B515" s="2">
        <v>1</v>
      </c>
      <c r="C515" s="2">
        <v>11030103</v>
      </c>
      <c r="D515" s="2" t="s">
        <v>1327</v>
      </c>
      <c r="E515" s="3" t="s">
        <v>1328</v>
      </c>
      <c r="F515" s="2" t="s">
        <v>1329</v>
      </c>
      <c r="G515" s="2" t="s">
        <v>47</v>
      </c>
      <c r="I515" s="2">
        <v>358350</v>
      </c>
      <c r="J515" s="9"/>
      <c r="K515" s="9">
        <v>3.02</v>
      </c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>
        <v>7.48</v>
      </c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>
        <f t="shared" si="78"/>
        <v>10.5</v>
      </c>
      <c r="AJ515" s="9">
        <v>0</v>
      </c>
      <c r="AK515" s="9">
        <f t="shared" si="79"/>
        <v>1.26</v>
      </c>
      <c r="AL515" s="9">
        <f t="shared" si="80"/>
        <v>11.76</v>
      </c>
      <c r="AM515" s="9"/>
      <c r="AN515" s="9"/>
      <c r="AP515" s="9"/>
    </row>
    <row r="516" spans="1:42" x14ac:dyDescent="0.2">
      <c r="A516" s="2" t="s">
        <v>43</v>
      </c>
      <c r="B516" s="2">
        <v>1</v>
      </c>
      <c r="C516" s="2">
        <v>11030103</v>
      </c>
      <c r="D516" s="2" t="s">
        <v>1330</v>
      </c>
      <c r="E516" s="3" t="s">
        <v>1331</v>
      </c>
      <c r="F516" s="2" t="s">
        <v>1332</v>
      </c>
      <c r="G516" s="2" t="s">
        <v>47</v>
      </c>
      <c r="I516" s="2">
        <v>358351</v>
      </c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>
        <v>7.48</v>
      </c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>
        <f t="shared" si="78"/>
        <v>7.48</v>
      </c>
      <c r="AJ516" s="9">
        <v>0</v>
      </c>
      <c r="AK516" s="9">
        <f t="shared" si="79"/>
        <v>0.89760000000000006</v>
      </c>
      <c r="AL516" s="9">
        <f t="shared" si="80"/>
        <v>8.377600000000001</v>
      </c>
      <c r="AM516" s="9"/>
      <c r="AN516" s="9"/>
      <c r="AP516" s="9"/>
    </row>
    <row r="517" spans="1:42" x14ac:dyDescent="0.2">
      <c r="A517" s="2" t="s">
        <v>43</v>
      </c>
      <c r="B517" s="2">
        <v>1</v>
      </c>
      <c r="C517" s="2">
        <v>11030101</v>
      </c>
      <c r="D517" s="2" t="s">
        <v>1333</v>
      </c>
      <c r="E517" s="3" t="s">
        <v>1334</v>
      </c>
      <c r="F517" s="2" t="s">
        <v>1335</v>
      </c>
      <c r="G517" s="2" t="s">
        <v>47</v>
      </c>
      <c r="I517" s="2">
        <v>358352</v>
      </c>
      <c r="J517" s="9"/>
      <c r="K517" s="9"/>
      <c r="L517" s="9"/>
      <c r="M517" s="9"/>
      <c r="N517" s="9"/>
      <c r="O517" s="9"/>
      <c r="P517" s="9"/>
      <c r="Q517" s="9">
        <v>0.9</v>
      </c>
      <c r="R517" s="9"/>
      <c r="S517" s="9"/>
      <c r="T517" s="9"/>
      <c r="U517" s="9"/>
      <c r="V517" s="9">
        <v>7.48</v>
      </c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>
        <f t="shared" si="78"/>
        <v>8.3800000000000008</v>
      </c>
      <c r="AJ517" s="9">
        <v>0</v>
      </c>
      <c r="AK517" s="9">
        <f t="shared" si="79"/>
        <v>1.0056</v>
      </c>
      <c r="AL517" s="9">
        <f t="shared" si="80"/>
        <v>9.3856000000000002</v>
      </c>
      <c r="AM517" s="9"/>
      <c r="AN517" s="9"/>
      <c r="AP517" s="9"/>
    </row>
    <row r="518" spans="1:42" x14ac:dyDescent="0.2">
      <c r="A518" s="2" t="s">
        <v>43</v>
      </c>
      <c r="B518" s="2">
        <v>1</v>
      </c>
      <c r="C518" s="2">
        <v>11030103</v>
      </c>
      <c r="D518" s="2" t="s">
        <v>1336</v>
      </c>
      <c r="E518" s="3" t="s">
        <v>1337</v>
      </c>
      <c r="F518" s="2" t="s">
        <v>1338</v>
      </c>
      <c r="G518" s="2" t="s">
        <v>47</v>
      </c>
      <c r="I518" s="2">
        <v>358353</v>
      </c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>
        <v>7.48</v>
      </c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>
        <f t="shared" si="78"/>
        <v>7.48</v>
      </c>
      <c r="AJ518" s="9">
        <v>0</v>
      </c>
      <c r="AK518" s="9">
        <f t="shared" si="79"/>
        <v>0.89760000000000006</v>
      </c>
      <c r="AL518" s="9">
        <f t="shared" si="80"/>
        <v>8.377600000000001</v>
      </c>
      <c r="AM518" s="9"/>
      <c r="AN518" s="9"/>
      <c r="AP518" s="9"/>
    </row>
    <row r="519" spans="1:42" x14ac:dyDescent="0.2">
      <c r="A519" s="2" t="s">
        <v>43</v>
      </c>
      <c r="B519" s="2">
        <v>1</v>
      </c>
      <c r="C519" s="2">
        <v>11030103</v>
      </c>
      <c r="D519" s="2" t="s">
        <v>1339</v>
      </c>
      <c r="E519" s="3" t="s">
        <v>1340</v>
      </c>
      <c r="F519" s="2" t="s">
        <v>1341</v>
      </c>
      <c r="G519" s="2" t="s">
        <v>47</v>
      </c>
      <c r="I519" s="2">
        <v>358354</v>
      </c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>
        <v>7.48</v>
      </c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>
        <f t="shared" si="78"/>
        <v>7.48</v>
      </c>
      <c r="AJ519" s="9">
        <v>0</v>
      </c>
      <c r="AK519" s="9">
        <f t="shared" si="79"/>
        <v>0.89760000000000006</v>
      </c>
      <c r="AL519" s="9">
        <f t="shared" si="80"/>
        <v>8.377600000000001</v>
      </c>
      <c r="AM519" s="9"/>
      <c r="AN519" s="9"/>
      <c r="AP519" s="9"/>
    </row>
    <row r="520" spans="1:42" x14ac:dyDescent="0.2">
      <c r="A520" s="2" t="s">
        <v>43</v>
      </c>
      <c r="B520" s="2">
        <v>16</v>
      </c>
      <c r="C520" s="2">
        <v>11030102</v>
      </c>
      <c r="D520" s="2" t="s">
        <v>1342</v>
      </c>
      <c r="E520" s="3" t="s">
        <v>1343</v>
      </c>
      <c r="F520" s="2" t="s">
        <v>1344</v>
      </c>
      <c r="G520" s="2" t="s">
        <v>47</v>
      </c>
      <c r="I520" s="2">
        <v>358355</v>
      </c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>
        <v>7.48</v>
      </c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>
        <f t="shared" si="78"/>
        <v>7.48</v>
      </c>
      <c r="AJ520" s="9">
        <v>0</v>
      </c>
      <c r="AK520" s="9">
        <f t="shared" si="79"/>
        <v>0.89760000000000006</v>
      </c>
      <c r="AL520" s="9">
        <f t="shared" si="80"/>
        <v>8.377600000000001</v>
      </c>
      <c r="AM520" s="9"/>
      <c r="AN520" s="9"/>
      <c r="AP520" s="9"/>
    </row>
    <row r="521" spans="1:42" x14ac:dyDescent="0.2">
      <c r="A521" s="2" t="s">
        <v>43</v>
      </c>
      <c r="B521" s="2">
        <v>1</v>
      </c>
      <c r="C521" s="2">
        <v>11030111</v>
      </c>
      <c r="D521" s="2" t="s">
        <v>1345</v>
      </c>
      <c r="E521" s="3" t="s">
        <v>1346</v>
      </c>
      <c r="F521" s="2" t="s">
        <v>1347</v>
      </c>
      <c r="G521" s="2" t="s">
        <v>47</v>
      </c>
      <c r="I521" s="2">
        <v>358356</v>
      </c>
      <c r="J521" s="9"/>
      <c r="K521" s="9"/>
      <c r="L521" s="9"/>
      <c r="M521" s="9"/>
      <c r="N521" s="9"/>
      <c r="O521" s="9"/>
      <c r="P521" s="9"/>
      <c r="Q521" s="9">
        <v>8.59</v>
      </c>
      <c r="R521" s="9"/>
      <c r="S521" s="9"/>
      <c r="T521" s="9"/>
      <c r="U521" s="9"/>
      <c r="V521" s="9">
        <v>7.48</v>
      </c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>
        <f t="shared" si="78"/>
        <v>16.07</v>
      </c>
      <c r="AJ521" s="9">
        <v>0</v>
      </c>
      <c r="AK521" s="9">
        <f t="shared" si="79"/>
        <v>1.9283999999999999</v>
      </c>
      <c r="AL521" s="9">
        <f t="shared" si="80"/>
        <v>17.9984</v>
      </c>
      <c r="AM521" s="9"/>
      <c r="AN521" s="9"/>
      <c r="AP521" s="9"/>
    </row>
    <row r="522" spans="1:42" x14ac:dyDescent="0.2">
      <c r="A522" s="2" t="s">
        <v>43</v>
      </c>
      <c r="B522" s="2">
        <v>16</v>
      </c>
      <c r="C522" s="2">
        <v>11030111</v>
      </c>
      <c r="D522" s="2" t="s">
        <v>1348</v>
      </c>
      <c r="E522" s="3" t="s">
        <v>1349</v>
      </c>
      <c r="F522" s="2" t="s">
        <v>1350</v>
      </c>
      <c r="G522" s="2" t="s">
        <v>47</v>
      </c>
      <c r="I522" s="2">
        <v>358357</v>
      </c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>
        <v>7.48</v>
      </c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>
        <f t="shared" si="78"/>
        <v>7.48</v>
      </c>
      <c r="AJ522" s="9">
        <v>0</v>
      </c>
      <c r="AK522" s="9">
        <f t="shared" si="79"/>
        <v>0.89760000000000006</v>
      </c>
      <c r="AL522" s="9">
        <f t="shared" si="80"/>
        <v>8.377600000000001</v>
      </c>
      <c r="AM522" s="9"/>
      <c r="AN522" s="9"/>
      <c r="AP522" s="9"/>
    </row>
    <row r="523" spans="1:42" x14ac:dyDescent="0.2">
      <c r="A523" s="2" t="s">
        <v>43</v>
      </c>
      <c r="B523" s="2">
        <v>16</v>
      </c>
      <c r="C523" s="2">
        <v>11030103</v>
      </c>
      <c r="D523" s="2" t="s">
        <v>1351</v>
      </c>
      <c r="E523" s="3" t="s">
        <v>1352</v>
      </c>
      <c r="F523" s="2" t="s">
        <v>1353</v>
      </c>
      <c r="G523" s="2" t="s">
        <v>47</v>
      </c>
      <c r="I523" s="2">
        <v>358358</v>
      </c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>
        <v>10.98</v>
      </c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>
        <f t="shared" si="78"/>
        <v>10.98</v>
      </c>
      <c r="AJ523" s="9">
        <v>0</v>
      </c>
      <c r="AK523" s="9">
        <f t="shared" si="79"/>
        <v>1.3176000000000001</v>
      </c>
      <c r="AL523" s="9">
        <f t="shared" si="80"/>
        <v>12.297600000000001</v>
      </c>
      <c r="AM523" s="9"/>
      <c r="AN523" s="9"/>
      <c r="AP523" s="9"/>
    </row>
    <row r="524" spans="1:42" x14ac:dyDescent="0.2">
      <c r="A524" s="2" t="s">
        <v>43</v>
      </c>
      <c r="B524" s="2">
        <v>1</v>
      </c>
      <c r="C524" s="2">
        <v>11030101</v>
      </c>
      <c r="D524" s="2" t="s">
        <v>1354</v>
      </c>
      <c r="E524" s="3" t="s">
        <v>1355</v>
      </c>
      <c r="F524" s="2" t="s">
        <v>1356</v>
      </c>
      <c r="G524" s="2" t="s">
        <v>47</v>
      </c>
      <c r="I524" s="2">
        <v>358359</v>
      </c>
      <c r="J524" s="9"/>
      <c r="K524" s="9"/>
      <c r="L524" s="9"/>
      <c r="M524" s="9"/>
      <c r="N524" s="9"/>
      <c r="O524" s="9"/>
      <c r="P524" s="9"/>
      <c r="Q524" s="9"/>
      <c r="R524" s="9">
        <v>1.9</v>
      </c>
      <c r="S524" s="9"/>
      <c r="T524" s="9"/>
      <c r="U524" s="9"/>
      <c r="V524" s="9">
        <v>7.48</v>
      </c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>
        <f t="shared" ref="AI524:AI587" si="81">SUM(J524:AH524)</f>
        <v>9.3800000000000008</v>
      </c>
      <c r="AJ524" s="9">
        <v>0</v>
      </c>
      <c r="AK524" s="9">
        <f t="shared" ref="AK524:AK587" si="82">(AI524+AJ524)*0.12</f>
        <v>1.1256000000000002</v>
      </c>
      <c r="AL524" s="9">
        <f t="shared" ref="AL524:AL587" si="83">SUM(AI524:AK524)</f>
        <v>10.505600000000001</v>
      </c>
      <c r="AM524" s="9"/>
      <c r="AN524" s="9"/>
      <c r="AP524" s="9"/>
    </row>
    <row r="525" spans="1:42" x14ac:dyDescent="0.2">
      <c r="A525" s="2" t="s">
        <v>43</v>
      </c>
      <c r="B525" s="2">
        <v>1</v>
      </c>
      <c r="C525" s="2">
        <v>11030103</v>
      </c>
      <c r="D525" s="2" t="s">
        <v>1357</v>
      </c>
      <c r="E525" s="3" t="s">
        <v>1358</v>
      </c>
      <c r="F525" s="2" t="s">
        <v>1359</v>
      </c>
      <c r="G525" s="2" t="s">
        <v>47</v>
      </c>
      <c r="I525" s="2">
        <v>358360</v>
      </c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>
        <v>7.48</v>
      </c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>
        <f t="shared" si="81"/>
        <v>7.48</v>
      </c>
      <c r="AJ525" s="9">
        <v>0</v>
      </c>
      <c r="AK525" s="9">
        <f t="shared" si="82"/>
        <v>0.89760000000000006</v>
      </c>
      <c r="AL525" s="9">
        <f t="shared" si="83"/>
        <v>8.377600000000001</v>
      </c>
      <c r="AM525" s="9"/>
      <c r="AN525" s="9"/>
      <c r="AP525" s="9"/>
    </row>
    <row r="526" spans="1:42" x14ac:dyDescent="0.2">
      <c r="A526" s="2" t="s">
        <v>43</v>
      </c>
      <c r="B526" s="2">
        <v>1</v>
      </c>
      <c r="C526" s="2">
        <v>11030111</v>
      </c>
      <c r="D526" s="2" t="s">
        <v>1360</v>
      </c>
      <c r="E526" s="3" t="s">
        <v>1361</v>
      </c>
      <c r="F526" s="2" t="s">
        <v>1362</v>
      </c>
      <c r="G526" s="2" t="s">
        <v>47</v>
      </c>
      <c r="I526" s="2">
        <v>358361</v>
      </c>
      <c r="J526" s="9"/>
      <c r="K526" s="9"/>
      <c r="L526" s="9"/>
      <c r="M526" s="9"/>
      <c r="N526" s="9"/>
      <c r="O526" s="9"/>
      <c r="P526" s="9"/>
      <c r="Q526" s="9">
        <v>0.87</v>
      </c>
      <c r="R526" s="9">
        <v>0.61</v>
      </c>
      <c r="S526" s="9"/>
      <c r="T526" s="9"/>
      <c r="U526" s="9"/>
      <c r="V526" s="9">
        <v>7.48</v>
      </c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>
        <f t="shared" si="81"/>
        <v>8.9600000000000009</v>
      </c>
      <c r="AJ526" s="9">
        <v>0</v>
      </c>
      <c r="AK526" s="9">
        <f t="shared" si="82"/>
        <v>1.0752000000000002</v>
      </c>
      <c r="AL526" s="9">
        <f t="shared" si="83"/>
        <v>10.035200000000001</v>
      </c>
      <c r="AM526" s="9"/>
      <c r="AN526" s="9"/>
      <c r="AP526" s="9"/>
    </row>
    <row r="527" spans="1:42" x14ac:dyDescent="0.2">
      <c r="A527" s="2" t="s">
        <v>43</v>
      </c>
      <c r="B527" s="2">
        <v>19</v>
      </c>
      <c r="C527" s="2">
        <v>11030101</v>
      </c>
      <c r="D527" s="2" t="s">
        <v>1363</v>
      </c>
      <c r="E527" s="3" t="s">
        <v>1364</v>
      </c>
      <c r="F527" s="2" t="s">
        <v>1365</v>
      </c>
      <c r="G527" s="2" t="s">
        <v>47</v>
      </c>
      <c r="I527" s="2">
        <v>358362</v>
      </c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>
        <v>7.48</v>
      </c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>
        <f t="shared" si="81"/>
        <v>7.48</v>
      </c>
      <c r="AJ527" s="9">
        <v>0</v>
      </c>
      <c r="AK527" s="9">
        <f t="shared" si="82"/>
        <v>0.89760000000000006</v>
      </c>
      <c r="AL527" s="9">
        <f t="shared" si="83"/>
        <v>8.377600000000001</v>
      </c>
      <c r="AM527" s="9"/>
      <c r="AN527" s="9"/>
      <c r="AP527" s="9"/>
    </row>
    <row r="528" spans="1:42" x14ac:dyDescent="0.2">
      <c r="A528" s="2" t="s">
        <v>43</v>
      </c>
      <c r="B528" s="2">
        <v>16</v>
      </c>
      <c r="C528" s="2">
        <v>11030111</v>
      </c>
      <c r="D528" s="2" t="s">
        <v>1366</v>
      </c>
      <c r="E528" s="3" t="s">
        <v>1367</v>
      </c>
      <c r="F528" s="2" t="s">
        <v>1368</v>
      </c>
      <c r="G528" s="2" t="s">
        <v>47</v>
      </c>
      <c r="I528" s="2">
        <v>358363</v>
      </c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>
        <v>7.48</v>
      </c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>
        <f t="shared" si="81"/>
        <v>7.48</v>
      </c>
      <c r="AJ528" s="9">
        <v>0</v>
      </c>
      <c r="AK528" s="9">
        <f t="shared" si="82"/>
        <v>0.89760000000000006</v>
      </c>
      <c r="AL528" s="9">
        <f t="shared" si="83"/>
        <v>8.377600000000001</v>
      </c>
      <c r="AM528" s="9"/>
      <c r="AN528" s="9"/>
      <c r="AP528" s="9"/>
    </row>
    <row r="529" spans="1:42" x14ac:dyDescent="0.2">
      <c r="A529" s="2" t="s">
        <v>43</v>
      </c>
      <c r="B529" s="2">
        <v>1</v>
      </c>
      <c r="C529" s="2">
        <v>11030103</v>
      </c>
      <c r="D529" s="2" t="s">
        <v>1369</v>
      </c>
      <c r="E529" s="3" t="s">
        <v>1370</v>
      </c>
      <c r="F529" s="2" t="s">
        <v>1371</v>
      </c>
      <c r="G529" s="2" t="s">
        <v>47</v>
      </c>
      <c r="I529" s="2">
        <v>358364</v>
      </c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>
        <v>7.48</v>
      </c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>
        <f t="shared" si="81"/>
        <v>7.48</v>
      </c>
      <c r="AJ529" s="9">
        <v>0</v>
      </c>
      <c r="AK529" s="9">
        <f t="shared" si="82"/>
        <v>0.89760000000000006</v>
      </c>
      <c r="AL529" s="9">
        <f t="shared" si="83"/>
        <v>8.377600000000001</v>
      </c>
      <c r="AM529" s="9"/>
      <c r="AN529" s="9"/>
      <c r="AP529" s="9"/>
    </row>
    <row r="530" spans="1:42" x14ac:dyDescent="0.2">
      <c r="A530" s="2" t="s">
        <v>43</v>
      </c>
      <c r="B530" s="2">
        <v>1</v>
      </c>
      <c r="C530" s="2">
        <v>11030103</v>
      </c>
      <c r="D530" s="2" t="s">
        <v>1372</v>
      </c>
      <c r="E530" s="3" t="s">
        <v>1373</v>
      </c>
      <c r="F530" s="2" t="s">
        <v>1374</v>
      </c>
      <c r="G530" s="2" t="s">
        <v>47</v>
      </c>
      <c r="I530" s="2">
        <v>358365</v>
      </c>
      <c r="J530" s="9"/>
      <c r="K530" s="9">
        <v>0.38</v>
      </c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>
        <v>7.48</v>
      </c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>
        <f t="shared" si="81"/>
        <v>7.86</v>
      </c>
      <c r="AJ530" s="9">
        <v>0</v>
      </c>
      <c r="AK530" s="9">
        <f t="shared" si="82"/>
        <v>0.94320000000000004</v>
      </c>
      <c r="AL530" s="9">
        <f t="shared" si="83"/>
        <v>8.8032000000000004</v>
      </c>
      <c r="AM530" s="9"/>
      <c r="AN530" s="9"/>
      <c r="AP530" s="9"/>
    </row>
    <row r="531" spans="1:42" x14ac:dyDescent="0.2">
      <c r="A531" s="2" t="s">
        <v>43</v>
      </c>
      <c r="B531" s="2">
        <v>1</v>
      </c>
      <c r="C531" s="2">
        <v>11030111</v>
      </c>
      <c r="D531" s="2" t="s">
        <v>1375</v>
      </c>
      <c r="E531" s="3" t="s">
        <v>1376</v>
      </c>
      <c r="F531" s="2" t="s">
        <v>1377</v>
      </c>
      <c r="G531" s="2" t="s">
        <v>47</v>
      </c>
      <c r="I531" s="2">
        <v>358366</v>
      </c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>
        <v>7.48</v>
      </c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>
        <f t="shared" si="81"/>
        <v>7.48</v>
      </c>
      <c r="AJ531" s="9">
        <v>0</v>
      </c>
      <c r="AK531" s="9">
        <f t="shared" si="82"/>
        <v>0.89760000000000006</v>
      </c>
      <c r="AL531" s="9">
        <f t="shared" si="83"/>
        <v>8.377600000000001</v>
      </c>
      <c r="AM531" s="9"/>
      <c r="AN531" s="9"/>
      <c r="AP531" s="9"/>
    </row>
    <row r="532" spans="1:42" x14ac:dyDescent="0.2">
      <c r="A532" s="2" t="s">
        <v>43</v>
      </c>
      <c r="B532" s="2">
        <v>1</v>
      </c>
      <c r="C532" s="2">
        <v>11030109</v>
      </c>
      <c r="D532" s="2" t="s">
        <v>1378</v>
      </c>
      <c r="E532" s="3" t="s">
        <v>1379</v>
      </c>
      <c r="F532" s="2" t="s">
        <v>1380</v>
      </c>
      <c r="G532" s="2" t="s">
        <v>47</v>
      </c>
      <c r="I532" s="2">
        <v>358367</v>
      </c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>
        <v>15.98</v>
      </c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>
        <v>-7.99</v>
      </c>
      <c r="AI532" s="9">
        <f t="shared" si="81"/>
        <v>7.99</v>
      </c>
      <c r="AJ532" s="9">
        <v>0</v>
      </c>
      <c r="AK532" s="9">
        <f t="shared" si="82"/>
        <v>0.95879999999999999</v>
      </c>
      <c r="AL532" s="9">
        <f t="shared" si="83"/>
        <v>8.9488000000000003</v>
      </c>
      <c r="AM532" s="9"/>
      <c r="AN532" s="9"/>
      <c r="AP532" s="9"/>
    </row>
    <row r="533" spans="1:42" x14ac:dyDescent="0.2">
      <c r="A533" s="2" t="s">
        <v>43</v>
      </c>
      <c r="B533" s="2">
        <v>16</v>
      </c>
      <c r="C533" s="2">
        <v>11030103</v>
      </c>
      <c r="D533" s="2" t="s">
        <v>1381</v>
      </c>
      <c r="E533" s="3" t="s">
        <v>1382</v>
      </c>
      <c r="F533" s="2" t="s">
        <v>1383</v>
      </c>
      <c r="G533" s="2" t="s">
        <v>47</v>
      </c>
      <c r="I533" s="2">
        <v>358368</v>
      </c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>
        <v>7.48</v>
      </c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>
        <f t="shared" si="81"/>
        <v>7.48</v>
      </c>
      <c r="AJ533" s="9">
        <v>0</v>
      </c>
      <c r="AK533" s="9">
        <f t="shared" si="82"/>
        <v>0.89760000000000006</v>
      </c>
      <c r="AL533" s="9">
        <f t="shared" si="83"/>
        <v>8.377600000000001</v>
      </c>
      <c r="AM533" s="9"/>
      <c r="AN533" s="9"/>
      <c r="AP533" s="9"/>
    </row>
    <row r="534" spans="1:42" x14ac:dyDescent="0.2">
      <c r="A534" s="2" t="s">
        <v>43</v>
      </c>
      <c r="B534" s="2">
        <v>1</v>
      </c>
      <c r="C534" s="2">
        <v>11030111</v>
      </c>
      <c r="D534" s="2" t="s">
        <v>1384</v>
      </c>
      <c r="E534" s="3" t="s">
        <v>1385</v>
      </c>
      <c r="F534" s="2" t="s">
        <v>1386</v>
      </c>
      <c r="G534" s="2" t="s">
        <v>47</v>
      </c>
      <c r="I534" s="2">
        <v>358369</v>
      </c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>
        <v>7.48</v>
      </c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>
        <f t="shared" si="81"/>
        <v>7.48</v>
      </c>
      <c r="AJ534" s="9">
        <v>0</v>
      </c>
      <c r="AK534" s="9">
        <f t="shared" si="82"/>
        <v>0.89760000000000006</v>
      </c>
      <c r="AL534" s="9">
        <f t="shared" si="83"/>
        <v>8.377600000000001</v>
      </c>
      <c r="AM534" s="9"/>
      <c r="AN534" s="9"/>
      <c r="AP534" s="9"/>
    </row>
    <row r="535" spans="1:42" x14ac:dyDescent="0.2">
      <c r="A535" s="2" t="s">
        <v>43</v>
      </c>
      <c r="B535" s="2">
        <v>1</v>
      </c>
      <c r="C535" s="2">
        <v>11030111</v>
      </c>
      <c r="D535" s="2" t="s">
        <v>1387</v>
      </c>
      <c r="E535" s="3" t="s">
        <v>1388</v>
      </c>
      <c r="F535" s="2" t="s">
        <v>1389</v>
      </c>
      <c r="G535" s="2" t="s">
        <v>47</v>
      </c>
      <c r="I535" s="2">
        <v>358370</v>
      </c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>
        <v>7.48</v>
      </c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>
        <f t="shared" si="81"/>
        <v>7.48</v>
      </c>
      <c r="AJ535" s="9">
        <v>0</v>
      </c>
      <c r="AK535" s="9">
        <f t="shared" si="82"/>
        <v>0.89760000000000006</v>
      </c>
      <c r="AL535" s="9">
        <f t="shared" si="83"/>
        <v>8.377600000000001</v>
      </c>
      <c r="AM535" s="9"/>
      <c r="AN535" s="9"/>
      <c r="AP535" s="9"/>
    </row>
    <row r="536" spans="1:42" x14ac:dyDescent="0.2">
      <c r="A536" s="2" t="s">
        <v>43</v>
      </c>
      <c r="B536" s="2">
        <v>1</v>
      </c>
      <c r="C536" s="2">
        <v>11030103</v>
      </c>
      <c r="D536" s="2" t="s">
        <v>1390</v>
      </c>
      <c r="E536" s="3" t="s">
        <v>1391</v>
      </c>
      <c r="F536" s="2" t="s">
        <v>1392</v>
      </c>
      <c r="G536" s="2" t="s">
        <v>47</v>
      </c>
      <c r="I536" s="2">
        <v>358371</v>
      </c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>
        <v>7.48</v>
      </c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>
        <f t="shared" si="81"/>
        <v>7.48</v>
      </c>
      <c r="AJ536" s="9">
        <v>0</v>
      </c>
      <c r="AK536" s="9">
        <f t="shared" si="82"/>
        <v>0.89760000000000006</v>
      </c>
      <c r="AL536" s="9">
        <f t="shared" si="83"/>
        <v>8.377600000000001</v>
      </c>
      <c r="AM536" s="9"/>
      <c r="AN536" s="9"/>
      <c r="AP536" s="9"/>
    </row>
    <row r="537" spans="1:42" x14ac:dyDescent="0.2">
      <c r="A537" s="2" t="s">
        <v>43</v>
      </c>
      <c r="B537" s="2">
        <v>1</v>
      </c>
      <c r="C537" s="2">
        <v>11030103</v>
      </c>
      <c r="D537" s="2" t="s">
        <v>1393</v>
      </c>
      <c r="E537" s="3" t="s">
        <v>1394</v>
      </c>
      <c r="F537" s="2" t="s">
        <v>1395</v>
      </c>
      <c r="G537" s="2" t="s">
        <v>47</v>
      </c>
      <c r="I537" s="2">
        <v>358372</v>
      </c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>
        <v>7.48</v>
      </c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>
        <f t="shared" si="81"/>
        <v>7.48</v>
      </c>
      <c r="AJ537" s="9">
        <v>0</v>
      </c>
      <c r="AK537" s="9">
        <f t="shared" si="82"/>
        <v>0.89760000000000006</v>
      </c>
      <c r="AL537" s="9">
        <f t="shared" si="83"/>
        <v>8.377600000000001</v>
      </c>
      <c r="AM537" s="9"/>
      <c r="AN537" s="9"/>
      <c r="AP537" s="9"/>
    </row>
    <row r="538" spans="1:42" x14ac:dyDescent="0.2">
      <c r="A538" s="2" t="s">
        <v>43</v>
      </c>
      <c r="B538" s="2">
        <v>1</v>
      </c>
      <c r="C538" s="2">
        <v>11030103</v>
      </c>
      <c r="D538" s="2" t="s">
        <v>1396</v>
      </c>
      <c r="E538" s="3" t="s">
        <v>1397</v>
      </c>
      <c r="F538" s="2" t="s">
        <v>1398</v>
      </c>
      <c r="G538" s="2" t="s">
        <v>47</v>
      </c>
      <c r="I538" s="2">
        <v>358373</v>
      </c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>
        <v>7.48</v>
      </c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>
        <f t="shared" si="81"/>
        <v>7.48</v>
      </c>
      <c r="AJ538" s="9">
        <v>0</v>
      </c>
      <c r="AK538" s="9">
        <f t="shared" si="82"/>
        <v>0.89760000000000006</v>
      </c>
      <c r="AL538" s="9">
        <f t="shared" si="83"/>
        <v>8.377600000000001</v>
      </c>
      <c r="AM538" s="9"/>
      <c r="AN538" s="9"/>
      <c r="AP538" s="9"/>
    </row>
    <row r="539" spans="1:42" x14ac:dyDescent="0.2">
      <c r="A539" s="2" t="s">
        <v>43</v>
      </c>
      <c r="B539" s="2">
        <v>16</v>
      </c>
      <c r="C539" s="2">
        <v>11030112</v>
      </c>
      <c r="D539" s="2" t="s">
        <v>1399</v>
      </c>
      <c r="E539" s="3" t="s">
        <v>1400</v>
      </c>
      <c r="F539" s="2" t="s">
        <v>1401</v>
      </c>
      <c r="G539" s="2" t="s">
        <v>47</v>
      </c>
      <c r="I539" s="2">
        <v>358374</v>
      </c>
      <c r="J539" s="9"/>
      <c r="K539" s="9">
        <v>27.24</v>
      </c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>
        <v>7.48</v>
      </c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>
        <f t="shared" si="81"/>
        <v>34.72</v>
      </c>
      <c r="AJ539" s="9">
        <v>0</v>
      </c>
      <c r="AK539" s="9">
        <f t="shared" si="82"/>
        <v>4.1663999999999994</v>
      </c>
      <c r="AL539" s="9">
        <f t="shared" si="83"/>
        <v>38.886399999999995</v>
      </c>
      <c r="AM539" s="9"/>
      <c r="AN539" s="9"/>
      <c r="AP539" s="9"/>
    </row>
    <row r="540" spans="1:42" x14ac:dyDescent="0.2">
      <c r="A540" s="2" t="s">
        <v>43</v>
      </c>
      <c r="B540" s="2">
        <v>1</v>
      </c>
      <c r="C540" s="2">
        <v>11030103</v>
      </c>
      <c r="D540" s="2" t="s">
        <v>1402</v>
      </c>
      <c r="E540" s="3" t="s">
        <v>1403</v>
      </c>
      <c r="F540" s="2" t="s">
        <v>1404</v>
      </c>
      <c r="G540" s="2" t="s">
        <v>47</v>
      </c>
      <c r="I540" s="2">
        <v>358375</v>
      </c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>
        <v>7.48</v>
      </c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>
        <f t="shared" si="81"/>
        <v>7.48</v>
      </c>
      <c r="AJ540" s="9">
        <v>0</v>
      </c>
      <c r="AK540" s="9">
        <f t="shared" si="82"/>
        <v>0.89760000000000006</v>
      </c>
      <c r="AL540" s="9">
        <f t="shared" si="83"/>
        <v>8.377600000000001</v>
      </c>
      <c r="AM540" s="9"/>
      <c r="AN540" s="9"/>
      <c r="AP540" s="9"/>
    </row>
    <row r="541" spans="1:42" x14ac:dyDescent="0.2">
      <c r="A541" s="2" t="s">
        <v>43</v>
      </c>
      <c r="B541" s="2">
        <v>1</v>
      </c>
      <c r="C541" s="2">
        <v>11030103</v>
      </c>
      <c r="D541" s="2" t="s">
        <v>1405</v>
      </c>
      <c r="E541" s="3" t="s">
        <v>1406</v>
      </c>
      <c r="F541" s="2" t="s">
        <v>1407</v>
      </c>
      <c r="G541" s="2" t="s">
        <v>47</v>
      </c>
      <c r="I541" s="2">
        <v>358376</v>
      </c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>
        <v>7.48</v>
      </c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>
        <f t="shared" si="81"/>
        <v>7.48</v>
      </c>
      <c r="AJ541" s="9">
        <v>0</v>
      </c>
      <c r="AK541" s="9">
        <f t="shared" si="82"/>
        <v>0.89760000000000006</v>
      </c>
      <c r="AL541" s="9">
        <f t="shared" si="83"/>
        <v>8.377600000000001</v>
      </c>
      <c r="AM541" s="9"/>
      <c r="AN541" s="9"/>
      <c r="AP541" s="9"/>
    </row>
    <row r="542" spans="1:42" x14ac:dyDescent="0.2">
      <c r="A542" s="2" t="s">
        <v>43</v>
      </c>
      <c r="B542" s="2">
        <v>1</v>
      </c>
      <c r="C542" s="2">
        <v>11030103</v>
      </c>
      <c r="D542" s="2" t="s">
        <v>1408</v>
      </c>
      <c r="E542" s="3" t="s">
        <v>1409</v>
      </c>
      <c r="F542" s="2" t="s">
        <v>1410</v>
      </c>
      <c r="G542" s="2" t="s">
        <v>47</v>
      </c>
      <c r="I542" s="2">
        <v>358377</v>
      </c>
      <c r="J542" s="9"/>
      <c r="K542" s="9">
        <v>3.03</v>
      </c>
      <c r="L542" s="9"/>
      <c r="M542" s="9"/>
      <c r="N542" s="9"/>
      <c r="O542" s="9"/>
      <c r="P542" s="9"/>
      <c r="Q542" s="9"/>
      <c r="R542" s="9">
        <v>0.9</v>
      </c>
      <c r="S542" s="9"/>
      <c r="T542" s="9"/>
      <c r="U542" s="9"/>
      <c r="V542" s="9">
        <v>7.48</v>
      </c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>
        <f t="shared" si="81"/>
        <v>11.41</v>
      </c>
      <c r="AJ542" s="9">
        <v>0</v>
      </c>
      <c r="AK542" s="9">
        <f t="shared" si="82"/>
        <v>1.3692</v>
      </c>
      <c r="AL542" s="9">
        <f t="shared" si="83"/>
        <v>12.779199999999999</v>
      </c>
      <c r="AM542" s="9"/>
      <c r="AN542" s="9"/>
      <c r="AP542" s="9"/>
    </row>
    <row r="543" spans="1:42" x14ac:dyDescent="0.2">
      <c r="A543" s="2" t="s">
        <v>43</v>
      </c>
      <c r="B543" s="2">
        <v>16</v>
      </c>
      <c r="C543" s="2">
        <v>11030101</v>
      </c>
      <c r="D543" s="2" t="s">
        <v>1411</v>
      </c>
      <c r="E543" s="3" t="s">
        <v>1412</v>
      </c>
      <c r="F543" s="2" t="s">
        <v>1413</v>
      </c>
      <c r="G543" s="2" t="s">
        <v>47</v>
      </c>
      <c r="I543" s="2">
        <v>358378</v>
      </c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>
        <v>7.48</v>
      </c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>
        <f t="shared" si="81"/>
        <v>7.48</v>
      </c>
      <c r="AJ543" s="9">
        <v>0</v>
      </c>
      <c r="AK543" s="9">
        <f t="shared" si="82"/>
        <v>0.89760000000000006</v>
      </c>
      <c r="AL543" s="9">
        <f t="shared" si="83"/>
        <v>8.377600000000001</v>
      </c>
      <c r="AM543" s="9"/>
      <c r="AN543" s="9"/>
      <c r="AP543" s="9"/>
    </row>
    <row r="544" spans="1:42" x14ac:dyDescent="0.2">
      <c r="A544" s="2" t="s">
        <v>43</v>
      </c>
      <c r="B544" s="2">
        <v>1</v>
      </c>
      <c r="C544" s="2">
        <v>11030111</v>
      </c>
      <c r="D544" s="2" t="s">
        <v>1414</v>
      </c>
      <c r="E544" s="3" t="s">
        <v>1415</v>
      </c>
      <c r="F544" s="2" t="s">
        <v>1416</v>
      </c>
      <c r="G544" s="2" t="s">
        <v>47</v>
      </c>
      <c r="I544" s="2">
        <v>358379</v>
      </c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>
        <v>7.48</v>
      </c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>
        <f t="shared" si="81"/>
        <v>7.48</v>
      </c>
      <c r="AJ544" s="9">
        <v>0</v>
      </c>
      <c r="AK544" s="9">
        <f t="shared" si="82"/>
        <v>0.89760000000000006</v>
      </c>
      <c r="AL544" s="9">
        <f t="shared" si="83"/>
        <v>8.377600000000001</v>
      </c>
      <c r="AM544" s="9"/>
      <c r="AN544" s="9"/>
      <c r="AP544" s="9"/>
    </row>
    <row r="545" spans="1:42" x14ac:dyDescent="0.2">
      <c r="A545" s="2" t="s">
        <v>43</v>
      </c>
      <c r="B545" s="2">
        <v>1</v>
      </c>
      <c r="C545" s="2">
        <v>11030113</v>
      </c>
      <c r="D545" s="2" t="s">
        <v>1417</v>
      </c>
      <c r="E545" s="3" t="s">
        <v>1418</v>
      </c>
      <c r="F545" s="2" t="s">
        <v>1419</v>
      </c>
      <c r="G545" s="2" t="s">
        <v>47</v>
      </c>
      <c r="I545" s="2">
        <v>358380</v>
      </c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>
        <v>7.48</v>
      </c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>
        <f t="shared" si="81"/>
        <v>7.48</v>
      </c>
      <c r="AJ545" s="9">
        <v>0</v>
      </c>
      <c r="AK545" s="9">
        <f t="shared" si="82"/>
        <v>0.89760000000000006</v>
      </c>
      <c r="AL545" s="9">
        <f t="shared" si="83"/>
        <v>8.377600000000001</v>
      </c>
      <c r="AM545" s="9"/>
      <c r="AN545" s="9"/>
      <c r="AP545" s="9"/>
    </row>
    <row r="546" spans="1:42" x14ac:dyDescent="0.2">
      <c r="A546" s="2" t="s">
        <v>43</v>
      </c>
      <c r="B546" s="2">
        <v>1</v>
      </c>
      <c r="C546" s="2">
        <v>11030111</v>
      </c>
      <c r="D546" s="2" t="s">
        <v>1420</v>
      </c>
      <c r="E546" s="3" t="s">
        <v>1421</v>
      </c>
      <c r="F546" s="2" t="s">
        <v>1422</v>
      </c>
      <c r="G546" s="2" t="s">
        <v>47</v>
      </c>
      <c r="I546" s="2">
        <v>358381</v>
      </c>
      <c r="J546" s="9"/>
      <c r="K546" s="9"/>
      <c r="L546" s="9"/>
      <c r="M546" s="9"/>
      <c r="N546" s="9"/>
      <c r="O546" s="9"/>
      <c r="P546" s="9"/>
      <c r="Q546" s="9"/>
      <c r="R546" s="9">
        <v>6.04</v>
      </c>
      <c r="S546" s="9"/>
      <c r="T546" s="9"/>
      <c r="U546" s="9"/>
      <c r="V546" s="9">
        <v>7.48</v>
      </c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>
        <f t="shared" si="81"/>
        <v>13.52</v>
      </c>
      <c r="AJ546" s="9">
        <v>0</v>
      </c>
      <c r="AK546" s="9">
        <f t="shared" si="82"/>
        <v>1.6223999999999998</v>
      </c>
      <c r="AL546" s="9">
        <f t="shared" si="83"/>
        <v>15.142399999999999</v>
      </c>
      <c r="AM546" s="9"/>
      <c r="AN546" s="9"/>
      <c r="AP546" s="9"/>
    </row>
    <row r="547" spans="1:42" x14ac:dyDescent="0.2">
      <c r="A547" s="2" t="s">
        <v>43</v>
      </c>
      <c r="B547" s="2">
        <v>1</v>
      </c>
      <c r="C547" s="2">
        <v>11030103</v>
      </c>
      <c r="D547" s="2" t="s">
        <v>1423</v>
      </c>
      <c r="E547" s="3" t="s">
        <v>1424</v>
      </c>
      <c r="F547" s="2" t="s">
        <v>1425</v>
      </c>
      <c r="G547" s="2" t="s">
        <v>47</v>
      </c>
      <c r="I547" s="2">
        <v>358382</v>
      </c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>
        <v>7.48</v>
      </c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>
        <f t="shared" si="81"/>
        <v>7.48</v>
      </c>
      <c r="AJ547" s="9">
        <v>0</v>
      </c>
      <c r="AK547" s="9">
        <f t="shared" si="82"/>
        <v>0.89760000000000006</v>
      </c>
      <c r="AL547" s="9">
        <f t="shared" si="83"/>
        <v>8.377600000000001</v>
      </c>
      <c r="AM547" s="9"/>
      <c r="AN547" s="9"/>
      <c r="AP547" s="9"/>
    </row>
    <row r="548" spans="1:42" x14ac:dyDescent="0.2">
      <c r="A548" s="2" t="s">
        <v>43</v>
      </c>
      <c r="B548" s="2">
        <v>1</v>
      </c>
      <c r="C548" s="2">
        <v>11030103</v>
      </c>
      <c r="D548" s="2" t="s">
        <v>1426</v>
      </c>
      <c r="E548" s="3" t="s">
        <v>1427</v>
      </c>
      <c r="F548" s="2" t="s">
        <v>1428</v>
      </c>
      <c r="G548" s="2" t="s">
        <v>47</v>
      </c>
      <c r="I548" s="2">
        <v>358383</v>
      </c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>
        <v>7.48</v>
      </c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>
        <f t="shared" si="81"/>
        <v>7.48</v>
      </c>
      <c r="AJ548" s="9">
        <v>0</v>
      </c>
      <c r="AK548" s="9">
        <f t="shared" si="82"/>
        <v>0.89760000000000006</v>
      </c>
      <c r="AL548" s="9">
        <f t="shared" si="83"/>
        <v>8.377600000000001</v>
      </c>
      <c r="AM548" s="9"/>
      <c r="AN548" s="9"/>
      <c r="AP548" s="9"/>
    </row>
    <row r="549" spans="1:42" x14ac:dyDescent="0.2">
      <c r="A549" s="2" t="s">
        <v>43</v>
      </c>
      <c r="B549" s="2">
        <v>1</v>
      </c>
      <c r="C549" s="2">
        <v>11030103</v>
      </c>
      <c r="D549" s="2" t="s">
        <v>1429</v>
      </c>
      <c r="E549" s="3" t="s">
        <v>1430</v>
      </c>
      <c r="F549" s="2" t="s">
        <v>1431</v>
      </c>
      <c r="G549" s="2" t="s">
        <v>47</v>
      </c>
      <c r="I549" s="2">
        <v>358384</v>
      </c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>
        <v>7.48</v>
      </c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>
        <f t="shared" si="81"/>
        <v>7.48</v>
      </c>
      <c r="AJ549" s="9">
        <v>0</v>
      </c>
      <c r="AK549" s="9">
        <f t="shared" si="82"/>
        <v>0.89760000000000006</v>
      </c>
      <c r="AL549" s="9">
        <f t="shared" si="83"/>
        <v>8.377600000000001</v>
      </c>
      <c r="AM549" s="9"/>
      <c r="AN549" s="9"/>
      <c r="AP549" s="9"/>
    </row>
    <row r="550" spans="1:42" x14ac:dyDescent="0.2">
      <c r="A550" s="2" t="s">
        <v>43</v>
      </c>
      <c r="B550" s="2">
        <v>1</v>
      </c>
      <c r="C550" s="2">
        <v>11030103</v>
      </c>
      <c r="D550" s="2" t="s">
        <v>1432</v>
      </c>
      <c r="E550" s="3" t="s">
        <v>1433</v>
      </c>
      <c r="F550" s="2" t="s">
        <v>1434</v>
      </c>
      <c r="G550" s="2" t="s">
        <v>47</v>
      </c>
      <c r="I550" s="2">
        <v>358385</v>
      </c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>
        <v>7.48</v>
      </c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>
        <f t="shared" si="81"/>
        <v>7.48</v>
      </c>
      <c r="AJ550" s="9">
        <v>0</v>
      </c>
      <c r="AK550" s="9">
        <f t="shared" si="82"/>
        <v>0.89760000000000006</v>
      </c>
      <c r="AL550" s="9">
        <f t="shared" si="83"/>
        <v>8.377600000000001</v>
      </c>
      <c r="AM550" s="9"/>
      <c r="AN550" s="9"/>
      <c r="AP550" s="9"/>
    </row>
    <row r="551" spans="1:42" x14ac:dyDescent="0.2">
      <c r="A551" s="2" t="s">
        <v>43</v>
      </c>
      <c r="B551" s="2">
        <v>1</v>
      </c>
      <c r="C551" s="2">
        <v>11030103</v>
      </c>
      <c r="D551" s="2" t="s">
        <v>1435</v>
      </c>
      <c r="E551" s="3" t="s">
        <v>1436</v>
      </c>
      <c r="F551" s="2" t="s">
        <v>1437</v>
      </c>
      <c r="G551" s="2" t="s">
        <v>47</v>
      </c>
      <c r="I551" s="2">
        <v>358386</v>
      </c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>
        <v>7.48</v>
      </c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>
        <v>-3.74</v>
      </c>
      <c r="AI551" s="9">
        <f t="shared" si="81"/>
        <v>3.74</v>
      </c>
      <c r="AJ551" s="9">
        <v>0</v>
      </c>
      <c r="AK551" s="9">
        <f t="shared" si="82"/>
        <v>0.44880000000000003</v>
      </c>
      <c r="AL551" s="9">
        <f t="shared" si="83"/>
        <v>4.1888000000000005</v>
      </c>
      <c r="AM551" s="9"/>
      <c r="AN551" s="9"/>
      <c r="AP551" s="9"/>
    </row>
    <row r="552" spans="1:42" x14ac:dyDescent="0.2">
      <c r="A552" s="2" t="s">
        <v>43</v>
      </c>
      <c r="B552" s="2">
        <v>1</v>
      </c>
      <c r="C552" s="2">
        <v>11030112</v>
      </c>
      <c r="D552" s="2" t="s">
        <v>1438</v>
      </c>
      <c r="E552" s="3" t="s">
        <v>1439</v>
      </c>
      <c r="F552" s="2" t="s">
        <v>1440</v>
      </c>
      <c r="G552" s="2" t="s">
        <v>47</v>
      </c>
      <c r="I552" s="2">
        <v>358387</v>
      </c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>
        <v>7.48</v>
      </c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>
        <f t="shared" si="81"/>
        <v>7.48</v>
      </c>
      <c r="AJ552" s="9">
        <v>0</v>
      </c>
      <c r="AK552" s="9">
        <f t="shared" si="82"/>
        <v>0.89760000000000006</v>
      </c>
      <c r="AL552" s="9">
        <f t="shared" si="83"/>
        <v>8.377600000000001</v>
      </c>
      <c r="AM552" s="9"/>
      <c r="AN552" s="9"/>
      <c r="AP552" s="9"/>
    </row>
    <row r="553" spans="1:42" x14ac:dyDescent="0.2">
      <c r="A553" s="2" t="s">
        <v>43</v>
      </c>
      <c r="B553" s="2">
        <v>1</v>
      </c>
      <c r="C553" s="2">
        <v>11030112</v>
      </c>
      <c r="D553" s="2" t="s">
        <v>1441</v>
      </c>
      <c r="E553" s="3" t="s">
        <v>1442</v>
      </c>
      <c r="F553" s="2" t="s">
        <v>1443</v>
      </c>
      <c r="G553" s="2" t="s">
        <v>47</v>
      </c>
      <c r="I553" s="2">
        <v>358388</v>
      </c>
      <c r="J553" s="9"/>
      <c r="K553" s="9"/>
      <c r="L553" s="9">
        <v>0.35</v>
      </c>
      <c r="M553" s="9"/>
      <c r="N553" s="9"/>
      <c r="O553" s="9"/>
      <c r="P553" s="9"/>
      <c r="Q553" s="9"/>
      <c r="R553" s="9"/>
      <c r="S553" s="9"/>
      <c r="T553" s="9"/>
      <c r="U553" s="9"/>
      <c r="V553" s="9">
        <v>7.48</v>
      </c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>
        <f t="shared" si="81"/>
        <v>7.83</v>
      </c>
      <c r="AJ553" s="9">
        <v>0</v>
      </c>
      <c r="AK553" s="9">
        <f t="shared" si="82"/>
        <v>0.93959999999999999</v>
      </c>
      <c r="AL553" s="9">
        <f t="shared" si="83"/>
        <v>8.7696000000000005</v>
      </c>
      <c r="AM553" s="9"/>
      <c r="AN553" s="9"/>
      <c r="AP553" s="9"/>
    </row>
    <row r="554" spans="1:42" x14ac:dyDescent="0.2">
      <c r="A554" s="2" t="s">
        <v>43</v>
      </c>
      <c r="B554" s="2">
        <v>1</v>
      </c>
      <c r="C554" s="2">
        <v>11030111</v>
      </c>
      <c r="D554" s="2" t="s">
        <v>1444</v>
      </c>
      <c r="E554" s="3" t="s">
        <v>1445</v>
      </c>
      <c r="F554" s="2" t="s">
        <v>1446</v>
      </c>
      <c r="G554" s="2" t="s">
        <v>47</v>
      </c>
      <c r="I554" s="2">
        <v>358389</v>
      </c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>
        <v>7.48</v>
      </c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>
        <f t="shared" si="81"/>
        <v>7.48</v>
      </c>
      <c r="AJ554" s="9">
        <v>0</v>
      </c>
      <c r="AK554" s="9">
        <f t="shared" si="82"/>
        <v>0.89760000000000006</v>
      </c>
      <c r="AL554" s="9">
        <f t="shared" si="83"/>
        <v>8.377600000000001</v>
      </c>
      <c r="AM554" s="9"/>
      <c r="AN554" s="9"/>
      <c r="AP554" s="9"/>
    </row>
    <row r="555" spans="1:42" x14ac:dyDescent="0.2">
      <c r="A555" s="2" t="s">
        <v>43</v>
      </c>
      <c r="B555" s="2">
        <v>1</v>
      </c>
      <c r="C555" s="2">
        <v>11030111</v>
      </c>
      <c r="D555" s="2" t="s">
        <v>1447</v>
      </c>
      <c r="E555" s="3" t="s">
        <v>1448</v>
      </c>
      <c r="F555" s="2" t="s">
        <v>1449</v>
      </c>
      <c r="G555" s="2" t="s">
        <v>47</v>
      </c>
      <c r="I555" s="2">
        <v>358390</v>
      </c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>
        <v>7.48</v>
      </c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>
        <f t="shared" si="81"/>
        <v>7.48</v>
      </c>
      <c r="AJ555" s="9">
        <v>0</v>
      </c>
      <c r="AK555" s="9">
        <f t="shared" si="82"/>
        <v>0.89760000000000006</v>
      </c>
      <c r="AL555" s="9">
        <f t="shared" si="83"/>
        <v>8.377600000000001</v>
      </c>
      <c r="AM555" s="9"/>
      <c r="AN555" s="9"/>
      <c r="AP555" s="9"/>
    </row>
    <row r="556" spans="1:42" x14ac:dyDescent="0.2">
      <c r="A556" s="2" t="s">
        <v>43</v>
      </c>
      <c r="B556" s="2">
        <v>1</v>
      </c>
      <c r="C556" s="2">
        <v>11030112</v>
      </c>
      <c r="D556" s="2" t="s">
        <v>1450</v>
      </c>
      <c r="E556" s="3" t="s">
        <v>1451</v>
      </c>
      <c r="F556" s="2" t="s">
        <v>1452</v>
      </c>
      <c r="G556" s="2" t="s">
        <v>47</v>
      </c>
      <c r="I556" s="2">
        <v>358391</v>
      </c>
      <c r="J556" s="9"/>
      <c r="K556" s="9">
        <v>4.2300000000000004</v>
      </c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>
        <v>7.48</v>
      </c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>
        <f t="shared" si="81"/>
        <v>11.71</v>
      </c>
      <c r="AJ556" s="9">
        <v>0</v>
      </c>
      <c r="AK556" s="9">
        <f t="shared" si="82"/>
        <v>1.4052</v>
      </c>
      <c r="AL556" s="9">
        <f t="shared" si="83"/>
        <v>13.115200000000002</v>
      </c>
      <c r="AM556" s="9"/>
      <c r="AN556" s="9"/>
      <c r="AP556" s="9"/>
    </row>
    <row r="557" spans="1:42" x14ac:dyDescent="0.2">
      <c r="A557" s="2" t="s">
        <v>43</v>
      </c>
      <c r="B557" s="2">
        <v>16</v>
      </c>
      <c r="C557" s="2">
        <v>11030112</v>
      </c>
      <c r="D557" s="2" t="s">
        <v>1453</v>
      </c>
      <c r="E557" s="3" t="s">
        <v>1454</v>
      </c>
      <c r="F557" s="2" t="s">
        <v>1455</v>
      </c>
      <c r="G557" s="2" t="s">
        <v>47</v>
      </c>
      <c r="I557" s="2">
        <v>358392</v>
      </c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>
        <v>7.48</v>
      </c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>
        <f t="shared" si="81"/>
        <v>7.48</v>
      </c>
      <c r="AJ557" s="9">
        <v>0</v>
      </c>
      <c r="AK557" s="9">
        <f t="shared" si="82"/>
        <v>0.89760000000000006</v>
      </c>
      <c r="AL557" s="9">
        <f t="shared" si="83"/>
        <v>8.377600000000001</v>
      </c>
      <c r="AM557" s="9"/>
      <c r="AN557" s="9"/>
      <c r="AP557" s="9"/>
    </row>
    <row r="558" spans="1:42" x14ac:dyDescent="0.2">
      <c r="A558" s="2" t="s">
        <v>43</v>
      </c>
      <c r="B558" s="2">
        <v>1</v>
      </c>
      <c r="C558" s="2">
        <v>11030112</v>
      </c>
      <c r="D558" s="2" t="s">
        <v>1456</v>
      </c>
      <c r="E558" s="3" t="s">
        <v>1457</v>
      </c>
      <c r="F558" s="2" t="s">
        <v>1458</v>
      </c>
      <c r="G558" s="2" t="s">
        <v>47</v>
      </c>
      <c r="I558" s="2">
        <v>358393</v>
      </c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>
        <v>7.48</v>
      </c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>
        <f t="shared" si="81"/>
        <v>7.48</v>
      </c>
      <c r="AJ558" s="9">
        <v>0</v>
      </c>
      <c r="AK558" s="9">
        <f t="shared" si="82"/>
        <v>0.89760000000000006</v>
      </c>
      <c r="AL558" s="9">
        <f t="shared" si="83"/>
        <v>8.377600000000001</v>
      </c>
      <c r="AM558" s="9"/>
      <c r="AN558" s="9"/>
      <c r="AP558" s="9"/>
    </row>
    <row r="559" spans="1:42" x14ac:dyDescent="0.2">
      <c r="A559" s="2" t="s">
        <v>43</v>
      </c>
      <c r="B559" s="2">
        <v>1</v>
      </c>
      <c r="C559" s="2">
        <v>11030112</v>
      </c>
      <c r="D559" s="2" t="s">
        <v>1459</v>
      </c>
      <c r="E559" s="3" t="s">
        <v>1460</v>
      </c>
      <c r="F559" s="2" t="s">
        <v>1461</v>
      </c>
      <c r="G559" s="2" t="s">
        <v>47</v>
      </c>
      <c r="I559" s="2">
        <v>358394</v>
      </c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>
        <v>7.48</v>
      </c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>
        <f t="shared" si="81"/>
        <v>7.48</v>
      </c>
      <c r="AJ559" s="9">
        <v>0</v>
      </c>
      <c r="AK559" s="9">
        <f t="shared" si="82"/>
        <v>0.89760000000000006</v>
      </c>
      <c r="AL559" s="9">
        <f t="shared" si="83"/>
        <v>8.377600000000001</v>
      </c>
      <c r="AM559" s="9"/>
      <c r="AN559" s="9"/>
      <c r="AP559" s="9"/>
    </row>
    <row r="560" spans="1:42" x14ac:dyDescent="0.2">
      <c r="A560" s="2" t="s">
        <v>43</v>
      </c>
      <c r="B560" s="2">
        <v>1</v>
      </c>
      <c r="C560" s="2">
        <v>11030111</v>
      </c>
      <c r="D560" s="2" t="s">
        <v>1462</v>
      </c>
      <c r="E560" s="3" t="s">
        <v>1463</v>
      </c>
      <c r="F560" s="2" t="s">
        <v>1464</v>
      </c>
      <c r="G560" s="2" t="s">
        <v>47</v>
      </c>
      <c r="I560" s="2">
        <v>358395</v>
      </c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>
        <v>7.48</v>
      </c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>
        <f t="shared" si="81"/>
        <v>7.48</v>
      </c>
      <c r="AJ560" s="9">
        <v>0</v>
      </c>
      <c r="AK560" s="9">
        <f t="shared" si="82"/>
        <v>0.89760000000000006</v>
      </c>
      <c r="AL560" s="9">
        <f t="shared" si="83"/>
        <v>8.377600000000001</v>
      </c>
      <c r="AM560" s="9"/>
      <c r="AN560" s="9"/>
      <c r="AP560" s="9"/>
    </row>
    <row r="561" spans="1:42" x14ac:dyDescent="0.2">
      <c r="A561" s="2" t="s">
        <v>43</v>
      </c>
      <c r="B561" s="2">
        <v>16</v>
      </c>
      <c r="C561" s="2">
        <v>11030112</v>
      </c>
      <c r="D561" s="2" t="s">
        <v>1465</v>
      </c>
      <c r="E561" s="3" t="s">
        <v>1466</v>
      </c>
      <c r="F561" s="2" t="s">
        <v>1467</v>
      </c>
      <c r="G561" s="2" t="s">
        <v>47</v>
      </c>
      <c r="I561" s="2">
        <v>358396</v>
      </c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>
        <v>7.48</v>
      </c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>
        <v>-3.74</v>
      </c>
      <c r="AI561" s="9">
        <f t="shared" si="81"/>
        <v>3.74</v>
      </c>
      <c r="AJ561" s="9">
        <v>0</v>
      </c>
      <c r="AK561" s="9">
        <f t="shared" si="82"/>
        <v>0.44880000000000003</v>
      </c>
      <c r="AL561" s="9">
        <f t="shared" si="83"/>
        <v>4.1888000000000005</v>
      </c>
      <c r="AM561" s="9"/>
      <c r="AN561" s="9"/>
      <c r="AP561" s="9"/>
    </row>
    <row r="562" spans="1:42" x14ac:dyDescent="0.2">
      <c r="A562" s="2" t="s">
        <v>43</v>
      </c>
      <c r="B562" s="2">
        <v>1</v>
      </c>
      <c r="C562" s="2">
        <v>11030111</v>
      </c>
      <c r="D562" s="2" t="s">
        <v>1468</v>
      </c>
      <c r="E562" s="3" t="s">
        <v>1469</v>
      </c>
      <c r="F562" s="2" t="s">
        <v>1470</v>
      </c>
      <c r="G562" s="2" t="s">
        <v>47</v>
      </c>
      <c r="I562" s="2">
        <v>358397</v>
      </c>
      <c r="J562" s="9"/>
      <c r="K562" s="9">
        <v>0.06</v>
      </c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>
        <v>7.48</v>
      </c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>
        <f t="shared" si="81"/>
        <v>7.54</v>
      </c>
      <c r="AJ562" s="9">
        <v>0</v>
      </c>
      <c r="AK562" s="9">
        <f t="shared" si="82"/>
        <v>0.90479999999999994</v>
      </c>
      <c r="AL562" s="9">
        <f t="shared" si="83"/>
        <v>8.4448000000000008</v>
      </c>
      <c r="AM562" s="9"/>
      <c r="AN562" s="9"/>
      <c r="AP562" s="9"/>
    </row>
    <row r="563" spans="1:42" x14ac:dyDescent="0.2">
      <c r="A563" s="2" t="s">
        <v>43</v>
      </c>
      <c r="B563" s="2">
        <v>1</v>
      </c>
      <c r="C563" s="2">
        <v>11030112</v>
      </c>
      <c r="D563" s="2" t="s">
        <v>1471</v>
      </c>
      <c r="E563" s="3" t="s">
        <v>1472</v>
      </c>
      <c r="F563" s="2" t="s">
        <v>1473</v>
      </c>
      <c r="G563" s="2" t="s">
        <v>47</v>
      </c>
      <c r="I563" s="2">
        <v>358398</v>
      </c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>
        <v>7.48</v>
      </c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>
        <f t="shared" si="81"/>
        <v>7.48</v>
      </c>
      <c r="AJ563" s="9">
        <v>0</v>
      </c>
      <c r="AK563" s="9">
        <f t="shared" si="82"/>
        <v>0.89760000000000006</v>
      </c>
      <c r="AL563" s="9">
        <f t="shared" si="83"/>
        <v>8.377600000000001</v>
      </c>
      <c r="AM563" s="9"/>
      <c r="AN563" s="9"/>
      <c r="AP563" s="9"/>
    </row>
    <row r="564" spans="1:42" x14ac:dyDescent="0.2">
      <c r="A564" s="2" t="s">
        <v>43</v>
      </c>
      <c r="B564" s="2">
        <v>1</v>
      </c>
      <c r="C564" s="2">
        <v>11030112</v>
      </c>
      <c r="D564" s="2" t="s">
        <v>1474</v>
      </c>
      <c r="E564" s="3" t="s">
        <v>1475</v>
      </c>
      <c r="F564" s="2" t="s">
        <v>1476</v>
      </c>
      <c r="G564" s="2" t="s">
        <v>47</v>
      </c>
      <c r="I564" s="2">
        <v>358399</v>
      </c>
      <c r="J564" s="9"/>
      <c r="K564" s="9">
        <v>5.09</v>
      </c>
      <c r="L564" s="9"/>
      <c r="M564" s="9"/>
      <c r="N564" s="9"/>
      <c r="O564" s="9"/>
      <c r="P564" s="9"/>
      <c r="Q564" s="9">
        <v>11.62</v>
      </c>
      <c r="R564" s="9"/>
      <c r="S564" s="9"/>
      <c r="T564" s="9"/>
      <c r="U564" s="9"/>
      <c r="V564" s="9">
        <v>7.48</v>
      </c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>
        <v>-3.74</v>
      </c>
      <c r="AI564" s="9">
        <f t="shared" si="81"/>
        <v>20.450000000000003</v>
      </c>
      <c r="AJ564" s="9">
        <v>0</v>
      </c>
      <c r="AK564" s="9">
        <f t="shared" si="82"/>
        <v>2.4540000000000002</v>
      </c>
      <c r="AL564" s="9">
        <f t="shared" si="83"/>
        <v>22.904000000000003</v>
      </c>
      <c r="AM564" s="9"/>
      <c r="AN564" s="9"/>
      <c r="AP564" s="9"/>
    </row>
    <row r="565" spans="1:42" x14ac:dyDescent="0.2">
      <c r="A565" s="2" t="s">
        <v>43</v>
      </c>
      <c r="B565" s="2">
        <v>1</v>
      </c>
      <c r="C565" s="2">
        <v>11030111</v>
      </c>
      <c r="D565" s="2" t="s">
        <v>1477</v>
      </c>
      <c r="E565" s="3" t="s">
        <v>1478</v>
      </c>
      <c r="F565" s="2" t="s">
        <v>1479</v>
      </c>
      <c r="G565" s="2" t="s">
        <v>47</v>
      </c>
      <c r="I565" s="2">
        <v>358400</v>
      </c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>
        <v>7.48</v>
      </c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>
        <f t="shared" si="81"/>
        <v>7.48</v>
      </c>
      <c r="AJ565" s="9">
        <v>0</v>
      </c>
      <c r="AK565" s="9">
        <f t="shared" si="82"/>
        <v>0.89760000000000006</v>
      </c>
      <c r="AL565" s="9">
        <f t="shared" si="83"/>
        <v>8.377600000000001</v>
      </c>
      <c r="AM565" s="9"/>
      <c r="AN565" s="9"/>
      <c r="AP565" s="9"/>
    </row>
    <row r="566" spans="1:42" x14ac:dyDescent="0.2">
      <c r="A566" s="2" t="s">
        <v>43</v>
      </c>
      <c r="B566" s="2">
        <v>1</v>
      </c>
      <c r="C566" s="2">
        <v>11030112</v>
      </c>
      <c r="D566" s="2" t="s">
        <v>1480</v>
      </c>
      <c r="E566" s="3" t="s">
        <v>1481</v>
      </c>
      <c r="F566" s="2" t="s">
        <v>1482</v>
      </c>
      <c r="G566" s="2" t="s">
        <v>47</v>
      </c>
      <c r="I566" s="2">
        <v>358401</v>
      </c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>
        <v>7.48</v>
      </c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>
        <f t="shared" si="81"/>
        <v>7.48</v>
      </c>
      <c r="AJ566" s="9">
        <v>0</v>
      </c>
      <c r="AK566" s="9">
        <f t="shared" si="82"/>
        <v>0.89760000000000006</v>
      </c>
      <c r="AL566" s="9">
        <f t="shared" si="83"/>
        <v>8.377600000000001</v>
      </c>
      <c r="AM566" s="9"/>
      <c r="AN566" s="9"/>
      <c r="AP566" s="9"/>
    </row>
    <row r="567" spans="1:42" x14ac:dyDescent="0.2">
      <c r="A567" s="2" t="s">
        <v>43</v>
      </c>
      <c r="B567" s="2">
        <v>1</v>
      </c>
      <c r="C567" s="2">
        <v>11030112</v>
      </c>
      <c r="D567" s="2" t="s">
        <v>1483</v>
      </c>
      <c r="E567" s="3" t="s">
        <v>1484</v>
      </c>
      <c r="F567" s="2" t="s">
        <v>1485</v>
      </c>
      <c r="G567" s="2" t="s">
        <v>47</v>
      </c>
      <c r="I567" s="2">
        <v>358402</v>
      </c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>
        <v>7.48</v>
      </c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>
        <f t="shared" si="81"/>
        <v>7.48</v>
      </c>
      <c r="AJ567" s="9">
        <v>0</v>
      </c>
      <c r="AK567" s="9">
        <f t="shared" si="82"/>
        <v>0.89760000000000006</v>
      </c>
      <c r="AL567" s="9">
        <f t="shared" si="83"/>
        <v>8.377600000000001</v>
      </c>
      <c r="AM567" s="9"/>
      <c r="AN567" s="9"/>
      <c r="AP567" s="9"/>
    </row>
    <row r="568" spans="1:42" x14ac:dyDescent="0.2">
      <c r="A568" s="2" t="s">
        <v>43</v>
      </c>
      <c r="B568" s="2">
        <v>1</v>
      </c>
      <c r="C568" s="2">
        <v>11030112</v>
      </c>
      <c r="D568" s="2" t="s">
        <v>1486</v>
      </c>
      <c r="E568" s="3" t="s">
        <v>1487</v>
      </c>
      <c r="F568" s="2" t="s">
        <v>1488</v>
      </c>
      <c r="G568" s="2" t="s">
        <v>47</v>
      </c>
      <c r="I568" s="2">
        <v>358403</v>
      </c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>
        <v>7.48</v>
      </c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>
        <v>-3.74</v>
      </c>
      <c r="AI568" s="9">
        <f t="shared" si="81"/>
        <v>3.74</v>
      </c>
      <c r="AJ568" s="9">
        <v>0</v>
      </c>
      <c r="AK568" s="9">
        <f t="shared" si="82"/>
        <v>0.44880000000000003</v>
      </c>
      <c r="AL568" s="9">
        <f t="shared" si="83"/>
        <v>4.1888000000000005</v>
      </c>
      <c r="AM568" s="9"/>
      <c r="AN568" s="9"/>
      <c r="AP568" s="9"/>
    </row>
    <row r="569" spans="1:42" x14ac:dyDescent="0.2">
      <c r="A569" s="2" t="s">
        <v>43</v>
      </c>
      <c r="B569" s="2">
        <v>1</v>
      </c>
      <c r="C569" s="2">
        <v>11030112</v>
      </c>
      <c r="D569" s="2" t="s">
        <v>1489</v>
      </c>
      <c r="E569" s="3" t="s">
        <v>1490</v>
      </c>
      <c r="F569" s="2" t="s">
        <v>1491</v>
      </c>
      <c r="G569" s="2" t="s">
        <v>47</v>
      </c>
      <c r="I569" s="2">
        <v>358404</v>
      </c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>
        <v>7.48</v>
      </c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>
        <f t="shared" si="81"/>
        <v>7.48</v>
      </c>
      <c r="AJ569" s="9">
        <v>0</v>
      </c>
      <c r="AK569" s="9">
        <f t="shared" si="82"/>
        <v>0.89760000000000006</v>
      </c>
      <c r="AL569" s="9">
        <f t="shared" si="83"/>
        <v>8.377600000000001</v>
      </c>
      <c r="AM569" s="9"/>
      <c r="AN569" s="9"/>
      <c r="AP569" s="9"/>
    </row>
    <row r="570" spans="1:42" x14ac:dyDescent="0.2">
      <c r="A570" s="2" t="s">
        <v>43</v>
      </c>
      <c r="B570" s="2">
        <v>1</v>
      </c>
      <c r="C570" s="2">
        <v>11030111</v>
      </c>
      <c r="D570" s="2" t="s">
        <v>1492</v>
      </c>
      <c r="E570" s="3" t="s">
        <v>1493</v>
      </c>
      <c r="F570" s="2" t="s">
        <v>1494</v>
      </c>
      <c r="G570" s="2" t="s">
        <v>47</v>
      </c>
      <c r="I570" s="2">
        <v>358405</v>
      </c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>
        <v>7.48</v>
      </c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>
        <f t="shared" si="81"/>
        <v>7.48</v>
      </c>
      <c r="AJ570" s="9">
        <v>0</v>
      </c>
      <c r="AK570" s="9">
        <f t="shared" si="82"/>
        <v>0.89760000000000006</v>
      </c>
      <c r="AL570" s="9">
        <f t="shared" si="83"/>
        <v>8.377600000000001</v>
      </c>
      <c r="AM570" s="9"/>
      <c r="AN570" s="9"/>
      <c r="AP570" s="9"/>
    </row>
    <row r="571" spans="1:42" x14ac:dyDescent="0.2">
      <c r="A571" s="2" t="s">
        <v>43</v>
      </c>
      <c r="B571" s="2">
        <v>1</v>
      </c>
      <c r="C571" s="2">
        <v>11030113</v>
      </c>
      <c r="D571" s="2" t="s">
        <v>1495</v>
      </c>
      <c r="E571" s="3" t="s">
        <v>1496</v>
      </c>
      <c r="F571" s="2" t="s">
        <v>1497</v>
      </c>
      <c r="G571" s="2" t="s">
        <v>47</v>
      </c>
      <c r="I571" s="2">
        <v>358406</v>
      </c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>
        <v>7.48</v>
      </c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>
        <f t="shared" si="81"/>
        <v>7.48</v>
      </c>
      <c r="AJ571" s="9">
        <v>0</v>
      </c>
      <c r="AK571" s="9">
        <f t="shared" si="82"/>
        <v>0.89760000000000006</v>
      </c>
      <c r="AL571" s="9">
        <f t="shared" si="83"/>
        <v>8.377600000000001</v>
      </c>
      <c r="AM571" s="9"/>
      <c r="AN571" s="9"/>
      <c r="AP571" s="9"/>
    </row>
    <row r="572" spans="1:42" x14ac:dyDescent="0.2">
      <c r="A572" s="2" t="s">
        <v>43</v>
      </c>
      <c r="B572" s="2">
        <v>1</v>
      </c>
      <c r="C572" s="2">
        <v>11030103</v>
      </c>
      <c r="D572" s="2" t="s">
        <v>1498</v>
      </c>
      <c r="E572" s="3" t="s">
        <v>1499</v>
      </c>
      <c r="F572" s="2" t="s">
        <v>1500</v>
      </c>
      <c r="G572" s="2" t="s">
        <v>47</v>
      </c>
      <c r="I572" s="2">
        <v>358407</v>
      </c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>
        <v>7.48</v>
      </c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>
        <f t="shared" si="81"/>
        <v>7.48</v>
      </c>
      <c r="AJ572" s="9">
        <v>0</v>
      </c>
      <c r="AK572" s="9">
        <f t="shared" si="82"/>
        <v>0.89760000000000006</v>
      </c>
      <c r="AL572" s="9">
        <f t="shared" si="83"/>
        <v>8.377600000000001</v>
      </c>
      <c r="AM572" s="9"/>
      <c r="AN572" s="9"/>
      <c r="AP572" s="9"/>
    </row>
    <row r="573" spans="1:42" x14ac:dyDescent="0.2">
      <c r="A573" s="2" t="s">
        <v>43</v>
      </c>
      <c r="B573" s="2">
        <v>1</v>
      </c>
      <c r="C573" s="2">
        <v>11030101</v>
      </c>
      <c r="D573" s="2" t="s">
        <v>1501</v>
      </c>
      <c r="E573" s="3" t="s">
        <v>1502</v>
      </c>
      <c r="F573" s="2" t="s">
        <v>1503</v>
      </c>
      <c r="G573" s="2" t="s">
        <v>47</v>
      </c>
      <c r="I573" s="2">
        <v>358408</v>
      </c>
      <c r="J573" s="9"/>
      <c r="K573" s="9"/>
      <c r="L573" s="9"/>
      <c r="M573" s="9"/>
      <c r="N573" s="9"/>
      <c r="O573" s="9"/>
      <c r="P573" s="9"/>
      <c r="Q573" s="9">
        <v>2.25</v>
      </c>
      <c r="R573" s="9">
        <v>0.18</v>
      </c>
      <c r="S573" s="9"/>
      <c r="T573" s="9"/>
      <c r="U573" s="9"/>
      <c r="V573" s="9">
        <v>7.48</v>
      </c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>
        <f t="shared" si="81"/>
        <v>9.91</v>
      </c>
      <c r="AJ573" s="9">
        <v>0</v>
      </c>
      <c r="AK573" s="9">
        <f t="shared" si="82"/>
        <v>1.1892</v>
      </c>
      <c r="AL573" s="9">
        <f t="shared" si="83"/>
        <v>11.0992</v>
      </c>
      <c r="AM573" s="9"/>
      <c r="AN573" s="9"/>
      <c r="AP573" s="9"/>
    </row>
    <row r="574" spans="1:42" x14ac:dyDescent="0.2">
      <c r="A574" s="2" t="s">
        <v>43</v>
      </c>
      <c r="B574" s="2">
        <v>1</v>
      </c>
      <c r="C574" s="2">
        <v>11030103</v>
      </c>
      <c r="D574" s="2" t="s">
        <v>1504</v>
      </c>
      <c r="E574" s="3" t="s">
        <v>1505</v>
      </c>
      <c r="F574" s="2" t="s">
        <v>1506</v>
      </c>
      <c r="G574" s="2" t="s">
        <v>47</v>
      </c>
      <c r="I574" s="2">
        <v>358409</v>
      </c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>
        <v>7.48</v>
      </c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>
        <f t="shared" si="81"/>
        <v>7.48</v>
      </c>
      <c r="AJ574" s="9">
        <v>0</v>
      </c>
      <c r="AK574" s="9">
        <f t="shared" si="82"/>
        <v>0.89760000000000006</v>
      </c>
      <c r="AL574" s="9">
        <f t="shared" si="83"/>
        <v>8.377600000000001</v>
      </c>
      <c r="AM574" s="9"/>
      <c r="AN574" s="9"/>
      <c r="AP574" s="9"/>
    </row>
    <row r="575" spans="1:42" x14ac:dyDescent="0.2">
      <c r="A575" s="2" t="s">
        <v>43</v>
      </c>
      <c r="B575" s="2">
        <v>1</v>
      </c>
      <c r="C575" s="2">
        <v>11030109</v>
      </c>
      <c r="D575" s="2" t="s">
        <v>1507</v>
      </c>
      <c r="E575" s="3" t="s">
        <v>1508</v>
      </c>
      <c r="F575" s="2" t="s">
        <v>1509</v>
      </c>
      <c r="G575" s="2" t="s">
        <v>47</v>
      </c>
      <c r="I575" s="2">
        <v>358410</v>
      </c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>
        <v>7.48</v>
      </c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>
        <f t="shared" si="81"/>
        <v>7.48</v>
      </c>
      <c r="AJ575" s="9">
        <v>0</v>
      </c>
      <c r="AK575" s="9">
        <f t="shared" si="82"/>
        <v>0.89760000000000006</v>
      </c>
      <c r="AL575" s="9">
        <f t="shared" si="83"/>
        <v>8.377600000000001</v>
      </c>
      <c r="AM575" s="9"/>
      <c r="AN575" s="9"/>
      <c r="AP575" s="9"/>
    </row>
    <row r="576" spans="1:42" x14ac:dyDescent="0.2">
      <c r="A576" s="2" t="s">
        <v>43</v>
      </c>
      <c r="B576" s="2">
        <v>1</v>
      </c>
      <c r="C576" s="2">
        <v>11030103</v>
      </c>
      <c r="D576" s="2" t="s">
        <v>1510</v>
      </c>
      <c r="E576" s="3" t="s">
        <v>1511</v>
      </c>
      <c r="F576" s="2" t="s">
        <v>1512</v>
      </c>
      <c r="G576" s="2" t="s">
        <v>47</v>
      </c>
      <c r="I576" s="2">
        <v>358411</v>
      </c>
      <c r="J576" s="9"/>
      <c r="K576" s="9"/>
      <c r="L576" s="9"/>
      <c r="M576" s="9"/>
      <c r="N576" s="9"/>
      <c r="O576" s="9"/>
      <c r="P576" s="9"/>
      <c r="Q576" s="9">
        <v>0.63</v>
      </c>
      <c r="R576" s="9">
        <v>0.62</v>
      </c>
      <c r="S576" s="9"/>
      <c r="T576" s="9"/>
      <c r="U576" s="9"/>
      <c r="V576" s="9">
        <v>7.48</v>
      </c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>
        <f t="shared" si="81"/>
        <v>8.73</v>
      </c>
      <c r="AJ576" s="9">
        <v>0</v>
      </c>
      <c r="AK576" s="9">
        <f t="shared" si="82"/>
        <v>1.0476000000000001</v>
      </c>
      <c r="AL576" s="9">
        <f t="shared" si="83"/>
        <v>9.7775999999999996</v>
      </c>
      <c r="AM576" s="9"/>
      <c r="AN576" s="9"/>
      <c r="AP576" s="9"/>
    </row>
    <row r="577" spans="1:42" x14ac:dyDescent="0.2">
      <c r="A577" s="2" t="s">
        <v>43</v>
      </c>
      <c r="B577" s="2">
        <v>16</v>
      </c>
      <c r="C577" s="2">
        <v>11030103</v>
      </c>
      <c r="D577" s="2" t="s">
        <v>1513</v>
      </c>
      <c r="E577" s="3" t="s">
        <v>1514</v>
      </c>
      <c r="F577" s="2" t="s">
        <v>1515</v>
      </c>
      <c r="G577" s="2" t="s">
        <v>47</v>
      </c>
      <c r="I577" s="2">
        <v>358412</v>
      </c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>
        <v>7.48</v>
      </c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>
        <v>-3.74</v>
      </c>
      <c r="AI577" s="9">
        <f t="shared" si="81"/>
        <v>3.74</v>
      </c>
      <c r="AJ577" s="9">
        <v>0</v>
      </c>
      <c r="AK577" s="9">
        <f t="shared" si="82"/>
        <v>0.44880000000000003</v>
      </c>
      <c r="AL577" s="9">
        <f t="shared" si="83"/>
        <v>4.1888000000000005</v>
      </c>
      <c r="AM577" s="9"/>
      <c r="AN577" s="9"/>
      <c r="AP577" s="9"/>
    </row>
    <row r="578" spans="1:42" x14ac:dyDescent="0.2">
      <c r="A578" s="2" t="s">
        <v>43</v>
      </c>
      <c r="B578" s="2">
        <v>1</v>
      </c>
      <c r="C578" s="2">
        <v>11030103</v>
      </c>
      <c r="D578" s="2" t="s">
        <v>1516</v>
      </c>
      <c r="E578" s="3" t="s">
        <v>1517</v>
      </c>
      <c r="F578" s="2" t="s">
        <v>1518</v>
      </c>
      <c r="G578" s="2" t="s">
        <v>47</v>
      </c>
      <c r="I578" s="2">
        <v>358413</v>
      </c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>
        <v>6.98</v>
      </c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>
        <f t="shared" si="81"/>
        <v>6.98</v>
      </c>
      <c r="AJ578" s="9">
        <v>0</v>
      </c>
      <c r="AK578" s="9">
        <f t="shared" si="82"/>
        <v>0.83760000000000001</v>
      </c>
      <c r="AL578" s="9">
        <f t="shared" si="83"/>
        <v>7.8176000000000005</v>
      </c>
      <c r="AM578" s="9"/>
      <c r="AN578" s="9"/>
      <c r="AP578" s="9"/>
    </row>
    <row r="579" spans="1:42" x14ac:dyDescent="0.2">
      <c r="A579" s="2" t="s">
        <v>43</v>
      </c>
      <c r="B579" s="2">
        <v>16</v>
      </c>
      <c r="C579" s="2">
        <v>11030109</v>
      </c>
      <c r="D579" s="2" t="s">
        <v>1519</v>
      </c>
      <c r="E579" s="3" t="s">
        <v>1520</v>
      </c>
      <c r="F579" s="2" t="s">
        <v>1521</v>
      </c>
      <c r="G579" s="2" t="s">
        <v>47</v>
      </c>
      <c r="I579" s="2">
        <v>358414</v>
      </c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>
        <v>7.48</v>
      </c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>
        <f t="shared" si="81"/>
        <v>7.48</v>
      </c>
      <c r="AJ579" s="9">
        <v>0</v>
      </c>
      <c r="AK579" s="9">
        <f t="shared" si="82"/>
        <v>0.89760000000000006</v>
      </c>
      <c r="AL579" s="9">
        <f t="shared" si="83"/>
        <v>8.377600000000001</v>
      </c>
      <c r="AM579" s="9"/>
      <c r="AN579" s="9"/>
      <c r="AP579" s="9"/>
    </row>
    <row r="580" spans="1:42" x14ac:dyDescent="0.2">
      <c r="A580" s="2" t="s">
        <v>43</v>
      </c>
      <c r="B580" s="2">
        <v>1</v>
      </c>
      <c r="C580" s="2">
        <v>11030103</v>
      </c>
      <c r="D580" s="2" t="s">
        <v>1522</v>
      </c>
      <c r="E580" s="3" t="s">
        <v>1523</v>
      </c>
      <c r="F580" s="2" t="s">
        <v>1524</v>
      </c>
      <c r="G580" s="2" t="s">
        <v>47</v>
      </c>
      <c r="I580" s="2">
        <v>358415</v>
      </c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>
        <v>7.48</v>
      </c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>
        <v>-3.74</v>
      </c>
      <c r="AI580" s="9">
        <f t="shared" si="81"/>
        <v>3.74</v>
      </c>
      <c r="AJ580" s="9">
        <v>0</v>
      </c>
      <c r="AK580" s="9">
        <f t="shared" si="82"/>
        <v>0.44880000000000003</v>
      </c>
      <c r="AL580" s="9">
        <f t="shared" si="83"/>
        <v>4.1888000000000005</v>
      </c>
      <c r="AM580" s="9"/>
      <c r="AN580" s="9"/>
      <c r="AP580" s="9"/>
    </row>
    <row r="581" spans="1:42" x14ac:dyDescent="0.2">
      <c r="A581" s="2" t="s">
        <v>43</v>
      </c>
      <c r="B581" s="2">
        <v>1</v>
      </c>
      <c r="C581" s="2">
        <v>11030109</v>
      </c>
      <c r="D581" s="2" t="s">
        <v>1525</v>
      </c>
      <c r="E581" s="3" t="s">
        <v>1526</v>
      </c>
      <c r="F581" s="2" t="s">
        <v>1527</v>
      </c>
      <c r="G581" s="2" t="s">
        <v>47</v>
      </c>
      <c r="I581" s="2">
        <v>358416</v>
      </c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>
        <v>7.48</v>
      </c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>
        <f t="shared" si="81"/>
        <v>7.48</v>
      </c>
      <c r="AJ581" s="9">
        <v>0</v>
      </c>
      <c r="AK581" s="9">
        <f t="shared" si="82"/>
        <v>0.89760000000000006</v>
      </c>
      <c r="AL581" s="9">
        <f t="shared" si="83"/>
        <v>8.377600000000001</v>
      </c>
      <c r="AM581" s="9"/>
      <c r="AN581" s="9"/>
      <c r="AP581" s="9"/>
    </row>
    <row r="582" spans="1:42" x14ac:dyDescent="0.2">
      <c r="A582" s="2" t="s">
        <v>43</v>
      </c>
      <c r="B582" s="2">
        <v>1</v>
      </c>
      <c r="C582" s="2">
        <v>11030109</v>
      </c>
      <c r="D582" s="2" t="s">
        <v>1528</v>
      </c>
      <c r="E582" s="3" t="s">
        <v>1529</v>
      </c>
      <c r="F582" s="2" t="s">
        <v>1530</v>
      </c>
      <c r="G582" s="2" t="s">
        <v>47</v>
      </c>
      <c r="I582" s="2">
        <v>358417</v>
      </c>
      <c r="J582" s="9"/>
      <c r="K582" s="9"/>
      <c r="L582" s="9"/>
      <c r="M582" s="9"/>
      <c r="N582" s="9"/>
      <c r="O582" s="9"/>
      <c r="P582" s="9"/>
      <c r="Q582" s="9"/>
      <c r="R582" s="9">
        <v>6.58</v>
      </c>
      <c r="S582" s="9"/>
      <c r="T582" s="9"/>
      <c r="U582" s="9"/>
      <c r="V582" s="9">
        <v>7.48</v>
      </c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>
        <f t="shared" si="81"/>
        <v>14.06</v>
      </c>
      <c r="AJ582" s="9">
        <v>0</v>
      </c>
      <c r="AK582" s="9">
        <f t="shared" si="82"/>
        <v>1.6872</v>
      </c>
      <c r="AL582" s="9">
        <f t="shared" si="83"/>
        <v>15.747200000000001</v>
      </c>
      <c r="AM582" s="9"/>
      <c r="AN582" s="9"/>
      <c r="AP582" s="9"/>
    </row>
    <row r="583" spans="1:42" x14ac:dyDescent="0.2">
      <c r="A583" s="2" t="s">
        <v>43</v>
      </c>
      <c r="B583" s="2">
        <v>16</v>
      </c>
      <c r="C583" s="2">
        <v>11030111</v>
      </c>
      <c r="D583" s="2" t="s">
        <v>1531</v>
      </c>
      <c r="E583" s="3" t="s">
        <v>1532</v>
      </c>
      <c r="F583" s="2" t="s">
        <v>1533</v>
      </c>
      <c r="G583" s="2" t="s">
        <v>47</v>
      </c>
      <c r="I583" s="2">
        <v>358418</v>
      </c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>
        <v>7.48</v>
      </c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>
        <f t="shared" si="81"/>
        <v>7.48</v>
      </c>
      <c r="AJ583" s="9">
        <v>0</v>
      </c>
      <c r="AK583" s="9">
        <f t="shared" si="82"/>
        <v>0.89760000000000006</v>
      </c>
      <c r="AL583" s="9">
        <f t="shared" si="83"/>
        <v>8.377600000000001</v>
      </c>
      <c r="AM583" s="9"/>
      <c r="AN583" s="9"/>
      <c r="AP583" s="9"/>
    </row>
    <row r="584" spans="1:42" x14ac:dyDescent="0.2">
      <c r="A584" s="2" t="s">
        <v>43</v>
      </c>
      <c r="B584" s="2">
        <v>1</v>
      </c>
      <c r="C584" s="2">
        <v>11030103</v>
      </c>
      <c r="D584" s="2" t="s">
        <v>1534</v>
      </c>
      <c r="E584" s="3" t="s">
        <v>1535</v>
      </c>
      <c r="F584" s="2" t="s">
        <v>1536</v>
      </c>
      <c r="G584" s="2" t="s">
        <v>47</v>
      </c>
      <c r="I584" s="2">
        <v>358419</v>
      </c>
      <c r="J584" s="9"/>
      <c r="K584" s="9">
        <v>8.9</v>
      </c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>
        <v>7.48</v>
      </c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>
        <f t="shared" si="81"/>
        <v>16.380000000000003</v>
      </c>
      <c r="AJ584" s="9">
        <v>0</v>
      </c>
      <c r="AK584" s="9">
        <f t="shared" si="82"/>
        <v>1.9656000000000002</v>
      </c>
      <c r="AL584" s="9">
        <f t="shared" si="83"/>
        <v>18.345600000000005</v>
      </c>
      <c r="AM584" s="9"/>
      <c r="AN584" s="9"/>
      <c r="AP584" s="9"/>
    </row>
    <row r="585" spans="1:42" x14ac:dyDescent="0.2">
      <c r="A585" s="2" t="s">
        <v>43</v>
      </c>
      <c r="B585" s="2">
        <v>1</v>
      </c>
      <c r="C585" s="2">
        <v>11030103</v>
      </c>
      <c r="D585" s="2" t="s">
        <v>1537</v>
      </c>
      <c r="E585" s="3" t="s">
        <v>1538</v>
      </c>
      <c r="F585" s="2" t="s">
        <v>1539</v>
      </c>
      <c r="G585" s="2" t="s">
        <v>47</v>
      </c>
      <c r="I585" s="2">
        <v>358420</v>
      </c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>
        <v>7.48</v>
      </c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>
        <f t="shared" si="81"/>
        <v>7.48</v>
      </c>
      <c r="AJ585" s="9">
        <v>0</v>
      </c>
      <c r="AK585" s="9">
        <f t="shared" si="82"/>
        <v>0.89760000000000006</v>
      </c>
      <c r="AL585" s="9">
        <f t="shared" si="83"/>
        <v>8.377600000000001</v>
      </c>
      <c r="AM585" s="9"/>
      <c r="AN585" s="9"/>
      <c r="AP585" s="9"/>
    </row>
    <row r="586" spans="1:42" x14ac:dyDescent="0.2">
      <c r="A586" s="2" t="s">
        <v>43</v>
      </c>
      <c r="B586" s="2">
        <v>1</v>
      </c>
      <c r="C586" s="2">
        <v>11030112</v>
      </c>
      <c r="D586" s="2" t="s">
        <v>1540</v>
      </c>
      <c r="E586" s="3" t="s">
        <v>1541</v>
      </c>
      <c r="F586" s="2" t="s">
        <v>1542</v>
      </c>
      <c r="G586" s="2" t="s">
        <v>47</v>
      </c>
      <c r="I586" s="2">
        <v>358421</v>
      </c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>
        <v>7.48</v>
      </c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>
        <f t="shared" si="81"/>
        <v>7.48</v>
      </c>
      <c r="AJ586" s="9">
        <v>0</v>
      </c>
      <c r="AK586" s="9">
        <f t="shared" si="82"/>
        <v>0.89760000000000006</v>
      </c>
      <c r="AL586" s="9">
        <f t="shared" si="83"/>
        <v>8.377600000000001</v>
      </c>
      <c r="AM586" s="9"/>
      <c r="AN586" s="9"/>
      <c r="AP586" s="9"/>
    </row>
    <row r="587" spans="1:42" x14ac:dyDescent="0.2">
      <c r="A587" s="2" t="s">
        <v>43</v>
      </c>
      <c r="B587" s="2">
        <v>16</v>
      </c>
      <c r="C587" s="2">
        <v>11030112</v>
      </c>
      <c r="D587" s="2" t="s">
        <v>1543</v>
      </c>
      <c r="E587" s="3" t="s">
        <v>1544</v>
      </c>
      <c r="F587" s="2" t="s">
        <v>1545</v>
      </c>
      <c r="G587" s="2" t="s">
        <v>47</v>
      </c>
      <c r="I587" s="2">
        <v>358422</v>
      </c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>
        <v>7.48</v>
      </c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>
        <f t="shared" si="81"/>
        <v>7.48</v>
      </c>
      <c r="AJ587" s="9">
        <v>0</v>
      </c>
      <c r="AK587" s="9">
        <f t="shared" si="82"/>
        <v>0.89760000000000006</v>
      </c>
      <c r="AL587" s="9">
        <f t="shared" si="83"/>
        <v>8.377600000000001</v>
      </c>
      <c r="AM587" s="9"/>
      <c r="AN587" s="9"/>
      <c r="AP587" s="9"/>
    </row>
    <row r="588" spans="1:42" x14ac:dyDescent="0.2">
      <c r="A588" s="2" t="s">
        <v>43</v>
      </c>
      <c r="B588" s="2">
        <v>1</v>
      </c>
      <c r="C588" s="2">
        <v>11030112</v>
      </c>
      <c r="D588" s="2" t="s">
        <v>1546</v>
      </c>
      <c r="E588" s="3" t="s">
        <v>1547</v>
      </c>
      <c r="F588" s="2" t="s">
        <v>1548</v>
      </c>
      <c r="G588" s="2" t="s">
        <v>47</v>
      </c>
      <c r="I588" s="2">
        <v>358423</v>
      </c>
      <c r="J588" s="9"/>
      <c r="K588" s="9">
        <v>0.76</v>
      </c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>
        <v>7.48</v>
      </c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>
        <f t="shared" ref="AI588:AI651" si="84">SUM(J588:AH588)</f>
        <v>8.24</v>
      </c>
      <c r="AJ588" s="9">
        <v>0</v>
      </c>
      <c r="AK588" s="9">
        <f t="shared" ref="AK588:AK651" si="85">(AI588+AJ588)*0.12</f>
        <v>0.98880000000000001</v>
      </c>
      <c r="AL588" s="9">
        <f t="shared" ref="AL588:AL651" si="86">SUM(AI588:AK588)</f>
        <v>9.2287999999999997</v>
      </c>
      <c r="AM588" s="9"/>
      <c r="AN588" s="9"/>
      <c r="AP588" s="9"/>
    </row>
    <row r="589" spans="1:42" x14ac:dyDescent="0.2">
      <c r="A589" s="2" t="s">
        <v>43</v>
      </c>
      <c r="B589" s="2">
        <v>1</v>
      </c>
      <c r="C589" s="2">
        <v>11030114</v>
      </c>
      <c r="D589" s="2" t="s">
        <v>1549</v>
      </c>
      <c r="E589" s="3" t="s">
        <v>1550</v>
      </c>
      <c r="F589" s="2" t="s">
        <v>1551</v>
      </c>
      <c r="G589" s="2" t="s">
        <v>47</v>
      </c>
      <c r="I589" s="2">
        <v>358424</v>
      </c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>
        <v>7.48</v>
      </c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>
        <f t="shared" si="84"/>
        <v>7.48</v>
      </c>
      <c r="AJ589" s="9">
        <v>0</v>
      </c>
      <c r="AK589" s="9">
        <f t="shared" si="85"/>
        <v>0.89760000000000006</v>
      </c>
      <c r="AL589" s="9">
        <f t="shared" si="86"/>
        <v>8.377600000000001</v>
      </c>
      <c r="AM589" s="9"/>
      <c r="AN589" s="9"/>
      <c r="AP589" s="9"/>
    </row>
    <row r="590" spans="1:42" x14ac:dyDescent="0.2">
      <c r="A590" s="2" t="s">
        <v>43</v>
      </c>
      <c r="B590" s="2">
        <v>1</v>
      </c>
      <c r="C590" s="2">
        <v>11030114</v>
      </c>
      <c r="D590" s="2" t="s">
        <v>1552</v>
      </c>
      <c r="E590" s="3" t="s">
        <v>1553</v>
      </c>
      <c r="F590" s="2" t="s">
        <v>1554</v>
      </c>
      <c r="G590" s="2" t="s">
        <v>47</v>
      </c>
      <c r="I590" s="2">
        <v>358425</v>
      </c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>
        <v>7.48</v>
      </c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>
        <f t="shared" si="84"/>
        <v>7.48</v>
      </c>
      <c r="AJ590" s="9">
        <v>0</v>
      </c>
      <c r="AK590" s="9">
        <f t="shared" si="85"/>
        <v>0.89760000000000006</v>
      </c>
      <c r="AL590" s="9">
        <f t="shared" si="86"/>
        <v>8.377600000000001</v>
      </c>
      <c r="AM590" s="9"/>
      <c r="AN590" s="9"/>
      <c r="AP590" s="9"/>
    </row>
    <row r="591" spans="1:42" x14ac:dyDescent="0.2">
      <c r="A591" s="2" t="s">
        <v>43</v>
      </c>
      <c r="B591" s="2">
        <v>1</v>
      </c>
      <c r="C591" s="2">
        <v>11030114</v>
      </c>
      <c r="D591" s="2" t="s">
        <v>1555</v>
      </c>
      <c r="E591" s="3" t="s">
        <v>1556</v>
      </c>
      <c r="F591" s="2" t="s">
        <v>1557</v>
      </c>
      <c r="G591" s="2" t="s">
        <v>47</v>
      </c>
      <c r="I591" s="2">
        <v>358426</v>
      </c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>
        <v>7.48</v>
      </c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>
        <f t="shared" si="84"/>
        <v>7.48</v>
      </c>
      <c r="AJ591" s="9">
        <v>0</v>
      </c>
      <c r="AK591" s="9">
        <f t="shared" si="85"/>
        <v>0.89760000000000006</v>
      </c>
      <c r="AL591" s="9">
        <f t="shared" si="86"/>
        <v>8.377600000000001</v>
      </c>
      <c r="AM591" s="9"/>
      <c r="AN591" s="9"/>
      <c r="AP591" s="9"/>
    </row>
    <row r="592" spans="1:42" x14ac:dyDescent="0.2">
      <c r="A592" s="2" t="s">
        <v>43</v>
      </c>
      <c r="B592" s="2">
        <v>1</v>
      </c>
      <c r="C592" s="2">
        <v>11030114</v>
      </c>
      <c r="D592" s="2" t="s">
        <v>1558</v>
      </c>
      <c r="E592" s="3" t="s">
        <v>1559</v>
      </c>
      <c r="F592" s="2" t="s">
        <v>1560</v>
      </c>
      <c r="G592" s="2" t="s">
        <v>47</v>
      </c>
      <c r="I592" s="2">
        <v>358427</v>
      </c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>
        <v>7.48</v>
      </c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>
        <f t="shared" si="84"/>
        <v>7.48</v>
      </c>
      <c r="AJ592" s="9">
        <v>0</v>
      </c>
      <c r="AK592" s="9">
        <f t="shared" si="85"/>
        <v>0.89760000000000006</v>
      </c>
      <c r="AL592" s="9">
        <f t="shared" si="86"/>
        <v>8.377600000000001</v>
      </c>
      <c r="AM592" s="9"/>
      <c r="AN592" s="9"/>
      <c r="AP592" s="9"/>
    </row>
    <row r="593" spans="1:42" x14ac:dyDescent="0.2">
      <c r="A593" s="2" t="s">
        <v>43</v>
      </c>
      <c r="B593" s="2">
        <v>1</v>
      </c>
      <c r="C593" s="2">
        <v>11030112</v>
      </c>
      <c r="D593" s="2" t="s">
        <v>1561</v>
      </c>
      <c r="E593" s="3" t="s">
        <v>1562</v>
      </c>
      <c r="F593" s="2" t="s">
        <v>1563</v>
      </c>
      <c r="G593" s="2" t="s">
        <v>47</v>
      </c>
      <c r="I593" s="2">
        <v>358428</v>
      </c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>
        <v>7.48</v>
      </c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>
        <f t="shared" si="84"/>
        <v>7.48</v>
      </c>
      <c r="AJ593" s="9">
        <v>0</v>
      </c>
      <c r="AK593" s="9">
        <f t="shared" si="85"/>
        <v>0.89760000000000006</v>
      </c>
      <c r="AL593" s="9">
        <f t="shared" si="86"/>
        <v>8.377600000000001</v>
      </c>
      <c r="AM593" s="9"/>
      <c r="AN593" s="9"/>
      <c r="AP593" s="9"/>
    </row>
    <row r="594" spans="1:42" x14ac:dyDescent="0.2">
      <c r="A594" s="2" t="s">
        <v>43</v>
      </c>
      <c r="B594" s="2">
        <v>1</v>
      </c>
      <c r="C594" s="2">
        <v>11030114</v>
      </c>
      <c r="D594" s="2" t="s">
        <v>1564</v>
      </c>
      <c r="E594" s="3" t="s">
        <v>1565</v>
      </c>
      <c r="F594" s="2" t="s">
        <v>1566</v>
      </c>
      <c r="G594" s="2" t="s">
        <v>47</v>
      </c>
      <c r="I594" s="2">
        <v>358429</v>
      </c>
      <c r="J594" s="9"/>
      <c r="K594" s="9">
        <v>5.13</v>
      </c>
      <c r="L594" s="9"/>
      <c r="M594" s="9"/>
      <c r="N594" s="9"/>
      <c r="O594" s="9"/>
      <c r="P594" s="9"/>
      <c r="Q594" s="9">
        <v>0.8</v>
      </c>
      <c r="R594" s="9"/>
      <c r="S594" s="9"/>
      <c r="T594" s="9"/>
      <c r="U594" s="9"/>
      <c r="V594" s="9">
        <v>3</v>
      </c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>
        <v>-1.5</v>
      </c>
      <c r="AI594" s="9">
        <f t="shared" si="84"/>
        <v>7.43</v>
      </c>
      <c r="AJ594" s="9">
        <v>0</v>
      </c>
      <c r="AK594" s="9">
        <f t="shared" si="85"/>
        <v>0.89159999999999995</v>
      </c>
      <c r="AL594" s="9">
        <f t="shared" si="86"/>
        <v>8.3216000000000001</v>
      </c>
      <c r="AM594" s="9"/>
      <c r="AN594" s="9"/>
      <c r="AP594" s="9"/>
    </row>
    <row r="595" spans="1:42" x14ac:dyDescent="0.2">
      <c r="A595" s="2" t="s">
        <v>43</v>
      </c>
      <c r="B595" s="2">
        <v>1</v>
      </c>
      <c r="C595" s="2">
        <v>11030111</v>
      </c>
      <c r="D595" s="2" t="s">
        <v>1567</v>
      </c>
      <c r="E595" s="3" t="s">
        <v>1568</v>
      </c>
      <c r="F595" s="2" t="s">
        <v>1569</v>
      </c>
      <c r="G595" s="2" t="s">
        <v>47</v>
      </c>
      <c r="I595" s="2">
        <v>358430</v>
      </c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>
        <v>7.48</v>
      </c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>
        <f t="shared" si="84"/>
        <v>7.48</v>
      </c>
      <c r="AJ595" s="9">
        <v>0</v>
      </c>
      <c r="AK595" s="9">
        <f t="shared" si="85"/>
        <v>0.89760000000000006</v>
      </c>
      <c r="AL595" s="9">
        <f t="shared" si="86"/>
        <v>8.377600000000001</v>
      </c>
      <c r="AM595" s="9"/>
      <c r="AN595" s="9"/>
      <c r="AP595" s="9"/>
    </row>
    <row r="596" spans="1:42" x14ac:dyDescent="0.2">
      <c r="A596" s="2" t="s">
        <v>43</v>
      </c>
      <c r="B596" s="2">
        <v>19</v>
      </c>
      <c r="C596" s="2">
        <v>11030114</v>
      </c>
      <c r="D596" s="2" t="s">
        <v>1570</v>
      </c>
      <c r="E596" s="3" t="s">
        <v>1571</v>
      </c>
      <c r="F596" s="2" t="s">
        <v>1572</v>
      </c>
      <c r="G596" s="2" t="s">
        <v>47</v>
      </c>
      <c r="I596" s="2">
        <v>358431</v>
      </c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>
        <v>7.48</v>
      </c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>
        <f t="shared" si="84"/>
        <v>7.48</v>
      </c>
      <c r="AJ596" s="9">
        <v>0</v>
      </c>
      <c r="AK596" s="9">
        <f t="shared" si="85"/>
        <v>0.89760000000000006</v>
      </c>
      <c r="AL596" s="9">
        <f t="shared" si="86"/>
        <v>8.377600000000001</v>
      </c>
      <c r="AM596" s="9"/>
      <c r="AN596" s="9"/>
      <c r="AP596" s="9"/>
    </row>
    <row r="597" spans="1:42" x14ac:dyDescent="0.2">
      <c r="A597" s="2" t="s">
        <v>43</v>
      </c>
      <c r="B597" s="2">
        <v>1</v>
      </c>
      <c r="C597" s="2">
        <v>11030111</v>
      </c>
      <c r="D597" s="2" t="s">
        <v>1567</v>
      </c>
      <c r="E597" s="3" t="s">
        <v>1568</v>
      </c>
      <c r="F597" s="2" t="s">
        <v>1569</v>
      </c>
      <c r="G597" s="2" t="s">
        <v>47</v>
      </c>
      <c r="I597" s="2">
        <v>358432</v>
      </c>
      <c r="J597" s="9"/>
      <c r="K597" s="9"/>
      <c r="L597" s="9"/>
      <c r="M597" s="9"/>
      <c r="N597" s="9"/>
      <c r="O597" s="9"/>
      <c r="P597" s="9"/>
      <c r="Q597" s="9">
        <v>1.06</v>
      </c>
      <c r="R597" s="9"/>
      <c r="S597" s="9"/>
      <c r="T597" s="9"/>
      <c r="U597" s="9"/>
      <c r="V597" s="9">
        <v>7.48</v>
      </c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>
        <f t="shared" si="84"/>
        <v>8.5400000000000009</v>
      </c>
      <c r="AJ597" s="9">
        <v>0</v>
      </c>
      <c r="AK597" s="9">
        <f t="shared" si="85"/>
        <v>1.0248000000000002</v>
      </c>
      <c r="AL597" s="9">
        <f t="shared" si="86"/>
        <v>9.5648000000000017</v>
      </c>
      <c r="AM597" s="9"/>
      <c r="AN597" s="9"/>
      <c r="AP597" s="9"/>
    </row>
    <row r="598" spans="1:42" x14ac:dyDescent="0.2">
      <c r="A598" s="2" t="s">
        <v>43</v>
      </c>
      <c r="B598" s="2">
        <v>1</v>
      </c>
      <c r="C598" s="2">
        <v>11030114</v>
      </c>
      <c r="D598" s="2" t="s">
        <v>1573</v>
      </c>
      <c r="E598" s="3" t="s">
        <v>1574</v>
      </c>
      <c r="F598" s="2" t="s">
        <v>1575</v>
      </c>
      <c r="G598" s="2" t="s">
        <v>47</v>
      </c>
      <c r="I598" s="2">
        <v>358433</v>
      </c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>
        <v>7.48</v>
      </c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>
        <f t="shared" si="84"/>
        <v>7.48</v>
      </c>
      <c r="AJ598" s="9">
        <v>0</v>
      </c>
      <c r="AK598" s="9">
        <f t="shared" si="85"/>
        <v>0.89760000000000006</v>
      </c>
      <c r="AL598" s="9">
        <f t="shared" si="86"/>
        <v>8.377600000000001</v>
      </c>
      <c r="AM598" s="9"/>
      <c r="AN598" s="9"/>
      <c r="AP598" s="9"/>
    </row>
    <row r="599" spans="1:42" x14ac:dyDescent="0.2">
      <c r="A599" s="2" t="s">
        <v>43</v>
      </c>
      <c r="B599" s="2">
        <v>1</v>
      </c>
      <c r="C599" s="2">
        <v>11030125</v>
      </c>
      <c r="D599" s="2" t="s">
        <v>1576</v>
      </c>
      <c r="E599" s="3" t="s">
        <v>1577</v>
      </c>
      <c r="F599" s="2" t="s">
        <v>1578</v>
      </c>
      <c r="G599" s="2" t="s">
        <v>47</v>
      </c>
      <c r="I599" s="2">
        <v>358434</v>
      </c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>
        <v>6.98</v>
      </c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>
        <f t="shared" si="84"/>
        <v>6.98</v>
      </c>
      <c r="AJ599" s="9">
        <v>0</v>
      </c>
      <c r="AK599" s="9">
        <f t="shared" si="85"/>
        <v>0.83760000000000001</v>
      </c>
      <c r="AL599" s="9">
        <f t="shared" si="86"/>
        <v>7.8176000000000005</v>
      </c>
      <c r="AM599" s="9"/>
      <c r="AN599" s="9"/>
      <c r="AP599" s="9"/>
    </row>
    <row r="600" spans="1:42" x14ac:dyDescent="0.2">
      <c r="A600" s="2" t="s">
        <v>43</v>
      </c>
      <c r="B600" s="2">
        <v>1</v>
      </c>
      <c r="C600" s="2">
        <v>11030112</v>
      </c>
      <c r="D600" s="2" t="s">
        <v>1579</v>
      </c>
      <c r="E600" s="3" t="s">
        <v>1580</v>
      </c>
      <c r="F600" s="2" t="s">
        <v>1581</v>
      </c>
      <c r="G600" s="2" t="s">
        <v>47</v>
      </c>
      <c r="I600" s="2">
        <v>358435</v>
      </c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>
        <v>7.48</v>
      </c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>
        <f t="shared" si="84"/>
        <v>7.48</v>
      </c>
      <c r="AJ600" s="9">
        <v>0</v>
      </c>
      <c r="AK600" s="9">
        <f t="shared" si="85"/>
        <v>0.89760000000000006</v>
      </c>
      <c r="AL600" s="9">
        <f t="shared" si="86"/>
        <v>8.377600000000001</v>
      </c>
      <c r="AM600" s="9"/>
      <c r="AN600" s="9"/>
      <c r="AP600" s="9"/>
    </row>
    <row r="601" spans="1:42" x14ac:dyDescent="0.2">
      <c r="A601" s="2" t="s">
        <v>43</v>
      </c>
      <c r="B601" s="2">
        <v>1</v>
      </c>
      <c r="C601" s="2">
        <v>11030112</v>
      </c>
      <c r="D601" s="2" t="s">
        <v>1582</v>
      </c>
      <c r="E601" s="3" t="s">
        <v>1583</v>
      </c>
      <c r="F601" s="2" t="s">
        <v>1584</v>
      </c>
      <c r="G601" s="2" t="s">
        <v>47</v>
      </c>
      <c r="I601" s="2">
        <v>358436</v>
      </c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>
        <v>7.48</v>
      </c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>
        <f t="shared" si="84"/>
        <v>7.48</v>
      </c>
      <c r="AJ601" s="9">
        <v>0</v>
      </c>
      <c r="AK601" s="9">
        <f t="shared" si="85"/>
        <v>0.89760000000000006</v>
      </c>
      <c r="AL601" s="9">
        <f t="shared" si="86"/>
        <v>8.377600000000001</v>
      </c>
      <c r="AM601" s="9"/>
      <c r="AN601" s="9"/>
      <c r="AP601" s="9"/>
    </row>
    <row r="602" spans="1:42" x14ac:dyDescent="0.2">
      <c r="A602" s="2" t="s">
        <v>43</v>
      </c>
      <c r="B602" s="2">
        <v>1</v>
      </c>
      <c r="C602" s="2">
        <v>11030102</v>
      </c>
      <c r="D602" s="2" t="s">
        <v>1585</v>
      </c>
      <c r="E602" s="3" t="s">
        <v>1586</v>
      </c>
      <c r="F602" s="2" t="s">
        <v>1587</v>
      </c>
      <c r="G602" s="2" t="s">
        <v>47</v>
      </c>
      <c r="I602" s="2">
        <v>358437</v>
      </c>
      <c r="J602" s="9"/>
      <c r="K602" s="9">
        <v>1.56</v>
      </c>
      <c r="L602" s="9"/>
      <c r="M602" s="9"/>
      <c r="N602" s="9"/>
      <c r="O602" s="9"/>
      <c r="P602" s="9"/>
      <c r="Q602" s="9">
        <v>7.6</v>
      </c>
      <c r="R602" s="9"/>
      <c r="S602" s="9"/>
      <c r="T602" s="9"/>
      <c r="U602" s="9"/>
      <c r="V602" s="9">
        <v>7.48</v>
      </c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>
        <f t="shared" si="84"/>
        <v>16.64</v>
      </c>
      <c r="AJ602" s="9">
        <v>0</v>
      </c>
      <c r="AK602" s="9">
        <f t="shared" si="85"/>
        <v>1.9967999999999999</v>
      </c>
      <c r="AL602" s="9">
        <f t="shared" si="86"/>
        <v>18.636800000000001</v>
      </c>
      <c r="AM602" s="9"/>
      <c r="AN602" s="9"/>
      <c r="AP602" s="9"/>
    </row>
    <row r="603" spans="1:42" x14ac:dyDescent="0.2">
      <c r="A603" s="2" t="s">
        <v>43</v>
      </c>
      <c r="B603" s="2">
        <v>1</v>
      </c>
      <c r="C603" s="2">
        <v>11030108</v>
      </c>
      <c r="D603" s="2" t="s">
        <v>1588</v>
      </c>
      <c r="E603" s="3" t="s">
        <v>1589</v>
      </c>
      <c r="F603" s="2" t="s">
        <v>1590</v>
      </c>
      <c r="G603" s="2" t="s">
        <v>47</v>
      </c>
      <c r="I603" s="2">
        <v>358438</v>
      </c>
      <c r="J603" s="9"/>
      <c r="K603" s="9">
        <v>1.51</v>
      </c>
      <c r="L603" s="9">
        <v>0.01</v>
      </c>
      <c r="M603" s="9"/>
      <c r="N603" s="9"/>
      <c r="O603" s="9"/>
      <c r="P603" s="9"/>
      <c r="Q603" s="9"/>
      <c r="R603" s="9"/>
      <c r="S603" s="9"/>
      <c r="T603" s="9"/>
      <c r="U603" s="9"/>
      <c r="V603" s="9">
        <v>7.48</v>
      </c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>
        <f t="shared" si="84"/>
        <v>9</v>
      </c>
      <c r="AJ603" s="9">
        <v>0</v>
      </c>
      <c r="AK603" s="9">
        <f t="shared" si="85"/>
        <v>1.08</v>
      </c>
      <c r="AL603" s="9">
        <f t="shared" si="86"/>
        <v>10.08</v>
      </c>
      <c r="AM603" s="9"/>
      <c r="AN603" s="9"/>
      <c r="AP603" s="9"/>
    </row>
    <row r="604" spans="1:42" x14ac:dyDescent="0.2">
      <c r="A604" s="2" t="s">
        <v>43</v>
      </c>
      <c r="B604" s="2">
        <v>1</v>
      </c>
      <c r="C604" s="2">
        <v>11030103</v>
      </c>
      <c r="D604" s="2" t="s">
        <v>1591</v>
      </c>
      <c r="E604" s="3" t="s">
        <v>1592</v>
      </c>
      <c r="F604" s="2" t="s">
        <v>1593</v>
      </c>
      <c r="G604" s="2" t="s">
        <v>47</v>
      </c>
      <c r="I604" s="2">
        <v>358439</v>
      </c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>
        <v>6.98</v>
      </c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>
        <f t="shared" si="84"/>
        <v>6.98</v>
      </c>
      <c r="AJ604" s="9">
        <v>0</v>
      </c>
      <c r="AK604" s="9">
        <f t="shared" si="85"/>
        <v>0.83760000000000001</v>
      </c>
      <c r="AL604" s="9">
        <f t="shared" si="86"/>
        <v>7.8176000000000005</v>
      </c>
      <c r="AM604" s="9"/>
      <c r="AN604" s="9"/>
      <c r="AP604" s="9"/>
    </row>
    <row r="605" spans="1:42" x14ac:dyDescent="0.2">
      <c r="A605" s="2" t="s">
        <v>43</v>
      </c>
      <c r="B605" s="2">
        <v>1</v>
      </c>
      <c r="C605" s="2">
        <v>11030114</v>
      </c>
      <c r="D605" s="2" t="s">
        <v>1594</v>
      </c>
      <c r="E605" s="3" t="s">
        <v>1595</v>
      </c>
      <c r="F605" s="2" t="s">
        <v>1596</v>
      </c>
      <c r="G605" s="2" t="s">
        <v>47</v>
      </c>
      <c r="I605" s="2">
        <v>358440</v>
      </c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>
        <v>7.48</v>
      </c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>
        <f t="shared" si="84"/>
        <v>7.48</v>
      </c>
      <c r="AJ605" s="9">
        <v>0</v>
      </c>
      <c r="AK605" s="9">
        <f t="shared" si="85"/>
        <v>0.89760000000000006</v>
      </c>
      <c r="AL605" s="9">
        <f t="shared" si="86"/>
        <v>8.377600000000001</v>
      </c>
      <c r="AM605" s="9"/>
      <c r="AN605" s="9"/>
      <c r="AP605" s="9"/>
    </row>
    <row r="606" spans="1:42" x14ac:dyDescent="0.2">
      <c r="A606" s="2" t="s">
        <v>43</v>
      </c>
      <c r="B606" s="2">
        <v>16</v>
      </c>
      <c r="C606" s="2">
        <v>11030114</v>
      </c>
      <c r="D606" s="2" t="s">
        <v>1597</v>
      </c>
      <c r="E606" s="3" t="s">
        <v>1598</v>
      </c>
      <c r="F606" s="2" t="s">
        <v>1599</v>
      </c>
      <c r="G606" s="2" t="s">
        <v>47</v>
      </c>
      <c r="I606" s="2">
        <v>358441</v>
      </c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>
        <v>7.48</v>
      </c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>
        <v>-3.74</v>
      </c>
      <c r="AI606" s="9">
        <f t="shared" si="84"/>
        <v>3.74</v>
      </c>
      <c r="AJ606" s="9">
        <v>0</v>
      </c>
      <c r="AK606" s="9">
        <f t="shared" si="85"/>
        <v>0.44880000000000003</v>
      </c>
      <c r="AL606" s="9">
        <f t="shared" si="86"/>
        <v>4.1888000000000005</v>
      </c>
      <c r="AM606" s="9"/>
      <c r="AN606" s="9"/>
      <c r="AP606" s="9"/>
    </row>
    <row r="607" spans="1:42" x14ac:dyDescent="0.2">
      <c r="A607" s="2" t="s">
        <v>43</v>
      </c>
      <c r="B607" s="2">
        <v>19</v>
      </c>
      <c r="C607" s="2">
        <v>11030114</v>
      </c>
      <c r="D607" s="2" t="s">
        <v>1600</v>
      </c>
      <c r="E607" s="3" t="s">
        <v>1601</v>
      </c>
      <c r="F607" s="2" t="s">
        <v>1602</v>
      </c>
      <c r="G607" s="2" t="s">
        <v>47</v>
      </c>
      <c r="I607" s="2">
        <v>358442</v>
      </c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>
        <v>7.48</v>
      </c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>
        <f t="shared" si="84"/>
        <v>7.48</v>
      </c>
      <c r="AJ607" s="9">
        <v>0</v>
      </c>
      <c r="AK607" s="9">
        <f t="shared" si="85"/>
        <v>0.89760000000000006</v>
      </c>
      <c r="AL607" s="9">
        <f t="shared" si="86"/>
        <v>8.377600000000001</v>
      </c>
      <c r="AM607" s="9"/>
      <c r="AN607" s="9"/>
      <c r="AP607" s="9"/>
    </row>
    <row r="608" spans="1:42" x14ac:dyDescent="0.2">
      <c r="A608" s="2" t="s">
        <v>43</v>
      </c>
      <c r="B608" s="2">
        <v>1</v>
      </c>
      <c r="C608" s="2">
        <v>11030114</v>
      </c>
      <c r="D608" s="2" t="s">
        <v>1603</v>
      </c>
      <c r="E608" s="3" t="s">
        <v>1604</v>
      </c>
      <c r="F608" s="2" t="s">
        <v>1605</v>
      </c>
      <c r="G608" s="2" t="s">
        <v>47</v>
      </c>
      <c r="I608" s="2">
        <v>358443</v>
      </c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>
        <v>7.48</v>
      </c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>
        <f t="shared" si="84"/>
        <v>7.48</v>
      </c>
      <c r="AJ608" s="9">
        <v>0</v>
      </c>
      <c r="AK608" s="9">
        <f t="shared" si="85"/>
        <v>0.89760000000000006</v>
      </c>
      <c r="AL608" s="9">
        <f t="shared" si="86"/>
        <v>8.377600000000001</v>
      </c>
      <c r="AM608" s="9"/>
      <c r="AN608" s="9"/>
      <c r="AP608" s="9"/>
    </row>
    <row r="609" spans="1:42" x14ac:dyDescent="0.2">
      <c r="A609" s="2" t="s">
        <v>43</v>
      </c>
      <c r="B609" s="2">
        <v>1</v>
      </c>
      <c r="C609" s="2">
        <v>11030108</v>
      </c>
      <c r="D609" s="2" t="s">
        <v>1606</v>
      </c>
      <c r="E609" s="3" t="s">
        <v>1607</v>
      </c>
      <c r="F609" s="2" t="s">
        <v>1608</v>
      </c>
      <c r="G609" s="2" t="s">
        <v>47</v>
      </c>
      <c r="I609" s="2">
        <v>358444</v>
      </c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>
        <v>7.48</v>
      </c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>
        <f t="shared" si="84"/>
        <v>7.48</v>
      </c>
      <c r="AJ609" s="9">
        <v>0</v>
      </c>
      <c r="AK609" s="9">
        <f t="shared" si="85"/>
        <v>0.89760000000000006</v>
      </c>
      <c r="AL609" s="9">
        <f t="shared" si="86"/>
        <v>8.377600000000001</v>
      </c>
      <c r="AM609" s="9"/>
      <c r="AN609" s="9"/>
      <c r="AP609" s="9"/>
    </row>
    <row r="610" spans="1:42" x14ac:dyDescent="0.2">
      <c r="A610" s="2" t="s">
        <v>43</v>
      </c>
      <c r="B610" s="2">
        <v>1</v>
      </c>
      <c r="C610" s="2">
        <v>11030125</v>
      </c>
      <c r="D610" s="2" t="s">
        <v>1609</v>
      </c>
      <c r="E610" s="3" t="s">
        <v>1610</v>
      </c>
      <c r="F610" s="2" t="s">
        <v>1611</v>
      </c>
      <c r="G610" s="2" t="s">
        <v>47</v>
      </c>
      <c r="I610" s="2">
        <v>358445</v>
      </c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>
        <v>6.98</v>
      </c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>
        <f t="shared" si="84"/>
        <v>6.98</v>
      </c>
      <c r="AJ610" s="9">
        <v>0</v>
      </c>
      <c r="AK610" s="9">
        <f t="shared" si="85"/>
        <v>0.83760000000000001</v>
      </c>
      <c r="AL610" s="9">
        <f t="shared" si="86"/>
        <v>7.8176000000000005</v>
      </c>
      <c r="AM610" s="9"/>
      <c r="AN610" s="9"/>
      <c r="AP610" s="9"/>
    </row>
    <row r="611" spans="1:42" x14ac:dyDescent="0.2">
      <c r="A611" s="2" t="s">
        <v>43</v>
      </c>
      <c r="B611" s="2">
        <v>1</v>
      </c>
      <c r="C611" s="2">
        <v>11030103</v>
      </c>
      <c r="D611" s="2" t="s">
        <v>1612</v>
      </c>
      <c r="E611" s="3" t="s">
        <v>1613</v>
      </c>
      <c r="F611" s="2" t="s">
        <v>1614</v>
      </c>
      <c r="G611" s="2" t="s">
        <v>47</v>
      </c>
      <c r="I611" s="2">
        <v>358446</v>
      </c>
      <c r="J611" s="9"/>
      <c r="K611" s="9">
        <v>4.95</v>
      </c>
      <c r="L611" s="9"/>
      <c r="M611" s="9"/>
      <c r="N611" s="9"/>
      <c r="O611" s="9"/>
      <c r="P611" s="9"/>
      <c r="Q611" s="9">
        <v>0.6</v>
      </c>
      <c r="R611" s="9"/>
      <c r="S611" s="9"/>
      <c r="T611" s="9"/>
      <c r="U611" s="9"/>
      <c r="V611" s="9">
        <v>7.48</v>
      </c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>
        <f t="shared" si="84"/>
        <v>13.030000000000001</v>
      </c>
      <c r="AJ611" s="9">
        <v>0</v>
      </c>
      <c r="AK611" s="9">
        <f t="shared" si="85"/>
        <v>1.5636000000000001</v>
      </c>
      <c r="AL611" s="9">
        <f t="shared" si="86"/>
        <v>14.593600000000002</v>
      </c>
      <c r="AM611" s="9"/>
      <c r="AN611" s="9"/>
      <c r="AP611" s="9"/>
    </row>
    <row r="612" spans="1:42" x14ac:dyDescent="0.2">
      <c r="A612" s="2" t="s">
        <v>43</v>
      </c>
      <c r="B612" s="2">
        <v>1</v>
      </c>
      <c r="C612" s="2">
        <v>11030112</v>
      </c>
      <c r="D612" s="2" t="s">
        <v>1615</v>
      </c>
      <c r="E612" s="3" t="s">
        <v>1616</v>
      </c>
      <c r="F612" s="2" t="s">
        <v>1617</v>
      </c>
      <c r="G612" s="2" t="s">
        <v>47</v>
      </c>
      <c r="I612" s="2">
        <v>358447</v>
      </c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>
        <v>7.48</v>
      </c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>
        <f t="shared" si="84"/>
        <v>7.48</v>
      </c>
      <c r="AJ612" s="9">
        <v>0</v>
      </c>
      <c r="AK612" s="9">
        <f t="shared" si="85"/>
        <v>0.89760000000000006</v>
      </c>
      <c r="AL612" s="9">
        <f t="shared" si="86"/>
        <v>8.377600000000001</v>
      </c>
      <c r="AM612" s="9"/>
      <c r="AN612" s="9"/>
      <c r="AP612" s="9"/>
    </row>
    <row r="613" spans="1:42" x14ac:dyDescent="0.2">
      <c r="A613" s="2" t="s">
        <v>43</v>
      </c>
      <c r="B613" s="2">
        <v>1</v>
      </c>
      <c r="C613" s="2">
        <v>11030112</v>
      </c>
      <c r="D613" s="2" t="s">
        <v>1618</v>
      </c>
      <c r="E613" s="3" t="s">
        <v>1619</v>
      </c>
      <c r="F613" s="2" t="s">
        <v>1620</v>
      </c>
      <c r="G613" s="2" t="s">
        <v>47</v>
      </c>
      <c r="I613" s="2">
        <v>358448</v>
      </c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>
        <v>7.48</v>
      </c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>
        <f t="shared" si="84"/>
        <v>7.48</v>
      </c>
      <c r="AJ613" s="9">
        <v>0</v>
      </c>
      <c r="AK613" s="9">
        <f t="shared" si="85"/>
        <v>0.89760000000000006</v>
      </c>
      <c r="AL613" s="9">
        <f t="shared" si="86"/>
        <v>8.377600000000001</v>
      </c>
      <c r="AM613" s="9"/>
      <c r="AN613" s="9"/>
      <c r="AP613" s="9"/>
    </row>
    <row r="614" spans="1:42" x14ac:dyDescent="0.2">
      <c r="A614" s="2" t="s">
        <v>43</v>
      </c>
      <c r="B614" s="2">
        <v>1</v>
      </c>
      <c r="C614" s="2">
        <v>11030112</v>
      </c>
      <c r="D614" s="2" t="s">
        <v>1621</v>
      </c>
      <c r="E614" s="3" t="s">
        <v>1622</v>
      </c>
      <c r="F614" s="2" t="s">
        <v>1623</v>
      </c>
      <c r="G614" s="2" t="s">
        <v>47</v>
      </c>
      <c r="I614" s="2">
        <v>358449</v>
      </c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>
        <v>7.48</v>
      </c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>
        <f t="shared" si="84"/>
        <v>7.48</v>
      </c>
      <c r="AJ614" s="9">
        <v>0</v>
      </c>
      <c r="AK614" s="9">
        <f t="shared" si="85"/>
        <v>0.89760000000000006</v>
      </c>
      <c r="AL614" s="9">
        <f t="shared" si="86"/>
        <v>8.377600000000001</v>
      </c>
      <c r="AM614" s="9"/>
      <c r="AN614" s="9"/>
      <c r="AP614" s="9"/>
    </row>
    <row r="615" spans="1:42" x14ac:dyDescent="0.2">
      <c r="A615" s="2" t="s">
        <v>43</v>
      </c>
      <c r="B615" s="2">
        <v>1</v>
      </c>
      <c r="C615" s="2">
        <v>11030112</v>
      </c>
      <c r="D615" s="2" t="s">
        <v>1624</v>
      </c>
      <c r="E615" s="3" t="s">
        <v>1625</v>
      </c>
      <c r="F615" s="2" t="s">
        <v>1626</v>
      </c>
      <c r="G615" s="2" t="s">
        <v>47</v>
      </c>
      <c r="I615" s="2">
        <v>358450</v>
      </c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>
        <v>7.48</v>
      </c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>
        <f t="shared" si="84"/>
        <v>7.48</v>
      </c>
      <c r="AJ615" s="9">
        <v>0</v>
      </c>
      <c r="AK615" s="9">
        <f t="shared" si="85"/>
        <v>0.89760000000000006</v>
      </c>
      <c r="AL615" s="9">
        <f t="shared" si="86"/>
        <v>8.377600000000001</v>
      </c>
      <c r="AM615" s="9"/>
      <c r="AN615" s="9"/>
      <c r="AP615" s="9"/>
    </row>
    <row r="616" spans="1:42" x14ac:dyDescent="0.2">
      <c r="A616" s="2" t="s">
        <v>43</v>
      </c>
      <c r="B616" s="2">
        <v>1</v>
      </c>
      <c r="C616" s="2">
        <v>11030112</v>
      </c>
      <c r="D616" s="2" t="s">
        <v>1627</v>
      </c>
      <c r="E616" s="3" t="s">
        <v>1628</v>
      </c>
      <c r="F616" s="2" t="s">
        <v>1629</v>
      </c>
      <c r="G616" s="2" t="s">
        <v>47</v>
      </c>
      <c r="I616" s="2">
        <v>358451</v>
      </c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>
        <v>7.48</v>
      </c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>
        <f t="shared" si="84"/>
        <v>7.48</v>
      </c>
      <c r="AJ616" s="9">
        <v>0</v>
      </c>
      <c r="AK616" s="9">
        <f t="shared" si="85"/>
        <v>0.89760000000000006</v>
      </c>
      <c r="AL616" s="9">
        <f t="shared" si="86"/>
        <v>8.377600000000001</v>
      </c>
      <c r="AM616" s="9"/>
      <c r="AN616" s="9"/>
      <c r="AP616" s="9"/>
    </row>
    <row r="617" spans="1:42" x14ac:dyDescent="0.2">
      <c r="A617" s="2" t="s">
        <v>43</v>
      </c>
      <c r="B617" s="2">
        <v>1</v>
      </c>
      <c r="C617" s="2">
        <v>11030114</v>
      </c>
      <c r="D617" s="2" t="s">
        <v>1630</v>
      </c>
      <c r="E617" s="3" t="s">
        <v>1631</v>
      </c>
      <c r="F617" s="2" t="s">
        <v>1632</v>
      </c>
      <c r="G617" s="2" t="s">
        <v>47</v>
      </c>
      <c r="I617" s="2">
        <v>358452</v>
      </c>
      <c r="J617" s="9"/>
      <c r="K617" s="9">
        <v>20.11</v>
      </c>
      <c r="L617" s="9"/>
      <c r="M617" s="9"/>
      <c r="N617" s="9"/>
      <c r="O617" s="9"/>
      <c r="P617" s="9"/>
      <c r="Q617" s="9">
        <v>1.4</v>
      </c>
      <c r="R617" s="9">
        <v>5.73</v>
      </c>
      <c r="S617" s="9"/>
      <c r="T617" s="9"/>
      <c r="U617" s="9"/>
      <c r="V617" s="9">
        <v>7.48</v>
      </c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>
        <f t="shared" si="84"/>
        <v>34.72</v>
      </c>
      <c r="AJ617" s="9">
        <v>0</v>
      </c>
      <c r="AK617" s="9">
        <f t="shared" si="85"/>
        <v>4.1663999999999994</v>
      </c>
      <c r="AL617" s="9">
        <f t="shared" si="86"/>
        <v>38.886399999999995</v>
      </c>
      <c r="AM617" s="9"/>
      <c r="AN617" s="9"/>
      <c r="AP617" s="9"/>
    </row>
    <row r="618" spans="1:42" x14ac:dyDescent="0.2">
      <c r="A618" s="2" t="s">
        <v>43</v>
      </c>
      <c r="B618" s="2">
        <v>1</v>
      </c>
      <c r="C618" s="2">
        <v>11030114</v>
      </c>
      <c r="D618" s="2" t="s">
        <v>1633</v>
      </c>
      <c r="E618" s="3" t="s">
        <v>1634</v>
      </c>
      <c r="F618" s="2" t="s">
        <v>1635</v>
      </c>
      <c r="G618" s="2" t="s">
        <v>47</v>
      </c>
      <c r="I618" s="2">
        <v>358453</v>
      </c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>
        <v>7.48</v>
      </c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>
        <f t="shared" si="84"/>
        <v>7.48</v>
      </c>
      <c r="AJ618" s="9">
        <v>0</v>
      </c>
      <c r="AK618" s="9">
        <f t="shared" si="85"/>
        <v>0.89760000000000006</v>
      </c>
      <c r="AL618" s="9">
        <f t="shared" si="86"/>
        <v>8.377600000000001</v>
      </c>
      <c r="AM618" s="9"/>
      <c r="AN618" s="9"/>
      <c r="AP618" s="9"/>
    </row>
    <row r="619" spans="1:42" x14ac:dyDescent="0.2">
      <c r="A619" s="2" t="s">
        <v>43</v>
      </c>
      <c r="B619" s="2">
        <v>1</v>
      </c>
      <c r="C619" s="2">
        <v>11030114</v>
      </c>
      <c r="D619" s="2" t="s">
        <v>1636</v>
      </c>
      <c r="E619" s="3" t="s">
        <v>1637</v>
      </c>
      <c r="F619" s="2" t="s">
        <v>1638</v>
      </c>
      <c r="G619" s="2" t="s">
        <v>47</v>
      </c>
      <c r="I619" s="2">
        <v>358454</v>
      </c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>
        <v>7.48</v>
      </c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>
        <f t="shared" si="84"/>
        <v>7.48</v>
      </c>
      <c r="AJ619" s="9">
        <v>0</v>
      </c>
      <c r="AK619" s="9">
        <f t="shared" si="85"/>
        <v>0.89760000000000006</v>
      </c>
      <c r="AL619" s="9">
        <f t="shared" si="86"/>
        <v>8.377600000000001</v>
      </c>
      <c r="AM619" s="9"/>
      <c r="AN619" s="9"/>
      <c r="AP619" s="9"/>
    </row>
    <row r="620" spans="1:42" x14ac:dyDescent="0.2">
      <c r="A620" s="2" t="s">
        <v>43</v>
      </c>
      <c r="B620" s="2">
        <v>16</v>
      </c>
      <c r="C620" s="2">
        <v>11030111</v>
      </c>
      <c r="D620" s="2" t="s">
        <v>1639</v>
      </c>
      <c r="E620" s="3" t="s">
        <v>1640</v>
      </c>
      <c r="F620" s="2" t="s">
        <v>1641</v>
      </c>
      <c r="G620" s="2" t="s">
        <v>47</v>
      </c>
      <c r="I620" s="2">
        <v>358455</v>
      </c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>
        <v>7.48</v>
      </c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>
        <f t="shared" si="84"/>
        <v>7.48</v>
      </c>
      <c r="AJ620" s="9">
        <v>0</v>
      </c>
      <c r="AK620" s="9">
        <f t="shared" si="85"/>
        <v>0.89760000000000006</v>
      </c>
      <c r="AL620" s="9">
        <f t="shared" si="86"/>
        <v>8.377600000000001</v>
      </c>
      <c r="AM620" s="9"/>
      <c r="AN620" s="9"/>
      <c r="AP620" s="9"/>
    </row>
    <row r="621" spans="1:42" x14ac:dyDescent="0.2">
      <c r="A621" s="2" t="s">
        <v>43</v>
      </c>
      <c r="B621" s="2">
        <v>16</v>
      </c>
      <c r="C621" s="2">
        <v>11030114</v>
      </c>
      <c r="D621" s="2" t="s">
        <v>1642</v>
      </c>
      <c r="E621" s="3" t="s">
        <v>1643</v>
      </c>
      <c r="F621" s="2" t="s">
        <v>1644</v>
      </c>
      <c r="G621" s="2" t="s">
        <v>47</v>
      </c>
      <c r="I621" s="2">
        <v>358456</v>
      </c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>
        <v>7.48</v>
      </c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>
        <f t="shared" si="84"/>
        <v>7.48</v>
      </c>
      <c r="AJ621" s="9">
        <v>0</v>
      </c>
      <c r="AK621" s="9">
        <f t="shared" si="85"/>
        <v>0.89760000000000006</v>
      </c>
      <c r="AL621" s="9">
        <f t="shared" si="86"/>
        <v>8.377600000000001</v>
      </c>
      <c r="AM621" s="9"/>
      <c r="AN621" s="9"/>
      <c r="AP621" s="9"/>
    </row>
    <row r="622" spans="1:42" x14ac:dyDescent="0.2">
      <c r="A622" s="2" t="s">
        <v>43</v>
      </c>
      <c r="B622" s="2">
        <v>1</v>
      </c>
      <c r="C622" s="2">
        <v>11030103</v>
      </c>
      <c r="D622" s="2" t="s">
        <v>1645</v>
      </c>
      <c r="E622" s="3" t="s">
        <v>1646</v>
      </c>
      <c r="F622" s="2" t="s">
        <v>1647</v>
      </c>
      <c r="G622" s="2" t="s">
        <v>47</v>
      </c>
      <c r="I622" s="2">
        <v>358457</v>
      </c>
      <c r="J622" s="9"/>
      <c r="K622" s="9"/>
      <c r="L622" s="9"/>
      <c r="M622" s="9"/>
      <c r="N622" s="9"/>
      <c r="O622" s="9"/>
      <c r="P622" s="9"/>
      <c r="Q622" s="9"/>
      <c r="R622" s="9">
        <v>13.87</v>
      </c>
      <c r="S622" s="9"/>
      <c r="T622" s="9"/>
      <c r="U622" s="9"/>
      <c r="V622" s="9">
        <v>7.48</v>
      </c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>
        <f t="shared" si="84"/>
        <v>21.35</v>
      </c>
      <c r="AJ622" s="9">
        <v>0</v>
      </c>
      <c r="AK622" s="9">
        <f t="shared" si="85"/>
        <v>2.5620000000000003</v>
      </c>
      <c r="AL622" s="9">
        <f t="shared" si="86"/>
        <v>23.912000000000003</v>
      </c>
      <c r="AM622" s="9"/>
      <c r="AN622" s="9"/>
      <c r="AP622" s="9"/>
    </row>
    <row r="623" spans="1:42" x14ac:dyDescent="0.2">
      <c r="A623" s="2" t="s">
        <v>43</v>
      </c>
      <c r="B623" s="2">
        <v>16</v>
      </c>
      <c r="C623" s="2">
        <v>11030101</v>
      </c>
      <c r="D623" s="2" t="s">
        <v>1648</v>
      </c>
      <c r="E623" s="3" t="s">
        <v>1649</v>
      </c>
      <c r="F623" s="2" t="s">
        <v>1650</v>
      </c>
      <c r="G623" s="2" t="s">
        <v>47</v>
      </c>
      <c r="I623" s="2">
        <v>358458</v>
      </c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>
        <v>7.48</v>
      </c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>
        <f t="shared" si="84"/>
        <v>7.48</v>
      </c>
      <c r="AJ623" s="9">
        <v>0</v>
      </c>
      <c r="AK623" s="9">
        <f t="shared" si="85"/>
        <v>0.89760000000000006</v>
      </c>
      <c r="AL623" s="9">
        <f t="shared" si="86"/>
        <v>8.377600000000001</v>
      </c>
      <c r="AM623" s="9"/>
      <c r="AN623" s="9"/>
      <c r="AP623" s="9"/>
    </row>
    <row r="624" spans="1:42" x14ac:dyDescent="0.2">
      <c r="A624" s="2" t="s">
        <v>43</v>
      </c>
      <c r="B624" s="2">
        <v>1</v>
      </c>
      <c r="C624" s="2">
        <v>11030114</v>
      </c>
      <c r="D624" s="2" t="s">
        <v>1651</v>
      </c>
      <c r="E624" s="3" t="s">
        <v>1652</v>
      </c>
      <c r="F624" s="2" t="s">
        <v>1653</v>
      </c>
      <c r="G624" s="2" t="s">
        <v>47</v>
      </c>
      <c r="I624" s="2">
        <v>358459</v>
      </c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>
        <v>7.48</v>
      </c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>
        <f t="shared" si="84"/>
        <v>7.48</v>
      </c>
      <c r="AJ624" s="9">
        <v>0</v>
      </c>
      <c r="AK624" s="9">
        <f t="shared" si="85"/>
        <v>0.89760000000000006</v>
      </c>
      <c r="AL624" s="9">
        <f t="shared" si="86"/>
        <v>8.377600000000001</v>
      </c>
      <c r="AM624" s="9"/>
      <c r="AN624" s="9"/>
      <c r="AP624" s="9"/>
    </row>
    <row r="625" spans="1:42" x14ac:dyDescent="0.2">
      <c r="A625" s="2" t="s">
        <v>43</v>
      </c>
      <c r="B625" s="2">
        <v>1</v>
      </c>
      <c r="C625" s="2">
        <v>11030109</v>
      </c>
      <c r="D625" s="2" t="s">
        <v>1654</v>
      </c>
      <c r="E625" s="3" t="s">
        <v>1655</v>
      </c>
      <c r="F625" s="2" t="s">
        <v>1656</v>
      </c>
      <c r="G625" s="2" t="s">
        <v>47</v>
      </c>
      <c r="I625" s="2">
        <v>358460</v>
      </c>
      <c r="J625" s="9"/>
      <c r="K625" s="9">
        <v>12.89</v>
      </c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>
        <v>7.48</v>
      </c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>
        <f t="shared" si="84"/>
        <v>20.37</v>
      </c>
      <c r="AJ625" s="9">
        <v>0</v>
      </c>
      <c r="AK625" s="9">
        <f t="shared" si="85"/>
        <v>2.4443999999999999</v>
      </c>
      <c r="AL625" s="9">
        <f t="shared" si="86"/>
        <v>22.814399999999999</v>
      </c>
      <c r="AM625" s="9"/>
      <c r="AN625" s="9"/>
      <c r="AP625" s="9"/>
    </row>
    <row r="626" spans="1:42" x14ac:dyDescent="0.2">
      <c r="A626" s="2" t="s">
        <v>43</v>
      </c>
      <c r="B626" s="2">
        <v>1</v>
      </c>
      <c r="C626" s="2">
        <v>11030114</v>
      </c>
      <c r="D626" s="2" t="s">
        <v>1657</v>
      </c>
      <c r="E626" s="3" t="s">
        <v>1658</v>
      </c>
      <c r="F626" s="2" t="s">
        <v>1659</v>
      </c>
      <c r="G626" s="2" t="s">
        <v>47</v>
      </c>
      <c r="I626" s="2">
        <v>358461</v>
      </c>
      <c r="J626" s="9"/>
      <c r="K626" s="9">
        <v>2.29</v>
      </c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>
        <v>7.48</v>
      </c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>
        <f t="shared" si="84"/>
        <v>9.77</v>
      </c>
      <c r="AJ626" s="9">
        <v>0</v>
      </c>
      <c r="AK626" s="9">
        <f t="shared" si="85"/>
        <v>1.1723999999999999</v>
      </c>
      <c r="AL626" s="9">
        <f t="shared" si="86"/>
        <v>10.942399999999999</v>
      </c>
      <c r="AM626" s="9"/>
      <c r="AN626" s="9"/>
      <c r="AP626" s="9"/>
    </row>
    <row r="627" spans="1:42" x14ac:dyDescent="0.2">
      <c r="A627" s="2" t="s">
        <v>43</v>
      </c>
      <c r="B627" s="2">
        <v>1</v>
      </c>
      <c r="C627" s="2">
        <v>11030114</v>
      </c>
      <c r="D627" s="2" t="s">
        <v>1660</v>
      </c>
      <c r="E627" s="3" t="s">
        <v>1661</v>
      </c>
      <c r="F627" s="2" t="s">
        <v>1662</v>
      </c>
      <c r="G627" s="2" t="s">
        <v>47</v>
      </c>
      <c r="I627" s="2">
        <v>358462</v>
      </c>
      <c r="J627" s="9"/>
      <c r="K627" s="9">
        <v>3.75</v>
      </c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>
        <v>7.48</v>
      </c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>
        <f t="shared" si="84"/>
        <v>11.23</v>
      </c>
      <c r="AJ627" s="9">
        <v>0</v>
      </c>
      <c r="AK627" s="9">
        <f t="shared" si="85"/>
        <v>1.3475999999999999</v>
      </c>
      <c r="AL627" s="9">
        <f t="shared" si="86"/>
        <v>12.5776</v>
      </c>
      <c r="AM627" s="9"/>
      <c r="AN627" s="9"/>
      <c r="AP627" s="9"/>
    </row>
    <row r="628" spans="1:42" x14ac:dyDescent="0.2">
      <c r="A628" s="2" t="s">
        <v>43</v>
      </c>
      <c r="B628" s="2">
        <v>1</v>
      </c>
      <c r="C628" s="2">
        <v>11030114</v>
      </c>
      <c r="D628" s="2" t="s">
        <v>1663</v>
      </c>
      <c r="E628" s="3" t="s">
        <v>1664</v>
      </c>
      <c r="F628" s="2" t="s">
        <v>1665</v>
      </c>
      <c r="G628" s="2" t="s">
        <v>47</v>
      </c>
      <c r="I628" s="2">
        <v>358463</v>
      </c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>
        <v>7.48</v>
      </c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>
        <f t="shared" si="84"/>
        <v>7.48</v>
      </c>
      <c r="AJ628" s="9">
        <v>0</v>
      </c>
      <c r="AK628" s="9">
        <f t="shared" si="85"/>
        <v>0.89760000000000006</v>
      </c>
      <c r="AL628" s="9">
        <f t="shared" si="86"/>
        <v>8.377600000000001</v>
      </c>
      <c r="AM628" s="9"/>
      <c r="AN628" s="9"/>
      <c r="AP628" s="9"/>
    </row>
    <row r="629" spans="1:42" x14ac:dyDescent="0.2">
      <c r="A629" s="2" t="s">
        <v>43</v>
      </c>
      <c r="B629" s="2">
        <v>16</v>
      </c>
      <c r="C629" s="2">
        <v>11030111</v>
      </c>
      <c r="D629" s="2" t="s">
        <v>1666</v>
      </c>
      <c r="E629" s="3" t="s">
        <v>1667</v>
      </c>
      <c r="F629" s="2" t="s">
        <v>1668</v>
      </c>
      <c r="G629" s="2" t="s">
        <v>47</v>
      </c>
      <c r="I629" s="2">
        <v>358464</v>
      </c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>
        <v>7.48</v>
      </c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>
        <v>-3.74</v>
      </c>
      <c r="AI629" s="9">
        <f t="shared" si="84"/>
        <v>3.74</v>
      </c>
      <c r="AJ629" s="9">
        <v>0</v>
      </c>
      <c r="AK629" s="9">
        <f t="shared" si="85"/>
        <v>0.44880000000000003</v>
      </c>
      <c r="AL629" s="9">
        <f t="shared" si="86"/>
        <v>4.1888000000000005</v>
      </c>
      <c r="AM629" s="9"/>
      <c r="AN629" s="9"/>
      <c r="AP629" s="9"/>
    </row>
    <row r="630" spans="1:42" x14ac:dyDescent="0.2">
      <c r="A630" s="2" t="s">
        <v>43</v>
      </c>
      <c r="B630" s="2">
        <v>1</v>
      </c>
      <c r="C630" s="2">
        <v>11030111</v>
      </c>
      <c r="D630" s="2" t="s">
        <v>1669</v>
      </c>
      <c r="E630" s="3" t="s">
        <v>1670</v>
      </c>
      <c r="F630" s="2" t="s">
        <v>1671</v>
      </c>
      <c r="G630" s="2" t="s">
        <v>47</v>
      </c>
      <c r="I630" s="2">
        <v>358465</v>
      </c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>
        <v>7.48</v>
      </c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>
        <v>-3.74</v>
      </c>
      <c r="AI630" s="9">
        <f t="shared" si="84"/>
        <v>3.74</v>
      </c>
      <c r="AJ630" s="9">
        <v>0</v>
      </c>
      <c r="AK630" s="9">
        <f t="shared" si="85"/>
        <v>0.44880000000000003</v>
      </c>
      <c r="AL630" s="9">
        <f t="shared" si="86"/>
        <v>4.1888000000000005</v>
      </c>
      <c r="AM630" s="9"/>
      <c r="AN630" s="9"/>
      <c r="AP630" s="9"/>
    </row>
    <row r="631" spans="1:42" x14ac:dyDescent="0.2">
      <c r="A631" s="2" t="s">
        <v>43</v>
      </c>
      <c r="B631" s="2">
        <v>16</v>
      </c>
      <c r="C631" s="2">
        <v>11030111</v>
      </c>
      <c r="D631" s="2" t="s">
        <v>1672</v>
      </c>
      <c r="E631" s="3" t="s">
        <v>1673</v>
      </c>
      <c r="F631" s="2" t="s">
        <v>1674</v>
      </c>
      <c r="G631" s="2" t="s">
        <v>47</v>
      </c>
      <c r="I631" s="2">
        <v>358466</v>
      </c>
      <c r="J631" s="9"/>
      <c r="K631" s="9">
        <v>0.37</v>
      </c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>
        <v>7.48</v>
      </c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>
        <f t="shared" si="84"/>
        <v>7.8500000000000005</v>
      </c>
      <c r="AJ631" s="9">
        <v>0</v>
      </c>
      <c r="AK631" s="9">
        <f t="shared" si="85"/>
        <v>0.94200000000000006</v>
      </c>
      <c r="AL631" s="9">
        <f t="shared" si="86"/>
        <v>8.7919999999999998</v>
      </c>
      <c r="AM631" s="9"/>
      <c r="AN631" s="9"/>
      <c r="AP631" s="9"/>
    </row>
    <row r="632" spans="1:42" x14ac:dyDescent="0.2">
      <c r="A632" s="2" t="s">
        <v>43</v>
      </c>
      <c r="B632" s="2">
        <v>16</v>
      </c>
      <c r="C632" s="2">
        <v>11030112</v>
      </c>
      <c r="D632" s="2" t="s">
        <v>1675</v>
      </c>
      <c r="E632" s="3" t="s">
        <v>1676</v>
      </c>
      <c r="F632" s="2" t="s">
        <v>1677</v>
      </c>
      <c r="G632" s="2" t="s">
        <v>47</v>
      </c>
      <c r="I632" s="2">
        <v>358467</v>
      </c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>
        <v>3</v>
      </c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>
        <f t="shared" si="84"/>
        <v>3</v>
      </c>
      <c r="AJ632" s="9">
        <v>0</v>
      </c>
      <c r="AK632" s="9">
        <f t="shared" si="85"/>
        <v>0.36</v>
      </c>
      <c r="AL632" s="9">
        <f t="shared" si="86"/>
        <v>3.36</v>
      </c>
      <c r="AM632" s="9"/>
      <c r="AN632" s="9"/>
      <c r="AP632" s="9"/>
    </row>
    <row r="633" spans="1:42" x14ac:dyDescent="0.2">
      <c r="A633" s="2" t="s">
        <v>43</v>
      </c>
      <c r="B633" s="2">
        <v>1</v>
      </c>
      <c r="C633" s="2">
        <v>11030122</v>
      </c>
      <c r="D633" s="2" t="s">
        <v>1678</v>
      </c>
      <c r="E633" s="3" t="s">
        <v>1679</v>
      </c>
      <c r="F633" s="2" t="s">
        <v>1680</v>
      </c>
      <c r="G633" s="2" t="s">
        <v>47</v>
      </c>
      <c r="I633" s="2">
        <v>358468</v>
      </c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>
        <v>7.48</v>
      </c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>
        <v>-3.74</v>
      </c>
      <c r="AI633" s="9">
        <f t="shared" si="84"/>
        <v>3.74</v>
      </c>
      <c r="AJ633" s="9">
        <v>0</v>
      </c>
      <c r="AK633" s="9">
        <f t="shared" si="85"/>
        <v>0.44880000000000003</v>
      </c>
      <c r="AL633" s="9">
        <f t="shared" si="86"/>
        <v>4.1888000000000005</v>
      </c>
      <c r="AM633" s="9"/>
      <c r="AN633" s="9"/>
      <c r="AP633" s="9"/>
    </row>
    <row r="634" spans="1:42" x14ac:dyDescent="0.2">
      <c r="A634" s="2" t="s">
        <v>43</v>
      </c>
      <c r="B634" s="2">
        <v>1</v>
      </c>
      <c r="C634" s="2">
        <v>11030122</v>
      </c>
      <c r="D634" s="2" t="s">
        <v>1681</v>
      </c>
      <c r="E634" s="3" t="s">
        <v>1682</v>
      </c>
      <c r="F634" s="2" t="s">
        <v>1683</v>
      </c>
      <c r="G634" s="2" t="s">
        <v>47</v>
      </c>
      <c r="I634" s="2">
        <v>358469</v>
      </c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>
        <v>7.48</v>
      </c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>
        <v>-3.74</v>
      </c>
      <c r="AI634" s="9">
        <f t="shared" si="84"/>
        <v>3.74</v>
      </c>
      <c r="AJ634" s="9">
        <v>0</v>
      </c>
      <c r="AK634" s="9">
        <f t="shared" si="85"/>
        <v>0.44880000000000003</v>
      </c>
      <c r="AL634" s="9">
        <f t="shared" si="86"/>
        <v>4.1888000000000005</v>
      </c>
      <c r="AM634" s="9"/>
      <c r="AN634" s="9"/>
      <c r="AP634" s="9"/>
    </row>
    <row r="635" spans="1:42" x14ac:dyDescent="0.2">
      <c r="A635" s="2" t="s">
        <v>43</v>
      </c>
      <c r="B635" s="2">
        <v>1</v>
      </c>
      <c r="C635" s="2">
        <v>11030111</v>
      </c>
      <c r="D635" s="2" t="s">
        <v>1684</v>
      </c>
      <c r="E635" s="3" t="s">
        <v>1685</v>
      </c>
      <c r="F635" s="2" t="s">
        <v>1686</v>
      </c>
      <c r="G635" s="2" t="s">
        <v>47</v>
      </c>
      <c r="I635" s="2">
        <v>358470</v>
      </c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>
        <v>7.48</v>
      </c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>
        <f t="shared" si="84"/>
        <v>7.48</v>
      </c>
      <c r="AJ635" s="9">
        <v>0</v>
      </c>
      <c r="AK635" s="9">
        <f t="shared" si="85"/>
        <v>0.89760000000000006</v>
      </c>
      <c r="AL635" s="9">
        <f t="shared" si="86"/>
        <v>8.377600000000001</v>
      </c>
      <c r="AM635" s="9"/>
      <c r="AN635" s="9"/>
      <c r="AP635" s="9"/>
    </row>
    <row r="636" spans="1:42" x14ac:dyDescent="0.2">
      <c r="A636" s="2" t="s">
        <v>43</v>
      </c>
      <c r="B636" s="2">
        <v>1</v>
      </c>
      <c r="C636" s="2">
        <v>11030114</v>
      </c>
      <c r="D636" s="2" t="s">
        <v>1687</v>
      </c>
      <c r="E636" s="3" t="s">
        <v>1688</v>
      </c>
      <c r="F636" s="2" t="s">
        <v>1689</v>
      </c>
      <c r="G636" s="2" t="s">
        <v>47</v>
      </c>
      <c r="I636" s="2">
        <v>358471</v>
      </c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>
        <v>7.48</v>
      </c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>
        <v>-3.74</v>
      </c>
      <c r="AI636" s="9">
        <f t="shared" si="84"/>
        <v>3.74</v>
      </c>
      <c r="AJ636" s="9">
        <v>0</v>
      </c>
      <c r="AK636" s="9">
        <f t="shared" si="85"/>
        <v>0.44880000000000003</v>
      </c>
      <c r="AL636" s="9">
        <f t="shared" si="86"/>
        <v>4.1888000000000005</v>
      </c>
      <c r="AM636" s="9"/>
      <c r="AN636" s="9"/>
      <c r="AP636" s="9"/>
    </row>
    <row r="637" spans="1:42" x14ac:dyDescent="0.2">
      <c r="A637" s="2" t="s">
        <v>43</v>
      </c>
      <c r="B637" s="2">
        <v>1</v>
      </c>
      <c r="C637" s="2">
        <v>11030114</v>
      </c>
      <c r="D637" s="2" t="s">
        <v>1690</v>
      </c>
      <c r="E637" s="3" t="s">
        <v>1691</v>
      </c>
      <c r="F637" s="2" t="s">
        <v>1692</v>
      </c>
      <c r="G637" s="2" t="s">
        <v>47</v>
      </c>
      <c r="I637" s="2">
        <v>358472</v>
      </c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>
        <v>7.48</v>
      </c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>
        <f t="shared" si="84"/>
        <v>7.48</v>
      </c>
      <c r="AJ637" s="9">
        <v>0</v>
      </c>
      <c r="AK637" s="9">
        <f t="shared" si="85"/>
        <v>0.89760000000000006</v>
      </c>
      <c r="AL637" s="9">
        <f t="shared" si="86"/>
        <v>8.377600000000001</v>
      </c>
      <c r="AM637" s="9"/>
      <c r="AN637" s="9"/>
      <c r="AP637" s="9"/>
    </row>
    <row r="638" spans="1:42" x14ac:dyDescent="0.2">
      <c r="A638" s="2" t="s">
        <v>43</v>
      </c>
      <c r="B638" s="2">
        <v>1</v>
      </c>
      <c r="C638" s="2">
        <v>11030109</v>
      </c>
      <c r="D638" s="2" t="s">
        <v>1693</v>
      </c>
      <c r="E638" s="3" t="s">
        <v>1694</v>
      </c>
      <c r="F638" s="2" t="s">
        <v>1695</v>
      </c>
      <c r="G638" s="2" t="s">
        <v>47</v>
      </c>
      <c r="I638" s="2">
        <v>358473</v>
      </c>
      <c r="J638" s="9"/>
      <c r="K638" s="9"/>
      <c r="L638" s="9"/>
      <c r="M638" s="9"/>
      <c r="N638" s="9"/>
      <c r="O638" s="9"/>
      <c r="P638" s="9"/>
      <c r="Q638" s="9">
        <v>4.75</v>
      </c>
      <c r="R638" s="9">
        <v>0.6</v>
      </c>
      <c r="S638" s="9"/>
      <c r="T638" s="9"/>
      <c r="U638" s="9"/>
      <c r="V638" s="9">
        <v>7.48</v>
      </c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>
        <f t="shared" si="84"/>
        <v>12.83</v>
      </c>
      <c r="AJ638" s="9">
        <v>0</v>
      </c>
      <c r="AK638" s="9">
        <f t="shared" si="85"/>
        <v>1.5395999999999999</v>
      </c>
      <c r="AL638" s="9">
        <f t="shared" si="86"/>
        <v>14.3696</v>
      </c>
      <c r="AM638" s="9"/>
      <c r="AN638" s="9"/>
      <c r="AP638" s="9"/>
    </row>
    <row r="639" spans="1:42" x14ac:dyDescent="0.2">
      <c r="A639" s="2" t="s">
        <v>43</v>
      </c>
      <c r="B639" s="2">
        <v>16</v>
      </c>
      <c r="C639" s="2">
        <v>11030111</v>
      </c>
      <c r="D639" s="2" t="s">
        <v>1696</v>
      </c>
      <c r="E639" s="3" t="s">
        <v>1697</v>
      </c>
      <c r="F639" s="2" t="s">
        <v>1698</v>
      </c>
      <c r="G639" s="2" t="s">
        <v>47</v>
      </c>
      <c r="I639" s="2">
        <v>358474</v>
      </c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>
        <v>6.98</v>
      </c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>
        <f t="shared" si="84"/>
        <v>6.98</v>
      </c>
      <c r="AJ639" s="9">
        <v>0</v>
      </c>
      <c r="AK639" s="9">
        <f t="shared" si="85"/>
        <v>0.83760000000000001</v>
      </c>
      <c r="AL639" s="9">
        <f t="shared" si="86"/>
        <v>7.8176000000000005</v>
      </c>
      <c r="AM639" s="9"/>
      <c r="AN639" s="9"/>
      <c r="AP639" s="9"/>
    </row>
    <row r="640" spans="1:42" x14ac:dyDescent="0.2">
      <c r="A640" s="2" t="s">
        <v>43</v>
      </c>
      <c r="B640" s="2">
        <v>1</v>
      </c>
      <c r="C640" s="2">
        <v>11030125</v>
      </c>
      <c r="D640" s="2" t="s">
        <v>1699</v>
      </c>
      <c r="E640" s="3" t="s">
        <v>1700</v>
      </c>
      <c r="F640" s="2" t="s">
        <v>1701</v>
      </c>
      <c r="G640" s="2" t="s">
        <v>47</v>
      </c>
      <c r="I640" s="2">
        <v>358475</v>
      </c>
      <c r="J640" s="9"/>
      <c r="K640" s="9">
        <v>15.24</v>
      </c>
      <c r="L640" s="9"/>
      <c r="M640" s="9"/>
      <c r="N640" s="9"/>
      <c r="O640" s="9"/>
      <c r="P640" s="9"/>
      <c r="Q640" s="9"/>
      <c r="R640" s="9">
        <v>2.33</v>
      </c>
      <c r="S640" s="9"/>
      <c r="T640" s="9"/>
      <c r="U640" s="9"/>
      <c r="V640" s="9">
        <v>7.48</v>
      </c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>
        <f t="shared" si="84"/>
        <v>25.05</v>
      </c>
      <c r="AJ640" s="9">
        <v>0</v>
      </c>
      <c r="AK640" s="9">
        <f t="shared" si="85"/>
        <v>3.0059999999999998</v>
      </c>
      <c r="AL640" s="9">
        <f t="shared" si="86"/>
        <v>28.056000000000001</v>
      </c>
      <c r="AM640" s="9"/>
      <c r="AN640" s="9"/>
      <c r="AP640" s="9"/>
    </row>
    <row r="641" spans="1:42" x14ac:dyDescent="0.2">
      <c r="A641" s="2" t="s">
        <v>43</v>
      </c>
      <c r="B641" s="2">
        <v>1</v>
      </c>
      <c r="C641" s="2">
        <v>11030108</v>
      </c>
      <c r="D641" s="2" t="s">
        <v>1702</v>
      </c>
      <c r="E641" s="3" t="s">
        <v>1703</v>
      </c>
      <c r="F641" s="2" t="s">
        <v>1704</v>
      </c>
      <c r="G641" s="2" t="s">
        <v>47</v>
      </c>
      <c r="I641" s="2">
        <v>358476</v>
      </c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>
        <v>10.98</v>
      </c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>
        <v>-5.49</v>
      </c>
      <c r="AI641" s="9">
        <f t="shared" si="84"/>
        <v>5.49</v>
      </c>
      <c r="AJ641" s="9">
        <v>0</v>
      </c>
      <c r="AK641" s="9">
        <f t="shared" si="85"/>
        <v>0.65880000000000005</v>
      </c>
      <c r="AL641" s="9">
        <f t="shared" si="86"/>
        <v>6.1488000000000005</v>
      </c>
      <c r="AM641" s="9"/>
      <c r="AN641" s="9"/>
      <c r="AP641" s="9"/>
    </row>
    <row r="642" spans="1:42" x14ac:dyDescent="0.2">
      <c r="A642" s="2" t="s">
        <v>43</v>
      </c>
      <c r="B642" s="2">
        <v>16</v>
      </c>
      <c r="C642" s="2">
        <v>11030114</v>
      </c>
      <c r="D642" s="2" t="s">
        <v>1705</v>
      </c>
      <c r="E642" s="3" t="s">
        <v>1706</v>
      </c>
      <c r="F642" s="2" t="s">
        <v>1707</v>
      </c>
      <c r="G642" s="2" t="s">
        <v>47</v>
      </c>
      <c r="I642" s="2">
        <v>358477</v>
      </c>
      <c r="J642" s="9"/>
      <c r="K642" s="9">
        <v>0.87</v>
      </c>
      <c r="L642" s="9"/>
      <c r="M642" s="9"/>
      <c r="N642" s="9"/>
      <c r="O642" s="9"/>
      <c r="P642" s="9"/>
      <c r="Q642" s="9">
        <v>0.01</v>
      </c>
      <c r="R642" s="9"/>
      <c r="S642" s="9"/>
      <c r="T642" s="9"/>
      <c r="U642" s="9"/>
      <c r="V642" s="9">
        <v>3</v>
      </c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>
        <f t="shared" si="84"/>
        <v>3.88</v>
      </c>
      <c r="AJ642" s="9">
        <v>0</v>
      </c>
      <c r="AK642" s="9">
        <f t="shared" si="85"/>
        <v>0.46559999999999996</v>
      </c>
      <c r="AL642" s="9">
        <f t="shared" si="86"/>
        <v>4.3456000000000001</v>
      </c>
      <c r="AM642" s="9"/>
      <c r="AN642" s="9"/>
      <c r="AP642" s="9"/>
    </row>
    <row r="643" spans="1:42" x14ac:dyDescent="0.2">
      <c r="A643" s="2" t="s">
        <v>43</v>
      </c>
      <c r="B643" s="2">
        <v>16</v>
      </c>
      <c r="C643" s="2">
        <v>11030114</v>
      </c>
      <c r="D643" s="2" t="s">
        <v>1708</v>
      </c>
      <c r="E643" s="3" t="s">
        <v>1709</v>
      </c>
      <c r="F643" s="2" t="s">
        <v>1710</v>
      </c>
      <c r="G643" s="2" t="s">
        <v>47</v>
      </c>
      <c r="I643" s="2">
        <v>358478</v>
      </c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>
        <v>7.48</v>
      </c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>
        <f t="shared" si="84"/>
        <v>7.48</v>
      </c>
      <c r="AJ643" s="9">
        <v>0</v>
      </c>
      <c r="AK643" s="9">
        <f t="shared" si="85"/>
        <v>0.89760000000000006</v>
      </c>
      <c r="AL643" s="9">
        <f t="shared" si="86"/>
        <v>8.377600000000001</v>
      </c>
      <c r="AM643" s="9"/>
      <c r="AN643" s="9"/>
      <c r="AP643" s="9"/>
    </row>
    <row r="644" spans="1:42" x14ac:dyDescent="0.2">
      <c r="A644" s="2" t="s">
        <v>43</v>
      </c>
      <c r="B644" s="2">
        <v>19</v>
      </c>
      <c r="C644" s="2">
        <v>11030108</v>
      </c>
      <c r="D644" s="2" t="s">
        <v>1711</v>
      </c>
      <c r="E644" s="3" t="s">
        <v>1712</v>
      </c>
      <c r="F644" s="2" t="s">
        <v>1713</v>
      </c>
      <c r="G644" s="2" t="s">
        <v>47</v>
      </c>
      <c r="I644" s="2">
        <v>358479</v>
      </c>
      <c r="J644" s="9"/>
      <c r="K644" s="9"/>
      <c r="L644" s="9"/>
      <c r="M644" s="9"/>
      <c r="N644" s="9"/>
      <c r="O644" s="9"/>
      <c r="P644" s="9"/>
      <c r="Q644" s="9">
        <v>1.74</v>
      </c>
      <c r="R644" s="9"/>
      <c r="S644" s="9"/>
      <c r="T644" s="9"/>
      <c r="U644" s="9"/>
      <c r="V644" s="9">
        <v>7.48</v>
      </c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>
        <f t="shared" si="84"/>
        <v>9.2200000000000006</v>
      </c>
      <c r="AJ644" s="9">
        <v>0</v>
      </c>
      <c r="AK644" s="9">
        <f t="shared" si="85"/>
        <v>1.1064000000000001</v>
      </c>
      <c r="AL644" s="9">
        <f t="shared" si="86"/>
        <v>10.326400000000001</v>
      </c>
      <c r="AM644" s="9"/>
      <c r="AN644" s="9"/>
      <c r="AP644" s="9"/>
    </row>
    <row r="645" spans="1:42" x14ac:dyDescent="0.2">
      <c r="A645" s="2" t="s">
        <v>43</v>
      </c>
      <c r="B645" s="2">
        <v>1</v>
      </c>
      <c r="C645" s="2">
        <v>11030114</v>
      </c>
      <c r="D645" s="2" t="s">
        <v>1714</v>
      </c>
      <c r="E645" s="3" t="s">
        <v>1715</v>
      </c>
      <c r="F645" s="2" t="s">
        <v>1716</v>
      </c>
      <c r="G645" s="2" t="s">
        <v>47</v>
      </c>
      <c r="I645" s="2">
        <v>358480</v>
      </c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>
        <v>7.48</v>
      </c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>
        <f t="shared" si="84"/>
        <v>7.48</v>
      </c>
      <c r="AJ645" s="9">
        <v>0</v>
      </c>
      <c r="AK645" s="9">
        <f t="shared" si="85"/>
        <v>0.89760000000000006</v>
      </c>
      <c r="AL645" s="9">
        <f t="shared" si="86"/>
        <v>8.377600000000001</v>
      </c>
      <c r="AM645" s="9"/>
      <c r="AN645" s="9"/>
      <c r="AP645" s="9"/>
    </row>
    <row r="646" spans="1:42" x14ac:dyDescent="0.2">
      <c r="A646" s="2" t="s">
        <v>43</v>
      </c>
      <c r="B646" s="2">
        <v>16</v>
      </c>
      <c r="C646" s="2">
        <v>11030114</v>
      </c>
      <c r="D646" s="2" t="s">
        <v>1717</v>
      </c>
      <c r="E646" s="3" t="s">
        <v>1718</v>
      </c>
      <c r="F646" s="2" t="s">
        <v>1719</v>
      </c>
      <c r="G646" s="2" t="s">
        <v>47</v>
      </c>
      <c r="I646" s="2">
        <v>358481</v>
      </c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>
        <v>7.48</v>
      </c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>
        <v>-3.74</v>
      </c>
      <c r="AI646" s="9">
        <f t="shared" si="84"/>
        <v>3.74</v>
      </c>
      <c r="AJ646" s="9">
        <v>0</v>
      </c>
      <c r="AK646" s="9">
        <f t="shared" si="85"/>
        <v>0.44880000000000003</v>
      </c>
      <c r="AL646" s="9">
        <f t="shared" si="86"/>
        <v>4.1888000000000005</v>
      </c>
      <c r="AM646" s="9"/>
      <c r="AN646" s="9"/>
      <c r="AP646" s="9"/>
    </row>
    <row r="647" spans="1:42" x14ac:dyDescent="0.2">
      <c r="A647" s="2" t="s">
        <v>43</v>
      </c>
      <c r="B647" s="2">
        <v>1</v>
      </c>
      <c r="C647" s="2">
        <v>11030111</v>
      </c>
      <c r="D647" s="2" t="s">
        <v>1720</v>
      </c>
      <c r="E647" s="3" t="s">
        <v>1721</v>
      </c>
      <c r="F647" s="2" t="s">
        <v>1722</v>
      </c>
      <c r="G647" s="2" t="s">
        <v>47</v>
      </c>
      <c r="I647" s="2">
        <v>358482</v>
      </c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>
        <v>7.48</v>
      </c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>
        <f t="shared" si="84"/>
        <v>7.48</v>
      </c>
      <c r="AJ647" s="9">
        <v>0</v>
      </c>
      <c r="AK647" s="9">
        <f t="shared" si="85"/>
        <v>0.89760000000000006</v>
      </c>
      <c r="AL647" s="9">
        <f t="shared" si="86"/>
        <v>8.377600000000001</v>
      </c>
      <c r="AM647" s="9"/>
      <c r="AN647" s="9"/>
      <c r="AP647" s="9"/>
    </row>
    <row r="648" spans="1:42" x14ac:dyDescent="0.2">
      <c r="A648" s="2" t="s">
        <v>43</v>
      </c>
      <c r="B648" s="2">
        <v>16</v>
      </c>
      <c r="C648" s="2">
        <v>11030103</v>
      </c>
      <c r="D648" s="2" t="s">
        <v>1723</v>
      </c>
      <c r="E648" s="3" t="s">
        <v>1724</v>
      </c>
      <c r="F648" s="2" t="s">
        <v>1725</v>
      </c>
      <c r="G648" s="2" t="s">
        <v>47</v>
      </c>
      <c r="I648" s="2">
        <v>358483</v>
      </c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>
        <v>7.48</v>
      </c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>
        <f t="shared" si="84"/>
        <v>7.48</v>
      </c>
      <c r="AJ648" s="9">
        <v>0</v>
      </c>
      <c r="AK648" s="9">
        <f t="shared" si="85"/>
        <v>0.89760000000000006</v>
      </c>
      <c r="AL648" s="9">
        <f t="shared" si="86"/>
        <v>8.377600000000001</v>
      </c>
      <c r="AM648" s="9"/>
      <c r="AN648" s="9"/>
      <c r="AP648" s="9"/>
    </row>
    <row r="649" spans="1:42" x14ac:dyDescent="0.2">
      <c r="A649" s="2" t="s">
        <v>43</v>
      </c>
      <c r="B649" s="2">
        <v>1</v>
      </c>
      <c r="C649" s="2">
        <v>11030114</v>
      </c>
      <c r="D649" s="2" t="s">
        <v>1726</v>
      </c>
      <c r="E649" s="3" t="s">
        <v>1727</v>
      </c>
      <c r="F649" s="2" t="s">
        <v>1728</v>
      </c>
      <c r="G649" s="2" t="s">
        <v>47</v>
      </c>
      <c r="I649" s="2">
        <v>358484</v>
      </c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>
        <v>7.48</v>
      </c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>
        <f t="shared" si="84"/>
        <v>7.48</v>
      </c>
      <c r="AJ649" s="9">
        <v>0</v>
      </c>
      <c r="AK649" s="9">
        <f t="shared" si="85"/>
        <v>0.89760000000000006</v>
      </c>
      <c r="AL649" s="9">
        <f t="shared" si="86"/>
        <v>8.377600000000001</v>
      </c>
      <c r="AM649" s="9"/>
      <c r="AN649" s="9"/>
      <c r="AP649" s="9"/>
    </row>
    <row r="650" spans="1:42" x14ac:dyDescent="0.2">
      <c r="A650" s="2" t="s">
        <v>43</v>
      </c>
      <c r="B650" s="2">
        <v>1</v>
      </c>
      <c r="C650" s="2">
        <v>11030114</v>
      </c>
      <c r="D650" s="2" t="s">
        <v>1729</v>
      </c>
      <c r="E650" s="3" t="s">
        <v>1730</v>
      </c>
      <c r="F650" s="2" t="s">
        <v>1731</v>
      </c>
      <c r="G650" s="2" t="s">
        <v>47</v>
      </c>
      <c r="I650" s="2">
        <v>358485</v>
      </c>
      <c r="J650" s="9"/>
      <c r="K650" s="9">
        <v>3.61</v>
      </c>
      <c r="L650" s="9"/>
      <c r="M650" s="9"/>
      <c r="N650" s="9"/>
      <c r="O650" s="9"/>
      <c r="P650" s="9"/>
      <c r="Q650" s="9">
        <v>13.11</v>
      </c>
      <c r="R650" s="9">
        <v>0.2</v>
      </c>
      <c r="S650" s="9"/>
      <c r="T650" s="9"/>
      <c r="U650" s="9"/>
      <c r="V650" s="9">
        <v>7.48</v>
      </c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>
        <f t="shared" si="84"/>
        <v>24.4</v>
      </c>
      <c r="AJ650" s="9">
        <v>0</v>
      </c>
      <c r="AK650" s="9">
        <f t="shared" si="85"/>
        <v>2.9279999999999999</v>
      </c>
      <c r="AL650" s="9">
        <f t="shared" si="86"/>
        <v>27.327999999999999</v>
      </c>
      <c r="AM650" s="9"/>
      <c r="AN650" s="9"/>
      <c r="AP650" s="9"/>
    </row>
    <row r="651" spans="1:42" x14ac:dyDescent="0.2">
      <c r="A651" s="2" t="s">
        <v>43</v>
      </c>
      <c r="B651" s="2">
        <v>1</v>
      </c>
      <c r="C651" s="2">
        <v>11030109</v>
      </c>
      <c r="D651" s="2" t="s">
        <v>1732</v>
      </c>
      <c r="E651" s="3" t="s">
        <v>1733</v>
      </c>
      <c r="F651" s="2" t="s">
        <v>1734</v>
      </c>
      <c r="G651" s="2" t="s">
        <v>47</v>
      </c>
      <c r="I651" s="2">
        <v>358486</v>
      </c>
      <c r="J651" s="9"/>
      <c r="K651" s="9">
        <v>6.23</v>
      </c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>
        <v>7.48</v>
      </c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>
        <f t="shared" si="84"/>
        <v>13.71</v>
      </c>
      <c r="AJ651" s="9">
        <v>0</v>
      </c>
      <c r="AK651" s="9">
        <f t="shared" si="85"/>
        <v>1.6452</v>
      </c>
      <c r="AL651" s="9">
        <f t="shared" si="86"/>
        <v>15.3552</v>
      </c>
      <c r="AM651" s="9"/>
      <c r="AN651" s="9"/>
      <c r="AP651" s="9"/>
    </row>
    <row r="652" spans="1:42" x14ac:dyDescent="0.2">
      <c r="A652" s="2" t="s">
        <v>43</v>
      </c>
      <c r="B652" s="2">
        <v>1</v>
      </c>
      <c r="C652" s="2">
        <v>11030102</v>
      </c>
      <c r="D652" s="2" t="s">
        <v>1735</v>
      </c>
      <c r="E652" s="3" t="s">
        <v>1736</v>
      </c>
      <c r="F652" s="2" t="s">
        <v>1737</v>
      </c>
      <c r="G652" s="2" t="s">
        <v>47</v>
      </c>
      <c r="I652" s="2">
        <v>358487</v>
      </c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>
        <v>7.48</v>
      </c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>
        <f t="shared" ref="AI652:AI715" si="87">SUM(J652:AH652)</f>
        <v>7.48</v>
      </c>
      <c r="AJ652" s="9">
        <v>0</v>
      </c>
      <c r="AK652" s="9">
        <f t="shared" ref="AK652:AK715" si="88">(AI652+AJ652)*0.12</f>
        <v>0.89760000000000006</v>
      </c>
      <c r="AL652" s="9">
        <f t="shared" ref="AL652:AL715" si="89">SUM(AI652:AK652)</f>
        <v>8.377600000000001</v>
      </c>
      <c r="AM652" s="9"/>
      <c r="AN652" s="9"/>
      <c r="AP652" s="9"/>
    </row>
    <row r="653" spans="1:42" x14ac:dyDescent="0.2">
      <c r="A653" s="2" t="s">
        <v>43</v>
      </c>
      <c r="B653" s="2">
        <v>1</v>
      </c>
      <c r="C653" s="2">
        <v>11030112</v>
      </c>
      <c r="D653" s="2" t="s">
        <v>1738</v>
      </c>
      <c r="E653" s="3" t="s">
        <v>1739</v>
      </c>
      <c r="F653" s="2" t="s">
        <v>1740</v>
      </c>
      <c r="G653" s="2" t="s">
        <v>47</v>
      </c>
      <c r="I653" s="2">
        <v>358488</v>
      </c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>
        <v>7.48</v>
      </c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>
        <f t="shared" si="87"/>
        <v>7.48</v>
      </c>
      <c r="AJ653" s="9">
        <v>0</v>
      </c>
      <c r="AK653" s="9">
        <f t="shared" si="88"/>
        <v>0.89760000000000006</v>
      </c>
      <c r="AL653" s="9">
        <f t="shared" si="89"/>
        <v>8.377600000000001</v>
      </c>
      <c r="AM653" s="9"/>
      <c r="AN653" s="9"/>
      <c r="AP653" s="9"/>
    </row>
    <row r="654" spans="1:42" x14ac:dyDescent="0.2">
      <c r="A654" s="2" t="s">
        <v>43</v>
      </c>
      <c r="B654" s="2">
        <v>1</v>
      </c>
      <c r="C654" s="2">
        <v>11030114</v>
      </c>
      <c r="D654" s="2" t="s">
        <v>1741</v>
      </c>
      <c r="E654" s="3" t="s">
        <v>1742</v>
      </c>
      <c r="F654" s="2" t="s">
        <v>1743</v>
      </c>
      <c r="G654" s="2" t="s">
        <v>47</v>
      </c>
      <c r="I654" s="2">
        <v>358489</v>
      </c>
      <c r="J654" s="9"/>
      <c r="K654" s="9">
        <v>1.83</v>
      </c>
      <c r="L654" s="9">
        <v>0.98</v>
      </c>
      <c r="M654" s="9"/>
      <c r="N654" s="9"/>
      <c r="O654" s="9"/>
      <c r="P654" s="9"/>
      <c r="Q654" s="9"/>
      <c r="R654" s="9"/>
      <c r="S654" s="9"/>
      <c r="T654" s="9"/>
      <c r="U654" s="9"/>
      <c r="V654" s="9">
        <v>7.48</v>
      </c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>
        <f t="shared" si="87"/>
        <v>10.290000000000001</v>
      </c>
      <c r="AJ654" s="9">
        <v>0</v>
      </c>
      <c r="AK654" s="9">
        <f t="shared" si="88"/>
        <v>1.2348000000000001</v>
      </c>
      <c r="AL654" s="9">
        <f t="shared" si="89"/>
        <v>11.524800000000001</v>
      </c>
      <c r="AM654" s="9"/>
      <c r="AN654" s="9"/>
      <c r="AP654" s="9"/>
    </row>
    <row r="655" spans="1:42" x14ac:dyDescent="0.2">
      <c r="A655" s="2" t="s">
        <v>43</v>
      </c>
      <c r="B655" s="2">
        <v>1</v>
      </c>
      <c r="C655" s="2">
        <v>11030114</v>
      </c>
      <c r="D655" s="2" t="s">
        <v>1744</v>
      </c>
      <c r="E655" s="3" t="s">
        <v>1745</v>
      </c>
      <c r="F655" s="2" t="s">
        <v>1746</v>
      </c>
      <c r="G655" s="2" t="s">
        <v>47</v>
      </c>
      <c r="I655" s="2">
        <v>358490</v>
      </c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>
        <v>7.48</v>
      </c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>
        <v>-3.74</v>
      </c>
      <c r="AI655" s="9">
        <f t="shared" si="87"/>
        <v>3.74</v>
      </c>
      <c r="AJ655" s="9">
        <v>0</v>
      </c>
      <c r="AK655" s="9">
        <f t="shared" si="88"/>
        <v>0.44880000000000003</v>
      </c>
      <c r="AL655" s="9">
        <f t="shared" si="89"/>
        <v>4.1888000000000005</v>
      </c>
      <c r="AM655" s="9"/>
      <c r="AN655" s="9"/>
      <c r="AP655" s="9"/>
    </row>
    <row r="656" spans="1:42" x14ac:dyDescent="0.2">
      <c r="A656" s="2" t="s">
        <v>43</v>
      </c>
      <c r="B656" s="2">
        <v>16</v>
      </c>
      <c r="C656" s="2">
        <v>11030108</v>
      </c>
      <c r="D656" s="2" t="s">
        <v>1747</v>
      </c>
      <c r="E656" s="3" t="s">
        <v>1748</v>
      </c>
      <c r="F656" s="2" t="s">
        <v>1749</v>
      </c>
      <c r="G656" s="2" t="s">
        <v>47</v>
      </c>
      <c r="I656" s="2">
        <v>358491</v>
      </c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>
        <v>7.48</v>
      </c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>
        <f t="shared" si="87"/>
        <v>7.48</v>
      </c>
      <c r="AJ656" s="9">
        <v>0</v>
      </c>
      <c r="AK656" s="9">
        <f t="shared" si="88"/>
        <v>0.89760000000000006</v>
      </c>
      <c r="AL656" s="9">
        <f t="shared" si="89"/>
        <v>8.377600000000001</v>
      </c>
      <c r="AM656" s="9"/>
      <c r="AN656" s="9"/>
      <c r="AP656" s="9"/>
    </row>
    <row r="657" spans="1:42" x14ac:dyDescent="0.2">
      <c r="A657" s="2" t="s">
        <v>43</v>
      </c>
      <c r="B657" s="2">
        <v>1</v>
      </c>
      <c r="C657" s="2">
        <v>11030112</v>
      </c>
      <c r="D657" s="2" t="s">
        <v>1750</v>
      </c>
      <c r="E657" s="3" t="s">
        <v>1751</v>
      </c>
      <c r="F657" s="2" t="s">
        <v>1752</v>
      </c>
      <c r="G657" s="2" t="s">
        <v>47</v>
      </c>
      <c r="I657" s="2">
        <v>358492</v>
      </c>
      <c r="J657" s="9"/>
      <c r="K657" s="9">
        <v>11.35</v>
      </c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>
        <v>14.96</v>
      </c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>
        <v>-7.48</v>
      </c>
      <c r="AI657" s="9">
        <f t="shared" si="87"/>
        <v>18.830000000000002</v>
      </c>
      <c r="AJ657" s="9">
        <v>0</v>
      </c>
      <c r="AK657" s="9">
        <f t="shared" si="88"/>
        <v>2.2596000000000003</v>
      </c>
      <c r="AL657" s="9">
        <f t="shared" si="89"/>
        <v>21.089600000000001</v>
      </c>
      <c r="AM657" s="9"/>
      <c r="AN657" s="9"/>
      <c r="AP657" s="9"/>
    </row>
    <row r="658" spans="1:42" x14ac:dyDescent="0.2">
      <c r="A658" s="2" t="s">
        <v>43</v>
      </c>
      <c r="B658" s="2">
        <v>1</v>
      </c>
      <c r="C658" s="2">
        <v>11030111</v>
      </c>
      <c r="D658" s="2" t="s">
        <v>1753</v>
      </c>
      <c r="E658" s="3" t="s">
        <v>1754</v>
      </c>
      <c r="F658" s="2" t="s">
        <v>1755</v>
      </c>
      <c r="G658" s="2" t="s">
        <v>47</v>
      </c>
      <c r="I658" s="2">
        <v>358493</v>
      </c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>
        <v>7.48</v>
      </c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>
        <f t="shared" si="87"/>
        <v>7.48</v>
      </c>
      <c r="AJ658" s="9">
        <v>0</v>
      </c>
      <c r="AK658" s="9">
        <f t="shared" si="88"/>
        <v>0.89760000000000006</v>
      </c>
      <c r="AL658" s="9">
        <f t="shared" si="89"/>
        <v>8.377600000000001</v>
      </c>
      <c r="AM658" s="9"/>
      <c r="AN658" s="9"/>
      <c r="AP658" s="9"/>
    </row>
    <row r="659" spans="1:42" x14ac:dyDescent="0.2">
      <c r="A659" s="2" t="s">
        <v>43</v>
      </c>
      <c r="B659" s="2">
        <v>1</v>
      </c>
      <c r="C659" s="2">
        <v>11030108</v>
      </c>
      <c r="D659" s="2" t="s">
        <v>1756</v>
      </c>
      <c r="E659" s="3" t="s">
        <v>1757</v>
      </c>
      <c r="F659" s="2" t="s">
        <v>1758</v>
      </c>
      <c r="G659" s="2" t="s">
        <v>47</v>
      </c>
      <c r="I659" s="2">
        <v>358494</v>
      </c>
      <c r="J659" s="9"/>
      <c r="K659" s="9">
        <v>10.89</v>
      </c>
      <c r="L659" s="9">
        <v>0.6</v>
      </c>
      <c r="M659" s="9"/>
      <c r="N659" s="9"/>
      <c r="O659" s="9"/>
      <c r="P659" s="9"/>
      <c r="Q659" s="9"/>
      <c r="R659" s="9">
        <v>0.49</v>
      </c>
      <c r="S659" s="9"/>
      <c r="T659" s="9"/>
      <c r="U659" s="9"/>
      <c r="V659" s="9">
        <v>7.48</v>
      </c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>
        <v>-3.74</v>
      </c>
      <c r="AI659" s="9">
        <f t="shared" si="87"/>
        <v>15.72</v>
      </c>
      <c r="AJ659" s="9">
        <v>0</v>
      </c>
      <c r="AK659" s="9">
        <f t="shared" si="88"/>
        <v>1.8864000000000001</v>
      </c>
      <c r="AL659" s="9">
        <f t="shared" si="89"/>
        <v>17.606400000000001</v>
      </c>
      <c r="AM659" s="9"/>
      <c r="AN659" s="9"/>
      <c r="AP659" s="9"/>
    </row>
    <row r="660" spans="1:42" x14ac:dyDescent="0.2">
      <c r="A660" s="2" t="s">
        <v>43</v>
      </c>
      <c r="B660" s="2">
        <v>1</v>
      </c>
      <c r="C660" s="2">
        <v>11030101</v>
      </c>
      <c r="D660" s="2" t="s">
        <v>1759</v>
      </c>
      <c r="E660" s="3" t="s">
        <v>1760</v>
      </c>
      <c r="F660" s="2" t="s">
        <v>1761</v>
      </c>
      <c r="G660" s="2" t="s">
        <v>47</v>
      </c>
      <c r="I660" s="2">
        <v>358495</v>
      </c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>
        <v>7.48</v>
      </c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>
        <f t="shared" si="87"/>
        <v>7.48</v>
      </c>
      <c r="AJ660" s="9">
        <v>0</v>
      </c>
      <c r="AK660" s="9">
        <f t="shared" si="88"/>
        <v>0.89760000000000006</v>
      </c>
      <c r="AL660" s="9">
        <f t="shared" si="89"/>
        <v>8.377600000000001</v>
      </c>
      <c r="AM660" s="9"/>
      <c r="AN660" s="9"/>
      <c r="AP660" s="9"/>
    </row>
    <row r="661" spans="1:42" x14ac:dyDescent="0.2">
      <c r="A661" s="2" t="s">
        <v>43</v>
      </c>
      <c r="B661" s="2">
        <v>1</v>
      </c>
      <c r="C661" s="2">
        <v>11030114</v>
      </c>
      <c r="D661" s="2" t="s">
        <v>1762</v>
      </c>
      <c r="E661" s="3" t="s">
        <v>1763</v>
      </c>
      <c r="F661" s="2" t="s">
        <v>1764</v>
      </c>
      <c r="G661" s="2" t="s">
        <v>47</v>
      </c>
      <c r="I661" s="2">
        <v>358496</v>
      </c>
      <c r="J661" s="9"/>
      <c r="K661" s="9">
        <v>4.0199999999999996</v>
      </c>
      <c r="L661" s="9">
        <v>0.49</v>
      </c>
      <c r="M661" s="9"/>
      <c r="N661" s="9"/>
      <c r="O661" s="9"/>
      <c r="P661" s="9"/>
      <c r="Q661" s="9"/>
      <c r="R661" s="9"/>
      <c r="S661" s="9"/>
      <c r="T661" s="9"/>
      <c r="U661" s="9"/>
      <c r="V661" s="9">
        <v>7.48</v>
      </c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>
        <f t="shared" si="87"/>
        <v>11.99</v>
      </c>
      <c r="AJ661" s="9">
        <v>0</v>
      </c>
      <c r="AK661" s="9">
        <f t="shared" si="88"/>
        <v>1.4388000000000001</v>
      </c>
      <c r="AL661" s="9">
        <f t="shared" si="89"/>
        <v>13.428800000000001</v>
      </c>
      <c r="AM661" s="9"/>
      <c r="AN661" s="9"/>
      <c r="AP661" s="9"/>
    </row>
    <row r="662" spans="1:42" x14ac:dyDescent="0.2">
      <c r="A662" s="2" t="s">
        <v>43</v>
      </c>
      <c r="B662" s="2">
        <v>1</v>
      </c>
      <c r="C662" s="2">
        <v>11030108</v>
      </c>
      <c r="D662" s="2" t="s">
        <v>1765</v>
      </c>
      <c r="E662" s="3" t="s">
        <v>1766</v>
      </c>
      <c r="F662" s="2" t="s">
        <v>1767</v>
      </c>
      <c r="G662" s="2" t="s">
        <v>47</v>
      </c>
      <c r="I662" s="2">
        <v>358497</v>
      </c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>
        <v>7.48</v>
      </c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>
        <f t="shared" si="87"/>
        <v>7.48</v>
      </c>
      <c r="AJ662" s="9">
        <v>0</v>
      </c>
      <c r="AK662" s="9">
        <f t="shared" si="88"/>
        <v>0.89760000000000006</v>
      </c>
      <c r="AL662" s="9">
        <f t="shared" si="89"/>
        <v>8.377600000000001</v>
      </c>
      <c r="AM662" s="9"/>
      <c r="AN662" s="9"/>
      <c r="AP662" s="9"/>
    </row>
    <row r="663" spans="1:42" x14ac:dyDescent="0.2">
      <c r="A663" s="2" t="s">
        <v>43</v>
      </c>
      <c r="B663" s="2">
        <v>16</v>
      </c>
      <c r="C663" s="2">
        <v>11030102</v>
      </c>
      <c r="D663" s="2" t="s">
        <v>1768</v>
      </c>
      <c r="E663" s="3" t="s">
        <v>1769</v>
      </c>
      <c r="F663" s="2" t="s">
        <v>1770</v>
      </c>
      <c r="G663" s="2" t="s">
        <v>47</v>
      </c>
      <c r="I663" s="2">
        <v>358498</v>
      </c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>
        <v>7.48</v>
      </c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>
        <f t="shared" si="87"/>
        <v>7.48</v>
      </c>
      <c r="AJ663" s="9">
        <v>0</v>
      </c>
      <c r="AK663" s="9">
        <f t="shared" si="88"/>
        <v>0.89760000000000006</v>
      </c>
      <c r="AL663" s="9">
        <f t="shared" si="89"/>
        <v>8.377600000000001</v>
      </c>
      <c r="AM663" s="9"/>
      <c r="AN663" s="9"/>
      <c r="AP663" s="9"/>
    </row>
    <row r="664" spans="1:42" x14ac:dyDescent="0.2">
      <c r="A664" s="2" t="s">
        <v>43</v>
      </c>
      <c r="B664" s="2">
        <v>16</v>
      </c>
      <c r="C664" s="2">
        <v>11030109</v>
      </c>
      <c r="D664" s="2" t="s">
        <v>1771</v>
      </c>
      <c r="E664" s="3" t="s">
        <v>1772</v>
      </c>
      <c r="F664" s="2" t="s">
        <v>1773</v>
      </c>
      <c r="G664" s="2" t="s">
        <v>47</v>
      </c>
      <c r="I664" s="2">
        <v>358499</v>
      </c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>
        <v>7.48</v>
      </c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>
        <f t="shared" si="87"/>
        <v>7.48</v>
      </c>
      <c r="AJ664" s="9">
        <v>0</v>
      </c>
      <c r="AK664" s="9">
        <f t="shared" si="88"/>
        <v>0.89760000000000006</v>
      </c>
      <c r="AL664" s="9">
        <f t="shared" si="89"/>
        <v>8.377600000000001</v>
      </c>
      <c r="AM664" s="9"/>
      <c r="AN664" s="9"/>
      <c r="AP664" s="9"/>
    </row>
    <row r="665" spans="1:42" x14ac:dyDescent="0.2">
      <c r="A665" s="2" t="s">
        <v>43</v>
      </c>
      <c r="B665" s="2">
        <v>1</v>
      </c>
      <c r="C665" s="2">
        <v>11030114</v>
      </c>
      <c r="D665" s="2" t="s">
        <v>1774</v>
      </c>
      <c r="E665" s="3" t="s">
        <v>1775</v>
      </c>
      <c r="F665" s="2" t="s">
        <v>1776</v>
      </c>
      <c r="G665" s="2" t="s">
        <v>47</v>
      </c>
      <c r="I665" s="2">
        <v>358500</v>
      </c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>
        <v>7.48</v>
      </c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>
        <f t="shared" si="87"/>
        <v>7.48</v>
      </c>
      <c r="AJ665" s="9">
        <v>0</v>
      </c>
      <c r="AK665" s="9">
        <f t="shared" si="88"/>
        <v>0.89760000000000006</v>
      </c>
      <c r="AL665" s="9">
        <f t="shared" si="89"/>
        <v>8.377600000000001</v>
      </c>
      <c r="AM665" s="9"/>
      <c r="AN665" s="9"/>
      <c r="AP665" s="9"/>
    </row>
    <row r="666" spans="1:42" x14ac:dyDescent="0.2">
      <c r="A666" s="2" t="s">
        <v>43</v>
      </c>
      <c r="B666" s="2">
        <v>16</v>
      </c>
      <c r="C666" s="2">
        <v>11030114</v>
      </c>
      <c r="D666" s="2" t="s">
        <v>1777</v>
      </c>
      <c r="E666" s="3" t="s">
        <v>1778</v>
      </c>
      <c r="F666" s="2" t="s">
        <v>1779</v>
      </c>
      <c r="G666" s="2" t="s">
        <v>47</v>
      </c>
      <c r="I666" s="2">
        <v>358501</v>
      </c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>
        <v>7.48</v>
      </c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>
        <v>-3.74</v>
      </c>
      <c r="AI666" s="9">
        <f t="shared" si="87"/>
        <v>3.74</v>
      </c>
      <c r="AJ666" s="9">
        <v>0</v>
      </c>
      <c r="AK666" s="9">
        <f t="shared" si="88"/>
        <v>0.44880000000000003</v>
      </c>
      <c r="AL666" s="9">
        <f t="shared" si="89"/>
        <v>4.1888000000000005</v>
      </c>
      <c r="AM666" s="9"/>
      <c r="AN666" s="9"/>
      <c r="AP666" s="9"/>
    </row>
    <row r="667" spans="1:42" x14ac:dyDescent="0.2">
      <c r="A667" s="2" t="s">
        <v>43</v>
      </c>
      <c r="B667" s="2">
        <v>1</v>
      </c>
      <c r="C667" s="2">
        <v>11030114</v>
      </c>
      <c r="D667" s="2" t="s">
        <v>1780</v>
      </c>
      <c r="E667" s="3" t="s">
        <v>1781</v>
      </c>
      <c r="F667" s="2" t="s">
        <v>1782</v>
      </c>
      <c r="G667" s="2" t="s">
        <v>47</v>
      </c>
      <c r="I667" s="2">
        <v>358502</v>
      </c>
      <c r="J667" s="9"/>
      <c r="K667" s="9">
        <v>0.42</v>
      </c>
      <c r="L667" s="9"/>
      <c r="M667" s="9"/>
      <c r="N667" s="9"/>
      <c r="O667" s="9"/>
      <c r="P667" s="9"/>
      <c r="Q667" s="9">
        <v>7.59</v>
      </c>
      <c r="R667" s="9">
        <v>2.35</v>
      </c>
      <c r="S667" s="9"/>
      <c r="T667" s="9"/>
      <c r="U667" s="9"/>
      <c r="V667" s="9">
        <v>7.48</v>
      </c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>
        <f t="shared" si="87"/>
        <v>17.84</v>
      </c>
      <c r="AJ667" s="9">
        <v>0</v>
      </c>
      <c r="AK667" s="9">
        <f t="shared" si="88"/>
        <v>2.1408</v>
      </c>
      <c r="AL667" s="9">
        <f t="shared" si="89"/>
        <v>19.980799999999999</v>
      </c>
      <c r="AM667" s="9"/>
      <c r="AN667" s="9"/>
      <c r="AP667" s="9"/>
    </row>
    <row r="668" spans="1:42" x14ac:dyDescent="0.2">
      <c r="A668" s="2" t="s">
        <v>43</v>
      </c>
      <c r="B668" s="2">
        <v>1</v>
      </c>
      <c r="C668" s="2">
        <v>11030114</v>
      </c>
      <c r="D668" s="2" t="s">
        <v>1783</v>
      </c>
      <c r="E668" s="3" t="s">
        <v>1784</v>
      </c>
      <c r="F668" s="2" t="s">
        <v>1785</v>
      </c>
      <c r="G668" s="2" t="s">
        <v>47</v>
      </c>
      <c r="I668" s="2">
        <v>358503</v>
      </c>
      <c r="J668" s="9"/>
      <c r="K668" s="9"/>
      <c r="L668" s="9"/>
      <c r="M668" s="9"/>
      <c r="N668" s="9"/>
      <c r="O668" s="9"/>
      <c r="P668" s="9"/>
      <c r="Q668" s="9">
        <v>0.67</v>
      </c>
      <c r="R668" s="9"/>
      <c r="S668" s="9"/>
      <c r="T668" s="9"/>
      <c r="U668" s="9"/>
      <c r="V668" s="9">
        <v>7.48</v>
      </c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>
        <v>-3.74</v>
      </c>
      <c r="AI668" s="9">
        <f t="shared" si="87"/>
        <v>4.41</v>
      </c>
      <c r="AJ668" s="9">
        <v>0</v>
      </c>
      <c r="AK668" s="9">
        <f t="shared" si="88"/>
        <v>0.5292</v>
      </c>
      <c r="AL668" s="9">
        <f t="shared" si="89"/>
        <v>4.9392000000000005</v>
      </c>
      <c r="AM668" s="9"/>
      <c r="AN668" s="9"/>
      <c r="AP668" s="9"/>
    </row>
    <row r="669" spans="1:42" x14ac:dyDescent="0.2">
      <c r="A669" s="2" t="s">
        <v>43</v>
      </c>
      <c r="B669" s="2">
        <v>1</v>
      </c>
      <c r="C669" s="2">
        <v>11030112</v>
      </c>
      <c r="D669" s="2" t="s">
        <v>1786</v>
      </c>
      <c r="E669" s="3" t="s">
        <v>1787</v>
      </c>
      <c r="F669" s="2" t="s">
        <v>1788</v>
      </c>
      <c r="G669" s="2" t="s">
        <v>47</v>
      </c>
      <c r="I669" s="2">
        <v>358504</v>
      </c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>
        <v>7.48</v>
      </c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>
        <f t="shared" si="87"/>
        <v>7.48</v>
      </c>
      <c r="AJ669" s="9">
        <v>0</v>
      </c>
      <c r="AK669" s="9">
        <f t="shared" si="88"/>
        <v>0.89760000000000006</v>
      </c>
      <c r="AL669" s="9">
        <f t="shared" si="89"/>
        <v>8.377600000000001</v>
      </c>
      <c r="AM669" s="9"/>
      <c r="AN669" s="9"/>
      <c r="AP669" s="9"/>
    </row>
    <row r="670" spans="1:42" x14ac:dyDescent="0.2">
      <c r="A670" s="2" t="s">
        <v>43</v>
      </c>
      <c r="B670" s="2">
        <v>1</v>
      </c>
      <c r="C670" s="2">
        <v>11030114</v>
      </c>
      <c r="D670" s="2" t="s">
        <v>1789</v>
      </c>
      <c r="E670" s="3" t="s">
        <v>1790</v>
      </c>
      <c r="F670" s="2" t="s">
        <v>1791</v>
      </c>
      <c r="G670" s="2" t="s">
        <v>47</v>
      </c>
      <c r="I670" s="2">
        <v>358505</v>
      </c>
      <c r="J670" s="9"/>
      <c r="K670" s="9"/>
      <c r="L670" s="9"/>
      <c r="M670" s="9"/>
      <c r="N670" s="9"/>
      <c r="O670" s="9"/>
      <c r="P670" s="9"/>
      <c r="Q670" s="9">
        <v>0.57999999999999996</v>
      </c>
      <c r="R670" s="9"/>
      <c r="S670" s="9"/>
      <c r="T670" s="9"/>
      <c r="U670" s="9"/>
      <c r="V670" s="9">
        <v>7.48</v>
      </c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>
        <f t="shared" si="87"/>
        <v>8.06</v>
      </c>
      <c r="AJ670" s="9">
        <v>0</v>
      </c>
      <c r="AK670" s="9">
        <f t="shared" si="88"/>
        <v>0.96720000000000006</v>
      </c>
      <c r="AL670" s="9">
        <f t="shared" si="89"/>
        <v>9.0272000000000006</v>
      </c>
      <c r="AM670" s="9"/>
      <c r="AN670" s="9"/>
      <c r="AP670" s="9"/>
    </row>
    <row r="671" spans="1:42" x14ac:dyDescent="0.2">
      <c r="A671" s="2" t="s">
        <v>43</v>
      </c>
      <c r="B671" s="2">
        <v>16</v>
      </c>
      <c r="C671" s="2">
        <v>11030108</v>
      </c>
      <c r="D671" s="2" t="s">
        <v>1792</v>
      </c>
      <c r="E671" s="3" t="s">
        <v>1793</v>
      </c>
      <c r="F671" s="2" t="s">
        <v>1794</v>
      </c>
      <c r="G671" s="2" t="s">
        <v>47</v>
      </c>
      <c r="I671" s="2">
        <v>358506</v>
      </c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>
        <v>7.48</v>
      </c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>
        <f t="shared" si="87"/>
        <v>7.48</v>
      </c>
      <c r="AJ671" s="9">
        <v>0</v>
      </c>
      <c r="AK671" s="9">
        <f t="shared" si="88"/>
        <v>0.89760000000000006</v>
      </c>
      <c r="AL671" s="9">
        <f t="shared" si="89"/>
        <v>8.377600000000001</v>
      </c>
      <c r="AM671" s="9"/>
      <c r="AN671" s="9"/>
      <c r="AP671" s="9"/>
    </row>
    <row r="672" spans="1:42" x14ac:dyDescent="0.2">
      <c r="A672" s="2" t="s">
        <v>43</v>
      </c>
      <c r="B672" s="2">
        <v>1</v>
      </c>
      <c r="C672" s="2">
        <v>11030108</v>
      </c>
      <c r="D672" s="2" t="s">
        <v>1795</v>
      </c>
      <c r="E672" s="3" t="s">
        <v>1796</v>
      </c>
      <c r="F672" s="2" t="s">
        <v>1797</v>
      </c>
      <c r="G672" s="2" t="s">
        <v>47</v>
      </c>
      <c r="I672" s="2">
        <v>358507</v>
      </c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>
        <v>7.48</v>
      </c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>
        <f t="shared" si="87"/>
        <v>7.48</v>
      </c>
      <c r="AJ672" s="9">
        <v>0</v>
      </c>
      <c r="AK672" s="9">
        <f t="shared" si="88"/>
        <v>0.89760000000000006</v>
      </c>
      <c r="AL672" s="9">
        <f t="shared" si="89"/>
        <v>8.377600000000001</v>
      </c>
      <c r="AM672" s="9"/>
      <c r="AN672" s="9"/>
      <c r="AP672" s="9"/>
    </row>
    <row r="673" spans="1:42" x14ac:dyDescent="0.2">
      <c r="A673" s="2" t="s">
        <v>43</v>
      </c>
      <c r="B673" s="2">
        <v>1</v>
      </c>
      <c r="C673" s="2">
        <v>11030108</v>
      </c>
      <c r="D673" s="2" t="s">
        <v>1795</v>
      </c>
      <c r="E673" s="3" t="s">
        <v>1796</v>
      </c>
      <c r="F673" s="2" t="s">
        <v>1797</v>
      </c>
      <c r="G673" s="2" t="s">
        <v>47</v>
      </c>
      <c r="I673" s="2">
        <v>358508</v>
      </c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>
        <v>7.48</v>
      </c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>
        <f t="shared" si="87"/>
        <v>7.48</v>
      </c>
      <c r="AJ673" s="9">
        <v>0</v>
      </c>
      <c r="AK673" s="9">
        <f t="shared" si="88"/>
        <v>0.89760000000000006</v>
      </c>
      <c r="AL673" s="9">
        <f t="shared" si="89"/>
        <v>8.377600000000001</v>
      </c>
      <c r="AM673" s="9"/>
      <c r="AN673" s="9"/>
      <c r="AP673" s="9"/>
    </row>
    <row r="674" spans="1:42" x14ac:dyDescent="0.2">
      <c r="A674" s="2" t="s">
        <v>43</v>
      </c>
      <c r="B674" s="2">
        <v>19</v>
      </c>
      <c r="C674" s="2">
        <v>11030108</v>
      </c>
      <c r="D674" s="2" t="s">
        <v>1798</v>
      </c>
      <c r="E674" s="3" t="s">
        <v>1799</v>
      </c>
      <c r="F674" s="2" t="s">
        <v>1800</v>
      </c>
      <c r="G674" s="2" t="s">
        <v>47</v>
      </c>
      <c r="I674" s="2">
        <v>358509</v>
      </c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>
        <v>6.2</v>
      </c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>
        <f t="shared" si="87"/>
        <v>6.2</v>
      </c>
      <c r="AJ674" s="9">
        <v>0</v>
      </c>
      <c r="AK674" s="9">
        <f t="shared" si="88"/>
        <v>0.74399999999999999</v>
      </c>
      <c r="AL674" s="9">
        <f t="shared" si="89"/>
        <v>6.944</v>
      </c>
      <c r="AM674" s="9"/>
      <c r="AN674" s="9"/>
      <c r="AP674" s="9"/>
    </row>
    <row r="675" spans="1:42" x14ac:dyDescent="0.2">
      <c r="A675" s="2" t="s">
        <v>43</v>
      </c>
      <c r="B675" s="2">
        <v>1</v>
      </c>
      <c r="C675" s="2">
        <v>11030128</v>
      </c>
      <c r="D675" s="2" t="s">
        <v>1801</v>
      </c>
      <c r="E675" s="3" t="s">
        <v>1802</v>
      </c>
      <c r="F675" s="2" t="s">
        <v>1803</v>
      </c>
      <c r="G675" s="2" t="s">
        <v>47</v>
      </c>
      <c r="I675" s="2">
        <v>358510</v>
      </c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>
        <v>6.2</v>
      </c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>
        <f t="shared" si="87"/>
        <v>6.2</v>
      </c>
      <c r="AJ675" s="9">
        <v>0</v>
      </c>
      <c r="AK675" s="9">
        <f t="shared" si="88"/>
        <v>0.74399999999999999</v>
      </c>
      <c r="AL675" s="9">
        <f t="shared" si="89"/>
        <v>6.944</v>
      </c>
      <c r="AM675" s="9"/>
      <c r="AN675" s="9"/>
      <c r="AP675" s="9"/>
    </row>
    <row r="676" spans="1:42" x14ac:dyDescent="0.2">
      <c r="A676" s="2" t="s">
        <v>43</v>
      </c>
      <c r="B676" s="2">
        <v>1</v>
      </c>
      <c r="C676" s="2">
        <v>11030128</v>
      </c>
      <c r="D676" s="2" t="s">
        <v>1804</v>
      </c>
      <c r="E676" s="3" t="s">
        <v>1805</v>
      </c>
      <c r="F676" s="2" t="s">
        <v>1806</v>
      </c>
      <c r="G676" s="2" t="s">
        <v>47</v>
      </c>
      <c r="I676" s="2">
        <v>358511</v>
      </c>
      <c r="J676" s="9"/>
      <c r="K676" s="9">
        <v>7.0000000000000007E-2</v>
      </c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>
        <v>6.2</v>
      </c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>
        <f t="shared" si="87"/>
        <v>6.2700000000000005</v>
      </c>
      <c r="AJ676" s="9">
        <v>0</v>
      </c>
      <c r="AK676" s="9">
        <f t="shared" si="88"/>
        <v>0.75240000000000007</v>
      </c>
      <c r="AL676" s="9">
        <f t="shared" si="89"/>
        <v>7.0224000000000002</v>
      </c>
      <c r="AM676" s="9"/>
      <c r="AN676" s="9"/>
      <c r="AP676" s="9"/>
    </row>
    <row r="677" spans="1:42" x14ac:dyDescent="0.2">
      <c r="A677" s="2" t="s">
        <v>43</v>
      </c>
      <c r="B677" s="2">
        <v>1</v>
      </c>
      <c r="C677" s="2">
        <v>11030108</v>
      </c>
      <c r="D677" s="2" t="s">
        <v>1807</v>
      </c>
      <c r="E677" s="3" t="s">
        <v>1808</v>
      </c>
      <c r="F677" s="2" t="s">
        <v>1809</v>
      </c>
      <c r="G677" s="2" t="s">
        <v>47</v>
      </c>
      <c r="I677" s="2">
        <v>358512</v>
      </c>
      <c r="J677" s="9"/>
      <c r="K677" s="9"/>
      <c r="L677" s="9"/>
      <c r="M677" s="9"/>
      <c r="N677" s="9"/>
      <c r="O677" s="9"/>
      <c r="P677" s="9"/>
      <c r="Q677" s="9">
        <v>0.17</v>
      </c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>
        <f t="shared" si="87"/>
        <v>0.17</v>
      </c>
      <c r="AJ677" s="9">
        <v>0</v>
      </c>
      <c r="AK677" s="9">
        <f t="shared" si="88"/>
        <v>2.0400000000000001E-2</v>
      </c>
      <c r="AL677" s="9">
        <f t="shared" si="89"/>
        <v>0.19040000000000001</v>
      </c>
      <c r="AM677" s="9"/>
      <c r="AN677" s="9"/>
      <c r="AP677" s="9"/>
    </row>
    <row r="678" spans="1:42" x14ac:dyDescent="0.2">
      <c r="A678" s="2" t="s">
        <v>43</v>
      </c>
      <c r="B678" s="2">
        <v>1</v>
      </c>
      <c r="C678" s="2">
        <v>11030108</v>
      </c>
      <c r="D678" s="2" t="s">
        <v>1810</v>
      </c>
      <c r="E678" s="3" t="s">
        <v>1811</v>
      </c>
      <c r="F678" s="2" t="s">
        <v>1812</v>
      </c>
      <c r="G678" s="2" t="s">
        <v>47</v>
      </c>
      <c r="I678" s="2">
        <v>358513</v>
      </c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>
        <v>6.2</v>
      </c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>
        <f t="shared" si="87"/>
        <v>6.2</v>
      </c>
      <c r="AJ678" s="9">
        <v>0</v>
      </c>
      <c r="AK678" s="9">
        <f t="shared" si="88"/>
        <v>0.74399999999999999</v>
      </c>
      <c r="AL678" s="9">
        <f t="shared" si="89"/>
        <v>6.944</v>
      </c>
      <c r="AM678" s="9"/>
      <c r="AN678" s="9"/>
      <c r="AP678" s="9"/>
    </row>
    <row r="679" spans="1:42" x14ac:dyDescent="0.2">
      <c r="A679" s="2" t="s">
        <v>43</v>
      </c>
      <c r="B679" s="2">
        <v>1</v>
      </c>
      <c r="C679" s="2">
        <v>11030128</v>
      </c>
      <c r="D679" s="2" t="s">
        <v>1813</v>
      </c>
      <c r="E679" s="3" t="s">
        <v>1814</v>
      </c>
      <c r="F679" s="2" t="s">
        <v>1815</v>
      </c>
      <c r="G679" s="2" t="s">
        <v>47</v>
      </c>
      <c r="I679" s="2">
        <v>358514</v>
      </c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>
        <v>6.2</v>
      </c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>
        <f t="shared" si="87"/>
        <v>6.2</v>
      </c>
      <c r="AJ679" s="9">
        <v>0</v>
      </c>
      <c r="AK679" s="9">
        <f t="shared" si="88"/>
        <v>0.74399999999999999</v>
      </c>
      <c r="AL679" s="9">
        <f t="shared" si="89"/>
        <v>6.944</v>
      </c>
      <c r="AM679" s="9"/>
      <c r="AN679" s="9"/>
      <c r="AP679" s="9"/>
    </row>
    <row r="680" spans="1:42" x14ac:dyDescent="0.2">
      <c r="A680" s="2" t="s">
        <v>43</v>
      </c>
      <c r="B680" s="2">
        <v>1</v>
      </c>
      <c r="C680" s="2">
        <v>11030128</v>
      </c>
      <c r="D680" s="2" t="s">
        <v>1816</v>
      </c>
      <c r="E680" s="3" t="s">
        <v>1817</v>
      </c>
      <c r="F680" s="2" t="s">
        <v>1818</v>
      </c>
      <c r="G680" s="2" t="s">
        <v>47</v>
      </c>
      <c r="I680" s="2">
        <v>358515</v>
      </c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>
        <v>6.2</v>
      </c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>
        <f t="shared" si="87"/>
        <v>6.2</v>
      </c>
      <c r="AJ680" s="9">
        <v>0</v>
      </c>
      <c r="AK680" s="9">
        <f t="shared" si="88"/>
        <v>0.74399999999999999</v>
      </c>
      <c r="AL680" s="9">
        <f t="shared" si="89"/>
        <v>6.944</v>
      </c>
      <c r="AM680" s="9"/>
      <c r="AN680" s="9"/>
      <c r="AP680" s="9"/>
    </row>
    <row r="681" spans="1:42" x14ac:dyDescent="0.2">
      <c r="A681" s="2" t="s">
        <v>43</v>
      </c>
      <c r="B681" s="2">
        <v>1</v>
      </c>
      <c r="C681" s="2">
        <v>11030108</v>
      </c>
      <c r="D681" s="2" t="s">
        <v>1819</v>
      </c>
      <c r="E681" s="3" t="s">
        <v>1820</v>
      </c>
      <c r="F681" s="2" t="s">
        <v>1821</v>
      </c>
      <c r="G681" s="2" t="s">
        <v>47</v>
      </c>
      <c r="I681" s="2">
        <v>358516</v>
      </c>
      <c r="J681" s="9"/>
      <c r="K681" s="9">
        <v>0.52</v>
      </c>
      <c r="L681" s="9"/>
      <c r="M681" s="9"/>
      <c r="N681" s="9"/>
      <c r="O681" s="9"/>
      <c r="P681" s="9"/>
      <c r="Q681" s="9">
        <v>1.1499999999999999</v>
      </c>
      <c r="R681" s="9">
        <v>0.23</v>
      </c>
      <c r="S681" s="9"/>
      <c r="T681" s="9"/>
      <c r="U681" s="9"/>
      <c r="V681" s="9">
        <v>6.2</v>
      </c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>
        <f t="shared" si="87"/>
        <v>8.1</v>
      </c>
      <c r="AJ681" s="9">
        <v>0</v>
      </c>
      <c r="AK681" s="9">
        <f t="shared" si="88"/>
        <v>0.97199999999999998</v>
      </c>
      <c r="AL681" s="9">
        <f t="shared" si="89"/>
        <v>9.0719999999999992</v>
      </c>
      <c r="AM681" s="9"/>
      <c r="AN681" s="9"/>
      <c r="AP681" s="9"/>
    </row>
    <row r="682" spans="1:42" x14ac:dyDescent="0.2">
      <c r="A682" s="2" t="s">
        <v>43</v>
      </c>
      <c r="B682" s="2">
        <v>1</v>
      </c>
      <c r="C682" s="2">
        <v>11030128</v>
      </c>
      <c r="D682" s="2" t="s">
        <v>1822</v>
      </c>
      <c r="E682" s="3" t="s">
        <v>1823</v>
      </c>
      <c r="F682" s="2" t="s">
        <v>1824</v>
      </c>
      <c r="G682" s="2" t="s">
        <v>47</v>
      </c>
      <c r="I682" s="2">
        <v>358517</v>
      </c>
      <c r="J682" s="9"/>
      <c r="K682" s="9">
        <v>4.55</v>
      </c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>
        <v>6.2</v>
      </c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>
        <f t="shared" si="87"/>
        <v>10.75</v>
      </c>
      <c r="AJ682" s="9">
        <v>0</v>
      </c>
      <c r="AK682" s="9">
        <f t="shared" si="88"/>
        <v>1.29</v>
      </c>
      <c r="AL682" s="9">
        <f t="shared" si="89"/>
        <v>12.04</v>
      </c>
      <c r="AM682" s="9"/>
      <c r="AN682" s="9"/>
      <c r="AP682" s="9"/>
    </row>
    <row r="683" spans="1:42" x14ac:dyDescent="0.2">
      <c r="A683" s="2" t="s">
        <v>43</v>
      </c>
      <c r="B683" s="2">
        <v>1</v>
      </c>
      <c r="C683" s="2">
        <v>11030108</v>
      </c>
      <c r="D683" s="2" t="s">
        <v>1825</v>
      </c>
      <c r="E683" s="3" t="s">
        <v>1826</v>
      </c>
      <c r="F683" s="2" t="s">
        <v>1827</v>
      </c>
      <c r="G683" s="2" t="s">
        <v>47</v>
      </c>
      <c r="I683" s="2">
        <v>358518</v>
      </c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>
        <v>6.2</v>
      </c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>
        <f t="shared" si="87"/>
        <v>6.2</v>
      </c>
      <c r="AJ683" s="9">
        <v>0</v>
      </c>
      <c r="AK683" s="9">
        <f t="shared" si="88"/>
        <v>0.74399999999999999</v>
      </c>
      <c r="AL683" s="9">
        <f t="shared" si="89"/>
        <v>6.944</v>
      </c>
      <c r="AM683" s="9"/>
      <c r="AN683" s="9"/>
      <c r="AP683" s="9"/>
    </row>
    <row r="684" spans="1:42" x14ac:dyDescent="0.2">
      <c r="A684" s="2" t="s">
        <v>43</v>
      </c>
      <c r="B684" s="2">
        <v>1</v>
      </c>
      <c r="C684" s="2">
        <v>11030128</v>
      </c>
      <c r="D684" s="2" t="s">
        <v>1828</v>
      </c>
      <c r="E684" s="3" t="s">
        <v>1829</v>
      </c>
      <c r="F684" s="2" t="s">
        <v>1830</v>
      </c>
      <c r="G684" s="2" t="s">
        <v>47</v>
      </c>
      <c r="I684" s="2">
        <v>358519</v>
      </c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>
        <v>6.2</v>
      </c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>
        <f t="shared" si="87"/>
        <v>6.2</v>
      </c>
      <c r="AJ684" s="9">
        <v>0</v>
      </c>
      <c r="AK684" s="9">
        <f t="shared" si="88"/>
        <v>0.74399999999999999</v>
      </c>
      <c r="AL684" s="9">
        <f t="shared" si="89"/>
        <v>6.944</v>
      </c>
      <c r="AM684" s="9"/>
      <c r="AN684" s="9"/>
      <c r="AP684" s="9"/>
    </row>
    <row r="685" spans="1:42" x14ac:dyDescent="0.2">
      <c r="A685" s="2" t="s">
        <v>43</v>
      </c>
      <c r="B685" s="2">
        <v>1</v>
      </c>
      <c r="C685" s="2">
        <v>11030128</v>
      </c>
      <c r="D685" s="2" t="s">
        <v>1831</v>
      </c>
      <c r="E685" s="3" t="s">
        <v>1832</v>
      </c>
      <c r="F685" s="2" t="s">
        <v>1833</v>
      </c>
      <c r="G685" s="2" t="s">
        <v>47</v>
      </c>
      <c r="I685" s="2">
        <v>358520</v>
      </c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>
        <v>6.2</v>
      </c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>
        <f t="shared" si="87"/>
        <v>6.2</v>
      </c>
      <c r="AJ685" s="9">
        <v>0</v>
      </c>
      <c r="AK685" s="9">
        <f t="shared" si="88"/>
        <v>0.74399999999999999</v>
      </c>
      <c r="AL685" s="9">
        <f t="shared" si="89"/>
        <v>6.944</v>
      </c>
      <c r="AM685" s="9"/>
      <c r="AN685" s="9"/>
      <c r="AP685" s="9"/>
    </row>
    <row r="686" spans="1:42" x14ac:dyDescent="0.2">
      <c r="A686" s="2" t="s">
        <v>43</v>
      </c>
      <c r="B686" s="2">
        <v>1</v>
      </c>
      <c r="C686" s="2">
        <v>11030128</v>
      </c>
      <c r="D686" s="2" t="s">
        <v>1834</v>
      </c>
      <c r="E686" s="3" t="s">
        <v>1835</v>
      </c>
      <c r="F686" s="2" t="s">
        <v>1836</v>
      </c>
      <c r="G686" s="2" t="s">
        <v>47</v>
      </c>
      <c r="I686" s="2">
        <v>358521</v>
      </c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>
        <v>6.2</v>
      </c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>
        <f t="shared" si="87"/>
        <v>6.2</v>
      </c>
      <c r="AJ686" s="9">
        <v>0</v>
      </c>
      <c r="AK686" s="9">
        <f t="shared" si="88"/>
        <v>0.74399999999999999</v>
      </c>
      <c r="AL686" s="9">
        <f t="shared" si="89"/>
        <v>6.944</v>
      </c>
      <c r="AM686" s="9"/>
      <c r="AN686" s="9"/>
      <c r="AP686" s="9"/>
    </row>
    <row r="687" spans="1:42" x14ac:dyDescent="0.2">
      <c r="A687" s="2" t="s">
        <v>43</v>
      </c>
      <c r="B687" s="2">
        <v>16</v>
      </c>
      <c r="C687" s="2">
        <v>11030105</v>
      </c>
      <c r="D687" s="2" t="s">
        <v>1837</v>
      </c>
      <c r="E687" s="3" t="s">
        <v>1838</v>
      </c>
      <c r="F687" s="2" t="s">
        <v>1839</v>
      </c>
      <c r="G687" s="2" t="s">
        <v>47</v>
      </c>
      <c r="I687" s="2">
        <v>358522</v>
      </c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>
        <v>6.2</v>
      </c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>
        <f t="shared" si="87"/>
        <v>6.2</v>
      </c>
      <c r="AJ687" s="9">
        <v>0</v>
      </c>
      <c r="AK687" s="9">
        <f t="shared" si="88"/>
        <v>0.74399999999999999</v>
      </c>
      <c r="AL687" s="9">
        <f t="shared" si="89"/>
        <v>6.944</v>
      </c>
      <c r="AM687" s="9"/>
      <c r="AN687" s="9"/>
      <c r="AP687" s="9"/>
    </row>
    <row r="688" spans="1:42" x14ac:dyDescent="0.2">
      <c r="A688" s="2" t="s">
        <v>43</v>
      </c>
      <c r="B688" s="2">
        <v>16</v>
      </c>
      <c r="C688" s="2">
        <v>11030108</v>
      </c>
      <c r="D688" s="2" t="s">
        <v>1840</v>
      </c>
      <c r="E688" s="3" t="s">
        <v>1841</v>
      </c>
      <c r="F688" s="2" t="s">
        <v>1842</v>
      </c>
      <c r="G688" s="2" t="s">
        <v>47</v>
      </c>
      <c r="I688" s="2">
        <v>358523</v>
      </c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>
        <v>6.2</v>
      </c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>
        <v>-3.1</v>
      </c>
      <c r="AI688" s="9">
        <f t="shared" si="87"/>
        <v>3.1</v>
      </c>
      <c r="AJ688" s="9">
        <v>0</v>
      </c>
      <c r="AK688" s="9">
        <f t="shared" si="88"/>
        <v>0.372</v>
      </c>
      <c r="AL688" s="9">
        <f t="shared" si="89"/>
        <v>3.472</v>
      </c>
      <c r="AM688" s="9"/>
      <c r="AN688" s="9"/>
      <c r="AP688" s="9"/>
    </row>
    <row r="689" spans="1:42" x14ac:dyDescent="0.2">
      <c r="A689" s="2" t="s">
        <v>43</v>
      </c>
      <c r="B689" s="2">
        <v>1</v>
      </c>
      <c r="C689" s="2">
        <v>11030129</v>
      </c>
      <c r="D689" s="2" t="s">
        <v>1843</v>
      </c>
      <c r="E689" s="3" t="s">
        <v>1844</v>
      </c>
      <c r="F689" s="2" t="s">
        <v>1845</v>
      </c>
      <c r="G689" s="2" t="s">
        <v>47</v>
      </c>
      <c r="I689" s="2">
        <v>358524</v>
      </c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>
        <v>6.2</v>
      </c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>
        <f t="shared" si="87"/>
        <v>6.2</v>
      </c>
      <c r="AJ689" s="9">
        <v>0</v>
      </c>
      <c r="AK689" s="9">
        <f t="shared" si="88"/>
        <v>0.74399999999999999</v>
      </c>
      <c r="AL689" s="9">
        <f t="shared" si="89"/>
        <v>6.944</v>
      </c>
      <c r="AM689" s="9"/>
      <c r="AN689" s="9"/>
      <c r="AP689" s="9"/>
    </row>
    <row r="690" spans="1:42" x14ac:dyDescent="0.2">
      <c r="A690" s="2" t="s">
        <v>43</v>
      </c>
      <c r="B690" s="2">
        <v>19</v>
      </c>
      <c r="C690" s="2">
        <v>11030123</v>
      </c>
      <c r="D690" s="2" t="s">
        <v>1846</v>
      </c>
      <c r="E690" s="3" t="s">
        <v>1847</v>
      </c>
      <c r="F690" s="2" t="s">
        <v>1848</v>
      </c>
      <c r="G690" s="2" t="s">
        <v>47</v>
      </c>
      <c r="I690" s="2">
        <v>358525</v>
      </c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>
        <v>6.2</v>
      </c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>
        <v>-3.1</v>
      </c>
      <c r="AI690" s="9">
        <f t="shared" si="87"/>
        <v>3.1</v>
      </c>
      <c r="AJ690" s="9">
        <v>0</v>
      </c>
      <c r="AK690" s="9">
        <f t="shared" si="88"/>
        <v>0.372</v>
      </c>
      <c r="AL690" s="9">
        <f t="shared" si="89"/>
        <v>3.472</v>
      </c>
      <c r="AM690" s="9"/>
      <c r="AN690" s="9"/>
      <c r="AP690" s="9"/>
    </row>
    <row r="691" spans="1:42" x14ac:dyDescent="0.2">
      <c r="A691" s="2" t="s">
        <v>43</v>
      </c>
      <c r="B691" s="2">
        <v>1</v>
      </c>
      <c r="C691" s="2">
        <v>11030108</v>
      </c>
      <c r="D691" s="2" t="s">
        <v>1849</v>
      </c>
      <c r="E691" s="3" t="s">
        <v>1850</v>
      </c>
      <c r="F691" s="2" t="s">
        <v>1851</v>
      </c>
      <c r="G691" s="2" t="s">
        <v>47</v>
      </c>
      <c r="I691" s="2">
        <v>358526</v>
      </c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>
        <v>6.2</v>
      </c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>
        <f t="shared" si="87"/>
        <v>6.2</v>
      </c>
      <c r="AJ691" s="9">
        <v>0</v>
      </c>
      <c r="AK691" s="9">
        <f t="shared" si="88"/>
        <v>0.74399999999999999</v>
      </c>
      <c r="AL691" s="9">
        <f t="shared" si="89"/>
        <v>6.944</v>
      </c>
      <c r="AM691" s="9"/>
      <c r="AN691" s="9"/>
      <c r="AP691" s="9"/>
    </row>
    <row r="692" spans="1:42" x14ac:dyDescent="0.2">
      <c r="A692" s="2" t="s">
        <v>43</v>
      </c>
      <c r="B692" s="2">
        <v>1</v>
      </c>
      <c r="C692" s="2">
        <v>11030108</v>
      </c>
      <c r="D692" s="2" t="s">
        <v>1849</v>
      </c>
      <c r="E692" s="3" t="s">
        <v>1850</v>
      </c>
      <c r="F692" s="2" t="s">
        <v>1851</v>
      </c>
      <c r="G692" s="2" t="s">
        <v>47</v>
      </c>
      <c r="I692" s="2">
        <v>358527</v>
      </c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>
        <v>6.2</v>
      </c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>
        <f t="shared" si="87"/>
        <v>6.2</v>
      </c>
      <c r="AJ692" s="9">
        <v>0</v>
      </c>
      <c r="AK692" s="9">
        <f t="shared" si="88"/>
        <v>0.74399999999999999</v>
      </c>
      <c r="AL692" s="9">
        <f t="shared" si="89"/>
        <v>6.944</v>
      </c>
      <c r="AM692" s="9"/>
      <c r="AN692" s="9"/>
      <c r="AP692" s="9"/>
    </row>
    <row r="693" spans="1:42" x14ac:dyDescent="0.2">
      <c r="A693" s="2" t="s">
        <v>43</v>
      </c>
      <c r="B693" s="2">
        <v>1</v>
      </c>
      <c r="C693" s="2">
        <v>11030108</v>
      </c>
      <c r="D693" s="2" t="s">
        <v>1849</v>
      </c>
      <c r="E693" s="3" t="s">
        <v>1850</v>
      </c>
      <c r="F693" s="2" t="s">
        <v>1851</v>
      </c>
      <c r="G693" s="2" t="s">
        <v>47</v>
      </c>
      <c r="I693" s="2">
        <v>358528</v>
      </c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>
        <v>6.2</v>
      </c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>
        <f t="shared" si="87"/>
        <v>6.2</v>
      </c>
      <c r="AJ693" s="9">
        <v>0</v>
      </c>
      <c r="AK693" s="9">
        <f t="shared" si="88"/>
        <v>0.74399999999999999</v>
      </c>
      <c r="AL693" s="9">
        <f t="shared" si="89"/>
        <v>6.944</v>
      </c>
      <c r="AM693" s="9"/>
      <c r="AN693" s="9"/>
      <c r="AP693" s="9"/>
    </row>
    <row r="694" spans="1:42" x14ac:dyDescent="0.2">
      <c r="A694" s="2" t="s">
        <v>43</v>
      </c>
      <c r="B694" s="2">
        <v>1</v>
      </c>
      <c r="C694" s="2">
        <v>11030108</v>
      </c>
      <c r="D694" s="2" t="s">
        <v>1849</v>
      </c>
      <c r="E694" s="3" t="s">
        <v>1850</v>
      </c>
      <c r="F694" s="2" t="s">
        <v>1851</v>
      </c>
      <c r="G694" s="2" t="s">
        <v>47</v>
      </c>
      <c r="I694" s="2">
        <v>358529</v>
      </c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>
        <v>6.2</v>
      </c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>
        <f t="shared" si="87"/>
        <v>6.2</v>
      </c>
      <c r="AJ694" s="9">
        <v>0</v>
      </c>
      <c r="AK694" s="9">
        <f t="shared" si="88"/>
        <v>0.74399999999999999</v>
      </c>
      <c r="AL694" s="9">
        <f t="shared" si="89"/>
        <v>6.944</v>
      </c>
      <c r="AM694" s="9"/>
      <c r="AN694" s="9"/>
      <c r="AP694" s="9"/>
    </row>
    <row r="695" spans="1:42" x14ac:dyDescent="0.2">
      <c r="A695" s="2" t="s">
        <v>43</v>
      </c>
      <c r="B695" s="2">
        <v>1</v>
      </c>
      <c r="C695" s="2">
        <v>11030108</v>
      </c>
      <c r="D695" s="2" t="s">
        <v>1849</v>
      </c>
      <c r="E695" s="3" t="s">
        <v>1850</v>
      </c>
      <c r="F695" s="2" t="s">
        <v>1851</v>
      </c>
      <c r="G695" s="2" t="s">
        <v>47</v>
      </c>
      <c r="I695" s="2">
        <v>358530</v>
      </c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>
        <v>6.2</v>
      </c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>
        <f t="shared" si="87"/>
        <v>6.2</v>
      </c>
      <c r="AJ695" s="9">
        <v>0</v>
      </c>
      <c r="AK695" s="9">
        <f t="shared" si="88"/>
        <v>0.74399999999999999</v>
      </c>
      <c r="AL695" s="9">
        <f t="shared" si="89"/>
        <v>6.944</v>
      </c>
      <c r="AM695" s="9"/>
      <c r="AN695" s="9"/>
      <c r="AP695" s="9"/>
    </row>
    <row r="696" spans="1:42" x14ac:dyDescent="0.2">
      <c r="A696" s="2" t="s">
        <v>43</v>
      </c>
      <c r="B696" s="2">
        <v>1</v>
      </c>
      <c r="C696" s="2">
        <v>11030130</v>
      </c>
      <c r="D696" s="2" t="s">
        <v>1852</v>
      </c>
      <c r="E696" s="3" t="s">
        <v>1853</v>
      </c>
      <c r="F696" s="2" t="s">
        <v>1854</v>
      </c>
      <c r="G696" s="2" t="s">
        <v>47</v>
      </c>
      <c r="I696" s="2">
        <v>358531</v>
      </c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>
        <v>6.2</v>
      </c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>
        <f t="shared" si="87"/>
        <v>6.2</v>
      </c>
      <c r="AJ696" s="9">
        <v>0</v>
      </c>
      <c r="AK696" s="9">
        <f t="shared" si="88"/>
        <v>0.74399999999999999</v>
      </c>
      <c r="AL696" s="9">
        <f t="shared" si="89"/>
        <v>6.944</v>
      </c>
      <c r="AM696" s="9"/>
      <c r="AN696" s="9"/>
      <c r="AP696" s="9"/>
    </row>
    <row r="697" spans="1:42" x14ac:dyDescent="0.2">
      <c r="A697" s="2" t="s">
        <v>43</v>
      </c>
      <c r="B697" s="2">
        <v>1</v>
      </c>
      <c r="C697" s="2">
        <v>11030108</v>
      </c>
      <c r="D697" s="2" t="s">
        <v>1855</v>
      </c>
      <c r="E697" s="3" t="s">
        <v>1856</v>
      </c>
      <c r="F697" s="2" t="s">
        <v>1857</v>
      </c>
      <c r="G697" s="2" t="s">
        <v>47</v>
      </c>
      <c r="I697" s="2">
        <v>358532</v>
      </c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>
        <v>6.2</v>
      </c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>
        <f t="shared" si="87"/>
        <v>6.2</v>
      </c>
      <c r="AJ697" s="9">
        <v>0</v>
      </c>
      <c r="AK697" s="9">
        <f t="shared" si="88"/>
        <v>0.74399999999999999</v>
      </c>
      <c r="AL697" s="9">
        <f t="shared" si="89"/>
        <v>6.944</v>
      </c>
      <c r="AM697" s="9"/>
      <c r="AN697" s="9"/>
      <c r="AP697" s="9"/>
    </row>
    <row r="698" spans="1:42" x14ac:dyDescent="0.2">
      <c r="A698" s="2" t="s">
        <v>43</v>
      </c>
      <c r="B698" s="2">
        <v>19</v>
      </c>
      <c r="C698" s="2">
        <v>11030130</v>
      </c>
      <c r="D698" s="2" t="s">
        <v>1858</v>
      </c>
      <c r="E698" s="3" t="s">
        <v>1859</v>
      </c>
      <c r="F698" s="2" t="s">
        <v>1860</v>
      </c>
      <c r="G698" s="2" t="s">
        <v>47</v>
      </c>
      <c r="I698" s="2">
        <v>358533</v>
      </c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>
        <v>6.2</v>
      </c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>
        <f t="shared" si="87"/>
        <v>6.2</v>
      </c>
      <c r="AJ698" s="9">
        <v>0</v>
      </c>
      <c r="AK698" s="9">
        <f t="shared" si="88"/>
        <v>0.74399999999999999</v>
      </c>
      <c r="AL698" s="9">
        <f t="shared" si="89"/>
        <v>6.944</v>
      </c>
      <c r="AM698" s="9"/>
      <c r="AN698" s="9"/>
      <c r="AP698" s="9"/>
    </row>
    <row r="699" spans="1:42" x14ac:dyDescent="0.2">
      <c r="A699" s="2" t="s">
        <v>43</v>
      </c>
      <c r="B699" s="2">
        <v>1</v>
      </c>
      <c r="C699" s="2">
        <v>11030108</v>
      </c>
      <c r="D699" s="2" t="s">
        <v>1861</v>
      </c>
      <c r="E699" s="3" t="s">
        <v>1862</v>
      </c>
      <c r="F699" s="2" t="s">
        <v>1863</v>
      </c>
      <c r="G699" s="2" t="s">
        <v>47</v>
      </c>
      <c r="I699" s="2">
        <v>358534</v>
      </c>
      <c r="J699" s="9"/>
      <c r="K699" s="9">
        <v>1.21</v>
      </c>
      <c r="L699" s="9"/>
      <c r="M699" s="9"/>
      <c r="N699" s="9"/>
      <c r="O699" s="9"/>
      <c r="P699" s="9"/>
      <c r="Q699" s="9">
        <v>0.02</v>
      </c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>
        <f t="shared" si="87"/>
        <v>1.23</v>
      </c>
      <c r="AJ699" s="9">
        <v>0</v>
      </c>
      <c r="AK699" s="9">
        <f t="shared" si="88"/>
        <v>0.14759999999999998</v>
      </c>
      <c r="AL699" s="9">
        <f t="shared" si="89"/>
        <v>1.3775999999999999</v>
      </c>
      <c r="AM699" s="9"/>
      <c r="AN699" s="9"/>
      <c r="AP699" s="9"/>
    </row>
    <row r="700" spans="1:42" x14ac:dyDescent="0.2">
      <c r="A700" s="2" t="s">
        <v>43</v>
      </c>
      <c r="B700" s="2">
        <v>16</v>
      </c>
      <c r="C700" s="2">
        <v>11030130</v>
      </c>
      <c r="D700" s="2" t="s">
        <v>1864</v>
      </c>
      <c r="E700" s="3" t="s">
        <v>1865</v>
      </c>
      <c r="F700" s="2" t="s">
        <v>1866</v>
      </c>
      <c r="G700" s="2" t="s">
        <v>47</v>
      </c>
      <c r="I700" s="2">
        <v>358535</v>
      </c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>
        <v>6.2</v>
      </c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>
        <f t="shared" si="87"/>
        <v>6.2</v>
      </c>
      <c r="AJ700" s="9">
        <v>0</v>
      </c>
      <c r="AK700" s="9">
        <f t="shared" si="88"/>
        <v>0.74399999999999999</v>
      </c>
      <c r="AL700" s="9">
        <f t="shared" si="89"/>
        <v>6.944</v>
      </c>
      <c r="AM700" s="9"/>
      <c r="AN700" s="9"/>
      <c r="AP700" s="9"/>
    </row>
    <row r="701" spans="1:42" x14ac:dyDescent="0.2">
      <c r="A701" s="2" t="s">
        <v>43</v>
      </c>
      <c r="B701" s="2">
        <v>16</v>
      </c>
      <c r="C701" s="2">
        <v>11030130</v>
      </c>
      <c r="D701" s="2" t="s">
        <v>1867</v>
      </c>
      <c r="E701" s="3" t="s">
        <v>1868</v>
      </c>
      <c r="F701" s="2" t="s">
        <v>1869</v>
      </c>
      <c r="G701" s="2" t="s">
        <v>47</v>
      </c>
      <c r="I701" s="2">
        <v>358536</v>
      </c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>
        <v>6.2</v>
      </c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>
        <f t="shared" si="87"/>
        <v>6.2</v>
      </c>
      <c r="AJ701" s="9">
        <v>0</v>
      </c>
      <c r="AK701" s="9">
        <f t="shared" si="88"/>
        <v>0.74399999999999999</v>
      </c>
      <c r="AL701" s="9">
        <f t="shared" si="89"/>
        <v>6.944</v>
      </c>
      <c r="AM701" s="9"/>
      <c r="AN701" s="9"/>
      <c r="AP701" s="9"/>
    </row>
    <row r="702" spans="1:42" x14ac:dyDescent="0.2">
      <c r="A702" s="2" t="s">
        <v>43</v>
      </c>
      <c r="B702" s="2">
        <v>1</v>
      </c>
      <c r="C702" s="2">
        <v>11030130</v>
      </c>
      <c r="D702" s="2" t="s">
        <v>1870</v>
      </c>
      <c r="E702" s="3" t="s">
        <v>1871</v>
      </c>
      <c r="F702" s="2" t="s">
        <v>1872</v>
      </c>
      <c r="G702" s="2" t="s">
        <v>47</v>
      </c>
      <c r="I702" s="2">
        <v>358537</v>
      </c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>
        <v>6.2</v>
      </c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>
        <f t="shared" si="87"/>
        <v>6.2</v>
      </c>
      <c r="AJ702" s="9">
        <v>0</v>
      </c>
      <c r="AK702" s="9">
        <f t="shared" si="88"/>
        <v>0.74399999999999999</v>
      </c>
      <c r="AL702" s="9">
        <f t="shared" si="89"/>
        <v>6.944</v>
      </c>
      <c r="AM702" s="9"/>
      <c r="AN702" s="9"/>
      <c r="AP702" s="9"/>
    </row>
    <row r="703" spans="1:42" x14ac:dyDescent="0.2">
      <c r="A703" s="2" t="s">
        <v>43</v>
      </c>
      <c r="B703" s="2">
        <v>1</v>
      </c>
      <c r="C703" s="2">
        <v>11030121</v>
      </c>
      <c r="D703" s="2" t="s">
        <v>1873</v>
      </c>
      <c r="E703" s="3" t="s">
        <v>1874</v>
      </c>
      <c r="F703" s="2" t="s">
        <v>1875</v>
      </c>
      <c r="G703" s="2" t="s">
        <v>47</v>
      </c>
      <c r="I703" s="2">
        <v>358538</v>
      </c>
      <c r="J703" s="9"/>
      <c r="K703" s="9">
        <v>2.87</v>
      </c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>
        <v>6.2</v>
      </c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>
        <f t="shared" si="87"/>
        <v>9.07</v>
      </c>
      <c r="AJ703" s="9">
        <v>0</v>
      </c>
      <c r="AK703" s="9">
        <f t="shared" si="88"/>
        <v>1.0884</v>
      </c>
      <c r="AL703" s="9">
        <f t="shared" si="89"/>
        <v>10.1584</v>
      </c>
      <c r="AM703" s="9"/>
      <c r="AN703" s="9"/>
      <c r="AP703" s="9"/>
    </row>
    <row r="704" spans="1:42" x14ac:dyDescent="0.2">
      <c r="A704" s="2" t="s">
        <v>43</v>
      </c>
      <c r="B704" s="2">
        <v>1</v>
      </c>
      <c r="C704" s="2">
        <v>11030121</v>
      </c>
      <c r="D704" s="2" t="s">
        <v>1876</v>
      </c>
      <c r="E704" s="3" t="s">
        <v>1877</v>
      </c>
      <c r="F704" s="2" t="s">
        <v>1878</v>
      </c>
      <c r="G704" s="2" t="s">
        <v>47</v>
      </c>
      <c r="I704" s="2">
        <v>358539</v>
      </c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>
        <v>6.2</v>
      </c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>
        <f t="shared" si="87"/>
        <v>6.2</v>
      </c>
      <c r="AJ704" s="9">
        <v>0</v>
      </c>
      <c r="AK704" s="9">
        <f t="shared" si="88"/>
        <v>0.74399999999999999</v>
      </c>
      <c r="AL704" s="9">
        <f t="shared" si="89"/>
        <v>6.944</v>
      </c>
      <c r="AM704" s="9"/>
      <c r="AN704" s="9"/>
      <c r="AP704" s="9"/>
    </row>
    <row r="705" spans="1:42" x14ac:dyDescent="0.2">
      <c r="A705" s="2" t="s">
        <v>43</v>
      </c>
      <c r="B705" s="2">
        <v>1</v>
      </c>
      <c r="C705" s="2">
        <v>11030130</v>
      </c>
      <c r="D705" s="2" t="s">
        <v>1879</v>
      </c>
      <c r="E705" s="3" t="s">
        <v>1880</v>
      </c>
      <c r="F705" s="2" t="s">
        <v>1881</v>
      </c>
      <c r="G705" s="2" t="s">
        <v>47</v>
      </c>
      <c r="I705" s="2">
        <v>358540</v>
      </c>
      <c r="J705" s="9"/>
      <c r="K705" s="9"/>
      <c r="L705" s="9"/>
      <c r="M705" s="9"/>
      <c r="N705" s="9"/>
      <c r="O705" s="9"/>
      <c r="P705" s="9"/>
      <c r="Q705" s="9">
        <v>0.22</v>
      </c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>
        <f t="shared" si="87"/>
        <v>0.22</v>
      </c>
      <c r="AJ705" s="9">
        <v>0</v>
      </c>
      <c r="AK705" s="9">
        <f t="shared" si="88"/>
        <v>2.64E-2</v>
      </c>
      <c r="AL705" s="9">
        <f t="shared" si="89"/>
        <v>0.24640000000000001</v>
      </c>
      <c r="AM705" s="9"/>
      <c r="AN705" s="9"/>
      <c r="AP705" s="9"/>
    </row>
    <row r="706" spans="1:42" x14ac:dyDescent="0.2">
      <c r="A706" s="2" t="s">
        <v>43</v>
      </c>
      <c r="B706" s="2">
        <v>1</v>
      </c>
      <c r="C706" s="2">
        <v>11030128</v>
      </c>
      <c r="D706" s="2" t="s">
        <v>1882</v>
      </c>
      <c r="E706" s="3" t="s">
        <v>1883</v>
      </c>
      <c r="F706" s="2" t="s">
        <v>1884</v>
      </c>
      <c r="G706" s="2" t="s">
        <v>47</v>
      </c>
      <c r="I706" s="2">
        <v>358541</v>
      </c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>
        <v>6.2</v>
      </c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>
        <f t="shared" si="87"/>
        <v>6.2</v>
      </c>
      <c r="AJ706" s="9">
        <v>0</v>
      </c>
      <c r="AK706" s="9">
        <f t="shared" si="88"/>
        <v>0.74399999999999999</v>
      </c>
      <c r="AL706" s="9">
        <f t="shared" si="89"/>
        <v>6.944</v>
      </c>
      <c r="AM706" s="9"/>
      <c r="AN706" s="9"/>
      <c r="AP706" s="9"/>
    </row>
    <row r="707" spans="1:42" x14ac:dyDescent="0.2">
      <c r="A707" s="2" t="s">
        <v>43</v>
      </c>
      <c r="B707" s="2">
        <v>19</v>
      </c>
      <c r="C707" s="2">
        <v>11030114</v>
      </c>
      <c r="D707" s="2" t="s">
        <v>1885</v>
      </c>
      <c r="E707" s="3" t="s">
        <v>1886</v>
      </c>
      <c r="F707" s="2" t="s">
        <v>1887</v>
      </c>
      <c r="G707" s="2" t="s">
        <v>47</v>
      </c>
      <c r="I707" s="2">
        <v>358542</v>
      </c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>
        <v>6.2</v>
      </c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>
        <f t="shared" si="87"/>
        <v>6.2</v>
      </c>
      <c r="AJ707" s="9">
        <v>0</v>
      </c>
      <c r="AK707" s="9">
        <f t="shared" si="88"/>
        <v>0.74399999999999999</v>
      </c>
      <c r="AL707" s="9">
        <f t="shared" si="89"/>
        <v>6.944</v>
      </c>
      <c r="AM707" s="9"/>
      <c r="AN707" s="9"/>
      <c r="AP707" s="9"/>
    </row>
    <row r="708" spans="1:42" x14ac:dyDescent="0.2">
      <c r="A708" s="2" t="s">
        <v>43</v>
      </c>
      <c r="B708" s="2">
        <v>19</v>
      </c>
      <c r="C708" s="2">
        <v>11030130</v>
      </c>
      <c r="D708" s="2" t="s">
        <v>1888</v>
      </c>
      <c r="E708" s="3" t="s">
        <v>1889</v>
      </c>
      <c r="F708" s="2" t="s">
        <v>1890</v>
      </c>
      <c r="G708" s="2" t="s">
        <v>47</v>
      </c>
      <c r="I708" s="2">
        <v>358543</v>
      </c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>
        <v>6.2</v>
      </c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>
        <f t="shared" si="87"/>
        <v>6.2</v>
      </c>
      <c r="AJ708" s="9">
        <v>0</v>
      </c>
      <c r="AK708" s="9">
        <f t="shared" si="88"/>
        <v>0.74399999999999999</v>
      </c>
      <c r="AL708" s="9">
        <f t="shared" si="89"/>
        <v>6.944</v>
      </c>
      <c r="AM708" s="9"/>
      <c r="AN708" s="9"/>
      <c r="AP708" s="9"/>
    </row>
    <row r="709" spans="1:42" x14ac:dyDescent="0.2">
      <c r="A709" s="2" t="s">
        <v>43</v>
      </c>
      <c r="B709" s="2">
        <v>1</v>
      </c>
      <c r="C709" s="2">
        <v>11030130</v>
      </c>
      <c r="D709" s="2" t="s">
        <v>1891</v>
      </c>
      <c r="E709" s="3" t="s">
        <v>1892</v>
      </c>
      <c r="F709" s="2" t="s">
        <v>1893</v>
      </c>
      <c r="G709" s="2" t="s">
        <v>47</v>
      </c>
      <c r="I709" s="2">
        <v>358544</v>
      </c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>
        <v>6.2</v>
      </c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>
        <f t="shared" si="87"/>
        <v>6.2</v>
      </c>
      <c r="AJ709" s="9">
        <v>0</v>
      </c>
      <c r="AK709" s="9">
        <f t="shared" si="88"/>
        <v>0.74399999999999999</v>
      </c>
      <c r="AL709" s="9">
        <f t="shared" si="89"/>
        <v>6.944</v>
      </c>
      <c r="AM709" s="9"/>
      <c r="AN709" s="9"/>
      <c r="AP709" s="9"/>
    </row>
    <row r="710" spans="1:42" x14ac:dyDescent="0.2">
      <c r="A710" s="2" t="s">
        <v>43</v>
      </c>
      <c r="B710" s="2">
        <v>19</v>
      </c>
      <c r="C710" s="2">
        <v>11030130</v>
      </c>
      <c r="D710" s="2" t="s">
        <v>1894</v>
      </c>
      <c r="E710" s="3" t="s">
        <v>1895</v>
      </c>
      <c r="F710" s="2" t="s">
        <v>1896</v>
      </c>
      <c r="G710" s="2" t="s">
        <v>47</v>
      </c>
      <c r="I710" s="2">
        <v>358545</v>
      </c>
      <c r="J710" s="9"/>
      <c r="K710" s="9">
        <v>0.06</v>
      </c>
      <c r="L710" s="9"/>
      <c r="M710" s="9"/>
      <c r="N710" s="9"/>
      <c r="O710" s="9"/>
      <c r="P710" s="9"/>
      <c r="Q710" s="9">
        <v>5.56</v>
      </c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>
        <f t="shared" si="87"/>
        <v>5.6199999999999992</v>
      </c>
      <c r="AJ710" s="9">
        <v>0</v>
      </c>
      <c r="AK710" s="9">
        <f t="shared" si="88"/>
        <v>0.67439999999999989</v>
      </c>
      <c r="AL710" s="9">
        <f t="shared" si="89"/>
        <v>6.2943999999999996</v>
      </c>
      <c r="AM710" s="9"/>
      <c r="AN710" s="9"/>
      <c r="AP710" s="9"/>
    </row>
    <row r="711" spans="1:42" x14ac:dyDescent="0.2">
      <c r="A711" s="2" t="s">
        <v>43</v>
      </c>
      <c r="B711" s="2">
        <v>16</v>
      </c>
      <c r="C711" s="2">
        <v>11030108</v>
      </c>
      <c r="D711" s="2" t="s">
        <v>1897</v>
      </c>
      <c r="E711" s="3" t="s">
        <v>1898</v>
      </c>
      <c r="F711" s="2" t="s">
        <v>1899</v>
      </c>
      <c r="G711" s="2" t="s">
        <v>47</v>
      </c>
      <c r="I711" s="2">
        <v>358546</v>
      </c>
      <c r="J711" s="9"/>
      <c r="K711" s="9">
        <v>1.6</v>
      </c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>
        <v>6.2</v>
      </c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>
        <f t="shared" si="87"/>
        <v>7.8000000000000007</v>
      </c>
      <c r="AJ711" s="9">
        <v>0</v>
      </c>
      <c r="AK711" s="9">
        <f t="shared" si="88"/>
        <v>0.93600000000000005</v>
      </c>
      <c r="AL711" s="9">
        <f t="shared" si="89"/>
        <v>8.7360000000000007</v>
      </c>
      <c r="AM711" s="9"/>
      <c r="AN711" s="9"/>
      <c r="AP711" s="9"/>
    </row>
    <row r="712" spans="1:42" x14ac:dyDescent="0.2">
      <c r="A712" s="2" t="s">
        <v>43</v>
      </c>
      <c r="B712" s="2">
        <v>16</v>
      </c>
      <c r="C712" s="2">
        <v>11030108</v>
      </c>
      <c r="D712" s="2" t="s">
        <v>1900</v>
      </c>
      <c r="E712" s="3" t="s">
        <v>1901</v>
      </c>
      <c r="F712" s="2" t="s">
        <v>1902</v>
      </c>
      <c r="G712" s="2" t="s">
        <v>47</v>
      </c>
      <c r="I712" s="2">
        <v>358547</v>
      </c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>
        <v>6.2</v>
      </c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>
        <f t="shared" si="87"/>
        <v>6.2</v>
      </c>
      <c r="AJ712" s="9">
        <v>0</v>
      </c>
      <c r="AK712" s="9">
        <f t="shared" si="88"/>
        <v>0.74399999999999999</v>
      </c>
      <c r="AL712" s="9">
        <f t="shared" si="89"/>
        <v>6.944</v>
      </c>
      <c r="AM712" s="9"/>
      <c r="AN712" s="9"/>
      <c r="AP712" s="9"/>
    </row>
    <row r="713" spans="1:42" x14ac:dyDescent="0.2">
      <c r="A713" s="2" t="s">
        <v>43</v>
      </c>
      <c r="B713" s="2">
        <v>1</v>
      </c>
      <c r="C713" s="2">
        <v>11030108</v>
      </c>
      <c r="D713" s="2" t="s">
        <v>1903</v>
      </c>
      <c r="E713" s="3" t="s">
        <v>1904</v>
      </c>
      <c r="F713" s="2" t="s">
        <v>1905</v>
      </c>
      <c r="G713" s="2" t="s">
        <v>47</v>
      </c>
      <c r="I713" s="2">
        <v>358548</v>
      </c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>
        <v>6.2</v>
      </c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>
        <f t="shared" si="87"/>
        <v>6.2</v>
      </c>
      <c r="AJ713" s="9">
        <v>0</v>
      </c>
      <c r="AK713" s="9">
        <f t="shared" si="88"/>
        <v>0.74399999999999999</v>
      </c>
      <c r="AL713" s="9">
        <f t="shared" si="89"/>
        <v>6.944</v>
      </c>
      <c r="AM713" s="9"/>
      <c r="AN713" s="9"/>
      <c r="AP713" s="9"/>
    </row>
    <row r="714" spans="1:42" x14ac:dyDescent="0.2">
      <c r="A714" s="2" t="s">
        <v>43</v>
      </c>
      <c r="B714" s="2">
        <v>1</v>
      </c>
      <c r="C714" s="2">
        <v>11030130</v>
      </c>
      <c r="D714" s="2" t="s">
        <v>1906</v>
      </c>
      <c r="E714" s="3" t="s">
        <v>1907</v>
      </c>
      <c r="F714" s="2" t="s">
        <v>1908</v>
      </c>
      <c r="G714" s="2" t="s">
        <v>47</v>
      </c>
      <c r="I714" s="2">
        <v>358549</v>
      </c>
      <c r="J714" s="9"/>
      <c r="K714" s="9">
        <v>6.11</v>
      </c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>
        <v>6.2</v>
      </c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>
        <f t="shared" si="87"/>
        <v>12.31</v>
      </c>
      <c r="AJ714" s="9">
        <v>0</v>
      </c>
      <c r="AK714" s="9">
        <f t="shared" si="88"/>
        <v>1.4772000000000001</v>
      </c>
      <c r="AL714" s="9">
        <f t="shared" si="89"/>
        <v>13.7872</v>
      </c>
      <c r="AM714" s="9"/>
      <c r="AN714" s="9"/>
      <c r="AP714" s="9"/>
    </row>
    <row r="715" spans="1:42" x14ac:dyDescent="0.2">
      <c r="A715" s="2" t="s">
        <v>43</v>
      </c>
      <c r="B715" s="2">
        <v>1</v>
      </c>
      <c r="C715" s="2">
        <v>11030108</v>
      </c>
      <c r="D715" s="2" t="s">
        <v>1909</v>
      </c>
      <c r="E715" s="3" t="s">
        <v>1910</v>
      </c>
      <c r="F715" s="2" t="s">
        <v>1911</v>
      </c>
      <c r="G715" s="2" t="s">
        <v>47</v>
      </c>
      <c r="I715" s="2">
        <v>358550</v>
      </c>
      <c r="J715" s="9"/>
      <c r="K715" s="9"/>
      <c r="L715" s="9"/>
      <c r="M715" s="9"/>
      <c r="N715" s="9"/>
      <c r="O715" s="9"/>
      <c r="P715" s="9"/>
      <c r="Q715" s="9">
        <v>0.17</v>
      </c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>
        <f t="shared" si="87"/>
        <v>0.17</v>
      </c>
      <c r="AJ715" s="9">
        <v>0</v>
      </c>
      <c r="AK715" s="9">
        <f t="shared" si="88"/>
        <v>2.0400000000000001E-2</v>
      </c>
      <c r="AL715" s="9">
        <f t="shared" si="89"/>
        <v>0.19040000000000001</v>
      </c>
      <c r="AM715" s="9"/>
      <c r="AN715" s="9"/>
      <c r="AP715" s="9"/>
    </row>
    <row r="716" spans="1:42" x14ac:dyDescent="0.2">
      <c r="A716" s="2" t="s">
        <v>43</v>
      </c>
      <c r="B716" s="2">
        <v>16</v>
      </c>
      <c r="C716" s="2">
        <v>11030108</v>
      </c>
      <c r="D716" s="2" t="s">
        <v>1912</v>
      </c>
      <c r="E716" s="3" t="s">
        <v>1913</v>
      </c>
      <c r="F716" s="2" t="s">
        <v>1914</v>
      </c>
      <c r="G716" s="2" t="s">
        <v>47</v>
      </c>
      <c r="I716" s="2">
        <v>358551</v>
      </c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>
        <v>6.2</v>
      </c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>
        <f t="shared" ref="AI716:AI779" si="90">SUM(J716:AH716)</f>
        <v>6.2</v>
      </c>
      <c r="AJ716" s="9">
        <v>0</v>
      </c>
      <c r="AK716" s="9">
        <f t="shared" ref="AK716:AK779" si="91">(AI716+AJ716)*0.12</f>
        <v>0.74399999999999999</v>
      </c>
      <c r="AL716" s="9">
        <f t="shared" ref="AL716:AL779" si="92">SUM(AI716:AK716)</f>
        <v>6.944</v>
      </c>
      <c r="AM716" s="9"/>
      <c r="AN716" s="9"/>
      <c r="AP716" s="9"/>
    </row>
    <row r="717" spans="1:42" x14ac:dyDescent="0.2">
      <c r="A717" s="2" t="s">
        <v>43</v>
      </c>
      <c r="B717" s="2">
        <v>1</v>
      </c>
      <c r="C717" s="2">
        <v>11030131</v>
      </c>
      <c r="D717" s="2" t="s">
        <v>1915</v>
      </c>
      <c r="E717" s="3" t="s">
        <v>1916</v>
      </c>
      <c r="F717" s="2" t="s">
        <v>1917</v>
      </c>
      <c r="G717" s="2" t="s">
        <v>47</v>
      </c>
      <c r="I717" s="2">
        <v>358552</v>
      </c>
      <c r="J717" s="9"/>
      <c r="K717" s="9"/>
      <c r="L717" s="9"/>
      <c r="M717" s="9"/>
      <c r="N717" s="9"/>
      <c r="O717" s="9"/>
      <c r="P717" s="9"/>
      <c r="Q717" s="9">
        <v>4.01</v>
      </c>
      <c r="R717" s="9">
        <v>0.03</v>
      </c>
      <c r="S717" s="9"/>
      <c r="T717" s="9"/>
      <c r="U717" s="9"/>
      <c r="V717" s="9">
        <v>6.2</v>
      </c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>
        <v>-3.1</v>
      </c>
      <c r="AI717" s="9">
        <f t="shared" si="90"/>
        <v>7.1400000000000006</v>
      </c>
      <c r="AJ717" s="9">
        <v>0</v>
      </c>
      <c r="AK717" s="9">
        <f t="shared" si="91"/>
        <v>0.85680000000000001</v>
      </c>
      <c r="AL717" s="9">
        <f t="shared" si="92"/>
        <v>7.9968000000000004</v>
      </c>
      <c r="AM717" s="9"/>
      <c r="AN717" s="9"/>
      <c r="AP717" s="9"/>
    </row>
    <row r="718" spans="1:42" x14ac:dyDescent="0.2">
      <c r="A718" s="2" t="s">
        <v>43</v>
      </c>
      <c r="B718" s="2">
        <v>1</v>
      </c>
      <c r="C718" s="2">
        <v>11030128</v>
      </c>
      <c r="D718" s="2" t="s">
        <v>1918</v>
      </c>
      <c r="E718" s="3" t="s">
        <v>1919</v>
      </c>
      <c r="F718" s="2" t="s">
        <v>1920</v>
      </c>
      <c r="G718" s="2" t="s">
        <v>47</v>
      </c>
      <c r="I718" s="2">
        <v>358553</v>
      </c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>
        <v>6.2</v>
      </c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>
        <f t="shared" si="90"/>
        <v>6.2</v>
      </c>
      <c r="AJ718" s="9">
        <v>0</v>
      </c>
      <c r="AK718" s="9">
        <f t="shared" si="91"/>
        <v>0.74399999999999999</v>
      </c>
      <c r="AL718" s="9">
        <f t="shared" si="92"/>
        <v>6.944</v>
      </c>
      <c r="AM718" s="9"/>
      <c r="AN718" s="9"/>
      <c r="AP718" s="9"/>
    </row>
    <row r="719" spans="1:42" x14ac:dyDescent="0.2">
      <c r="A719" s="2" t="s">
        <v>43</v>
      </c>
      <c r="B719" s="2">
        <v>1</v>
      </c>
      <c r="C719" s="2">
        <v>11030108</v>
      </c>
      <c r="D719" s="2" t="s">
        <v>1921</v>
      </c>
      <c r="E719" s="3" t="s">
        <v>1922</v>
      </c>
      <c r="F719" s="2" t="s">
        <v>1923</v>
      </c>
      <c r="G719" s="2" t="s">
        <v>47</v>
      </c>
      <c r="I719" s="2">
        <v>358554</v>
      </c>
      <c r="J719" s="9"/>
      <c r="K719" s="9"/>
      <c r="L719" s="9"/>
      <c r="M719" s="9"/>
      <c r="N719" s="9"/>
      <c r="O719" s="9"/>
      <c r="P719" s="9"/>
      <c r="Q719" s="9"/>
      <c r="R719" s="9">
        <v>8.2100000000000009</v>
      </c>
      <c r="S719" s="9"/>
      <c r="T719" s="9"/>
      <c r="U719" s="9"/>
      <c r="V719" s="9">
        <v>6.2</v>
      </c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>
        <f t="shared" si="90"/>
        <v>14.41</v>
      </c>
      <c r="AJ719" s="9">
        <v>0</v>
      </c>
      <c r="AK719" s="9">
        <f t="shared" si="91"/>
        <v>1.7291999999999998</v>
      </c>
      <c r="AL719" s="9">
        <f t="shared" si="92"/>
        <v>16.139199999999999</v>
      </c>
      <c r="AM719" s="9"/>
      <c r="AN719" s="9"/>
      <c r="AP719" s="9"/>
    </row>
    <row r="720" spans="1:42" x14ac:dyDescent="0.2">
      <c r="A720" s="2" t="s">
        <v>43</v>
      </c>
      <c r="B720" s="2">
        <v>16</v>
      </c>
      <c r="C720" s="2">
        <v>11030114</v>
      </c>
      <c r="D720" s="2" t="s">
        <v>1924</v>
      </c>
      <c r="E720" s="3" t="s">
        <v>1925</v>
      </c>
      <c r="F720" s="2" t="s">
        <v>1926</v>
      </c>
      <c r="G720" s="2" t="s">
        <v>47</v>
      </c>
      <c r="I720" s="2">
        <v>358555</v>
      </c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>
        <v>6.2</v>
      </c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>
        <v>-3.1</v>
      </c>
      <c r="AI720" s="9">
        <f t="shared" si="90"/>
        <v>3.1</v>
      </c>
      <c r="AJ720" s="9">
        <v>0</v>
      </c>
      <c r="AK720" s="9">
        <f t="shared" si="91"/>
        <v>0.372</v>
      </c>
      <c r="AL720" s="9">
        <f t="shared" si="92"/>
        <v>3.472</v>
      </c>
      <c r="AM720" s="9"/>
      <c r="AN720" s="9"/>
      <c r="AP720" s="9"/>
    </row>
    <row r="721" spans="1:42" x14ac:dyDescent="0.2">
      <c r="A721" s="2" t="s">
        <v>43</v>
      </c>
      <c r="B721" s="2">
        <v>1</v>
      </c>
      <c r="C721" s="2">
        <v>11030130</v>
      </c>
      <c r="D721" s="2" t="s">
        <v>1927</v>
      </c>
      <c r="E721" s="3" t="s">
        <v>1928</v>
      </c>
      <c r="F721" s="2" t="s">
        <v>1929</v>
      </c>
      <c r="G721" s="2" t="s">
        <v>47</v>
      </c>
      <c r="I721" s="2">
        <v>358556</v>
      </c>
      <c r="J721" s="9"/>
      <c r="K721" s="9">
        <v>2.0499999999999998</v>
      </c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>
        <v>6.2</v>
      </c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>
        <v>-3.1</v>
      </c>
      <c r="AI721" s="9">
        <f t="shared" si="90"/>
        <v>5.15</v>
      </c>
      <c r="AJ721" s="9">
        <v>0</v>
      </c>
      <c r="AK721" s="9">
        <f t="shared" si="91"/>
        <v>0.61799999999999999</v>
      </c>
      <c r="AL721" s="9">
        <f t="shared" si="92"/>
        <v>5.7680000000000007</v>
      </c>
      <c r="AM721" s="9"/>
      <c r="AN721" s="9"/>
      <c r="AP721" s="9"/>
    </row>
    <row r="722" spans="1:42" x14ac:dyDescent="0.2">
      <c r="A722" s="2" t="s">
        <v>43</v>
      </c>
      <c r="B722" s="2">
        <v>1</v>
      </c>
      <c r="C722" s="2">
        <v>11030131</v>
      </c>
      <c r="D722" s="2" t="s">
        <v>1930</v>
      </c>
      <c r="E722" s="3" t="s">
        <v>1931</v>
      </c>
      <c r="F722" s="2" t="s">
        <v>1932</v>
      </c>
      <c r="G722" s="2" t="s">
        <v>47</v>
      </c>
      <c r="I722" s="2">
        <v>358557</v>
      </c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>
        <v>6.2</v>
      </c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>
        <f t="shared" si="90"/>
        <v>6.2</v>
      </c>
      <c r="AJ722" s="9">
        <v>0</v>
      </c>
      <c r="AK722" s="9">
        <f t="shared" si="91"/>
        <v>0.74399999999999999</v>
      </c>
      <c r="AL722" s="9">
        <f t="shared" si="92"/>
        <v>6.944</v>
      </c>
      <c r="AM722" s="9"/>
      <c r="AN722" s="9"/>
      <c r="AP722" s="9"/>
    </row>
    <row r="723" spans="1:42" x14ac:dyDescent="0.2">
      <c r="A723" s="2" t="s">
        <v>43</v>
      </c>
      <c r="B723" s="2">
        <v>1</v>
      </c>
      <c r="C723" s="2">
        <v>11030134</v>
      </c>
      <c r="D723" s="2" t="s">
        <v>1933</v>
      </c>
      <c r="E723" s="3" t="s">
        <v>1934</v>
      </c>
      <c r="F723" s="2" t="s">
        <v>1935</v>
      </c>
      <c r="G723" s="2" t="s">
        <v>47</v>
      </c>
      <c r="I723" s="2">
        <v>358558</v>
      </c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>
        <v>6.2</v>
      </c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>
        <f t="shared" si="90"/>
        <v>6.2</v>
      </c>
      <c r="AJ723" s="9">
        <v>0</v>
      </c>
      <c r="AK723" s="9">
        <f t="shared" si="91"/>
        <v>0.74399999999999999</v>
      </c>
      <c r="AL723" s="9">
        <f t="shared" si="92"/>
        <v>6.944</v>
      </c>
      <c r="AM723" s="9"/>
      <c r="AN723" s="9"/>
      <c r="AP723" s="9"/>
    </row>
    <row r="724" spans="1:42" x14ac:dyDescent="0.2">
      <c r="A724" s="2" t="s">
        <v>43</v>
      </c>
      <c r="B724" s="2">
        <v>1</v>
      </c>
      <c r="C724" s="2">
        <v>11030134</v>
      </c>
      <c r="D724" s="2" t="s">
        <v>1936</v>
      </c>
      <c r="E724" s="3" t="s">
        <v>1937</v>
      </c>
      <c r="F724" s="2" t="s">
        <v>1938</v>
      </c>
      <c r="G724" s="2" t="s">
        <v>47</v>
      </c>
      <c r="I724" s="2">
        <v>358559</v>
      </c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>
        <v>6.2</v>
      </c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>
        <f t="shared" si="90"/>
        <v>6.2</v>
      </c>
      <c r="AJ724" s="9">
        <v>0</v>
      </c>
      <c r="AK724" s="9">
        <f t="shared" si="91"/>
        <v>0.74399999999999999</v>
      </c>
      <c r="AL724" s="9">
        <f t="shared" si="92"/>
        <v>6.944</v>
      </c>
      <c r="AM724" s="9"/>
      <c r="AN724" s="9"/>
      <c r="AP724" s="9"/>
    </row>
    <row r="725" spans="1:42" x14ac:dyDescent="0.2">
      <c r="A725" s="2" t="s">
        <v>43</v>
      </c>
      <c r="B725" s="2">
        <v>1</v>
      </c>
      <c r="C725" s="2">
        <v>11030130</v>
      </c>
      <c r="D725" s="2" t="s">
        <v>1939</v>
      </c>
      <c r="E725" s="3" t="s">
        <v>1940</v>
      </c>
      <c r="F725" s="2" t="s">
        <v>1941</v>
      </c>
      <c r="G725" s="2" t="s">
        <v>47</v>
      </c>
      <c r="I725" s="2">
        <v>358560</v>
      </c>
      <c r="J725" s="9"/>
      <c r="K725" s="9">
        <v>0.85</v>
      </c>
      <c r="L725" s="9"/>
      <c r="M725" s="9"/>
      <c r="N725" s="9"/>
      <c r="O725" s="9"/>
      <c r="P725" s="9"/>
      <c r="Q725" s="9">
        <v>14.67</v>
      </c>
      <c r="R725" s="9">
        <v>4.43</v>
      </c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>
        <f t="shared" si="90"/>
        <v>19.95</v>
      </c>
      <c r="AJ725" s="9">
        <v>0</v>
      </c>
      <c r="AK725" s="9">
        <f t="shared" si="91"/>
        <v>2.3939999999999997</v>
      </c>
      <c r="AL725" s="9">
        <f t="shared" si="92"/>
        <v>22.343999999999998</v>
      </c>
      <c r="AM725" s="9"/>
      <c r="AN725" s="9"/>
      <c r="AP725" s="9"/>
    </row>
    <row r="726" spans="1:42" x14ac:dyDescent="0.2">
      <c r="A726" s="2" t="s">
        <v>43</v>
      </c>
      <c r="B726" s="2">
        <v>19</v>
      </c>
      <c r="C726" s="2">
        <v>11030108</v>
      </c>
      <c r="D726" s="2" t="s">
        <v>1942</v>
      </c>
      <c r="E726" s="3" t="s">
        <v>1943</v>
      </c>
      <c r="F726" s="2" t="s">
        <v>1944</v>
      </c>
      <c r="G726" s="2" t="s">
        <v>47</v>
      </c>
      <c r="I726" s="2">
        <v>358561</v>
      </c>
      <c r="J726" s="9"/>
      <c r="K726" s="9"/>
      <c r="L726" s="9"/>
      <c r="M726" s="9"/>
      <c r="N726" s="9"/>
      <c r="O726" s="9"/>
      <c r="P726" s="9"/>
      <c r="Q726" s="9">
        <v>2.2999999999999998</v>
      </c>
      <c r="R726" s="9"/>
      <c r="S726" s="9"/>
      <c r="T726" s="9"/>
      <c r="U726" s="9"/>
      <c r="V726" s="9">
        <v>1.5</v>
      </c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>
        <f t="shared" si="90"/>
        <v>3.8</v>
      </c>
      <c r="AJ726" s="9">
        <v>0</v>
      </c>
      <c r="AK726" s="9">
        <f t="shared" si="91"/>
        <v>0.45599999999999996</v>
      </c>
      <c r="AL726" s="9">
        <f t="shared" si="92"/>
        <v>4.2560000000000002</v>
      </c>
      <c r="AM726" s="9"/>
      <c r="AN726" s="9"/>
      <c r="AP726" s="9"/>
    </row>
    <row r="727" spans="1:42" x14ac:dyDescent="0.2">
      <c r="A727" s="2" t="s">
        <v>43</v>
      </c>
      <c r="B727" s="2">
        <v>1</v>
      </c>
      <c r="C727" s="2">
        <v>11030121</v>
      </c>
      <c r="D727" s="2" t="s">
        <v>1945</v>
      </c>
      <c r="E727" s="3" t="s">
        <v>1946</v>
      </c>
      <c r="F727" s="2" t="s">
        <v>1947</v>
      </c>
      <c r="G727" s="2" t="s">
        <v>47</v>
      </c>
      <c r="I727" s="2">
        <v>358562</v>
      </c>
      <c r="J727" s="9"/>
      <c r="K727" s="9"/>
      <c r="L727" s="9"/>
      <c r="M727" s="9"/>
      <c r="N727" s="9"/>
      <c r="O727" s="9"/>
      <c r="P727" s="9"/>
      <c r="Q727" s="9">
        <v>0.08</v>
      </c>
      <c r="R727" s="9">
        <v>3.98</v>
      </c>
      <c r="S727" s="9"/>
      <c r="T727" s="9"/>
      <c r="U727" s="9"/>
      <c r="V727" s="9">
        <v>1.5</v>
      </c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>
        <f t="shared" si="90"/>
        <v>5.56</v>
      </c>
      <c r="AJ727" s="9">
        <v>0</v>
      </c>
      <c r="AK727" s="9">
        <f t="shared" si="91"/>
        <v>0.6671999999999999</v>
      </c>
      <c r="AL727" s="9">
        <f t="shared" si="92"/>
        <v>6.2271999999999998</v>
      </c>
      <c r="AM727" s="9"/>
      <c r="AN727" s="9"/>
      <c r="AP727" s="9"/>
    </row>
    <row r="728" spans="1:42" x14ac:dyDescent="0.2">
      <c r="A728" s="2" t="s">
        <v>43</v>
      </c>
      <c r="B728" s="2">
        <v>1</v>
      </c>
      <c r="C728" s="2">
        <v>11030131</v>
      </c>
      <c r="D728" s="2" t="s">
        <v>1948</v>
      </c>
      <c r="E728" s="3" t="s">
        <v>1949</v>
      </c>
      <c r="F728" s="2" t="s">
        <v>1950</v>
      </c>
      <c r="G728" s="2" t="s">
        <v>47</v>
      </c>
      <c r="I728" s="2">
        <v>358563</v>
      </c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>
        <v>6.2</v>
      </c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>
        <f t="shared" si="90"/>
        <v>6.2</v>
      </c>
      <c r="AJ728" s="9">
        <v>0</v>
      </c>
      <c r="AK728" s="9">
        <f t="shared" si="91"/>
        <v>0.74399999999999999</v>
      </c>
      <c r="AL728" s="9">
        <f t="shared" si="92"/>
        <v>6.944</v>
      </c>
      <c r="AM728" s="9"/>
      <c r="AN728" s="9"/>
      <c r="AP728" s="9"/>
    </row>
    <row r="729" spans="1:42" x14ac:dyDescent="0.2">
      <c r="A729" s="2" t="s">
        <v>43</v>
      </c>
      <c r="B729" s="2">
        <v>19</v>
      </c>
      <c r="C729" s="2">
        <v>11030103</v>
      </c>
      <c r="D729" s="2" t="s">
        <v>1951</v>
      </c>
      <c r="E729" s="3" t="s">
        <v>1952</v>
      </c>
      <c r="F729" s="2" t="s">
        <v>1953</v>
      </c>
      <c r="G729" s="2" t="s">
        <v>47</v>
      </c>
      <c r="I729" s="2">
        <v>358564</v>
      </c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>
        <v>6.2</v>
      </c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>
        <f t="shared" si="90"/>
        <v>6.2</v>
      </c>
      <c r="AJ729" s="9">
        <v>0</v>
      </c>
      <c r="AK729" s="9">
        <f t="shared" si="91"/>
        <v>0.74399999999999999</v>
      </c>
      <c r="AL729" s="9">
        <f t="shared" si="92"/>
        <v>6.944</v>
      </c>
      <c r="AM729" s="9"/>
      <c r="AN729" s="9"/>
      <c r="AP729" s="9"/>
    </row>
    <row r="730" spans="1:42" x14ac:dyDescent="0.2">
      <c r="A730" s="2" t="s">
        <v>43</v>
      </c>
      <c r="B730" s="2">
        <v>1</v>
      </c>
      <c r="C730" s="2">
        <v>11030131</v>
      </c>
      <c r="D730" s="2" t="s">
        <v>1954</v>
      </c>
      <c r="E730" s="3" t="s">
        <v>1955</v>
      </c>
      <c r="F730" s="2" t="s">
        <v>1956</v>
      </c>
      <c r="G730" s="2" t="s">
        <v>47</v>
      </c>
      <c r="I730" s="2">
        <v>358565</v>
      </c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>
        <v>6.2</v>
      </c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>
        <f t="shared" si="90"/>
        <v>6.2</v>
      </c>
      <c r="AJ730" s="9">
        <v>0</v>
      </c>
      <c r="AK730" s="9">
        <f t="shared" si="91"/>
        <v>0.74399999999999999</v>
      </c>
      <c r="AL730" s="9">
        <f t="shared" si="92"/>
        <v>6.944</v>
      </c>
      <c r="AM730" s="9"/>
      <c r="AN730" s="9"/>
      <c r="AP730" s="9"/>
    </row>
    <row r="731" spans="1:42" x14ac:dyDescent="0.2">
      <c r="A731" s="2" t="s">
        <v>43</v>
      </c>
      <c r="B731" s="2">
        <v>1</v>
      </c>
      <c r="C731" s="2">
        <v>11030128</v>
      </c>
      <c r="D731" s="2" t="s">
        <v>1957</v>
      </c>
      <c r="E731" s="3" t="s">
        <v>1958</v>
      </c>
      <c r="F731" s="2" t="s">
        <v>1959</v>
      </c>
      <c r="G731" s="2" t="s">
        <v>47</v>
      </c>
      <c r="I731" s="2">
        <v>358566</v>
      </c>
      <c r="J731" s="9"/>
      <c r="K731" s="9"/>
      <c r="L731" s="9"/>
      <c r="M731" s="9"/>
      <c r="N731" s="9"/>
      <c r="O731" s="9"/>
      <c r="P731" s="9"/>
      <c r="Q731" s="9">
        <v>0.26</v>
      </c>
      <c r="R731" s="9">
        <v>1.77</v>
      </c>
      <c r="S731" s="9"/>
      <c r="T731" s="9"/>
      <c r="U731" s="9"/>
      <c r="V731" s="9">
        <v>1.5</v>
      </c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>
        <f t="shared" si="90"/>
        <v>3.5300000000000002</v>
      </c>
      <c r="AJ731" s="9">
        <v>0</v>
      </c>
      <c r="AK731" s="9">
        <f t="shared" si="91"/>
        <v>0.42360000000000003</v>
      </c>
      <c r="AL731" s="9">
        <f t="shared" si="92"/>
        <v>3.9536000000000002</v>
      </c>
      <c r="AM731" s="9"/>
      <c r="AN731" s="9"/>
      <c r="AP731" s="9"/>
    </row>
    <row r="732" spans="1:42" x14ac:dyDescent="0.2">
      <c r="A732" s="2" t="s">
        <v>43</v>
      </c>
      <c r="B732" s="2">
        <v>1</v>
      </c>
      <c r="C732" s="2">
        <v>11030129</v>
      </c>
      <c r="D732" s="2" t="s">
        <v>1960</v>
      </c>
      <c r="E732" s="3" t="s">
        <v>1961</v>
      </c>
      <c r="F732" s="2" t="s">
        <v>1962</v>
      </c>
      <c r="G732" s="2" t="s">
        <v>47</v>
      </c>
      <c r="I732" s="2">
        <v>358567</v>
      </c>
      <c r="J732" s="9"/>
      <c r="K732" s="9">
        <v>0.04</v>
      </c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>
        <v>1.5</v>
      </c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>
        <f t="shared" si="90"/>
        <v>1.54</v>
      </c>
      <c r="AJ732" s="9">
        <v>0</v>
      </c>
      <c r="AK732" s="9">
        <f t="shared" si="91"/>
        <v>0.18479999999999999</v>
      </c>
      <c r="AL732" s="9">
        <f t="shared" si="92"/>
        <v>1.7248000000000001</v>
      </c>
      <c r="AM732" s="9"/>
      <c r="AN732" s="9"/>
      <c r="AP732" s="9"/>
    </row>
    <row r="733" spans="1:42" x14ac:dyDescent="0.2">
      <c r="A733" s="2" t="s">
        <v>43</v>
      </c>
      <c r="B733" s="2">
        <v>1</v>
      </c>
      <c r="C733" s="2">
        <v>11030131</v>
      </c>
      <c r="D733" s="2" t="s">
        <v>1963</v>
      </c>
      <c r="E733" s="3" t="s">
        <v>1964</v>
      </c>
      <c r="F733" s="2" t="s">
        <v>1965</v>
      </c>
      <c r="G733" s="2" t="s">
        <v>47</v>
      </c>
      <c r="I733" s="2">
        <v>358568</v>
      </c>
      <c r="J733" s="9"/>
      <c r="K733" s="9">
        <v>1.36</v>
      </c>
      <c r="L733" s="9"/>
      <c r="M733" s="9"/>
      <c r="N733" s="9"/>
      <c r="O733" s="9"/>
      <c r="P733" s="9"/>
      <c r="Q733" s="9">
        <v>0.92</v>
      </c>
      <c r="R733" s="9">
        <v>0.28000000000000003</v>
      </c>
      <c r="S733" s="9"/>
      <c r="T733" s="9"/>
      <c r="U733" s="9"/>
      <c r="V733" s="9">
        <v>1.5</v>
      </c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>
        <v>-0.75</v>
      </c>
      <c r="AI733" s="9">
        <f t="shared" si="90"/>
        <v>3.3100000000000005</v>
      </c>
      <c r="AJ733" s="9">
        <v>0</v>
      </c>
      <c r="AK733" s="9">
        <f t="shared" si="91"/>
        <v>0.39720000000000005</v>
      </c>
      <c r="AL733" s="9">
        <f t="shared" si="92"/>
        <v>3.7072000000000007</v>
      </c>
      <c r="AM733" s="9"/>
      <c r="AN733" s="9"/>
      <c r="AP733" s="9"/>
    </row>
    <row r="734" spans="1:42" x14ac:dyDescent="0.2">
      <c r="A734" s="2" t="s">
        <v>43</v>
      </c>
      <c r="B734" s="2">
        <v>1</v>
      </c>
      <c r="C734" s="2">
        <v>11030131</v>
      </c>
      <c r="D734" s="2" t="s">
        <v>1966</v>
      </c>
      <c r="E734" s="3" t="s">
        <v>1967</v>
      </c>
      <c r="F734" s="2" t="s">
        <v>1968</v>
      </c>
      <c r="G734" s="2" t="s">
        <v>47</v>
      </c>
      <c r="I734" s="2">
        <v>358569</v>
      </c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>
        <v>1.5</v>
      </c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>
        <f t="shared" si="90"/>
        <v>1.5</v>
      </c>
      <c r="AJ734" s="9">
        <v>0</v>
      </c>
      <c r="AK734" s="9">
        <f t="shared" si="91"/>
        <v>0.18</v>
      </c>
      <c r="AL734" s="9">
        <f t="shared" si="92"/>
        <v>1.68</v>
      </c>
      <c r="AM734" s="9"/>
      <c r="AN734" s="9"/>
      <c r="AP734" s="9"/>
    </row>
    <row r="735" spans="1:42" x14ac:dyDescent="0.2">
      <c r="A735" s="2" t="s">
        <v>43</v>
      </c>
      <c r="B735" s="2">
        <v>1</v>
      </c>
      <c r="C735" s="2">
        <v>11030130</v>
      </c>
      <c r="D735" s="2" t="s">
        <v>1969</v>
      </c>
      <c r="E735" s="3" t="s">
        <v>1970</v>
      </c>
      <c r="F735" s="2" t="s">
        <v>1971</v>
      </c>
      <c r="G735" s="2" t="s">
        <v>47</v>
      </c>
      <c r="I735" s="2">
        <v>358570</v>
      </c>
      <c r="J735" s="9"/>
      <c r="K735" s="9">
        <v>0.15</v>
      </c>
      <c r="L735" s="9"/>
      <c r="M735" s="9"/>
      <c r="N735" s="9"/>
      <c r="O735" s="9"/>
      <c r="P735" s="9"/>
      <c r="Q735" s="9">
        <v>0.87</v>
      </c>
      <c r="R735" s="9"/>
      <c r="S735" s="9"/>
      <c r="T735" s="9"/>
      <c r="U735" s="9"/>
      <c r="V735" s="9">
        <v>1.5</v>
      </c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>
        <v>-0.75</v>
      </c>
      <c r="AI735" s="9">
        <f t="shared" si="90"/>
        <v>1.77</v>
      </c>
      <c r="AJ735" s="9">
        <v>0</v>
      </c>
      <c r="AK735" s="9">
        <f t="shared" si="91"/>
        <v>0.21240000000000001</v>
      </c>
      <c r="AL735" s="9">
        <f t="shared" si="92"/>
        <v>1.9823999999999999</v>
      </c>
      <c r="AM735" s="9"/>
      <c r="AN735" s="9"/>
      <c r="AP735" s="9"/>
    </row>
    <row r="736" spans="1:42" x14ac:dyDescent="0.2">
      <c r="A736" s="2" t="s">
        <v>43</v>
      </c>
      <c r="B736" s="2">
        <v>1</v>
      </c>
      <c r="C736" s="2">
        <v>11030131</v>
      </c>
      <c r="D736" s="2" t="s">
        <v>1972</v>
      </c>
      <c r="E736" s="3" t="s">
        <v>1973</v>
      </c>
      <c r="F736" s="2" t="s">
        <v>1974</v>
      </c>
      <c r="G736" s="2" t="s">
        <v>47</v>
      </c>
      <c r="I736" s="2">
        <v>358571</v>
      </c>
      <c r="J736" s="9"/>
      <c r="K736" s="9"/>
      <c r="L736" s="9"/>
      <c r="M736" s="9"/>
      <c r="N736" s="9"/>
      <c r="O736" s="9"/>
      <c r="P736" s="9"/>
      <c r="Q736" s="9">
        <v>0.09</v>
      </c>
      <c r="R736" s="9">
        <v>1.47</v>
      </c>
      <c r="S736" s="9"/>
      <c r="T736" s="9"/>
      <c r="U736" s="9"/>
      <c r="V736" s="9">
        <v>1.5</v>
      </c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>
        <f t="shared" si="90"/>
        <v>3.06</v>
      </c>
      <c r="AJ736" s="9">
        <v>0</v>
      </c>
      <c r="AK736" s="9">
        <f t="shared" si="91"/>
        <v>0.36719999999999997</v>
      </c>
      <c r="AL736" s="9">
        <f t="shared" si="92"/>
        <v>3.4272</v>
      </c>
      <c r="AM736" s="9"/>
      <c r="AN736" s="9"/>
      <c r="AP736" s="9"/>
    </row>
    <row r="737" spans="1:42" x14ac:dyDescent="0.2">
      <c r="A737" s="2" t="s">
        <v>43</v>
      </c>
      <c r="B737" s="2">
        <v>19</v>
      </c>
      <c r="C737" s="2">
        <v>11030135</v>
      </c>
      <c r="D737" s="2" t="s">
        <v>1975</v>
      </c>
      <c r="E737" s="3" t="s">
        <v>1976</v>
      </c>
      <c r="F737" s="2" t="s">
        <v>1977</v>
      </c>
      <c r="G737" s="2" t="s">
        <v>47</v>
      </c>
      <c r="I737" s="2">
        <v>358572</v>
      </c>
      <c r="J737" s="9"/>
      <c r="K737" s="9">
        <v>0.36</v>
      </c>
      <c r="L737" s="9"/>
      <c r="M737" s="9"/>
      <c r="N737" s="9"/>
      <c r="O737" s="9"/>
      <c r="P737" s="9"/>
      <c r="Q737" s="9">
        <v>0.88</v>
      </c>
      <c r="R737" s="9"/>
      <c r="S737" s="9"/>
      <c r="T737" s="9"/>
      <c r="U737" s="9"/>
      <c r="V737" s="9">
        <v>1.5</v>
      </c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>
        <f t="shared" si="90"/>
        <v>2.74</v>
      </c>
      <c r="AJ737" s="9">
        <v>0</v>
      </c>
      <c r="AK737" s="9">
        <f t="shared" si="91"/>
        <v>0.32880000000000004</v>
      </c>
      <c r="AL737" s="9">
        <f t="shared" si="92"/>
        <v>3.0688000000000004</v>
      </c>
      <c r="AM737" s="9"/>
      <c r="AN737" s="9"/>
      <c r="AP737" s="9"/>
    </row>
    <row r="738" spans="1:42" x14ac:dyDescent="0.2">
      <c r="A738" s="2" t="s">
        <v>43</v>
      </c>
      <c r="B738" s="2">
        <v>1</v>
      </c>
      <c r="C738" s="2">
        <v>11030128</v>
      </c>
      <c r="D738" s="2" t="s">
        <v>1978</v>
      </c>
      <c r="E738" s="3" t="s">
        <v>1979</v>
      </c>
      <c r="F738" s="2" t="s">
        <v>1980</v>
      </c>
      <c r="G738" s="2" t="s">
        <v>47</v>
      </c>
      <c r="I738" s="2">
        <v>358573</v>
      </c>
      <c r="J738" s="9"/>
      <c r="K738" s="9">
        <v>4.29</v>
      </c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>
        <v>6.2</v>
      </c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>
        <f t="shared" si="90"/>
        <v>10.49</v>
      </c>
      <c r="AJ738" s="9">
        <v>0</v>
      </c>
      <c r="AK738" s="9">
        <f t="shared" si="91"/>
        <v>1.2587999999999999</v>
      </c>
      <c r="AL738" s="9">
        <f t="shared" si="92"/>
        <v>11.748799999999999</v>
      </c>
      <c r="AM738" s="9"/>
      <c r="AN738" s="9"/>
      <c r="AP738" s="9"/>
    </row>
    <row r="739" spans="1:42" x14ac:dyDescent="0.2">
      <c r="A739" s="2" t="s">
        <v>43</v>
      </c>
      <c r="B739" s="2">
        <v>1</v>
      </c>
      <c r="C739" s="2">
        <v>11030128</v>
      </c>
      <c r="D739" s="2" t="s">
        <v>1981</v>
      </c>
      <c r="E739" s="3" t="s">
        <v>1982</v>
      </c>
      <c r="F739" s="2" t="s">
        <v>1983</v>
      </c>
      <c r="G739" s="2" t="s">
        <v>47</v>
      </c>
      <c r="I739" s="2">
        <v>358574</v>
      </c>
      <c r="J739" s="9"/>
      <c r="K739" s="9">
        <v>2.67</v>
      </c>
      <c r="L739" s="9"/>
      <c r="M739" s="9"/>
      <c r="N739" s="9"/>
      <c r="O739" s="9"/>
      <c r="P739" s="9"/>
      <c r="Q739" s="9">
        <v>6.45</v>
      </c>
      <c r="R739" s="9">
        <v>0.23</v>
      </c>
      <c r="S739" s="9"/>
      <c r="T739" s="9"/>
      <c r="U739" s="9"/>
      <c r="V739" s="9">
        <v>1.5</v>
      </c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>
        <f t="shared" si="90"/>
        <v>10.850000000000001</v>
      </c>
      <c r="AJ739" s="9">
        <v>0</v>
      </c>
      <c r="AK739" s="9">
        <f t="shared" si="91"/>
        <v>1.302</v>
      </c>
      <c r="AL739" s="9">
        <f t="shared" si="92"/>
        <v>12.152000000000001</v>
      </c>
      <c r="AM739" s="9"/>
      <c r="AN739" s="9"/>
      <c r="AP739" s="9"/>
    </row>
    <row r="740" spans="1:42" x14ac:dyDescent="0.2">
      <c r="A740" s="2" t="s">
        <v>43</v>
      </c>
      <c r="B740" s="2">
        <v>16</v>
      </c>
      <c r="C740" s="2">
        <v>11030133</v>
      </c>
      <c r="D740" s="2" t="s">
        <v>1984</v>
      </c>
      <c r="E740" s="3" t="s">
        <v>1985</v>
      </c>
      <c r="F740" s="2" t="s">
        <v>1986</v>
      </c>
      <c r="G740" s="2" t="s">
        <v>47</v>
      </c>
      <c r="I740" s="2">
        <v>358575</v>
      </c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>
        <v>1.5</v>
      </c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>
        <f t="shared" si="90"/>
        <v>1.5</v>
      </c>
      <c r="AJ740" s="9">
        <v>0</v>
      </c>
      <c r="AK740" s="9">
        <f t="shared" si="91"/>
        <v>0.18</v>
      </c>
      <c r="AL740" s="9">
        <f t="shared" si="92"/>
        <v>1.68</v>
      </c>
      <c r="AM740" s="9"/>
      <c r="AN740" s="9"/>
      <c r="AP740" s="9"/>
    </row>
    <row r="741" spans="1:42" x14ac:dyDescent="0.2">
      <c r="A741" s="2" t="s">
        <v>43</v>
      </c>
      <c r="B741" s="2">
        <v>16</v>
      </c>
      <c r="C741" s="2">
        <v>11030131</v>
      </c>
      <c r="D741" s="2" t="s">
        <v>1987</v>
      </c>
      <c r="E741" s="3" t="s">
        <v>1988</v>
      </c>
      <c r="F741" s="2" t="s">
        <v>1989</v>
      </c>
      <c r="G741" s="2" t="s">
        <v>47</v>
      </c>
      <c r="I741" s="2">
        <v>358576</v>
      </c>
      <c r="J741" s="9"/>
      <c r="K741" s="9">
        <v>0.34</v>
      </c>
      <c r="L741" s="9"/>
      <c r="M741" s="9"/>
      <c r="N741" s="9"/>
      <c r="O741" s="9"/>
      <c r="P741" s="9"/>
      <c r="Q741" s="9">
        <v>0.96</v>
      </c>
      <c r="R741" s="9"/>
      <c r="S741" s="9"/>
      <c r="T741" s="9"/>
      <c r="U741" s="9"/>
      <c r="V741" s="9">
        <v>1.5</v>
      </c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>
        <f t="shared" si="90"/>
        <v>2.8</v>
      </c>
      <c r="AJ741" s="9">
        <v>0</v>
      </c>
      <c r="AK741" s="9">
        <f t="shared" si="91"/>
        <v>0.33599999999999997</v>
      </c>
      <c r="AL741" s="9">
        <f t="shared" si="92"/>
        <v>3.1359999999999997</v>
      </c>
      <c r="AM741" s="9"/>
      <c r="AN741" s="9"/>
      <c r="AP741" s="9"/>
    </row>
    <row r="742" spans="1:42" x14ac:dyDescent="0.2">
      <c r="A742" s="2" t="s">
        <v>43</v>
      </c>
      <c r="B742" s="2">
        <v>1</v>
      </c>
      <c r="C742" s="2">
        <v>11030135</v>
      </c>
      <c r="D742" s="2" t="s">
        <v>1990</v>
      </c>
      <c r="E742" s="3" t="s">
        <v>1991</v>
      </c>
      <c r="F742" s="2" t="s">
        <v>1992</v>
      </c>
      <c r="G742" s="2" t="s">
        <v>47</v>
      </c>
      <c r="I742" s="2">
        <v>358577</v>
      </c>
      <c r="J742" s="9"/>
      <c r="K742" s="9"/>
      <c r="L742" s="9"/>
      <c r="M742" s="9"/>
      <c r="N742" s="9"/>
      <c r="O742" s="9"/>
      <c r="P742" s="9"/>
      <c r="Q742" s="9">
        <v>1.03</v>
      </c>
      <c r="R742" s="9"/>
      <c r="S742" s="9"/>
      <c r="T742" s="9"/>
      <c r="U742" s="9"/>
      <c r="V742" s="9">
        <v>1.5</v>
      </c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>
        <f t="shared" si="90"/>
        <v>2.5300000000000002</v>
      </c>
      <c r="AJ742" s="9">
        <v>0</v>
      </c>
      <c r="AK742" s="9">
        <f t="shared" si="91"/>
        <v>0.30360000000000004</v>
      </c>
      <c r="AL742" s="9">
        <f t="shared" si="92"/>
        <v>2.8336000000000001</v>
      </c>
      <c r="AM742" s="9"/>
      <c r="AN742" s="9"/>
      <c r="AP742" s="9"/>
    </row>
    <row r="743" spans="1:42" x14ac:dyDescent="0.2">
      <c r="A743" s="2" t="s">
        <v>43</v>
      </c>
      <c r="B743" s="2">
        <v>19</v>
      </c>
      <c r="C743" s="2">
        <v>11030130</v>
      </c>
      <c r="D743" s="2" t="s">
        <v>1993</v>
      </c>
      <c r="E743" s="3" t="s">
        <v>1994</v>
      </c>
      <c r="F743" s="2" t="s">
        <v>1995</v>
      </c>
      <c r="G743" s="2" t="s">
        <v>47</v>
      </c>
      <c r="I743" s="2">
        <v>358578</v>
      </c>
      <c r="J743" s="9"/>
      <c r="K743" s="9"/>
      <c r="L743" s="9"/>
      <c r="M743" s="9"/>
      <c r="N743" s="9"/>
      <c r="O743" s="9"/>
      <c r="P743" s="9"/>
      <c r="Q743" s="9">
        <v>0.26</v>
      </c>
      <c r="R743" s="9"/>
      <c r="S743" s="9"/>
      <c r="T743" s="9"/>
      <c r="U743" s="9"/>
      <c r="V743" s="9">
        <v>1.5</v>
      </c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>
        <f t="shared" si="90"/>
        <v>1.76</v>
      </c>
      <c r="AJ743" s="9">
        <v>0</v>
      </c>
      <c r="AK743" s="9">
        <f t="shared" si="91"/>
        <v>0.2112</v>
      </c>
      <c r="AL743" s="9">
        <f t="shared" si="92"/>
        <v>1.9712000000000001</v>
      </c>
      <c r="AM743" s="9"/>
      <c r="AN743" s="9"/>
      <c r="AP743" s="9"/>
    </row>
    <row r="744" spans="1:42" x14ac:dyDescent="0.2">
      <c r="A744" s="2" t="s">
        <v>43</v>
      </c>
      <c r="B744" s="2">
        <v>16</v>
      </c>
      <c r="C744" s="2">
        <v>11030112</v>
      </c>
      <c r="D744" s="2" t="s">
        <v>1996</v>
      </c>
      <c r="E744" s="3" t="s">
        <v>1997</v>
      </c>
      <c r="F744" s="2" t="s">
        <v>1998</v>
      </c>
      <c r="G744" s="2" t="s">
        <v>47</v>
      </c>
      <c r="I744" s="2">
        <v>358579</v>
      </c>
      <c r="J744" s="9"/>
      <c r="K744" s="9">
        <v>0.02</v>
      </c>
      <c r="L744" s="9"/>
      <c r="M744" s="9"/>
      <c r="N744" s="9"/>
      <c r="O744" s="9"/>
      <c r="P744" s="9"/>
      <c r="Q744" s="9">
        <v>0.14000000000000001</v>
      </c>
      <c r="R744" s="9"/>
      <c r="S744" s="9"/>
      <c r="T744" s="9"/>
      <c r="U744" s="9"/>
      <c r="V744" s="9">
        <v>1.5</v>
      </c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>
        <f t="shared" si="90"/>
        <v>1.66</v>
      </c>
      <c r="AJ744" s="9">
        <v>0</v>
      </c>
      <c r="AK744" s="9">
        <f t="shared" si="91"/>
        <v>0.19919999999999999</v>
      </c>
      <c r="AL744" s="9">
        <f t="shared" si="92"/>
        <v>1.8592</v>
      </c>
      <c r="AM744" s="9"/>
      <c r="AN744" s="9"/>
      <c r="AP744" s="9"/>
    </row>
    <row r="745" spans="1:42" x14ac:dyDescent="0.2">
      <c r="A745" s="2" t="s">
        <v>43</v>
      </c>
      <c r="B745" s="2">
        <v>1</v>
      </c>
      <c r="C745" s="2">
        <v>11030133</v>
      </c>
      <c r="D745" s="2" t="s">
        <v>1999</v>
      </c>
      <c r="E745" s="3" t="s">
        <v>2000</v>
      </c>
      <c r="F745" s="2" t="s">
        <v>2001</v>
      </c>
      <c r="G745" s="2" t="s">
        <v>47</v>
      </c>
      <c r="I745" s="2">
        <v>358580</v>
      </c>
      <c r="J745" s="9"/>
      <c r="K745" s="9"/>
      <c r="L745" s="9"/>
      <c r="M745" s="9"/>
      <c r="N745" s="9"/>
      <c r="O745" s="9"/>
      <c r="P745" s="9"/>
      <c r="Q745" s="9">
        <v>4.9000000000000004</v>
      </c>
      <c r="R745" s="9"/>
      <c r="S745" s="9"/>
      <c r="T745" s="9"/>
      <c r="U745" s="9"/>
      <c r="V745" s="9">
        <v>1.5</v>
      </c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>
        <f t="shared" si="90"/>
        <v>6.4</v>
      </c>
      <c r="AJ745" s="9">
        <v>0</v>
      </c>
      <c r="AK745" s="9">
        <f t="shared" si="91"/>
        <v>0.76800000000000002</v>
      </c>
      <c r="AL745" s="9">
        <f t="shared" si="92"/>
        <v>7.1680000000000001</v>
      </c>
      <c r="AM745" s="9"/>
      <c r="AN745" s="9"/>
      <c r="AP745" s="9"/>
    </row>
    <row r="746" spans="1:42" x14ac:dyDescent="0.2">
      <c r="A746" s="2" t="s">
        <v>43</v>
      </c>
      <c r="B746" s="2">
        <v>1</v>
      </c>
      <c r="C746" s="2">
        <v>11030121</v>
      </c>
      <c r="D746" s="2" t="s">
        <v>2002</v>
      </c>
      <c r="E746" s="3" t="s">
        <v>2003</v>
      </c>
      <c r="F746" s="2" t="s">
        <v>2004</v>
      </c>
      <c r="G746" s="2" t="s">
        <v>47</v>
      </c>
      <c r="I746" s="2">
        <v>358581</v>
      </c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>
        <v>1.5</v>
      </c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>
        <f t="shared" si="90"/>
        <v>1.5</v>
      </c>
      <c r="AJ746" s="9">
        <v>0</v>
      </c>
      <c r="AK746" s="9">
        <f t="shared" si="91"/>
        <v>0.18</v>
      </c>
      <c r="AL746" s="9">
        <f t="shared" si="92"/>
        <v>1.68</v>
      </c>
      <c r="AM746" s="9"/>
      <c r="AN746" s="9"/>
      <c r="AP746" s="9"/>
    </row>
    <row r="747" spans="1:42" x14ac:dyDescent="0.2">
      <c r="A747" s="2" t="s">
        <v>43</v>
      </c>
      <c r="B747" s="2">
        <v>19</v>
      </c>
      <c r="C747" s="2">
        <v>11030130</v>
      </c>
      <c r="D747" s="2" t="s">
        <v>2005</v>
      </c>
      <c r="E747" s="3" t="s">
        <v>2006</v>
      </c>
      <c r="F747" s="2" t="s">
        <v>2007</v>
      </c>
      <c r="G747" s="2" t="s">
        <v>47</v>
      </c>
      <c r="I747" s="2">
        <v>358582</v>
      </c>
      <c r="J747" s="9"/>
      <c r="K747" s="9"/>
      <c r="L747" s="9"/>
      <c r="M747" s="9"/>
      <c r="N747" s="9"/>
      <c r="O747" s="9"/>
      <c r="P747" s="9"/>
      <c r="Q747" s="9">
        <v>0.67</v>
      </c>
      <c r="R747" s="9">
        <v>0.01</v>
      </c>
      <c r="S747" s="9"/>
      <c r="T747" s="9"/>
      <c r="U747" s="9"/>
      <c r="V747" s="9">
        <v>1.5</v>
      </c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>
        <f t="shared" si="90"/>
        <v>2.1800000000000002</v>
      </c>
      <c r="AJ747" s="9">
        <v>0</v>
      </c>
      <c r="AK747" s="9">
        <f t="shared" si="91"/>
        <v>0.2616</v>
      </c>
      <c r="AL747" s="9">
        <f t="shared" si="92"/>
        <v>2.4416000000000002</v>
      </c>
      <c r="AM747" s="9"/>
      <c r="AN747" s="9"/>
      <c r="AP747" s="9"/>
    </row>
    <row r="748" spans="1:42" x14ac:dyDescent="0.2">
      <c r="A748" s="2" t="s">
        <v>43</v>
      </c>
      <c r="B748" s="2">
        <v>1</v>
      </c>
      <c r="C748" s="2">
        <v>11030128</v>
      </c>
      <c r="D748" s="2" t="s">
        <v>2008</v>
      </c>
      <c r="E748" s="3" t="s">
        <v>2009</v>
      </c>
      <c r="F748" s="2" t="s">
        <v>2010</v>
      </c>
      <c r="G748" s="2" t="s">
        <v>47</v>
      </c>
      <c r="I748" s="2">
        <v>358583</v>
      </c>
      <c r="J748" s="9"/>
      <c r="K748" s="9">
        <v>0.11</v>
      </c>
      <c r="L748" s="9"/>
      <c r="M748" s="9"/>
      <c r="N748" s="9"/>
      <c r="O748" s="9"/>
      <c r="P748" s="9"/>
      <c r="Q748" s="9">
        <v>0.04</v>
      </c>
      <c r="R748" s="9">
        <v>0.18</v>
      </c>
      <c r="S748" s="9"/>
      <c r="T748" s="9"/>
      <c r="U748" s="9"/>
      <c r="V748" s="9">
        <v>1.5</v>
      </c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>
        <f t="shared" si="90"/>
        <v>1.83</v>
      </c>
      <c r="AJ748" s="9">
        <v>0</v>
      </c>
      <c r="AK748" s="9">
        <f t="shared" si="91"/>
        <v>0.21959999999999999</v>
      </c>
      <c r="AL748" s="9">
        <f t="shared" si="92"/>
        <v>2.0495999999999999</v>
      </c>
      <c r="AM748" s="9"/>
      <c r="AN748" s="9"/>
      <c r="AP748" s="9"/>
    </row>
    <row r="749" spans="1:42" x14ac:dyDescent="0.2">
      <c r="A749" s="2" t="s">
        <v>43</v>
      </c>
      <c r="B749" s="2">
        <v>1</v>
      </c>
      <c r="C749" s="2">
        <v>11030128</v>
      </c>
      <c r="D749" s="2" t="s">
        <v>2011</v>
      </c>
      <c r="E749" s="3" t="s">
        <v>2012</v>
      </c>
      <c r="F749" s="2" t="s">
        <v>2013</v>
      </c>
      <c r="G749" s="2" t="s">
        <v>47</v>
      </c>
      <c r="I749" s="2">
        <v>358584</v>
      </c>
      <c r="J749" s="9"/>
      <c r="K749" s="9"/>
      <c r="L749" s="9"/>
      <c r="M749" s="9"/>
      <c r="N749" s="9"/>
      <c r="O749" s="9"/>
      <c r="P749" s="9"/>
      <c r="Q749" s="9">
        <v>0.36</v>
      </c>
      <c r="R749" s="9"/>
      <c r="S749" s="9"/>
      <c r="T749" s="9"/>
      <c r="U749" s="9"/>
      <c r="V749" s="9">
        <v>1.5</v>
      </c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>
        <f t="shared" si="90"/>
        <v>1.8599999999999999</v>
      </c>
      <c r="AJ749" s="9">
        <v>0</v>
      </c>
      <c r="AK749" s="9">
        <f t="shared" si="91"/>
        <v>0.22319999999999998</v>
      </c>
      <c r="AL749" s="9">
        <f t="shared" si="92"/>
        <v>2.0831999999999997</v>
      </c>
      <c r="AM749" s="9"/>
      <c r="AN749" s="9"/>
      <c r="AP749" s="9"/>
    </row>
    <row r="750" spans="1:42" x14ac:dyDescent="0.2">
      <c r="A750" s="2" t="s">
        <v>43</v>
      </c>
      <c r="B750" s="2">
        <v>1</v>
      </c>
      <c r="C750" s="2">
        <v>11030133</v>
      </c>
      <c r="D750" s="2" t="s">
        <v>2014</v>
      </c>
      <c r="E750" s="3" t="s">
        <v>2015</v>
      </c>
      <c r="F750" s="2" t="s">
        <v>2016</v>
      </c>
      <c r="G750" s="2" t="s">
        <v>47</v>
      </c>
      <c r="I750" s="2">
        <v>358585</v>
      </c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>
        <v>1.5</v>
      </c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>
        <f t="shared" si="90"/>
        <v>1.5</v>
      </c>
      <c r="AJ750" s="9">
        <v>0</v>
      </c>
      <c r="AK750" s="9">
        <f t="shared" si="91"/>
        <v>0.18</v>
      </c>
      <c r="AL750" s="9">
        <f t="shared" si="92"/>
        <v>1.68</v>
      </c>
      <c r="AM750" s="9"/>
      <c r="AN750" s="9"/>
      <c r="AP750" s="9"/>
    </row>
    <row r="751" spans="1:42" x14ac:dyDescent="0.2">
      <c r="A751" s="2" t="s">
        <v>43</v>
      </c>
      <c r="B751" s="2">
        <v>1</v>
      </c>
      <c r="C751" s="2">
        <v>11030133</v>
      </c>
      <c r="D751" s="2" t="s">
        <v>2017</v>
      </c>
      <c r="E751" s="3" t="s">
        <v>2018</v>
      </c>
      <c r="F751" s="2" t="s">
        <v>2019</v>
      </c>
      <c r="G751" s="2" t="s">
        <v>47</v>
      </c>
      <c r="I751" s="2">
        <v>358586</v>
      </c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>
        <v>1.5</v>
      </c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>
        <f t="shared" si="90"/>
        <v>1.5</v>
      </c>
      <c r="AJ751" s="9">
        <v>0</v>
      </c>
      <c r="AK751" s="9">
        <f t="shared" si="91"/>
        <v>0.18</v>
      </c>
      <c r="AL751" s="9">
        <f t="shared" si="92"/>
        <v>1.68</v>
      </c>
      <c r="AM751" s="9"/>
      <c r="AN751" s="9"/>
      <c r="AP751" s="9"/>
    </row>
    <row r="752" spans="1:42" x14ac:dyDescent="0.2">
      <c r="A752" s="2" t="s">
        <v>43</v>
      </c>
      <c r="B752" s="2">
        <v>1</v>
      </c>
      <c r="C752" s="2">
        <v>11030130</v>
      </c>
      <c r="D752" s="2" t="s">
        <v>2020</v>
      </c>
      <c r="E752" s="3" t="s">
        <v>2021</v>
      </c>
      <c r="F752" s="2" t="s">
        <v>2022</v>
      </c>
      <c r="G752" s="2" t="s">
        <v>47</v>
      </c>
      <c r="I752" s="2">
        <v>358587</v>
      </c>
      <c r="J752" s="9"/>
      <c r="K752" s="9"/>
      <c r="L752" s="9"/>
      <c r="M752" s="9"/>
      <c r="N752" s="9"/>
      <c r="O752" s="9"/>
      <c r="P752" s="9"/>
      <c r="Q752" s="9">
        <v>0.05</v>
      </c>
      <c r="R752" s="9"/>
      <c r="S752" s="9"/>
      <c r="T752" s="9"/>
      <c r="U752" s="9"/>
      <c r="V752" s="9">
        <v>1.5</v>
      </c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>
        <f t="shared" si="90"/>
        <v>1.55</v>
      </c>
      <c r="AJ752" s="9">
        <v>0</v>
      </c>
      <c r="AK752" s="9">
        <f t="shared" si="91"/>
        <v>0.186</v>
      </c>
      <c r="AL752" s="9">
        <f t="shared" si="92"/>
        <v>1.736</v>
      </c>
      <c r="AM752" s="9"/>
      <c r="AN752" s="9"/>
      <c r="AP752" s="9"/>
    </row>
    <row r="753" spans="1:42" x14ac:dyDescent="0.2">
      <c r="A753" s="2" t="s">
        <v>43</v>
      </c>
      <c r="B753" s="2">
        <v>1</v>
      </c>
      <c r="C753" s="2">
        <v>11030133</v>
      </c>
      <c r="D753" s="2" t="s">
        <v>2023</v>
      </c>
      <c r="E753" s="3" t="s">
        <v>2024</v>
      </c>
      <c r="F753" s="2" t="s">
        <v>2025</v>
      </c>
      <c r="G753" s="2" t="s">
        <v>47</v>
      </c>
      <c r="I753" s="2">
        <v>358588</v>
      </c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>
        <v>1.5</v>
      </c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>
        <f t="shared" si="90"/>
        <v>1.5</v>
      </c>
      <c r="AJ753" s="9">
        <v>0</v>
      </c>
      <c r="AK753" s="9">
        <f t="shared" si="91"/>
        <v>0.18</v>
      </c>
      <c r="AL753" s="9">
        <f t="shared" si="92"/>
        <v>1.68</v>
      </c>
      <c r="AM753" s="9"/>
      <c r="AN753" s="9"/>
      <c r="AP753" s="9"/>
    </row>
    <row r="754" spans="1:42" x14ac:dyDescent="0.2">
      <c r="A754" s="2" t="s">
        <v>43</v>
      </c>
      <c r="B754" s="2">
        <v>1</v>
      </c>
      <c r="C754" s="2">
        <v>11030130</v>
      </c>
      <c r="D754" s="2" t="s">
        <v>2026</v>
      </c>
      <c r="E754" s="3" t="s">
        <v>2027</v>
      </c>
      <c r="F754" s="2" t="s">
        <v>2028</v>
      </c>
      <c r="G754" s="2" t="s">
        <v>47</v>
      </c>
      <c r="I754" s="2">
        <v>358589</v>
      </c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>
        <v>1.5</v>
      </c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>
        <f t="shared" si="90"/>
        <v>1.5</v>
      </c>
      <c r="AJ754" s="9">
        <v>0</v>
      </c>
      <c r="AK754" s="9">
        <f t="shared" si="91"/>
        <v>0.18</v>
      </c>
      <c r="AL754" s="9">
        <f t="shared" si="92"/>
        <v>1.68</v>
      </c>
      <c r="AM754" s="9"/>
      <c r="AN754" s="9"/>
      <c r="AP754" s="9"/>
    </row>
    <row r="755" spans="1:42" x14ac:dyDescent="0.2">
      <c r="A755" s="2" t="s">
        <v>43</v>
      </c>
      <c r="B755" s="2">
        <v>1</v>
      </c>
      <c r="C755" s="2">
        <v>11030133</v>
      </c>
      <c r="D755" s="2" t="s">
        <v>2029</v>
      </c>
      <c r="E755" s="3" t="s">
        <v>2030</v>
      </c>
      <c r="F755" s="2" t="s">
        <v>2031</v>
      </c>
      <c r="G755" s="2" t="s">
        <v>47</v>
      </c>
      <c r="I755" s="2">
        <v>358590</v>
      </c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>
        <v>1.5</v>
      </c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>
        <f t="shared" si="90"/>
        <v>1.5</v>
      </c>
      <c r="AJ755" s="9">
        <v>0</v>
      </c>
      <c r="AK755" s="9">
        <f t="shared" si="91"/>
        <v>0.18</v>
      </c>
      <c r="AL755" s="9">
        <f t="shared" si="92"/>
        <v>1.68</v>
      </c>
      <c r="AM755" s="9"/>
      <c r="AN755" s="9"/>
      <c r="AP755" s="9"/>
    </row>
    <row r="756" spans="1:42" x14ac:dyDescent="0.2">
      <c r="A756" s="2" t="s">
        <v>43</v>
      </c>
      <c r="B756" s="2">
        <v>1</v>
      </c>
      <c r="C756" s="2">
        <v>11030133</v>
      </c>
      <c r="D756" s="2" t="s">
        <v>2032</v>
      </c>
      <c r="E756" s="3" t="s">
        <v>2033</v>
      </c>
      <c r="F756" s="2" t="s">
        <v>2034</v>
      </c>
      <c r="G756" s="2" t="s">
        <v>47</v>
      </c>
      <c r="I756" s="2">
        <v>358591</v>
      </c>
      <c r="J756" s="9"/>
      <c r="K756" s="9">
        <v>0.1</v>
      </c>
      <c r="L756" s="9"/>
      <c r="M756" s="9"/>
      <c r="N756" s="9"/>
      <c r="O756" s="9"/>
      <c r="P756" s="9"/>
      <c r="Q756" s="9">
        <v>3.04</v>
      </c>
      <c r="R756" s="9">
        <v>3.62</v>
      </c>
      <c r="S756" s="9"/>
      <c r="T756" s="9"/>
      <c r="U756" s="9"/>
      <c r="V756" s="9">
        <v>1.5</v>
      </c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>
        <f t="shared" si="90"/>
        <v>8.26</v>
      </c>
      <c r="AJ756" s="9">
        <v>0</v>
      </c>
      <c r="AK756" s="9">
        <f t="shared" si="91"/>
        <v>0.99119999999999997</v>
      </c>
      <c r="AL756" s="9">
        <f t="shared" si="92"/>
        <v>9.251199999999999</v>
      </c>
      <c r="AM756" s="9"/>
      <c r="AN756" s="9"/>
      <c r="AP756" s="9"/>
    </row>
    <row r="757" spans="1:42" x14ac:dyDescent="0.2">
      <c r="A757" s="2" t="s">
        <v>43</v>
      </c>
      <c r="B757" s="2">
        <v>1</v>
      </c>
      <c r="C757" s="2">
        <v>11030125</v>
      </c>
      <c r="D757" s="2" t="s">
        <v>2035</v>
      </c>
      <c r="E757" s="3" t="s">
        <v>2036</v>
      </c>
      <c r="F757" s="2" t="s">
        <v>2037</v>
      </c>
      <c r="G757" s="2" t="s">
        <v>47</v>
      </c>
      <c r="I757" s="2">
        <v>358592</v>
      </c>
      <c r="J757" s="9"/>
      <c r="K757" s="9"/>
      <c r="L757" s="9"/>
      <c r="M757" s="9"/>
      <c r="N757" s="9"/>
      <c r="O757" s="9"/>
      <c r="P757" s="9"/>
      <c r="Q757" s="9">
        <v>0.72</v>
      </c>
      <c r="R757" s="9"/>
      <c r="S757" s="9"/>
      <c r="T757" s="9"/>
      <c r="U757" s="9"/>
      <c r="V757" s="9">
        <v>1.5</v>
      </c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>
        <f t="shared" si="90"/>
        <v>2.2199999999999998</v>
      </c>
      <c r="AJ757" s="9">
        <v>0</v>
      </c>
      <c r="AK757" s="9">
        <f t="shared" si="91"/>
        <v>0.26639999999999997</v>
      </c>
      <c r="AL757" s="9">
        <f t="shared" si="92"/>
        <v>2.4863999999999997</v>
      </c>
      <c r="AM757" s="9"/>
      <c r="AN757" s="9"/>
      <c r="AP757" s="9"/>
    </row>
    <row r="758" spans="1:42" x14ac:dyDescent="0.2">
      <c r="A758" s="2" t="s">
        <v>43</v>
      </c>
      <c r="B758" s="2">
        <v>1</v>
      </c>
      <c r="C758" s="2">
        <v>11030131</v>
      </c>
      <c r="D758" s="2" t="s">
        <v>2038</v>
      </c>
      <c r="E758" s="3" t="s">
        <v>2039</v>
      </c>
      <c r="F758" s="2" t="s">
        <v>2040</v>
      </c>
      <c r="G758" s="2" t="s">
        <v>47</v>
      </c>
      <c r="I758" s="2">
        <v>358593</v>
      </c>
      <c r="J758" s="9"/>
      <c r="K758" s="9"/>
      <c r="L758" s="9"/>
      <c r="M758" s="9"/>
      <c r="N758" s="9"/>
      <c r="O758" s="9"/>
      <c r="P758" s="9"/>
      <c r="Q758" s="9">
        <v>3.2</v>
      </c>
      <c r="R758" s="9"/>
      <c r="S758" s="9"/>
      <c r="T758" s="9"/>
      <c r="U758" s="9"/>
      <c r="V758" s="9">
        <v>1.5</v>
      </c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>
        <f t="shared" si="90"/>
        <v>4.7</v>
      </c>
      <c r="AJ758" s="9">
        <v>0</v>
      </c>
      <c r="AK758" s="9">
        <f t="shared" si="91"/>
        <v>0.56399999999999995</v>
      </c>
      <c r="AL758" s="9">
        <f t="shared" si="92"/>
        <v>5.2640000000000002</v>
      </c>
      <c r="AM758" s="9"/>
      <c r="AN758" s="9"/>
      <c r="AP758" s="9"/>
    </row>
    <row r="759" spans="1:42" x14ac:dyDescent="0.2">
      <c r="A759" s="2" t="s">
        <v>43</v>
      </c>
      <c r="B759" s="2">
        <v>1</v>
      </c>
      <c r="C759" s="2">
        <v>11030132</v>
      </c>
      <c r="D759" s="2" t="s">
        <v>2041</v>
      </c>
      <c r="E759" s="3" t="s">
        <v>2042</v>
      </c>
      <c r="F759" s="2" t="s">
        <v>2043</v>
      </c>
      <c r="G759" s="2" t="s">
        <v>47</v>
      </c>
      <c r="I759" s="2">
        <v>358594</v>
      </c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>
        <v>1.5</v>
      </c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>
        <f t="shared" si="90"/>
        <v>1.5</v>
      </c>
      <c r="AJ759" s="9">
        <v>0</v>
      </c>
      <c r="AK759" s="9">
        <f t="shared" si="91"/>
        <v>0.18</v>
      </c>
      <c r="AL759" s="9">
        <f t="shared" si="92"/>
        <v>1.68</v>
      </c>
      <c r="AM759" s="9"/>
      <c r="AN759" s="9"/>
      <c r="AP759" s="9"/>
    </row>
    <row r="760" spans="1:42" x14ac:dyDescent="0.2">
      <c r="A760" s="2" t="s">
        <v>43</v>
      </c>
      <c r="B760" s="2">
        <v>1</v>
      </c>
      <c r="C760" s="2">
        <v>11030111</v>
      </c>
      <c r="D760" s="2" t="s">
        <v>2044</v>
      </c>
      <c r="E760" s="3" t="s">
        <v>2045</v>
      </c>
      <c r="F760" s="2" t="s">
        <v>2046</v>
      </c>
      <c r="G760" s="2" t="s">
        <v>47</v>
      </c>
      <c r="I760" s="2">
        <v>358595</v>
      </c>
      <c r="J760" s="9"/>
      <c r="K760" s="9">
        <v>0.22</v>
      </c>
      <c r="L760" s="9"/>
      <c r="M760" s="9"/>
      <c r="N760" s="9"/>
      <c r="O760" s="9"/>
      <c r="P760" s="9"/>
      <c r="Q760" s="9">
        <v>0.21</v>
      </c>
      <c r="R760" s="9"/>
      <c r="S760" s="9"/>
      <c r="T760" s="9"/>
      <c r="U760" s="9"/>
      <c r="V760" s="9">
        <v>1.5</v>
      </c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>
        <f t="shared" si="90"/>
        <v>1.93</v>
      </c>
      <c r="AJ760" s="9">
        <v>0</v>
      </c>
      <c r="AK760" s="9">
        <f t="shared" si="91"/>
        <v>0.23159999999999997</v>
      </c>
      <c r="AL760" s="9">
        <f t="shared" si="92"/>
        <v>2.1616</v>
      </c>
      <c r="AM760" s="9"/>
      <c r="AN760" s="9"/>
      <c r="AP760" s="9"/>
    </row>
    <row r="761" spans="1:42" x14ac:dyDescent="0.2">
      <c r="A761" s="2" t="s">
        <v>43</v>
      </c>
      <c r="B761" s="2">
        <v>16</v>
      </c>
      <c r="C761" s="2">
        <v>11030128</v>
      </c>
      <c r="D761" s="2" t="s">
        <v>2047</v>
      </c>
      <c r="E761" s="3" t="s">
        <v>2048</v>
      </c>
      <c r="F761" s="2" t="s">
        <v>2049</v>
      </c>
      <c r="G761" s="2" t="s">
        <v>47</v>
      </c>
      <c r="I761" s="2">
        <v>358596</v>
      </c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>
        <v>1.5</v>
      </c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>
        <f t="shared" si="90"/>
        <v>1.5</v>
      </c>
      <c r="AJ761" s="9">
        <v>0</v>
      </c>
      <c r="AK761" s="9">
        <f t="shared" si="91"/>
        <v>0.18</v>
      </c>
      <c r="AL761" s="9">
        <f t="shared" si="92"/>
        <v>1.68</v>
      </c>
      <c r="AM761" s="9"/>
      <c r="AN761" s="9"/>
      <c r="AP761" s="9"/>
    </row>
    <row r="762" spans="1:42" x14ac:dyDescent="0.2">
      <c r="A762" s="2" t="s">
        <v>43</v>
      </c>
      <c r="B762" s="2">
        <v>1</v>
      </c>
      <c r="C762" s="2">
        <v>11030129</v>
      </c>
      <c r="D762" s="2" t="s">
        <v>2050</v>
      </c>
      <c r="E762" s="3" t="s">
        <v>2051</v>
      </c>
      <c r="F762" s="2" t="s">
        <v>2052</v>
      </c>
      <c r="G762" s="2" t="s">
        <v>47</v>
      </c>
      <c r="I762" s="2">
        <v>358597</v>
      </c>
      <c r="J762" s="9"/>
      <c r="K762" s="9"/>
      <c r="L762" s="9"/>
      <c r="M762" s="9"/>
      <c r="N762" s="9"/>
      <c r="O762" s="9"/>
      <c r="P762" s="9"/>
      <c r="Q762" s="9">
        <v>0.03</v>
      </c>
      <c r="R762" s="9"/>
      <c r="S762" s="9"/>
      <c r="T762" s="9"/>
      <c r="U762" s="9"/>
      <c r="V762" s="9">
        <v>1.5</v>
      </c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>
        <f t="shared" si="90"/>
        <v>1.53</v>
      </c>
      <c r="AJ762" s="9">
        <v>0</v>
      </c>
      <c r="AK762" s="9">
        <f t="shared" si="91"/>
        <v>0.18359999999999999</v>
      </c>
      <c r="AL762" s="9">
        <f t="shared" si="92"/>
        <v>1.7136</v>
      </c>
      <c r="AM762" s="9"/>
      <c r="AN762" s="9"/>
      <c r="AP762" s="9"/>
    </row>
    <row r="763" spans="1:42" x14ac:dyDescent="0.2">
      <c r="A763" s="2" t="s">
        <v>43</v>
      </c>
      <c r="B763" s="2">
        <v>1</v>
      </c>
      <c r="C763" s="2">
        <v>11030131</v>
      </c>
      <c r="D763" s="2" t="s">
        <v>2053</v>
      </c>
      <c r="E763" s="3" t="s">
        <v>2054</v>
      </c>
      <c r="F763" s="2" t="s">
        <v>2055</v>
      </c>
      <c r="G763" s="2" t="s">
        <v>47</v>
      </c>
      <c r="I763" s="2">
        <v>358598</v>
      </c>
      <c r="J763" s="9"/>
      <c r="K763" s="9">
        <v>1.89</v>
      </c>
      <c r="L763" s="9"/>
      <c r="M763" s="9"/>
      <c r="N763" s="9"/>
      <c r="O763" s="9"/>
      <c r="P763" s="9"/>
      <c r="Q763" s="9">
        <v>0.18</v>
      </c>
      <c r="R763" s="9">
        <v>2.59</v>
      </c>
      <c r="S763" s="9"/>
      <c r="T763" s="9"/>
      <c r="U763" s="9"/>
      <c r="V763" s="9">
        <v>1.5</v>
      </c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>
        <f t="shared" si="90"/>
        <v>6.16</v>
      </c>
      <c r="AJ763" s="9">
        <v>0</v>
      </c>
      <c r="AK763" s="9">
        <f t="shared" si="91"/>
        <v>0.73919999999999997</v>
      </c>
      <c r="AL763" s="9">
        <f t="shared" si="92"/>
        <v>6.8992000000000004</v>
      </c>
      <c r="AM763" s="9"/>
      <c r="AN763" s="9"/>
      <c r="AP763" s="9"/>
    </row>
    <row r="764" spans="1:42" x14ac:dyDescent="0.2">
      <c r="A764" s="2" t="s">
        <v>43</v>
      </c>
      <c r="B764" s="2">
        <v>1</v>
      </c>
      <c r="C764" s="2">
        <v>11030133</v>
      </c>
      <c r="D764" s="2" t="s">
        <v>2056</v>
      </c>
      <c r="E764" s="3" t="s">
        <v>2057</v>
      </c>
      <c r="F764" s="2" t="s">
        <v>2058</v>
      </c>
      <c r="G764" s="2" t="s">
        <v>47</v>
      </c>
      <c r="I764" s="2">
        <v>358599</v>
      </c>
      <c r="J764" s="9"/>
      <c r="K764" s="9"/>
      <c r="L764" s="9"/>
      <c r="M764" s="9"/>
      <c r="N764" s="9"/>
      <c r="O764" s="9"/>
      <c r="P764" s="9"/>
      <c r="Q764" s="9">
        <v>0.01</v>
      </c>
      <c r="R764" s="9"/>
      <c r="S764" s="9"/>
      <c r="T764" s="9"/>
      <c r="U764" s="9"/>
      <c r="V764" s="9">
        <v>1.5</v>
      </c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>
        <f t="shared" si="90"/>
        <v>1.51</v>
      </c>
      <c r="AJ764" s="9">
        <v>0</v>
      </c>
      <c r="AK764" s="9">
        <f t="shared" si="91"/>
        <v>0.1812</v>
      </c>
      <c r="AL764" s="9">
        <f t="shared" si="92"/>
        <v>1.6912</v>
      </c>
      <c r="AM764" s="9"/>
      <c r="AN764" s="9"/>
      <c r="AP764" s="9"/>
    </row>
    <row r="765" spans="1:42" x14ac:dyDescent="0.2">
      <c r="A765" s="2" t="s">
        <v>43</v>
      </c>
      <c r="B765" s="2">
        <v>19</v>
      </c>
      <c r="C765" s="2">
        <v>11030131</v>
      </c>
      <c r="D765" s="2" t="s">
        <v>2059</v>
      </c>
      <c r="E765" s="3" t="s">
        <v>2060</v>
      </c>
      <c r="F765" s="2" t="s">
        <v>2061</v>
      </c>
      <c r="G765" s="2" t="s">
        <v>47</v>
      </c>
      <c r="I765" s="2">
        <v>358600</v>
      </c>
      <c r="J765" s="9"/>
      <c r="K765" s="9">
        <v>4.1100000000000003</v>
      </c>
      <c r="L765" s="9"/>
      <c r="M765" s="9"/>
      <c r="N765" s="9"/>
      <c r="O765" s="9"/>
      <c r="P765" s="9"/>
      <c r="Q765" s="9">
        <v>4.32</v>
      </c>
      <c r="R765" s="9"/>
      <c r="S765" s="9"/>
      <c r="T765" s="9"/>
      <c r="U765" s="9"/>
      <c r="V765" s="9">
        <v>1.5</v>
      </c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>
        <f t="shared" si="90"/>
        <v>9.93</v>
      </c>
      <c r="AJ765" s="9">
        <v>0</v>
      </c>
      <c r="AK765" s="9">
        <f t="shared" si="91"/>
        <v>1.1916</v>
      </c>
      <c r="AL765" s="9">
        <f t="shared" si="92"/>
        <v>11.121599999999999</v>
      </c>
      <c r="AM765" s="9"/>
      <c r="AN765" s="9"/>
      <c r="AP765" s="9"/>
    </row>
    <row r="766" spans="1:42" x14ac:dyDescent="0.2">
      <c r="A766" s="2" t="s">
        <v>43</v>
      </c>
      <c r="B766" s="2">
        <v>1</v>
      </c>
      <c r="C766" s="2">
        <v>11030128</v>
      </c>
      <c r="D766" s="2" t="s">
        <v>2062</v>
      </c>
      <c r="E766" s="3" t="s">
        <v>2063</v>
      </c>
      <c r="F766" s="2" t="s">
        <v>2064</v>
      </c>
      <c r="G766" s="2" t="s">
        <v>47</v>
      </c>
      <c r="I766" s="2">
        <v>358601</v>
      </c>
      <c r="J766" s="9"/>
      <c r="K766" s="9">
        <v>0.01</v>
      </c>
      <c r="L766" s="9"/>
      <c r="M766" s="9"/>
      <c r="N766" s="9"/>
      <c r="O766" s="9"/>
      <c r="P766" s="9"/>
      <c r="Q766" s="9">
        <v>0.02</v>
      </c>
      <c r="R766" s="9"/>
      <c r="S766" s="9"/>
      <c r="T766" s="9"/>
      <c r="U766" s="9"/>
      <c r="V766" s="9">
        <v>1.5</v>
      </c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>
        <f t="shared" si="90"/>
        <v>1.53</v>
      </c>
      <c r="AJ766" s="9">
        <v>0</v>
      </c>
      <c r="AK766" s="9">
        <f t="shared" si="91"/>
        <v>0.18359999999999999</v>
      </c>
      <c r="AL766" s="9">
        <f t="shared" si="92"/>
        <v>1.7136</v>
      </c>
      <c r="AM766" s="9"/>
      <c r="AN766" s="9"/>
      <c r="AP766" s="9"/>
    </row>
    <row r="767" spans="1:42" x14ac:dyDescent="0.2">
      <c r="A767" s="2" t="s">
        <v>43</v>
      </c>
      <c r="B767" s="2">
        <v>1</v>
      </c>
      <c r="C767" s="2">
        <v>11030131</v>
      </c>
      <c r="D767" s="2" t="s">
        <v>2065</v>
      </c>
      <c r="E767" s="3" t="s">
        <v>2066</v>
      </c>
      <c r="F767" s="2" t="s">
        <v>2067</v>
      </c>
      <c r="G767" s="2" t="s">
        <v>47</v>
      </c>
      <c r="I767" s="2">
        <v>358602</v>
      </c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>
        <v>1.5</v>
      </c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>
        <f t="shared" si="90"/>
        <v>1.5</v>
      </c>
      <c r="AJ767" s="9">
        <v>0</v>
      </c>
      <c r="AK767" s="9">
        <f t="shared" si="91"/>
        <v>0.18</v>
      </c>
      <c r="AL767" s="9">
        <f t="shared" si="92"/>
        <v>1.68</v>
      </c>
      <c r="AM767" s="9"/>
      <c r="AN767" s="9"/>
      <c r="AP767" s="9"/>
    </row>
    <row r="768" spans="1:42" x14ac:dyDescent="0.2">
      <c r="A768" s="2" t="s">
        <v>43</v>
      </c>
      <c r="B768" s="2">
        <v>1</v>
      </c>
      <c r="C768" s="2">
        <v>11030121</v>
      </c>
      <c r="D768" s="2" t="s">
        <v>2068</v>
      </c>
      <c r="E768" s="3" t="s">
        <v>2069</v>
      </c>
      <c r="F768" s="2" t="s">
        <v>2070</v>
      </c>
      <c r="G768" s="2" t="s">
        <v>47</v>
      </c>
      <c r="I768" s="2">
        <v>358603</v>
      </c>
      <c r="J768" s="9"/>
      <c r="K768" s="9">
        <v>1.94</v>
      </c>
      <c r="L768" s="9"/>
      <c r="M768" s="9"/>
      <c r="N768" s="9"/>
      <c r="O768" s="9"/>
      <c r="P768" s="9"/>
      <c r="Q768" s="9">
        <v>0.06</v>
      </c>
      <c r="R768" s="9"/>
      <c r="S768" s="9"/>
      <c r="T768" s="9"/>
      <c r="U768" s="9"/>
      <c r="V768" s="9">
        <v>1.5</v>
      </c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>
        <f t="shared" si="90"/>
        <v>3.5</v>
      </c>
      <c r="AJ768" s="9">
        <v>0</v>
      </c>
      <c r="AK768" s="9">
        <f t="shared" si="91"/>
        <v>0.42</v>
      </c>
      <c r="AL768" s="9">
        <f t="shared" si="92"/>
        <v>3.92</v>
      </c>
      <c r="AM768" s="9"/>
      <c r="AN768" s="9"/>
      <c r="AP768" s="9"/>
    </row>
    <row r="769" spans="1:42" x14ac:dyDescent="0.2">
      <c r="A769" s="2" t="s">
        <v>43</v>
      </c>
      <c r="B769" s="2">
        <v>1</v>
      </c>
      <c r="C769" s="2">
        <v>11030136</v>
      </c>
      <c r="D769" s="2" t="s">
        <v>2071</v>
      </c>
      <c r="E769" s="3" t="s">
        <v>2072</v>
      </c>
      <c r="F769" s="2" t="s">
        <v>2073</v>
      </c>
      <c r="G769" s="2" t="s">
        <v>47</v>
      </c>
      <c r="I769" s="2">
        <v>358604</v>
      </c>
      <c r="J769" s="9"/>
      <c r="K769" s="9"/>
      <c r="L769" s="9"/>
      <c r="M769" s="9"/>
      <c r="N769" s="9"/>
      <c r="O769" s="9"/>
      <c r="P769" s="9"/>
      <c r="Q769" s="9">
        <v>0.03</v>
      </c>
      <c r="R769" s="9"/>
      <c r="S769" s="9"/>
      <c r="T769" s="9"/>
      <c r="U769" s="9"/>
      <c r="V769" s="9">
        <v>1.5</v>
      </c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>
        <f t="shared" si="90"/>
        <v>1.53</v>
      </c>
      <c r="AJ769" s="9">
        <v>0</v>
      </c>
      <c r="AK769" s="9">
        <f t="shared" si="91"/>
        <v>0.18359999999999999</v>
      </c>
      <c r="AL769" s="9">
        <f t="shared" si="92"/>
        <v>1.7136</v>
      </c>
      <c r="AM769" s="9"/>
      <c r="AN769" s="9"/>
      <c r="AP769" s="9"/>
    </row>
    <row r="770" spans="1:42" x14ac:dyDescent="0.2">
      <c r="A770" s="2" t="s">
        <v>43</v>
      </c>
      <c r="B770" s="2">
        <v>1</v>
      </c>
      <c r="C770" s="2">
        <v>11030133</v>
      </c>
      <c r="D770" s="2" t="s">
        <v>2074</v>
      </c>
      <c r="E770" s="3" t="s">
        <v>2075</v>
      </c>
      <c r="F770" s="2" t="s">
        <v>2076</v>
      </c>
      <c r="G770" s="2" t="s">
        <v>47</v>
      </c>
      <c r="I770" s="2">
        <v>358605</v>
      </c>
      <c r="J770" s="9"/>
      <c r="K770" s="9">
        <v>1.29</v>
      </c>
      <c r="L770" s="9"/>
      <c r="M770" s="9"/>
      <c r="N770" s="9"/>
      <c r="O770" s="9"/>
      <c r="P770" s="9"/>
      <c r="Q770" s="9">
        <v>0.62</v>
      </c>
      <c r="R770" s="9">
        <v>0.18</v>
      </c>
      <c r="S770" s="9"/>
      <c r="T770" s="9"/>
      <c r="U770" s="9"/>
      <c r="V770" s="9">
        <v>1.5</v>
      </c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>
        <f t="shared" si="90"/>
        <v>3.5900000000000003</v>
      </c>
      <c r="AJ770" s="9">
        <v>0</v>
      </c>
      <c r="AK770" s="9">
        <f t="shared" si="91"/>
        <v>0.43080000000000002</v>
      </c>
      <c r="AL770" s="9">
        <f t="shared" si="92"/>
        <v>4.0208000000000004</v>
      </c>
      <c r="AM770" s="9"/>
      <c r="AN770" s="9"/>
      <c r="AP770" s="9"/>
    </row>
    <row r="771" spans="1:42" x14ac:dyDescent="0.2">
      <c r="A771" s="2" t="s">
        <v>43</v>
      </c>
      <c r="B771" s="2">
        <v>1</v>
      </c>
      <c r="C771" s="2">
        <v>11030132</v>
      </c>
      <c r="D771" s="2" t="s">
        <v>2077</v>
      </c>
      <c r="E771" s="3" t="s">
        <v>2078</v>
      </c>
      <c r="F771" s="2" t="s">
        <v>2079</v>
      </c>
      <c r="G771" s="2" t="s">
        <v>47</v>
      </c>
      <c r="I771" s="2">
        <v>358606</v>
      </c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>
        <v>1.5</v>
      </c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>
        <f t="shared" si="90"/>
        <v>1.5</v>
      </c>
      <c r="AJ771" s="9">
        <v>0</v>
      </c>
      <c r="AK771" s="9">
        <f t="shared" si="91"/>
        <v>0.18</v>
      </c>
      <c r="AL771" s="9">
        <f t="shared" si="92"/>
        <v>1.68</v>
      </c>
      <c r="AM771" s="9"/>
      <c r="AN771" s="9"/>
      <c r="AP771" s="9"/>
    </row>
    <row r="772" spans="1:42" x14ac:dyDescent="0.2">
      <c r="A772" s="2" t="s">
        <v>43</v>
      </c>
      <c r="B772" s="2">
        <v>19</v>
      </c>
      <c r="C772" s="2">
        <v>11030129</v>
      </c>
      <c r="D772" s="2" t="s">
        <v>2080</v>
      </c>
      <c r="E772" s="3" t="s">
        <v>2081</v>
      </c>
      <c r="F772" s="2" t="s">
        <v>2082</v>
      </c>
      <c r="G772" s="2" t="s">
        <v>47</v>
      </c>
      <c r="I772" s="2">
        <v>358607</v>
      </c>
      <c r="J772" s="9"/>
      <c r="K772" s="9">
        <v>0.05</v>
      </c>
      <c r="L772" s="9"/>
      <c r="M772" s="9"/>
      <c r="N772" s="9"/>
      <c r="O772" s="9"/>
      <c r="P772" s="9"/>
      <c r="Q772" s="9">
        <v>3.85</v>
      </c>
      <c r="R772" s="9"/>
      <c r="S772" s="9"/>
      <c r="T772" s="9"/>
      <c r="U772" s="9"/>
      <c r="V772" s="9">
        <v>1.5</v>
      </c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>
        <f t="shared" si="90"/>
        <v>5.4</v>
      </c>
      <c r="AJ772" s="9">
        <v>0</v>
      </c>
      <c r="AK772" s="9">
        <f t="shared" si="91"/>
        <v>0.64800000000000002</v>
      </c>
      <c r="AL772" s="9">
        <f t="shared" si="92"/>
        <v>6.048</v>
      </c>
      <c r="AM772" s="9"/>
      <c r="AN772" s="9"/>
      <c r="AP772" s="9"/>
    </row>
    <row r="773" spans="1:42" x14ac:dyDescent="0.2">
      <c r="A773" s="2" t="s">
        <v>43</v>
      </c>
      <c r="B773" s="2">
        <v>1</v>
      </c>
      <c r="C773" s="2">
        <v>11030128</v>
      </c>
      <c r="D773" s="2" t="s">
        <v>2083</v>
      </c>
      <c r="E773" s="3" t="s">
        <v>2084</v>
      </c>
      <c r="F773" s="2" t="s">
        <v>2085</v>
      </c>
      <c r="G773" s="2" t="s">
        <v>47</v>
      </c>
      <c r="I773" s="2">
        <v>358608</v>
      </c>
      <c r="J773" s="9"/>
      <c r="K773" s="9"/>
      <c r="L773" s="9"/>
      <c r="M773" s="9"/>
      <c r="N773" s="9"/>
      <c r="O773" s="9"/>
      <c r="P773" s="9"/>
      <c r="Q773" s="9">
        <v>0.04</v>
      </c>
      <c r="R773" s="9"/>
      <c r="S773" s="9"/>
      <c r="T773" s="9"/>
      <c r="U773" s="9"/>
      <c r="V773" s="9">
        <v>1.5</v>
      </c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>
        <f t="shared" si="90"/>
        <v>1.54</v>
      </c>
      <c r="AJ773" s="9">
        <v>0</v>
      </c>
      <c r="AK773" s="9">
        <f t="shared" si="91"/>
        <v>0.18479999999999999</v>
      </c>
      <c r="AL773" s="9">
        <f t="shared" si="92"/>
        <v>1.7248000000000001</v>
      </c>
      <c r="AM773" s="9"/>
      <c r="AN773" s="9"/>
      <c r="AP773" s="9"/>
    </row>
    <row r="774" spans="1:42" x14ac:dyDescent="0.2">
      <c r="A774" s="2" t="s">
        <v>43</v>
      </c>
      <c r="B774" s="2">
        <v>1</v>
      </c>
      <c r="C774" s="2">
        <v>11030133</v>
      </c>
      <c r="D774" s="2" t="s">
        <v>2086</v>
      </c>
      <c r="E774" s="3" t="s">
        <v>2087</v>
      </c>
      <c r="F774" s="2" t="s">
        <v>2088</v>
      </c>
      <c r="G774" s="2" t="s">
        <v>47</v>
      </c>
      <c r="I774" s="2">
        <v>358609</v>
      </c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>
        <v>1.5</v>
      </c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>
        <f t="shared" si="90"/>
        <v>1.5</v>
      </c>
      <c r="AJ774" s="9">
        <v>0</v>
      </c>
      <c r="AK774" s="9">
        <f t="shared" si="91"/>
        <v>0.18</v>
      </c>
      <c r="AL774" s="9">
        <f t="shared" si="92"/>
        <v>1.68</v>
      </c>
      <c r="AM774" s="9"/>
      <c r="AN774" s="9"/>
      <c r="AP774" s="9"/>
    </row>
    <row r="775" spans="1:42" x14ac:dyDescent="0.2">
      <c r="A775" s="2" t="s">
        <v>43</v>
      </c>
      <c r="B775" s="2">
        <v>16</v>
      </c>
      <c r="C775" s="2">
        <v>11030130</v>
      </c>
      <c r="D775" s="2" t="s">
        <v>2089</v>
      </c>
      <c r="E775" s="3" t="s">
        <v>2090</v>
      </c>
      <c r="F775" s="2" t="s">
        <v>2091</v>
      </c>
      <c r="G775" s="2" t="s">
        <v>47</v>
      </c>
      <c r="I775" s="2">
        <v>358610</v>
      </c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>
        <v>1.5</v>
      </c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>
        <f t="shared" si="90"/>
        <v>1.5</v>
      </c>
      <c r="AJ775" s="9">
        <v>0</v>
      </c>
      <c r="AK775" s="9">
        <f t="shared" si="91"/>
        <v>0.18</v>
      </c>
      <c r="AL775" s="9">
        <f t="shared" si="92"/>
        <v>1.68</v>
      </c>
      <c r="AM775" s="9"/>
      <c r="AN775" s="9"/>
      <c r="AP775" s="9"/>
    </row>
    <row r="776" spans="1:42" x14ac:dyDescent="0.2">
      <c r="A776" s="2" t="s">
        <v>43</v>
      </c>
      <c r="B776" s="2">
        <v>1</v>
      </c>
      <c r="C776" s="2">
        <v>11030133</v>
      </c>
      <c r="D776" s="2" t="s">
        <v>2092</v>
      </c>
      <c r="E776" s="3" t="s">
        <v>2093</v>
      </c>
      <c r="F776" s="2" t="s">
        <v>2094</v>
      </c>
      <c r="G776" s="2" t="s">
        <v>47</v>
      </c>
      <c r="I776" s="2">
        <v>358611</v>
      </c>
      <c r="J776" s="9"/>
      <c r="K776" s="9">
        <v>0.83</v>
      </c>
      <c r="L776" s="9"/>
      <c r="M776" s="9"/>
      <c r="N776" s="9"/>
      <c r="O776" s="9"/>
      <c r="P776" s="9"/>
      <c r="Q776" s="9">
        <v>1.08</v>
      </c>
      <c r="R776" s="9"/>
      <c r="S776" s="9"/>
      <c r="T776" s="9"/>
      <c r="U776" s="9"/>
      <c r="V776" s="9">
        <v>1.5</v>
      </c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>
        <f t="shared" si="90"/>
        <v>3.41</v>
      </c>
      <c r="AJ776" s="9">
        <v>0</v>
      </c>
      <c r="AK776" s="9">
        <f t="shared" si="91"/>
        <v>0.40920000000000001</v>
      </c>
      <c r="AL776" s="9">
        <f t="shared" si="92"/>
        <v>3.8192000000000004</v>
      </c>
      <c r="AM776" s="9"/>
      <c r="AN776" s="9"/>
      <c r="AP776" s="9"/>
    </row>
    <row r="777" spans="1:42" x14ac:dyDescent="0.2">
      <c r="A777" s="2" t="s">
        <v>43</v>
      </c>
      <c r="B777" s="2">
        <v>19</v>
      </c>
      <c r="C777" s="2">
        <v>11030130</v>
      </c>
      <c r="D777" s="2" t="s">
        <v>2095</v>
      </c>
      <c r="E777" s="3" t="s">
        <v>2096</v>
      </c>
      <c r="F777" s="2" t="s">
        <v>2097</v>
      </c>
      <c r="G777" s="2" t="s">
        <v>47</v>
      </c>
      <c r="I777" s="2">
        <v>358612</v>
      </c>
      <c r="J777" s="9"/>
      <c r="K777" s="9"/>
      <c r="L777" s="9">
        <v>0.01</v>
      </c>
      <c r="M777" s="9">
        <v>0.03</v>
      </c>
      <c r="N777" s="9"/>
      <c r="O777" s="9"/>
      <c r="P777" s="9"/>
      <c r="Q777" s="9">
        <v>0.02</v>
      </c>
      <c r="R777" s="9"/>
      <c r="S777" s="9"/>
      <c r="T777" s="9"/>
      <c r="U777" s="9"/>
      <c r="V777" s="9">
        <v>1.5</v>
      </c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>
        <f t="shared" si="90"/>
        <v>1.56</v>
      </c>
      <c r="AJ777" s="9">
        <v>0</v>
      </c>
      <c r="AK777" s="9">
        <f t="shared" si="91"/>
        <v>0.18720000000000001</v>
      </c>
      <c r="AL777" s="9">
        <f t="shared" si="92"/>
        <v>1.7472000000000001</v>
      </c>
      <c r="AM777" s="9"/>
      <c r="AN777" s="9"/>
      <c r="AP777" s="9"/>
    </row>
    <row r="778" spans="1:42" x14ac:dyDescent="0.2">
      <c r="A778" s="2" t="s">
        <v>43</v>
      </c>
      <c r="B778" s="2">
        <v>1</v>
      </c>
      <c r="C778" s="2">
        <v>11030128</v>
      </c>
      <c r="D778" s="2" t="s">
        <v>2098</v>
      </c>
      <c r="E778" s="3" t="s">
        <v>2099</v>
      </c>
      <c r="F778" s="2" t="s">
        <v>2100</v>
      </c>
      <c r="G778" s="2" t="s">
        <v>47</v>
      </c>
      <c r="I778" s="2">
        <v>358613</v>
      </c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>
        <v>1.5</v>
      </c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>
        <f t="shared" si="90"/>
        <v>1.5</v>
      </c>
      <c r="AJ778" s="9">
        <v>0</v>
      </c>
      <c r="AK778" s="9">
        <f t="shared" si="91"/>
        <v>0.18</v>
      </c>
      <c r="AL778" s="9">
        <f t="shared" si="92"/>
        <v>1.68</v>
      </c>
      <c r="AM778" s="9"/>
      <c r="AN778" s="9"/>
      <c r="AP778" s="9"/>
    </row>
    <row r="779" spans="1:42" x14ac:dyDescent="0.2">
      <c r="A779" s="2" t="s">
        <v>43</v>
      </c>
      <c r="B779" s="2">
        <v>1</v>
      </c>
      <c r="C779" s="2">
        <v>11030114</v>
      </c>
      <c r="D779" s="2" t="s">
        <v>2101</v>
      </c>
      <c r="E779" s="3" t="s">
        <v>2102</v>
      </c>
      <c r="F779" s="2" t="s">
        <v>2103</v>
      </c>
      <c r="G779" s="2" t="s">
        <v>47</v>
      </c>
      <c r="I779" s="2">
        <v>358614</v>
      </c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>
        <v>1.5</v>
      </c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>
        <f t="shared" si="90"/>
        <v>1.5</v>
      </c>
      <c r="AJ779" s="9">
        <v>0</v>
      </c>
      <c r="AK779" s="9">
        <f t="shared" si="91"/>
        <v>0.18</v>
      </c>
      <c r="AL779" s="9">
        <f t="shared" si="92"/>
        <v>1.68</v>
      </c>
      <c r="AM779" s="9"/>
      <c r="AN779" s="9"/>
      <c r="AP779" s="9"/>
    </row>
    <row r="780" spans="1:42" x14ac:dyDescent="0.2">
      <c r="A780" s="2" t="s">
        <v>43</v>
      </c>
      <c r="B780" s="2">
        <v>1</v>
      </c>
      <c r="C780" s="2">
        <v>11030130</v>
      </c>
      <c r="D780" s="2" t="s">
        <v>2104</v>
      </c>
      <c r="E780" s="3" t="s">
        <v>2105</v>
      </c>
      <c r="F780" s="2" t="s">
        <v>2106</v>
      </c>
      <c r="G780" s="2" t="s">
        <v>47</v>
      </c>
      <c r="I780" s="2">
        <v>358615</v>
      </c>
      <c r="J780" s="9"/>
      <c r="K780" s="9"/>
      <c r="L780" s="9"/>
      <c r="M780" s="9"/>
      <c r="N780" s="9"/>
      <c r="O780" s="9"/>
      <c r="P780" s="9"/>
      <c r="Q780" s="9"/>
      <c r="R780" s="9">
        <v>0.1</v>
      </c>
      <c r="S780" s="9"/>
      <c r="T780" s="9"/>
      <c r="U780" s="9"/>
      <c r="V780" s="9">
        <v>1.5</v>
      </c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>
        <f t="shared" ref="AI780:AI843" si="93">SUM(J780:AH780)</f>
        <v>1.6</v>
      </c>
      <c r="AJ780" s="9">
        <v>0</v>
      </c>
      <c r="AK780" s="9">
        <f t="shared" ref="AK780:AK843" si="94">(AI780+AJ780)*0.12</f>
        <v>0.192</v>
      </c>
      <c r="AL780" s="9">
        <f t="shared" ref="AL780:AL843" si="95">SUM(AI780:AK780)</f>
        <v>1.792</v>
      </c>
      <c r="AM780" s="9"/>
      <c r="AN780" s="9"/>
      <c r="AP780" s="9"/>
    </row>
    <row r="781" spans="1:42" x14ac:dyDescent="0.2">
      <c r="A781" s="2" t="s">
        <v>43</v>
      </c>
      <c r="B781" s="2">
        <v>1</v>
      </c>
      <c r="C781" s="2">
        <v>11030133</v>
      </c>
      <c r="D781" s="2" t="s">
        <v>2107</v>
      </c>
      <c r="E781" s="3" t="s">
        <v>2108</v>
      </c>
      <c r="F781" s="2" t="s">
        <v>2109</v>
      </c>
      <c r="G781" s="2" t="s">
        <v>47</v>
      </c>
      <c r="I781" s="2">
        <v>358616</v>
      </c>
      <c r="J781" s="9"/>
      <c r="K781" s="9">
        <v>4.4800000000000004</v>
      </c>
      <c r="L781" s="9"/>
      <c r="M781" s="9"/>
      <c r="N781" s="9"/>
      <c r="O781" s="9"/>
      <c r="P781" s="9"/>
      <c r="Q781" s="9">
        <v>3.43</v>
      </c>
      <c r="R781" s="9">
        <v>0.09</v>
      </c>
      <c r="S781" s="9"/>
      <c r="T781" s="9"/>
      <c r="U781" s="9"/>
      <c r="V781" s="9">
        <v>1.5</v>
      </c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>
        <f t="shared" si="93"/>
        <v>9.5</v>
      </c>
      <c r="AJ781" s="9">
        <v>0</v>
      </c>
      <c r="AK781" s="9">
        <f t="shared" si="94"/>
        <v>1.1399999999999999</v>
      </c>
      <c r="AL781" s="9">
        <f t="shared" si="95"/>
        <v>10.64</v>
      </c>
      <c r="AM781" s="9"/>
      <c r="AN781" s="9"/>
      <c r="AP781" s="9"/>
    </row>
    <row r="782" spans="1:42" x14ac:dyDescent="0.2">
      <c r="A782" s="2" t="s">
        <v>43</v>
      </c>
      <c r="B782" s="2">
        <v>1</v>
      </c>
      <c r="C782" s="2">
        <v>11030119</v>
      </c>
      <c r="D782" s="2" t="s">
        <v>2110</v>
      </c>
      <c r="E782" s="3" t="s">
        <v>2111</v>
      </c>
      <c r="F782" s="2" t="s">
        <v>2112</v>
      </c>
      <c r="G782" s="2" t="s">
        <v>47</v>
      </c>
      <c r="I782" s="2">
        <v>358617</v>
      </c>
      <c r="J782" s="9"/>
      <c r="K782" s="9">
        <v>0.28000000000000003</v>
      </c>
      <c r="L782" s="9"/>
      <c r="M782" s="9"/>
      <c r="N782" s="9"/>
      <c r="O782" s="9"/>
      <c r="P782" s="9"/>
      <c r="Q782" s="9">
        <v>0.09</v>
      </c>
      <c r="R782" s="9"/>
      <c r="S782" s="9"/>
      <c r="T782" s="9"/>
      <c r="U782" s="9"/>
      <c r="V782" s="9">
        <v>1.5</v>
      </c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>
        <f t="shared" si="93"/>
        <v>1.87</v>
      </c>
      <c r="AJ782" s="9">
        <v>0</v>
      </c>
      <c r="AK782" s="9">
        <f t="shared" si="94"/>
        <v>0.22440000000000002</v>
      </c>
      <c r="AL782" s="9">
        <f t="shared" si="95"/>
        <v>2.0944000000000003</v>
      </c>
      <c r="AM782" s="9"/>
      <c r="AN782" s="9"/>
      <c r="AP782" s="9"/>
    </row>
    <row r="783" spans="1:42" x14ac:dyDescent="0.2">
      <c r="A783" s="2" t="s">
        <v>43</v>
      </c>
      <c r="B783" s="2">
        <v>1</v>
      </c>
      <c r="C783" s="2">
        <v>11030134</v>
      </c>
      <c r="D783" s="2" t="s">
        <v>2113</v>
      </c>
      <c r="E783" s="3" t="s">
        <v>2114</v>
      </c>
      <c r="F783" s="2" t="s">
        <v>2115</v>
      </c>
      <c r="G783" s="2" t="s">
        <v>47</v>
      </c>
      <c r="I783" s="2">
        <v>358618</v>
      </c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>
        <v>1.5</v>
      </c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>
        <f t="shared" si="93"/>
        <v>1.5</v>
      </c>
      <c r="AJ783" s="9">
        <v>0</v>
      </c>
      <c r="AK783" s="9">
        <f t="shared" si="94"/>
        <v>0.18</v>
      </c>
      <c r="AL783" s="9">
        <f t="shared" si="95"/>
        <v>1.68</v>
      </c>
      <c r="AM783" s="9"/>
      <c r="AN783" s="9"/>
      <c r="AP783" s="9"/>
    </row>
    <row r="784" spans="1:42" x14ac:dyDescent="0.2">
      <c r="A784" s="2" t="s">
        <v>43</v>
      </c>
      <c r="B784" s="2">
        <v>1</v>
      </c>
      <c r="C784" s="2">
        <v>11030128</v>
      </c>
      <c r="D784" s="2" t="s">
        <v>2116</v>
      </c>
      <c r="E784" s="3" t="s">
        <v>2117</v>
      </c>
      <c r="F784" s="2" t="s">
        <v>2118</v>
      </c>
      <c r="G784" s="2" t="s">
        <v>47</v>
      </c>
      <c r="I784" s="2">
        <v>358619</v>
      </c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>
        <v>1.5</v>
      </c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>
        <f t="shared" si="93"/>
        <v>1.5</v>
      </c>
      <c r="AJ784" s="9">
        <v>0</v>
      </c>
      <c r="AK784" s="9">
        <f t="shared" si="94"/>
        <v>0.18</v>
      </c>
      <c r="AL784" s="9">
        <f t="shared" si="95"/>
        <v>1.68</v>
      </c>
      <c r="AM784" s="9"/>
      <c r="AN784" s="9"/>
      <c r="AP784" s="9"/>
    </row>
    <row r="785" spans="1:42" x14ac:dyDescent="0.2">
      <c r="A785" s="2" t="s">
        <v>43</v>
      </c>
      <c r="B785" s="2">
        <v>1</v>
      </c>
      <c r="C785" s="2">
        <v>11030121</v>
      </c>
      <c r="D785" s="2" t="s">
        <v>2119</v>
      </c>
      <c r="E785" s="3" t="s">
        <v>2120</v>
      </c>
      <c r="F785" s="2" t="s">
        <v>2121</v>
      </c>
      <c r="G785" s="2" t="s">
        <v>47</v>
      </c>
      <c r="I785" s="2">
        <v>358620</v>
      </c>
      <c r="J785" s="9"/>
      <c r="K785" s="9"/>
      <c r="L785" s="9"/>
      <c r="M785" s="9"/>
      <c r="N785" s="9"/>
      <c r="O785" s="9"/>
      <c r="P785" s="9"/>
      <c r="Q785" s="9">
        <v>0.72</v>
      </c>
      <c r="R785" s="9"/>
      <c r="S785" s="9"/>
      <c r="T785" s="9"/>
      <c r="U785" s="9"/>
      <c r="V785" s="9">
        <v>1.5</v>
      </c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>
        <f t="shared" si="93"/>
        <v>2.2199999999999998</v>
      </c>
      <c r="AJ785" s="9">
        <v>0</v>
      </c>
      <c r="AK785" s="9">
        <f t="shared" si="94"/>
        <v>0.26639999999999997</v>
      </c>
      <c r="AL785" s="9">
        <f t="shared" si="95"/>
        <v>2.4863999999999997</v>
      </c>
      <c r="AM785" s="9"/>
      <c r="AN785" s="9"/>
      <c r="AP785" s="9"/>
    </row>
    <row r="786" spans="1:42" x14ac:dyDescent="0.2">
      <c r="A786" s="2" t="s">
        <v>43</v>
      </c>
      <c r="B786" s="2">
        <v>1</v>
      </c>
      <c r="C786" s="2">
        <v>11030128</v>
      </c>
      <c r="D786" s="2" t="s">
        <v>2122</v>
      </c>
      <c r="E786" s="3" t="s">
        <v>2123</v>
      </c>
      <c r="F786" s="2" t="s">
        <v>2124</v>
      </c>
      <c r="G786" s="2" t="s">
        <v>47</v>
      </c>
      <c r="I786" s="2">
        <v>358621</v>
      </c>
      <c r="J786" s="9"/>
      <c r="K786" s="9"/>
      <c r="L786" s="9"/>
      <c r="M786" s="9"/>
      <c r="N786" s="9"/>
      <c r="O786" s="9"/>
      <c r="P786" s="9"/>
      <c r="Q786" s="9">
        <v>0.39</v>
      </c>
      <c r="R786" s="9"/>
      <c r="S786" s="9"/>
      <c r="T786" s="9"/>
      <c r="U786" s="9"/>
      <c r="V786" s="9">
        <v>1.5</v>
      </c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>
        <f t="shared" si="93"/>
        <v>1.8900000000000001</v>
      </c>
      <c r="AJ786" s="9">
        <v>0</v>
      </c>
      <c r="AK786" s="9">
        <f t="shared" si="94"/>
        <v>0.2268</v>
      </c>
      <c r="AL786" s="9">
        <f t="shared" si="95"/>
        <v>2.1168</v>
      </c>
      <c r="AM786" s="9"/>
      <c r="AN786" s="9"/>
      <c r="AP786" s="9"/>
    </row>
    <row r="787" spans="1:42" x14ac:dyDescent="0.2">
      <c r="A787" s="2" t="s">
        <v>43</v>
      </c>
      <c r="B787" s="2">
        <v>1</v>
      </c>
      <c r="C787" s="2">
        <v>11030128</v>
      </c>
      <c r="D787" s="2" t="s">
        <v>2125</v>
      </c>
      <c r="E787" s="3" t="s">
        <v>2126</v>
      </c>
      <c r="F787" s="2" t="s">
        <v>2127</v>
      </c>
      <c r="G787" s="2" t="s">
        <v>47</v>
      </c>
      <c r="I787" s="2">
        <v>358622</v>
      </c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>
        <v>1.5</v>
      </c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>
        <f t="shared" si="93"/>
        <v>1.5</v>
      </c>
      <c r="AJ787" s="9">
        <v>0</v>
      </c>
      <c r="AK787" s="9">
        <f t="shared" si="94"/>
        <v>0.18</v>
      </c>
      <c r="AL787" s="9">
        <f t="shared" si="95"/>
        <v>1.68</v>
      </c>
      <c r="AM787" s="9"/>
      <c r="AN787" s="9"/>
      <c r="AP787" s="9"/>
    </row>
    <row r="788" spans="1:42" x14ac:dyDescent="0.2">
      <c r="A788" s="2" t="s">
        <v>43</v>
      </c>
      <c r="B788" s="2">
        <v>1</v>
      </c>
      <c r="C788" s="2">
        <v>11030133</v>
      </c>
      <c r="D788" s="2" t="s">
        <v>2128</v>
      </c>
      <c r="E788" s="3" t="s">
        <v>2129</v>
      </c>
      <c r="F788" s="2" t="s">
        <v>2130</v>
      </c>
      <c r="G788" s="2" t="s">
        <v>47</v>
      </c>
      <c r="I788" s="2">
        <v>358623</v>
      </c>
      <c r="J788" s="9"/>
      <c r="K788" s="9"/>
      <c r="L788" s="9"/>
      <c r="M788" s="9"/>
      <c r="N788" s="9"/>
      <c r="O788" s="9"/>
      <c r="P788" s="9"/>
      <c r="Q788" s="9">
        <v>1.97</v>
      </c>
      <c r="R788" s="9"/>
      <c r="S788" s="9"/>
      <c r="T788" s="9"/>
      <c r="U788" s="9"/>
      <c r="V788" s="9">
        <v>1.5</v>
      </c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>
        <f t="shared" si="93"/>
        <v>3.4699999999999998</v>
      </c>
      <c r="AJ788" s="9">
        <v>0</v>
      </c>
      <c r="AK788" s="9">
        <f t="shared" si="94"/>
        <v>0.41639999999999994</v>
      </c>
      <c r="AL788" s="9">
        <f t="shared" si="95"/>
        <v>3.8863999999999996</v>
      </c>
      <c r="AM788" s="9"/>
      <c r="AN788" s="9"/>
      <c r="AP788" s="9"/>
    </row>
    <row r="789" spans="1:42" x14ac:dyDescent="0.2">
      <c r="A789" s="2" t="s">
        <v>43</v>
      </c>
      <c r="B789" s="2">
        <v>16</v>
      </c>
      <c r="C789" s="2">
        <v>11030128</v>
      </c>
      <c r="D789" s="2" t="s">
        <v>2131</v>
      </c>
      <c r="E789" s="3" t="s">
        <v>2132</v>
      </c>
      <c r="F789" s="2" t="s">
        <v>2133</v>
      </c>
      <c r="G789" s="2" t="s">
        <v>47</v>
      </c>
      <c r="I789" s="2">
        <v>358624</v>
      </c>
      <c r="J789" s="9"/>
      <c r="K789" s="9">
        <v>0.03</v>
      </c>
      <c r="L789" s="9"/>
      <c r="M789" s="9"/>
      <c r="N789" s="9"/>
      <c r="O789" s="9"/>
      <c r="P789" s="9"/>
      <c r="Q789" s="9">
        <v>0.66</v>
      </c>
      <c r="R789" s="9">
        <v>0.16</v>
      </c>
      <c r="S789" s="9"/>
      <c r="T789" s="9"/>
      <c r="U789" s="9"/>
      <c r="V789" s="9">
        <v>1.5</v>
      </c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>
        <f t="shared" si="93"/>
        <v>2.35</v>
      </c>
      <c r="AJ789" s="9">
        <v>0</v>
      </c>
      <c r="AK789" s="9">
        <f t="shared" si="94"/>
        <v>0.28199999999999997</v>
      </c>
      <c r="AL789" s="9">
        <f t="shared" si="95"/>
        <v>2.6320000000000001</v>
      </c>
      <c r="AM789" s="9"/>
      <c r="AN789" s="9"/>
      <c r="AP789" s="9"/>
    </row>
    <row r="790" spans="1:42" x14ac:dyDescent="0.2">
      <c r="A790" s="2" t="s">
        <v>43</v>
      </c>
      <c r="B790" s="2">
        <v>1</v>
      </c>
      <c r="C790" s="2">
        <v>11030128</v>
      </c>
      <c r="D790" s="2" t="s">
        <v>2134</v>
      </c>
      <c r="E790" s="3" t="s">
        <v>2135</v>
      </c>
      <c r="F790" s="2" t="s">
        <v>2136</v>
      </c>
      <c r="G790" s="2" t="s">
        <v>47</v>
      </c>
      <c r="I790" s="2">
        <v>358625</v>
      </c>
      <c r="J790" s="9"/>
      <c r="K790" s="9"/>
      <c r="L790" s="9"/>
      <c r="M790" s="9"/>
      <c r="N790" s="9"/>
      <c r="O790" s="9"/>
      <c r="P790" s="9"/>
      <c r="Q790" s="9">
        <v>0.03</v>
      </c>
      <c r="R790" s="9"/>
      <c r="S790" s="9"/>
      <c r="T790" s="9"/>
      <c r="U790" s="9"/>
      <c r="V790" s="9">
        <v>1.5</v>
      </c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>
        <f t="shared" si="93"/>
        <v>1.53</v>
      </c>
      <c r="AJ790" s="9">
        <v>0</v>
      </c>
      <c r="AK790" s="9">
        <f t="shared" si="94"/>
        <v>0.18359999999999999</v>
      </c>
      <c r="AL790" s="9">
        <f t="shared" si="95"/>
        <v>1.7136</v>
      </c>
      <c r="AM790" s="9"/>
      <c r="AN790" s="9"/>
      <c r="AP790" s="9"/>
    </row>
    <row r="791" spans="1:42" x14ac:dyDescent="0.2">
      <c r="A791" s="2" t="s">
        <v>43</v>
      </c>
      <c r="B791" s="2">
        <v>19</v>
      </c>
      <c r="C791" s="2">
        <v>11030111</v>
      </c>
      <c r="D791" s="2" t="s">
        <v>2137</v>
      </c>
      <c r="E791" s="3" t="s">
        <v>2138</v>
      </c>
      <c r="F791" s="2" t="s">
        <v>2139</v>
      </c>
      <c r="G791" s="2" t="s">
        <v>47</v>
      </c>
      <c r="I791" s="2">
        <v>358626</v>
      </c>
      <c r="J791" s="9"/>
      <c r="K791" s="9"/>
      <c r="L791" s="9"/>
      <c r="M791" s="9"/>
      <c r="N791" s="9"/>
      <c r="O791" s="9"/>
      <c r="P791" s="9"/>
      <c r="Q791" s="9">
        <v>0.64</v>
      </c>
      <c r="R791" s="9"/>
      <c r="S791" s="9"/>
      <c r="T791" s="9"/>
      <c r="U791" s="9"/>
      <c r="V791" s="9">
        <v>1.5</v>
      </c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>
        <f t="shared" si="93"/>
        <v>2.14</v>
      </c>
      <c r="AJ791" s="9">
        <v>0</v>
      </c>
      <c r="AK791" s="9">
        <f t="shared" si="94"/>
        <v>0.25680000000000003</v>
      </c>
      <c r="AL791" s="9">
        <f t="shared" si="95"/>
        <v>2.3968000000000003</v>
      </c>
      <c r="AM791" s="9"/>
      <c r="AN791" s="9"/>
      <c r="AP791" s="9"/>
    </row>
    <row r="792" spans="1:42" x14ac:dyDescent="0.2">
      <c r="A792" s="2" t="s">
        <v>43</v>
      </c>
      <c r="B792" s="2">
        <v>1</v>
      </c>
      <c r="C792" s="2">
        <v>11030129</v>
      </c>
      <c r="D792" s="2" t="s">
        <v>2140</v>
      </c>
      <c r="E792" s="3" t="s">
        <v>2141</v>
      </c>
      <c r="F792" s="2" t="s">
        <v>2142</v>
      </c>
      <c r="G792" s="2" t="s">
        <v>47</v>
      </c>
      <c r="I792" s="2">
        <v>358627</v>
      </c>
      <c r="J792" s="9"/>
      <c r="K792" s="9">
        <v>0.05</v>
      </c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>
        <v>1.5</v>
      </c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>
        <f t="shared" si="93"/>
        <v>1.55</v>
      </c>
      <c r="AJ792" s="9">
        <v>0</v>
      </c>
      <c r="AK792" s="9">
        <f t="shared" si="94"/>
        <v>0.186</v>
      </c>
      <c r="AL792" s="9">
        <f t="shared" si="95"/>
        <v>1.736</v>
      </c>
      <c r="AM792" s="9"/>
      <c r="AN792" s="9"/>
      <c r="AP792" s="9"/>
    </row>
    <row r="793" spans="1:42" x14ac:dyDescent="0.2">
      <c r="A793" s="2" t="s">
        <v>43</v>
      </c>
      <c r="B793" s="2">
        <v>16</v>
      </c>
      <c r="C793" s="2">
        <v>11030133</v>
      </c>
      <c r="D793" s="2" t="s">
        <v>2143</v>
      </c>
      <c r="E793" s="3" t="s">
        <v>2144</v>
      </c>
      <c r="F793" s="2" t="s">
        <v>2145</v>
      </c>
      <c r="G793" s="2" t="s">
        <v>47</v>
      </c>
      <c r="I793" s="2">
        <v>358628</v>
      </c>
      <c r="J793" s="9"/>
      <c r="K793" s="9"/>
      <c r="L793" s="9"/>
      <c r="M793" s="9"/>
      <c r="N793" s="9"/>
      <c r="O793" s="9"/>
      <c r="P793" s="9"/>
      <c r="Q793" s="9">
        <v>0.01</v>
      </c>
      <c r="R793" s="9"/>
      <c r="S793" s="9"/>
      <c r="T793" s="9"/>
      <c r="U793" s="9"/>
      <c r="V793" s="9">
        <v>1.5</v>
      </c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>
        <f t="shared" si="93"/>
        <v>1.51</v>
      </c>
      <c r="AJ793" s="9">
        <v>0</v>
      </c>
      <c r="AK793" s="9">
        <f t="shared" si="94"/>
        <v>0.1812</v>
      </c>
      <c r="AL793" s="9">
        <f t="shared" si="95"/>
        <v>1.6912</v>
      </c>
      <c r="AM793" s="9"/>
      <c r="AN793" s="9"/>
      <c r="AP793" s="9"/>
    </row>
    <row r="794" spans="1:42" x14ac:dyDescent="0.2">
      <c r="A794" s="2" t="s">
        <v>43</v>
      </c>
      <c r="B794" s="2">
        <v>1</v>
      </c>
      <c r="C794" s="2">
        <v>11030128</v>
      </c>
      <c r="D794" s="2" t="s">
        <v>2146</v>
      </c>
      <c r="E794" s="3" t="s">
        <v>2147</v>
      </c>
      <c r="F794" s="2" t="s">
        <v>2148</v>
      </c>
      <c r="G794" s="2" t="s">
        <v>47</v>
      </c>
      <c r="I794" s="2">
        <v>358629</v>
      </c>
      <c r="J794" s="9"/>
      <c r="K794" s="9">
        <v>0.22</v>
      </c>
      <c r="L794" s="9"/>
      <c r="M794" s="9"/>
      <c r="N794" s="9"/>
      <c r="O794" s="9"/>
      <c r="P794" s="9"/>
      <c r="Q794" s="9">
        <v>0.02</v>
      </c>
      <c r="R794" s="9"/>
      <c r="S794" s="9"/>
      <c r="T794" s="9"/>
      <c r="U794" s="9"/>
      <c r="V794" s="9">
        <v>1.5</v>
      </c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>
        <f t="shared" si="93"/>
        <v>1.74</v>
      </c>
      <c r="AJ794" s="9">
        <v>0</v>
      </c>
      <c r="AK794" s="9">
        <f t="shared" si="94"/>
        <v>0.20879999999999999</v>
      </c>
      <c r="AL794" s="9">
        <f t="shared" si="95"/>
        <v>1.9487999999999999</v>
      </c>
      <c r="AM794" s="9"/>
      <c r="AN794" s="9"/>
      <c r="AP794" s="9"/>
    </row>
    <row r="795" spans="1:42" x14ac:dyDescent="0.2">
      <c r="A795" s="2" t="s">
        <v>43</v>
      </c>
      <c r="B795" s="2">
        <v>1</v>
      </c>
      <c r="C795" s="2">
        <v>11030128</v>
      </c>
      <c r="D795" s="2" t="s">
        <v>2149</v>
      </c>
      <c r="E795" s="3" t="s">
        <v>2150</v>
      </c>
      <c r="F795" s="2" t="s">
        <v>2151</v>
      </c>
      <c r="G795" s="2" t="s">
        <v>47</v>
      </c>
      <c r="I795" s="2">
        <v>358630</v>
      </c>
      <c r="J795" s="9"/>
      <c r="K795" s="9">
        <v>1.57</v>
      </c>
      <c r="L795" s="9"/>
      <c r="M795" s="9"/>
      <c r="N795" s="9"/>
      <c r="O795" s="9"/>
      <c r="P795" s="9"/>
      <c r="Q795" s="9">
        <v>0.41</v>
      </c>
      <c r="R795" s="9">
        <v>0.06</v>
      </c>
      <c r="S795" s="9"/>
      <c r="T795" s="9"/>
      <c r="U795" s="9"/>
      <c r="V795" s="9">
        <v>1.5</v>
      </c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>
        <f t="shared" si="93"/>
        <v>3.54</v>
      </c>
      <c r="AJ795" s="9">
        <v>0</v>
      </c>
      <c r="AK795" s="9">
        <f t="shared" si="94"/>
        <v>0.42480000000000001</v>
      </c>
      <c r="AL795" s="9">
        <f t="shared" si="95"/>
        <v>3.9647999999999999</v>
      </c>
      <c r="AM795" s="9"/>
      <c r="AN795" s="9"/>
      <c r="AP795" s="9"/>
    </row>
    <row r="796" spans="1:42" x14ac:dyDescent="0.2">
      <c r="A796" s="2" t="s">
        <v>43</v>
      </c>
      <c r="B796" s="2">
        <v>1</v>
      </c>
      <c r="C796" s="2">
        <v>11030133</v>
      </c>
      <c r="D796" s="2" t="s">
        <v>2152</v>
      </c>
      <c r="E796" s="3" t="s">
        <v>2153</v>
      </c>
      <c r="F796" s="2" t="s">
        <v>2154</v>
      </c>
      <c r="G796" s="2" t="s">
        <v>47</v>
      </c>
      <c r="I796" s="2">
        <v>358631</v>
      </c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>
        <v>1.5</v>
      </c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>
        <f t="shared" si="93"/>
        <v>1.5</v>
      </c>
      <c r="AJ796" s="9">
        <v>0</v>
      </c>
      <c r="AK796" s="9">
        <f t="shared" si="94"/>
        <v>0.18</v>
      </c>
      <c r="AL796" s="9">
        <f t="shared" si="95"/>
        <v>1.68</v>
      </c>
      <c r="AM796" s="9"/>
      <c r="AN796" s="9"/>
      <c r="AP796" s="9"/>
    </row>
    <row r="797" spans="1:42" x14ac:dyDescent="0.2">
      <c r="A797" s="2" t="s">
        <v>43</v>
      </c>
      <c r="B797" s="2">
        <v>1</v>
      </c>
      <c r="C797" s="2">
        <v>11030133</v>
      </c>
      <c r="D797" s="2" t="s">
        <v>2155</v>
      </c>
      <c r="E797" s="3" t="s">
        <v>2156</v>
      </c>
      <c r="F797" s="2" t="s">
        <v>2157</v>
      </c>
      <c r="G797" s="2" t="s">
        <v>47</v>
      </c>
      <c r="I797" s="2">
        <v>358632</v>
      </c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>
        <v>1.5</v>
      </c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>
        <f t="shared" si="93"/>
        <v>1.5</v>
      </c>
      <c r="AJ797" s="9">
        <v>0</v>
      </c>
      <c r="AK797" s="9">
        <f t="shared" si="94"/>
        <v>0.18</v>
      </c>
      <c r="AL797" s="9">
        <f t="shared" si="95"/>
        <v>1.68</v>
      </c>
      <c r="AM797" s="9"/>
      <c r="AN797" s="9"/>
      <c r="AP797" s="9"/>
    </row>
    <row r="798" spans="1:42" x14ac:dyDescent="0.2">
      <c r="A798" s="2" t="s">
        <v>43</v>
      </c>
      <c r="B798" s="2">
        <v>1</v>
      </c>
      <c r="C798" s="2">
        <v>11030128</v>
      </c>
      <c r="D798" s="2" t="s">
        <v>2158</v>
      </c>
      <c r="E798" s="3" t="s">
        <v>2159</v>
      </c>
      <c r="F798" s="2" t="s">
        <v>2160</v>
      </c>
      <c r="G798" s="2" t="s">
        <v>47</v>
      </c>
      <c r="I798" s="2">
        <v>358633</v>
      </c>
      <c r="J798" s="9"/>
      <c r="K798" s="9">
        <v>0.14000000000000001</v>
      </c>
      <c r="L798" s="9"/>
      <c r="M798" s="9"/>
      <c r="N798" s="9"/>
      <c r="O798" s="9"/>
      <c r="P798" s="9"/>
      <c r="Q798" s="9">
        <v>0.51</v>
      </c>
      <c r="R798" s="9"/>
      <c r="S798" s="9"/>
      <c r="T798" s="9"/>
      <c r="U798" s="9"/>
      <c r="V798" s="9">
        <v>1.5</v>
      </c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>
        <f t="shared" si="93"/>
        <v>2.15</v>
      </c>
      <c r="AJ798" s="9">
        <v>0</v>
      </c>
      <c r="AK798" s="9">
        <f t="shared" si="94"/>
        <v>0.25800000000000001</v>
      </c>
      <c r="AL798" s="9">
        <f t="shared" si="95"/>
        <v>2.4079999999999999</v>
      </c>
      <c r="AM798" s="9"/>
      <c r="AN798" s="9"/>
      <c r="AP798" s="9"/>
    </row>
    <row r="799" spans="1:42" x14ac:dyDescent="0.2">
      <c r="A799" s="2" t="s">
        <v>43</v>
      </c>
      <c r="B799" s="2">
        <v>1</v>
      </c>
      <c r="C799" s="2">
        <v>11030133</v>
      </c>
      <c r="D799" s="2" t="s">
        <v>2161</v>
      </c>
      <c r="E799" s="3" t="s">
        <v>2162</v>
      </c>
      <c r="F799" s="2" t="s">
        <v>2163</v>
      </c>
      <c r="G799" s="2" t="s">
        <v>47</v>
      </c>
      <c r="I799" s="2">
        <v>358634</v>
      </c>
      <c r="J799" s="9"/>
      <c r="K799" s="9">
        <v>0.14000000000000001</v>
      </c>
      <c r="L799" s="9"/>
      <c r="M799" s="9"/>
      <c r="N799" s="9"/>
      <c r="O799" s="9"/>
      <c r="P799" s="9"/>
      <c r="Q799" s="9">
        <v>2.65</v>
      </c>
      <c r="R799" s="9">
        <v>0.01</v>
      </c>
      <c r="S799" s="9"/>
      <c r="T799" s="9"/>
      <c r="U799" s="9"/>
      <c r="V799" s="9">
        <v>1.5</v>
      </c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>
        <f t="shared" si="93"/>
        <v>4.3</v>
      </c>
      <c r="AJ799" s="9">
        <v>0</v>
      </c>
      <c r="AK799" s="9">
        <f t="shared" si="94"/>
        <v>0.51600000000000001</v>
      </c>
      <c r="AL799" s="9">
        <f t="shared" si="95"/>
        <v>4.8159999999999998</v>
      </c>
      <c r="AM799" s="9"/>
      <c r="AN799" s="9"/>
      <c r="AP799" s="9"/>
    </row>
    <row r="800" spans="1:42" x14ac:dyDescent="0.2">
      <c r="A800" s="2" t="s">
        <v>43</v>
      </c>
      <c r="B800" s="2">
        <v>1</v>
      </c>
      <c r="C800" s="2">
        <v>11030133</v>
      </c>
      <c r="D800" s="2" t="s">
        <v>2164</v>
      </c>
      <c r="E800" s="3" t="s">
        <v>2165</v>
      </c>
      <c r="F800" s="2" t="s">
        <v>2166</v>
      </c>
      <c r="G800" s="2" t="s">
        <v>47</v>
      </c>
      <c r="I800" s="2">
        <v>358635</v>
      </c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>
        <v>1.5</v>
      </c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>
        <f t="shared" si="93"/>
        <v>1.5</v>
      </c>
      <c r="AJ800" s="9">
        <v>0</v>
      </c>
      <c r="AK800" s="9">
        <f t="shared" si="94"/>
        <v>0.18</v>
      </c>
      <c r="AL800" s="9">
        <f t="shared" si="95"/>
        <v>1.68</v>
      </c>
      <c r="AM800" s="9"/>
      <c r="AN800" s="9"/>
      <c r="AP800" s="9"/>
    </row>
    <row r="801" spans="1:42" x14ac:dyDescent="0.2">
      <c r="A801" s="2" t="s">
        <v>43</v>
      </c>
      <c r="B801" s="2">
        <v>1</v>
      </c>
      <c r="C801" s="2">
        <v>11030128</v>
      </c>
      <c r="D801" s="2" t="s">
        <v>2167</v>
      </c>
      <c r="E801" s="3" t="s">
        <v>2168</v>
      </c>
      <c r="F801" s="2" t="s">
        <v>2169</v>
      </c>
      <c r="G801" s="2" t="s">
        <v>47</v>
      </c>
      <c r="I801" s="2">
        <v>358636</v>
      </c>
      <c r="J801" s="9"/>
      <c r="K801" s="9">
        <v>1.76</v>
      </c>
      <c r="L801" s="9"/>
      <c r="M801" s="9"/>
      <c r="N801" s="9"/>
      <c r="O801" s="9"/>
      <c r="P801" s="9"/>
      <c r="Q801" s="9">
        <v>0.65</v>
      </c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>
        <f t="shared" si="93"/>
        <v>2.41</v>
      </c>
      <c r="AJ801" s="9">
        <v>0</v>
      </c>
      <c r="AK801" s="9">
        <f t="shared" si="94"/>
        <v>0.28920000000000001</v>
      </c>
      <c r="AL801" s="9">
        <f t="shared" si="95"/>
        <v>2.6992000000000003</v>
      </c>
      <c r="AM801" s="9"/>
      <c r="AN801" s="9"/>
      <c r="AP801" s="9"/>
    </row>
    <row r="802" spans="1:42" x14ac:dyDescent="0.2">
      <c r="A802" s="2" t="s">
        <v>43</v>
      </c>
      <c r="B802" s="2">
        <v>1</v>
      </c>
      <c r="C802" s="2">
        <v>11030128</v>
      </c>
      <c r="D802" s="2" t="s">
        <v>2170</v>
      </c>
      <c r="E802" s="3" t="s">
        <v>2171</v>
      </c>
      <c r="F802" s="2" t="s">
        <v>2172</v>
      </c>
      <c r="G802" s="2" t="s">
        <v>47</v>
      </c>
      <c r="I802" s="2">
        <v>358637</v>
      </c>
      <c r="J802" s="9"/>
      <c r="K802" s="9"/>
      <c r="L802" s="9"/>
      <c r="M802" s="9"/>
      <c r="N802" s="9"/>
      <c r="O802" s="9"/>
      <c r="P802" s="9"/>
      <c r="Q802" s="9">
        <v>0.04</v>
      </c>
      <c r="R802" s="9"/>
      <c r="S802" s="9"/>
      <c r="T802" s="9"/>
      <c r="U802" s="9"/>
      <c r="V802" s="9">
        <v>1.5</v>
      </c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>
        <f t="shared" si="93"/>
        <v>1.54</v>
      </c>
      <c r="AJ802" s="9">
        <v>0</v>
      </c>
      <c r="AK802" s="9">
        <f t="shared" si="94"/>
        <v>0.18479999999999999</v>
      </c>
      <c r="AL802" s="9">
        <f t="shared" si="95"/>
        <v>1.7248000000000001</v>
      </c>
      <c r="AM802" s="9"/>
      <c r="AN802" s="9"/>
      <c r="AP802" s="9"/>
    </row>
    <row r="803" spans="1:42" x14ac:dyDescent="0.2">
      <c r="A803" s="2" t="s">
        <v>43</v>
      </c>
      <c r="B803" s="2">
        <v>1</v>
      </c>
      <c r="C803" s="2">
        <v>11030130</v>
      </c>
      <c r="D803" s="2" t="s">
        <v>2173</v>
      </c>
      <c r="E803" s="3" t="s">
        <v>2174</v>
      </c>
      <c r="F803" s="2" t="s">
        <v>2175</v>
      </c>
      <c r="G803" s="2" t="s">
        <v>47</v>
      </c>
      <c r="I803" s="2">
        <v>358638</v>
      </c>
      <c r="J803" s="9"/>
      <c r="K803" s="9"/>
      <c r="L803" s="9"/>
      <c r="M803" s="9"/>
      <c r="N803" s="9"/>
      <c r="O803" s="9"/>
      <c r="P803" s="9"/>
      <c r="Q803" s="9">
        <v>0.78</v>
      </c>
      <c r="R803" s="9"/>
      <c r="S803" s="9"/>
      <c r="T803" s="9"/>
      <c r="U803" s="9"/>
      <c r="V803" s="9">
        <v>1.5</v>
      </c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>
        <f t="shared" si="93"/>
        <v>2.2800000000000002</v>
      </c>
      <c r="AJ803" s="9">
        <v>0</v>
      </c>
      <c r="AK803" s="9">
        <f t="shared" si="94"/>
        <v>0.27360000000000001</v>
      </c>
      <c r="AL803" s="9">
        <f t="shared" si="95"/>
        <v>2.5536000000000003</v>
      </c>
      <c r="AM803" s="9"/>
      <c r="AN803" s="9"/>
      <c r="AP803" s="9"/>
    </row>
    <row r="804" spans="1:42" x14ac:dyDescent="0.2">
      <c r="A804" s="2" t="s">
        <v>43</v>
      </c>
      <c r="B804" s="2">
        <v>1</v>
      </c>
      <c r="C804" s="2">
        <v>11030130</v>
      </c>
      <c r="D804" s="2" t="s">
        <v>2176</v>
      </c>
      <c r="E804" s="3" t="s">
        <v>2177</v>
      </c>
      <c r="F804" s="2" t="s">
        <v>2178</v>
      </c>
      <c r="G804" s="2" t="s">
        <v>47</v>
      </c>
      <c r="I804" s="2">
        <v>358639</v>
      </c>
      <c r="J804" s="9"/>
      <c r="K804" s="9">
        <v>0.28000000000000003</v>
      </c>
      <c r="L804" s="9"/>
      <c r="M804" s="9"/>
      <c r="N804" s="9"/>
      <c r="O804" s="9"/>
      <c r="P804" s="9"/>
      <c r="Q804" s="9">
        <v>2.46</v>
      </c>
      <c r="R804" s="9">
        <v>0.96</v>
      </c>
      <c r="S804" s="9"/>
      <c r="T804" s="9"/>
      <c r="U804" s="9"/>
      <c r="V804" s="9">
        <v>1.5</v>
      </c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>
        <f t="shared" si="93"/>
        <v>5.2</v>
      </c>
      <c r="AJ804" s="9">
        <v>0</v>
      </c>
      <c r="AK804" s="9">
        <f t="shared" si="94"/>
        <v>0.624</v>
      </c>
      <c r="AL804" s="9">
        <f t="shared" si="95"/>
        <v>5.8239999999999998</v>
      </c>
      <c r="AM804" s="9"/>
      <c r="AN804" s="9"/>
      <c r="AP804" s="9"/>
    </row>
    <row r="805" spans="1:42" x14ac:dyDescent="0.2">
      <c r="A805" s="2" t="s">
        <v>43</v>
      </c>
      <c r="B805" s="2">
        <v>1</v>
      </c>
      <c r="C805" s="2">
        <v>11030128</v>
      </c>
      <c r="D805" s="2" t="s">
        <v>2179</v>
      </c>
      <c r="E805" s="3" t="s">
        <v>2180</v>
      </c>
      <c r="F805" s="2" t="s">
        <v>2181</v>
      </c>
      <c r="G805" s="2" t="s">
        <v>47</v>
      </c>
      <c r="I805" s="2">
        <v>358640</v>
      </c>
      <c r="J805" s="9"/>
      <c r="K805" s="9">
        <v>0.47</v>
      </c>
      <c r="L805" s="9"/>
      <c r="M805" s="9"/>
      <c r="N805" s="9"/>
      <c r="O805" s="9"/>
      <c r="P805" s="9"/>
      <c r="Q805" s="9">
        <v>0.09</v>
      </c>
      <c r="R805" s="9"/>
      <c r="S805" s="9"/>
      <c r="T805" s="9"/>
      <c r="U805" s="9"/>
      <c r="V805" s="9">
        <v>1.5</v>
      </c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>
        <f t="shared" si="93"/>
        <v>2.06</v>
      </c>
      <c r="AJ805" s="9">
        <v>0</v>
      </c>
      <c r="AK805" s="9">
        <f t="shared" si="94"/>
        <v>0.2472</v>
      </c>
      <c r="AL805" s="9">
        <f t="shared" si="95"/>
        <v>2.3071999999999999</v>
      </c>
      <c r="AM805" s="9"/>
      <c r="AN805" s="9"/>
      <c r="AP805" s="9"/>
    </row>
    <row r="806" spans="1:42" x14ac:dyDescent="0.2">
      <c r="A806" s="2" t="s">
        <v>43</v>
      </c>
      <c r="B806" s="2">
        <v>1</v>
      </c>
      <c r="C806" s="2">
        <v>11030133</v>
      </c>
      <c r="D806" s="2" t="s">
        <v>2182</v>
      </c>
      <c r="E806" s="3" t="s">
        <v>2183</v>
      </c>
      <c r="F806" s="2" t="s">
        <v>2184</v>
      </c>
      <c r="G806" s="2" t="s">
        <v>47</v>
      </c>
      <c r="I806" s="2">
        <v>358641</v>
      </c>
      <c r="J806" s="9"/>
      <c r="K806" s="9">
        <v>0.49</v>
      </c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>
        <v>1.5</v>
      </c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>
        <f t="shared" si="93"/>
        <v>1.99</v>
      </c>
      <c r="AJ806" s="9">
        <v>0</v>
      </c>
      <c r="AK806" s="9">
        <f t="shared" si="94"/>
        <v>0.23879999999999998</v>
      </c>
      <c r="AL806" s="9">
        <f t="shared" si="95"/>
        <v>2.2288000000000001</v>
      </c>
      <c r="AM806" s="9"/>
      <c r="AN806" s="9"/>
      <c r="AP806" s="9"/>
    </row>
    <row r="807" spans="1:42" x14ac:dyDescent="0.2">
      <c r="A807" s="2" t="s">
        <v>43</v>
      </c>
      <c r="B807" s="2">
        <v>1</v>
      </c>
      <c r="C807" s="2">
        <v>11030129</v>
      </c>
      <c r="D807" s="2" t="s">
        <v>2185</v>
      </c>
      <c r="E807" s="3" t="s">
        <v>2186</v>
      </c>
      <c r="F807" s="2" t="s">
        <v>2187</v>
      </c>
      <c r="G807" s="2" t="s">
        <v>47</v>
      </c>
      <c r="I807" s="2">
        <v>358642</v>
      </c>
      <c r="J807" s="9"/>
      <c r="K807" s="9">
        <v>2.0099999999999998</v>
      </c>
      <c r="L807" s="9"/>
      <c r="M807" s="9"/>
      <c r="N807" s="9"/>
      <c r="O807" s="9"/>
      <c r="P807" s="9"/>
      <c r="Q807" s="9">
        <v>0.17</v>
      </c>
      <c r="R807" s="9"/>
      <c r="S807" s="9"/>
      <c r="T807" s="9"/>
      <c r="U807" s="9"/>
      <c r="V807" s="9">
        <v>1.5</v>
      </c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>
        <f t="shared" si="93"/>
        <v>3.6799999999999997</v>
      </c>
      <c r="AJ807" s="9">
        <v>0</v>
      </c>
      <c r="AK807" s="9">
        <f t="shared" si="94"/>
        <v>0.44159999999999994</v>
      </c>
      <c r="AL807" s="9">
        <f t="shared" si="95"/>
        <v>4.1215999999999999</v>
      </c>
      <c r="AM807" s="9"/>
      <c r="AN807" s="9"/>
      <c r="AP807" s="9"/>
    </row>
    <row r="808" spans="1:42" x14ac:dyDescent="0.2">
      <c r="A808" s="2" t="s">
        <v>43</v>
      </c>
      <c r="B808" s="2">
        <v>1</v>
      </c>
      <c r="C808" s="2">
        <v>11030130</v>
      </c>
      <c r="D808" s="2" t="s">
        <v>2188</v>
      </c>
      <c r="E808" s="3" t="s">
        <v>2189</v>
      </c>
      <c r="F808" s="2" t="s">
        <v>2190</v>
      </c>
      <c r="G808" s="2" t="s">
        <v>47</v>
      </c>
      <c r="I808" s="2">
        <v>358643</v>
      </c>
      <c r="J808" s="9"/>
      <c r="K808" s="9">
        <v>0.7</v>
      </c>
      <c r="L808" s="9"/>
      <c r="M808" s="9"/>
      <c r="N808" s="9"/>
      <c r="O808" s="9"/>
      <c r="P808" s="9"/>
      <c r="Q808" s="9">
        <v>1.53</v>
      </c>
      <c r="R808" s="9"/>
      <c r="S808" s="9"/>
      <c r="T808" s="9"/>
      <c r="U808" s="9"/>
      <c r="V808" s="9">
        <v>1.5</v>
      </c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>
        <f t="shared" si="93"/>
        <v>3.73</v>
      </c>
      <c r="AJ808" s="9">
        <v>0</v>
      </c>
      <c r="AK808" s="9">
        <f t="shared" si="94"/>
        <v>0.4476</v>
      </c>
      <c r="AL808" s="9">
        <f t="shared" si="95"/>
        <v>4.1776</v>
      </c>
      <c r="AM808" s="9"/>
      <c r="AN808" s="9"/>
      <c r="AP808" s="9"/>
    </row>
    <row r="809" spans="1:42" x14ac:dyDescent="0.2">
      <c r="A809" s="2" t="s">
        <v>43</v>
      </c>
      <c r="B809" s="2">
        <v>19</v>
      </c>
      <c r="C809" s="2">
        <v>11030130</v>
      </c>
      <c r="D809" s="2" t="s">
        <v>2191</v>
      </c>
      <c r="E809" s="3" t="s">
        <v>2192</v>
      </c>
      <c r="F809" s="2" t="s">
        <v>2193</v>
      </c>
      <c r="G809" s="2" t="s">
        <v>47</v>
      </c>
      <c r="I809" s="2">
        <v>358644</v>
      </c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>
        <v>1.5</v>
      </c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>
        <f t="shared" si="93"/>
        <v>1.5</v>
      </c>
      <c r="AJ809" s="9">
        <v>0</v>
      </c>
      <c r="AK809" s="9">
        <f t="shared" si="94"/>
        <v>0.18</v>
      </c>
      <c r="AL809" s="9">
        <f t="shared" si="95"/>
        <v>1.68</v>
      </c>
      <c r="AM809" s="9"/>
      <c r="AN809" s="9"/>
      <c r="AP809" s="9"/>
    </row>
    <row r="810" spans="1:42" x14ac:dyDescent="0.2">
      <c r="A810" s="2" t="s">
        <v>43</v>
      </c>
      <c r="B810" s="2">
        <v>1</v>
      </c>
      <c r="C810" s="2">
        <v>11030129</v>
      </c>
      <c r="D810" s="2" t="s">
        <v>2194</v>
      </c>
      <c r="E810" s="3" t="s">
        <v>2195</v>
      </c>
      <c r="F810" s="2" t="s">
        <v>2196</v>
      </c>
      <c r="G810" s="2" t="s">
        <v>47</v>
      </c>
      <c r="I810" s="2">
        <v>358645</v>
      </c>
      <c r="J810" s="9"/>
      <c r="K810" s="9">
        <v>2.27</v>
      </c>
      <c r="L810" s="9"/>
      <c r="M810" s="9"/>
      <c r="N810" s="9"/>
      <c r="O810" s="9"/>
      <c r="P810" s="9"/>
      <c r="Q810" s="9">
        <v>1.71</v>
      </c>
      <c r="R810" s="9"/>
      <c r="S810" s="9"/>
      <c r="T810" s="9"/>
      <c r="U810" s="9"/>
      <c r="V810" s="9">
        <v>1.5</v>
      </c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>
        <f t="shared" si="93"/>
        <v>5.48</v>
      </c>
      <c r="AJ810" s="9">
        <v>0</v>
      </c>
      <c r="AK810" s="9">
        <f t="shared" si="94"/>
        <v>0.65760000000000007</v>
      </c>
      <c r="AL810" s="9">
        <f t="shared" si="95"/>
        <v>6.1376000000000008</v>
      </c>
      <c r="AM810" s="9"/>
      <c r="AN810" s="9"/>
      <c r="AP810" s="9"/>
    </row>
    <row r="811" spans="1:42" x14ac:dyDescent="0.2">
      <c r="A811" s="2" t="s">
        <v>43</v>
      </c>
      <c r="B811" s="2">
        <v>16</v>
      </c>
      <c r="C811" s="2">
        <v>11030129</v>
      </c>
      <c r="D811" s="2" t="s">
        <v>2197</v>
      </c>
      <c r="E811" s="3" t="s">
        <v>2198</v>
      </c>
      <c r="F811" s="2" t="s">
        <v>2199</v>
      </c>
      <c r="G811" s="2" t="s">
        <v>47</v>
      </c>
      <c r="I811" s="2">
        <v>358646</v>
      </c>
      <c r="J811" s="9"/>
      <c r="K811" s="9">
        <v>0.4</v>
      </c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>
        <v>1.5</v>
      </c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>
        <f t="shared" si="93"/>
        <v>1.9</v>
      </c>
      <c r="AJ811" s="9">
        <v>0</v>
      </c>
      <c r="AK811" s="9">
        <f t="shared" si="94"/>
        <v>0.22799999999999998</v>
      </c>
      <c r="AL811" s="9">
        <f t="shared" si="95"/>
        <v>2.1280000000000001</v>
      </c>
      <c r="AM811" s="9"/>
      <c r="AN811" s="9"/>
      <c r="AP811" s="9"/>
    </row>
    <row r="812" spans="1:42" x14ac:dyDescent="0.2">
      <c r="A812" s="2" t="s">
        <v>43</v>
      </c>
      <c r="B812" s="2">
        <v>1</v>
      </c>
      <c r="C812" s="2">
        <v>11030129</v>
      </c>
      <c r="D812" s="2" t="s">
        <v>2200</v>
      </c>
      <c r="E812" s="3" t="s">
        <v>2201</v>
      </c>
      <c r="F812" s="2" t="s">
        <v>2202</v>
      </c>
      <c r="G812" s="2" t="s">
        <v>47</v>
      </c>
      <c r="I812" s="2">
        <v>358647</v>
      </c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>
        <v>1.5</v>
      </c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>
        <f t="shared" si="93"/>
        <v>1.5</v>
      </c>
      <c r="AJ812" s="9">
        <v>0</v>
      </c>
      <c r="AK812" s="9">
        <f t="shared" si="94"/>
        <v>0.18</v>
      </c>
      <c r="AL812" s="9">
        <f t="shared" si="95"/>
        <v>1.68</v>
      </c>
      <c r="AM812" s="9"/>
      <c r="AN812" s="9"/>
      <c r="AP812" s="9"/>
    </row>
    <row r="813" spans="1:42" x14ac:dyDescent="0.2">
      <c r="A813" s="2" t="s">
        <v>43</v>
      </c>
      <c r="B813" s="2">
        <v>19</v>
      </c>
      <c r="C813" s="2">
        <v>11030129</v>
      </c>
      <c r="D813" s="2" t="s">
        <v>2203</v>
      </c>
      <c r="E813" s="3" t="s">
        <v>2204</v>
      </c>
      <c r="F813" s="2" t="s">
        <v>2205</v>
      </c>
      <c r="G813" s="2" t="s">
        <v>47</v>
      </c>
      <c r="I813" s="2">
        <v>358648</v>
      </c>
      <c r="J813" s="9"/>
      <c r="K813" s="9">
        <v>3.88</v>
      </c>
      <c r="L813" s="9"/>
      <c r="M813" s="9"/>
      <c r="N813" s="9"/>
      <c r="O813" s="9"/>
      <c r="P813" s="9"/>
      <c r="Q813" s="9">
        <v>9.1300000000000008</v>
      </c>
      <c r="R813" s="9"/>
      <c r="S813" s="9"/>
      <c r="T813" s="9"/>
      <c r="U813" s="9"/>
      <c r="V813" s="9">
        <v>1.5</v>
      </c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>
        <f t="shared" si="93"/>
        <v>14.510000000000002</v>
      </c>
      <c r="AJ813" s="9">
        <v>0</v>
      </c>
      <c r="AK813" s="9">
        <f t="shared" si="94"/>
        <v>1.7412000000000001</v>
      </c>
      <c r="AL813" s="9">
        <f t="shared" si="95"/>
        <v>16.251200000000001</v>
      </c>
      <c r="AM813" s="9"/>
      <c r="AN813" s="9"/>
      <c r="AP813" s="9"/>
    </row>
    <row r="814" spans="1:42" x14ac:dyDescent="0.2">
      <c r="A814" s="2" t="s">
        <v>43</v>
      </c>
      <c r="B814" s="2">
        <v>1</v>
      </c>
      <c r="C814" s="2">
        <v>11030128</v>
      </c>
      <c r="D814" s="2" t="s">
        <v>2206</v>
      </c>
      <c r="E814" s="3" t="s">
        <v>2207</v>
      </c>
      <c r="F814" s="2" t="s">
        <v>2208</v>
      </c>
      <c r="G814" s="2" t="s">
        <v>47</v>
      </c>
      <c r="I814" s="2">
        <v>358649</v>
      </c>
      <c r="J814" s="9"/>
      <c r="K814" s="9">
        <v>3.52</v>
      </c>
      <c r="L814" s="9"/>
      <c r="M814" s="9"/>
      <c r="N814" s="9"/>
      <c r="O814" s="9"/>
      <c r="P814" s="9"/>
      <c r="Q814" s="9">
        <v>0.52</v>
      </c>
      <c r="R814" s="9"/>
      <c r="S814" s="9"/>
      <c r="T814" s="9"/>
      <c r="U814" s="9"/>
      <c r="V814" s="9">
        <v>1.5</v>
      </c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>
        <f t="shared" si="93"/>
        <v>5.54</v>
      </c>
      <c r="AJ814" s="9">
        <v>0</v>
      </c>
      <c r="AK814" s="9">
        <f t="shared" si="94"/>
        <v>0.66479999999999995</v>
      </c>
      <c r="AL814" s="9">
        <f t="shared" si="95"/>
        <v>6.2047999999999996</v>
      </c>
      <c r="AM814" s="9"/>
      <c r="AN814" s="9"/>
      <c r="AP814" s="9"/>
    </row>
    <row r="815" spans="1:42" x14ac:dyDescent="0.2">
      <c r="A815" s="2" t="s">
        <v>43</v>
      </c>
      <c r="B815" s="2">
        <v>1</v>
      </c>
      <c r="C815" s="2">
        <v>11030121</v>
      </c>
      <c r="D815" s="2" t="s">
        <v>2209</v>
      </c>
      <c r="E815" s="3" t="s">
        <v>2210</v>
      </c>
      <c r="F815" s="2" t="s">
        <v>2211</v>
      </c>
      <c r="G815" s="2" t="s">
        <v>47</v>
      </c>
      <c r="I815" s="2">
        <v>358650</v>
      </c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>
        <v>1.5</v>
      </c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>
        <f t="shared" si="93"/>
        <v>1.5</v>
      </c>
      <c r="AJ815" s="9">
        <v>0</v>
      </c>
      <c r="AK815" s="9">
        <f t="shared" si="94"/>
        <v>0.18</v>
      </c>
      <c r="AL815" s="9">
        <f t="shared" si="95"/>
        <v>1.68</v>
      </c>
      <c r="AM815" s="9"/>
      <c r="AN815" s="9"/>
      <c r="AP815" s="9"/>
    </row>
    <row r="816" spans="1:42" x14ac:dyDescent="0.2">
      <c r="A816" s="2" t="s">
        <v>43</v>
      </c>
      <c r="B816" s="2">
        <v>1</v>
      </c>
      <c r="C816" s="2">
        <v>11030128</v>
      </c>
      <c r="D816" s="2" t="s">
        <v>2212</v>
      </c>
      <c r="E816" s="3" t="s">
        <v>2213</v>
      </c>
      <c r="F816" s="2" t="s">
        <v>2214</v>
      </c>
      <c r="G816" s="2" t="s">
        <v>47</v>
      </c>
      <c r="I816" s="2">
        <v>358651</v>
      </c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>
        <v>1.5</v>
      </c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>
        <f t="shared" si="93"/>
        <v>1.5</v>
      </c>
      <c r="AJ816" s="9">
        <v>0</v>
      </c>
      <c r="AK816" s="9">
        <f t="shared" si="94"/>
        <v>0.18</v>
      </c>
      <c r="AL816" s="9">
        <f t="shared" si="95"/>
        <v>1.68</v>
      </c>
      <c r="AM816" s="9"/>
      <c r="AN816" s="9"/>
      <c r="AP816" s="9"/>
    </row>
    <row r="817" spans="1:42" x14ac:dyDescent="0.2">
      <c r="A817" s="2" t="s">
        <v>43</v>
      </c>
      <c r="B817" s="2">
        <v>1</v>
      </c>
      <c r="C817" s="2">
        <v>11030130</v>
      </c>
      <c r="D817" s="2" t="s">
        <v>2215</v>
      </c>
      <c r="E817" s="3" t="s">
        <v>2216</v>
      </c>
      <c r="F817" s="2" t="s">
        <v>2217</v>
      </c>
      <c r="G817" s="2" t="s">
        <v>47</v>
      </c>
      <c r="I817" s="2">
        <v>358652</v>
      </c>
      <c r="J817" s="9"/>
      <c r="K817" s="9"/>
      <c r="L817" s="9"/>
      <c r="M817" s="9"/>
      <c r="N817" s="9"/>
      <c r="O817" s="9"/>
      <c r="P817" s="9"/>
      <c r="Q817" s="9">
        <v>0.02</v>
      </c>
      <c r="R817" s="9"/>
      <c r="S817" s="9"/>
      <c r="T817" s="9"/>
      <c r="U817" s="9"/>
      <c r="V817" s="9">
        <v>1.5</v>
      </c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>
        <f t="shared" si="93"/>
        <v>1.52</v>
      </c>
      <c r="AJ817" s="9">
        <v>0</v>
      </c>
      <c r="AK817" s="9">
        <f t="shared" si="94"/>
        <v>0.18240000000000001</v>
      </c>
      <c r="AL817" s="9">
        <f t="shared" si="95"/>
        <v>1.7023999999999999</v>
      </c>
      <c r="AM817" s="9"/>
      <c r="AN817" s="9"/>
      <c r="AP817" s="9"/>
    </row>
    <row r="818" spans="1:42" x14ac:dyDescent="0.2">
      <c r="A818" s="2" t="s">
        <v>43</v>
      </c>
      <c r="B818" s="2">
        <v>1</v>
      </c>
      <c r="C818" s="2">
        <v>11030130</v>
      </c>
      <c r="D818" s="2" t="s">
        <v>2218</v>
      </c>
      <c r="E818" s="3" t="s">
        <v>2219</v>
      </c>
      <c r="F818" s="2" t="s">
        <v>2220</v>
      </c>
      <c r="G818" s="2" t="s">
        <v>47</v>
      </c>
      <c r="I818" s="2">
        <v>358653</v>
      </c>
      <c r="J818" s="9"/>
      <c r="K818" s="9"/>
      <c r="L818" s="9"/>
      <c r="M818" s="9"/>
      <c r="N818" s="9"/>
      <c r="O818" s="9"/>
      <c r="P818" s="9"/>
      <c r="Q818" s="9">
        <v>0.17</v>
      </c>
      <c r="R818" s="9">
        <v>0.63</v>
      </c>
      <c r="S818" s="9"/>
      <c r="T818" s="9"/>
      <c r="U818" s="9"/>
      <c r="V818" s="9">
        <v>1.5</v>
      </c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>
        <f t="shared" si="93"/>
        <v>2.2999999999999998</v>
      </c>
      <c r="AJ818" s="9">
        <v>0</v>
      </c>
      <c r="AK818" s="9">
        <f t="shared" si="94"/>
        <v>0.27599999999999997</v>
      </c>
      <c r="AL818" s="9">
        <f t="shared" si="95"/>
        <v>2.5759999999999996</v>
      </c>
      <c r="AM818" s="9"/>
      <c r="AN818" s="9"/>
      <c r="AP818" s="9"/>
    </row>
    <row r="819" spans="1:42" x14ac:dyDescent="0.2">
      <c r="A819" s="2" t="s">
        <v>43</v>
      </c>
      <c r="B819" s="2">
        <v>1</v>
      </c>
      <c r="C819" s="2">
        <v>11030121</v>
      </c>
      <c r="D819" s="2" t="s">
        <v>2221</v>
      </c>
      <c r="E819" s="3" t="s">
        <v>2222</v>
      </c>
      <c r="F819" s="2" t="s">
        <v>2223</v>
      </c>
      <c r="G819" s="2" t="s">
        <v>47</v>
      </c>
      <c r="I819" s="2">
        <v>358654</v>
      </c>
      <c r="J819" s="9"/>
      <c r="K819" s="9"/>
      <c r="L819" s="9"/>
      <c r="M819" s="9"/>
      <c r="N819" s="9"/>
      <c r="O819" s="9"/>
      <c r="P819" s="9"/>
      <c r="Q819" s="9">
        <v>0.56999999999999995</v>
      </c>
      <c r="R819" s="9"/>
      <c r="S819" s="9"/>
      <c r="T819" s="9"/>
      <c r="U819" s="9"/>
      <c r="V819" s="9">
        <v>1.5</v>
      </c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>
        <f t="shared" si="93"/>
        <v>2.0699999999999998</v>
      </c>
      <c r="AJ819" s="9">
        <v>0</v>
      </c>
      <c r="AK819" s="9">
        <f t="shared" si="94"/>
        <v>0.24839999999999998</v>
      </c>
      <c r="AL819" s="9">
        <f t="shared" si="95"/>
        <v>2.3184</v>
      </c>
      <c r="AM819" s="9"/>
      <c r="AN819" s="9"/>
      <c r="AP819" s="9"/>
    </row>
    <row r="820" spans="1:42" x14ac:dyDescent="0.2">
      <c r="A820" s="2" t="s">
        <v>43</v>
      </c>
      <c r="B820" s="2">
        <v>1</v>
      </c>
      <c r="C820" s="2">
        <v>11030131</v>
      </c>
      <c r="D820" s="2" t="s">
        <v>2224</v>
      </c>
      <c r="E820" s="3" t="s">
        <v>2225</v>
      </c>
      <c r="F820" s="2" t="s">
        <v>2226</v>
      </c>
      <c r="G820" s="2" t="s">
        <v>47</v>
      </c>
      <c r="I820" s="2">
        <v>358655</v>
      </c>
      <c r="J820" s="9"/>
      <c r="K820" s="9"/>
      <c r="L820" s="9"/>
      <c r="M820" s="9"/>
      <c r="N820" s="9"/>
      <c r="O820" s="9"/>
      <c r="P820" s="9"/>
      <c r="Q820" s="9">
        <v>0.27</v>
      </c>
      <c r="R820" s="9"/>
      <c r="S820" s="9"/>
      <c r="T820" s="9"/>
      <c r="U820" s="9"/>
      <c r="V820" s="9">
        <v>1.5</v>
      </c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>
        <f t="shared" si="93"/>
        <v>1.77</v>
      </c>
      <c r="AJ820" s="9">
        <v>0</v>
      </c>
      <c r="AK820" s="9">
        <f t="shared" si="94"/>
        <v>0.21240000000000001</v>
      </c>
      <c r="AL820" s="9">
        <f t="shared" si="95"/>
        <v>1.9823999999999999</v>
      </c>
      <c r="AM820" s="9"/>
      <c r="AN820" s="9"/>
      <c r="AP820" s="9"/>
    </row>
    <row r="821" spans="1:42" x14ac:dyDescent="0.2">
      <c r="A821" s="2" t="s">
        <v>43</v>
      </c>
      <c r="B821" s="2">
        <v>1</v>
      </c>
      <c r="C821" s="2">
        <v>11030133</v>
      </c>
      <c r="D821" s="2" t="s">
        <v>2227</v>
      </c>
      <c r="E821" s="3" t="s">
        <v>2228</v>
      </c>
      <c r="F821" s="2" t="s">
        <v>2229</v>
      </c>
      <c r="G821" s="2" t="s">
        <v>47</v>
      </c>
      <c r="I821" s="2">
        <v>358656</v>
      </c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>
        <v>1.5</v>
      </c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>
        <f t="shared" si="93"/>
        <v>1.5</v>
      </c>
      <c r="AJ821" s="9">
        <v>0</v>
      </c>
      <c r="AK821" s="9">
        <f t="shared" si="94"/>
        <v>0.18</v>
      </c>
      <c r="AL821" s="9">
        <f t="shared" si="95"/>
        <v>1.68</v>
      </c>
      <c r="AM821" s="9"/>
      <c r="AN821" s="9"/>
      <c r="AP821" s="9"/>
    </row>
    <row r="822" spans="1:42" x14ac:dyDescent="0.2">
      <c r="A822" s="2" t="s">
        <v>43</v>
      </c>
      <c r="B822" s="2">
        <v>16</v>
      </c>
      <c r="C822" s="2">
        <v>11030129</v>
      </c>
      <c r="D822" s="2" t="s">
        <v>2230</v>
      </c>
      <c r="E822" s="3" t="s">
        <v>2231</v>
      </c>
      <c r="F822" s="2" t="s">
        <v>2232</v>
      </c>
      <c r="G822" s="2" t="s">
        <v>47</v>
      </c>
      <c r="I822" s="2">
        <v>358657</v>
      </c>
      <c r="J822" s="9"/>
      <c r="K822" s="9"/>
      <c r="L822" s="9"/>
      <c r="M822" s="9"/>
      <c r="N822" s="9"/>
      <c r="O822" s="9"/>
      <c r="P822" s="9"/>
      <c r="Q822" s="9">
        <v>0.19</v>
      </c>
      <c r="R822" s="9">
        <v>0.21</v>
      </c>
      <c r="S822" s="9"/>
      <c r="T822" s="9"/>
      <c r="U822" s="9"/>
      <c r="V822" s="9">
        <v>1.5</v>
      </c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>
        <f t="shared" si="93"/>
        <v>1.9</v>
      </c>
      <c r="AJ822" s="9">
        <v>0</v>
      </c>
      <c r="AK822" s="9">
        <f t="shared" si="94"/>
        <v>0.22799999999999998</v>
      </c>
      <c r="AL822" s="9">
        <f t="shared" si="95"/>
        <v>2.1280000000000001</v>
      </c>
      <c r="AM822" s="9"/>
      <c r="AN822" s="9"/>
      <c r="AP822" s="9"/>
    </row>
    <row r="823" spans="1:42" x14ac:dyDescent="0.2">
      <c r="A823" s="2" t="s">
        <v>43</v>
      </c>
      <c r="B823" s="2">
        <v>1</v>
      </c>
      <c r="C823" s="2">
        <v>11030128</v>
      </c>
      <c r="D823" s="2" t="s">
        <v>2233</v>
      </c>
      <c r="E823" s="3" t="s">
        <v>2234</v>
      </c>
      <c r="F823" s="2" t="s">
        <v>2235</v>
      </c>
      <c r="G823" s="2" t="s">
        <v>47</v>
      </c>
      <c r="I823" s="2">
        <v>358658</v>
      </c>
      <c r="J823" s="9"/>
      <c r="K823" s="9">
        <v>0.12</v>
      </c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>
        <v>1.5</v>
      </c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>
        <f t="shared" si="93"/>
        <v>1.62</v>
      </c>
      <c r="AJ823" s="9">
        <v>0</v>
      </c>
      <c r="AK823" s="9">
        <f t="shared" si="94"/>
        <v>0.19440000000000002</v>
      </c>
      <c r="AL823" s="9">
        <f t="shared" si="95"/>
        <v>1.8144</v>
      </c>
      <c r="AM823" s="9"/>
      <c r="AN823" s="9"/>
      <c r="AP823" s="9"/>
    </row>
    <row r="824" spans="1:42" x14ac:dyDescent="0.2">
      <c r="A824" s="2" t="s">
        <v>43</v>
      </c>
      <c r="B824" s="2">
        <v>1</v>
      </c>
      <c r="C824" s="2">
        <v>11030124</v>
      </c>
      <c r="D824" s="2" t="s">
        <v>2236</v>
      </c>
      <c r="E824" s="3" t="s">
        <v>2237</v>
      </c>
      <c r="F824" s="2" t="s">
        <v>2238</v>
      </c>
      <c r="G824" s="2" t="s">
        <v>47</v>
      </c>
      <c r="I824" s="2">
        <v>358659</v>
      </c>
      <c r="J824" s="9"/>
      <c r="K824" s="9"/>
      <c r="L824" s="9"/>
      <c r="M824" s="9"/>
      <c r="N824" s="9"/>
      <c r="O824" s="9"/>
      <c r="P824" s="9"/>
      <c r="Q824" s="9">
        <v>0.64</v>
      </c>
      <c r="R824" s="9"/>
      <c r="S824" s="9"/>
      <c r="T824" s="9"/>
      <c r="U824" s="9"/>
      <c r="V824" s="9">
        <v>1.5</v>
      </c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>
        <f t="shared" si="93"/>
        <v>2.14</v>
      </c>
      <c r="AJ824" s="9">
        <v>0</v>
      </c>
      <c r="AK824" s="9">
        <f t="shared" si="94"/>
        <v>0.25680000000000003</v>
      </c>
      <c r="AL824" s="9">
        <f t="shared" si="95"/>
        <v>2.3968000000000003</v>
      </c>
      <c r="AM824" s="9"/>
      <c r="AN824" s="9"/>
      <c r="AP824" s="9"/>
    </row>
    <row r="825" spans="1:42" x14ac:dyDescent="0.2">
      <c r="A825" s="2" t="s">
        <v>43</v>
      </c>
      <c r="B825" s="2">
        <v>1</v>
      </c>
      <c r="C825" s="2">
        <v>11030129</v>
      </c>
      <c r="D825" s="2" t="s">
        <v>2239</v>
      </c>
      <c r="E825" s="3" t="s">
        <v>2240</v>
      </c>
      <c r="F825" s="2" t="s">
        <v>2241</v>
      </c>
      <c r="G825" s="2" t="s">
        <v>47</v>
      </c>
      <c r="I825" s="2">
        <v>358660</v>
      </c>
      <c r="J825" s="9"/>
      <c r="K825" s="9"/>
      <c r="L825" s="9"/>
      <c r="M825" s="9"/>
      <c r="N825" s="9"/>
      <c r="O825" s="9"/>
      <c r="P825" s="9"/>
      <c r="Q825" s="9">
        <v>0.65</v>
      </c>
      <c r="R825" s="9"/>
      <c r="S825" s="9"/>
      <c r="T825" s="9"/>
      <c r="U825" s="9"/>
      <c r="V825" s="9">
        <v>1.5</v>
      </c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>
        <f t="shared" si="93"/>
        <v>2.15</v>
      </c>
      <c r="AJ825" s="9">
        <v>0</v>
      </c>
      <c r="AK825" s="9">
        <f t="shared" si="94"/>
        <v>0.25800000000000001</v>
      </c>
      <c r="AL825" s="9">
        <f t="shared" si="95"/>
        <v>2.4079999999999999</v>
      </c>
      <c r="AM825" s="9"/>
      <c r="AN825" s="9"/>
      <c r="AP825" s="9"/>
    </row>
    <row r="826" spans="1:42" x14ac:dyDescent="0.2">
      <c r="A826" s="2" t="s">
        <v>43</v>
      </c>
      <c r="B826" s="2">
        <v>1</v>
      </c>
      <c r="C826" s="2">
        <v>11030129</v>
      </c>
      <c r="D826" s="2" t="s">
        <v>2242</v>
      </c>
      <c r="E826" s="3" t="s">
        <v>2243</v>
      </c>
      <c r="F826" s="2" t="s">
        <v>2244</v>
      </c>
      <c r="G826" s="2" t="s">
        <v>47</v>
      </c>
      <c r="I826" s="2">
        <v>358661</v>
      </c>
      <c r="J826" s="9"/>
      <c r="K826" s="9">
        <v>0.69</v>
      </c>
      <c r="L826" s="9"/>
      <c r="M826" s="9"/>
      <c r="N826" s="9"/>
      <c r="O826" s="9"/>
      <c r="P826" s="9"/>
      <c r="Q826" s="9">
        <v>2.99</v>
      </c>
      <c r="R826" s="9"/>
      <c r="S826" s="9"/>
      <c r="T826" s="9"/>
      <c r="U826" s="9"/>
      <c r="V826" s="9">
        <v>1.5</v>
      </c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>
        <f t="shared" si="93"/>
        <v>5.18</v>
      </c>
      <c r="AJ826" s="9">
        <v>0</v>
      </c>
      <c r="AK826" s="9">
        <f t="shared" si="94"/>
        <v>0.62159999999999993</v>
      </c>
      <c r="AL826" s="9">
        <f t="shared" si="95"/>
        <v>5.8015999999999996</v>
      </c>
      <c r="AM826" s="9"/>
      <c r="AN826" s="9"/>
      <c r="AP826" s="9"/>
    </row>
    <row r="827" spans="1:42" x14ac:dyDescent="0.2">
      <c r="A827" s="2" t="s">
        <v>43</v>
      </c>
      <c r="B827" s="2">
        <v>1</v>
      </c>
      <c r="C827" s="2">
        <v>11030129</v>
      </c>
      <c r="D827" s="2" t="s">
        <v>2245</v>
      </c>
      <c r="E827" s="3" t="s">
        <v>2246</v>
      </c>
      <c r="F827" s="2" t="s">
        <v>2247</v>
      </c>
      <c r="G827" s="2" t="s">
        <v>47</v>
      </c>
      <c r="I827" s="2">
        <v>358662</v>
      </c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>
        <v>1.5</v>
      </c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>
        <f t="shared" si="93"/>
        <v>1.5</v>
      </c>
      <c r="AJ827" s="9">
        <v>0</v>
      </c>
      <c r="AK827" s="9">
        <f t="shared" si="94"/>
        <v>0.18</v>
      </c>
      <c r="AL827" s="9">
        <f t="shared" si="95"/>
        <v>1.68</v>
      </c>
      <c r="AM827" s="9"/>
      <c r="AN827" s="9"/>
      <c r="AP827" s="9"/>
    </row>
    <row r="828" spans="1:42" x14ac:dyDescent="0.2">
      <c r="A828" s="2" t="s">
        <v>43</v>
      </c>
      <c r="B828" s="2">
        <v>1</v>
      </c>
      <c r="C828" s="2">
        <v>11030129</v>
      </c>
      <c r="D828" s="2" t="s">
        <v>2248</v>
      </c>
      <c r="E828" s="3" t="s">
        <v>2249</v>
      </c>
      <c r="F828" s="2" t="s">
        <v>2250</v>
      </c>
      <c r="G828" s="2" t="s">
        <v>47</v>
      </c>
      <c r="I828" s="2">
        <v>358663</v>
      </c>
      <c r="J828" s="9"/>
      <c r="K828" s="9">
        <v>2.5299999999999998</v>
      </c>
      <c r="L828" s="9"/>
      <c r="M828" s="9"/>
      <c r="N828" s="9"/>
      <c r="O828" s="9"/>
      <c r="P828" s="9"/>
      <c r="Q828" s="9">
        <v>1.0900000000000001</v>
      </c>
      <c r="R828" s="9"/>
      <c r="S828" s="9"/>
      <c r="T828" s="9"/>
      <c r="U828" s="9"/>
      <c r="V828" s="9">
        <v>1.5</v>
      </c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>
        <f t="shared" si="93"/>
        <v>5.12</v>
      </c>
      <c r="AJ828" s="9">
        <v>0</v>
      </c>
      <c r="AK828" s="9">
        <f t="shared" si="94"/>
        <v>0.61439999999999995</v>
      </c>
      <c r="AL828" s="9">
        <f t="shared" si="95"/>
        <v>5.7343999999999999</v>
      </c>
      <c r="AM828" s="9"/>
      <c r="AN828" s="9"/>
      <c r="AP828" s="9"/>
    </row>
    <row r="829" spans="1:42" x14ac:dyDescent="0.2">
      <c r="A829" s="2" t="s">
        <v>43</v>
      </c>
      <c r="B829" s="2">
        <v>1</v>
      </c>
      <c r="C829" s="2">
        <v>11030133</v>
      </c>
      <c r="D829" s="2" t="s">
        <v>2251</v>
      </c>
      <c r="E829" s="3" t="s">
        <v>2252</v>
      </c>
      <c r="F829" s="2" t="s">
        <v>2253</v>
      </c>
      <c r="G829" s="2" t="s">
        <v>47</v>
      </c>
      <c r="I829" s="2">
        <v>358664</v>
      </c>
      <c r="J829" s="9"/>
      <c r="K829" s="9">
        <v>1.9</v>
      </c>
      <c r="L829" s="9"/>
      <c r="M829" s="9"/>
      <c r="N829" s="9"/>
      <c r="O829" s="9"/>
      <c r="P829" s="9"/>
      <c r="Q829" s="9">
        <v>4.0199999999999996</v>
      </c>
      <c r="R829" s="9"/>
      <c r="S829" s="9"/>
      <c r="T829" s="9"/>
      <c r="U829" s="9"/>
      <c r="V829" s="9">
        <v>1.5</v>
      </c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>
        <f t="shared" si="93"/>
        <v>7.42</v>
      </c>
      <c r="AJ829" s="9">
        <v>0</v>
      </c>
      <c r="AK829" s="9">
        <f t="shared" si="94"/>
        <v>0.89039999999999997</v>
      </c>
      <c r="AL829" s="9">
        <f t="shared" si="95"/>
        <v>8.3103999999999996</v>
      </c>
      <c r="AM829" s="9"/>
      <c r="AN829" s="9"/>
      <c r="AP829" s="9"/>
    </row>
    <row r="830" spans="1:42" x14ac:dyDescent="0.2">
      <c r="A830" s="2" t="s">
        <v>43</v>
      </c>
      <c r="B830" s="2">
        <v>1</v>
      </c>
      <c r="C830" s="2">
        <v>11030132</v>
      </c>
      <c r="D830" s="2" t="s">
        <v>2254</v>
      </c>
      <c r="E830" s="3" t="s">
        <v>2255</v>
      </c>
      <c r="F830" s="2" t="s">
        <v>2256</v>
      </c>
      <c r="G830" s="2" t="s">
        <v>47</v>
      </c>
      <c r="I830" s="2">
        <v>358665</v>
      </c>
      <c r="J830" s="9"/>
      <c r="K830" s="9">
        <v>0.26</v>
      </c>
      <c r="L830" s="9"/>
      <c r="M830" s="9"/>
      <c r="N830" s="9"/>
      <c r="O830" s="9"/>
      <c r="P830" s="9"/>
      <c r="Q830" s="9">
        <v>3.41</v>
      </c>
      <c r="R830" s="9">
        <v>0.08</v>
      </c>
      <c r="S830" s="9"/>
      <c r="T830" s="9"/>
      <c r="U830" s="9"/>
      <c r="V830" s="9">
        <v>1.5</v>
      </c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>
        <f t="shared" si="93"/>
        <v>5.25</v>
      </c>
      <c r="AJ830" s="9">
        <v>0</v>
      </c>
      <c r="AK830" s="9">
        <f t="shared" si="94"/>
        <v>0.63</v>
      </c>
      <c r="AL830" s="9">
        <f t="shared" si="95"/>
        <v>5.88</v>
      </c>
      <c r="AM830" s="9"/>
      <c r="AN830" s="9"/>
      <c r="AP830" s="9"/>
    </row>
    <row r="831" spans="1:42" x14ac:dyDescent="0.2">
      <c r="A831" s="2" t="s">
        <v>43</v>
      </c>
      <c r="B831" s="2">
        <v>1</v>
      </c>
      <c r="C831" s="2">
        <v>11030134</v>
      </c>
      <c r="D831" s="2" t="s">
        <v>2257</v>
      </c>
      <c r="E831" s="3" t="s">
        <v>2258</v>
      </c>
      <c r="F831" s="2" t="s">
        <v>2259</v>
      </c>
      <c r="G831" s="2" t="s">
        <v>47</v>
      </c>
      <c r="I831" s="2">
        <v>358666</v>
      </c>
      <c r="J831" s="9"/>
      <c r="K831" s="9"/>
      <c r="L831" s="9"/>
      <c r="M831" s="9"/>
      <c r="N831" s="9"/>
      <c r="O831" s="9"/>
      <c r="P831" s="9"/>
      <c r="Q831" s="9">
        <v>7.0000000000000007E-2</v>
      </c>
      <c r="R831" s="9"/>
      <c r="S831" s="9"/>
      <c r="T831" s="9"/>
      <c r="U831" s="9"/>
      <c r="V831" s="9">
        <v>1.5</v>
      </c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>
        <f t="shared" si="93"/>
        <v>1.57</v>
      </c>
      <c r="AJ831" s="9">
        <v>0</v>
      </c>
      <c r="AK831" s="9">
        <f t="shared" si="94"/>
        <v>0.18840000000000001</v>
      </c>
      <c r="AL831" s="9">
        <f t="shared" si="95"/>
        <v>1.7584</v>
      </c>
      <c r="AM831" s="9"/>
      <c r="AN831" s="9"/>
      <c r="AP831" s="9"/>
    </row>
    <row r="832" spans="1:42" x14ac:dyDescent="0.2">
      <c r="A832" s="2" t="s">
        <v>43</v>
      </c>
      <c r="B832" s="2">
        <v>16</v>
      </c>
      <c r="C832" s="2">
        <v>11030133</v>
      </c>
      <c r="D832" s="2" t="s">
        <v>2260</v>
      </c>
      <c r="E832" s="3" t="s">
        <v>2261</v>
      </c>
      <c r="F832" s="2" t="s">
        <v>2262</v>
      </c>
      <c r="G832" s="2" t="s">
        <v>47</v>
      </c>
      <c r="I832" s="2">
        <v>358667</v>
      </c>
      <c r="J832" s="9"/>
      <c r="K832" s="9"/>
      <c r="L832" s="9"/>
      <c r="M832" s="9"/>
      <c r="N832" s="9"/>
      <c r="O832" s="9"/>
      <c r="P832" s="9"/>
      <c r="Q832" s="9">
        <v>0.01</v>
      </c>
      <c r="R832" s="9"/>
      <c r="S832" s="9"/>
      <c r="T832" s="9"/>
      <c r="U832" s="9"/>
      <c r="V832" s="9">
        <v>1.5</v>
      </c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>
        <f t="shared" si="93"/>
        <v>1.51</v>
      </c>
      <c r="AJ832" s="9">
        <v>0</v>
      </c>
      <c r="AK832" s="9">
        <f t="shared" si="94"/>
        <v>0.1812</v>
      </c>
      <c r="AL832" s="9">
        <f t="shared" si="95"/>
        <v>1.6912</v>
      </c>
      <c r="AM832" s="9"/>
      <c r="AN832" s="9"/>
      <c r="AP832" s="9"/>
    </row>
    <row r="833" spans="1:42" x14ac:dyDescent="0.2">
      <c r="A833" s="2" t="s">
        <v>43</v>
      </c>
      <c r="B833" s="2">
        <v>19</v>
      </c>
      <c r="C833" s="2">
        <v>11030134</v>
      </c>
      <c r="D833" s="2" t="s">
        <v>2263</v>
      </c>
      <c r="E833" s="3" t="s">
        <v>2264</v>
      </c>
      <c r="F833" s="2" t="s">
        <v>2265</v>
      </c>
      <c r="G833" s="2" t="s">
        <v>47</v>
      </c>
      <c r="I833" s="2">
        <v>358668</v>
      </c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>
        <v>1.5</v>
      </c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>
        <f t="shared" si="93"/>
        <v>1.5</v>
      </c>
      <c r="AJ833" s="9">
        <v>0</v>
      </c>
      <c r="AK833" s="9">
        <f t="shared" si="94"/>
        <v>0.18</v>
      </c>
      <c r="AL833" s="9">
        <f t="shared" si="95"/>
        <v>1.68</v>
      </c>
      <c r="AM833" s="9"/>
      <c r="AN833" s="9"/>
      <c r="AP833" s="9"/>
    </row>
    <row r="834" spans="1:42" x14ac:dyDescent="0.2">
      <c r="A834" s="2" t="s">
        <v>43</v>
      </c>
      <c r="B834" s="2">
        <v>1</v>
      </c>
      <c r="C834" s="2">
        <v>11030129</v>
      </c>
      <c r="D834" s="2" t="s">
        <v>2266</v>
      </c>
      <c r="E834" s="3" t="s">
        <v>2267</v>
      </c>
      <c r="F834" s="2" t="s">
        <v>2268</v>
      </c>
      <c r="G834" s="2" t="s">
        <v>47</v>
      </c>
      <c r="I834" s="2">
        <v>358669</v>
      </c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>
        <v>1.5</v>
      </c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>
        <f t="shared" si="93"/>
        <v>1.5</v>
      </c>
      <c r="AJ834" s="9">
        <v>0</v>
      </c>
      <c r="AK834" s="9">
        <f t="shared" si="94"/>
        <v>0.18</v>
      </c>
      <c r="AL834" s="9">
        <f t="shared" si="95"/>
        <v>1.68</v>
      </c>
      <c r="AM834" s="9"/>
      <c r="AN834" s="9"/>
      <c r="AP834" s="9"/>
    </row>
    <row r="835" spans="1:42" x14ac:dyDescent="0.2">
      <c r="A835" s="2" t="s">
        <v>43</v>
      </c>
      <c r="B835" s="2">
        <v>1</v>
      </c>
      <c r="C835" s="2">
        <v>11030105</v>
      </c>
      <c r="D835" s="2" t="s">
        <v>2269</v>
      </c>
      <c r="E835" s="3" t="s">
        <v>2270</v>
      </c>
      <c r="F835" s="2" t="s">
        <v>2271</v>
      </c>
      <c r="G835" s="2" t="s">
        <v>47</v>
      </c>
      <c r="I835" s="2">
        <v>358670</v>
      </c>
      <c r="J835" s="9"/>
      <c r="K835" s="9"/>
      <c r="L835" s="9"/>
      <c r="M835" s="9"/>
      <c r="N835" s="9"/>
      <c r="O835" s="9"/>
      <c r="P835" s="9"/>
      <c r="Q835" s="9">
        <v>1.04</v>
      </c>
      <c r="R835" s="9"/>
      <c r="S835" s="9"/>
      <c r="T835" s="9"/>
      <c r="U835" s="9"/>
      <c r="V835" s="9">
        <v>1.5</v>
      </c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>
        <f t="shared" si="93"/>
        <v>2.54</v>
      </c>
      <c r="AJ835" s="9">
        <v>0</v>
      </c>
      <c r="AK835" s="9">
        <f t="shared" si="94"/>
        <v>0.30480000000000002</v>
      </c>
      <c r="AL835" s="9">
        <f t="shared" si="95"/>
        <v>2.8448000000000002</v>
      </c>
      <c r="AM835" s="9"/>
      <c r="AN835" s="9"/>
      <c r="AP835" s="9"/>
    </row>
    <row r="836" spans="1:42" x14ac:dyDescent="0.2">
      <c r="A836" s="2" t="s">
        <v>43</v>
      </c>
      <c r="B836" s="2">
        <v>1</v>
      </c>
      <c r="C836" s="2">
        <v>11030136</v>
      </c>
      <c r="D836" s="2" t="s">
        <v>2272</v>
      </c>
      <c r="E836" s="3" t="s">
        <v>2273</v>
      </c>
      <c r="F836" s="2" t="s">
        <v>2274</v>
      </c>
      <c r="G836" s="2" t="s">
        <v>47</v>
      </c>
      <c r="I836" s="2">
        <v>358671</v>
      </c>
      <c r="J836" s="9"/>
      <c r="K836" s="9"/>
      <c r="L836" s="9"/>
      <c r="M836" s="9"/>
      <c r="N836" s="9"/>
      <c r="O836" s="9"/>
      <c r="P836" s="9"/>
      <c r="Q836" s="9">
        <v>1.52</v>
      </c>
      <c r="R836" s="9"/>
      <c r="S836" s="9"/>
      <c r="T836" s="9"/>
      <c r="U836" s="9"/>
      <c r="V836" s="9">
        <v>1.5</v>
      </c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>
        <f t="shared" si="93"/>
        <v>3.02</v>
      </c>
      <c r="AJ836" s="9">
        <v>0</v>
      </c>
      <c r="AK836" s="9">
        <f t="shared" si="94"/>
        <v>0.3624</v>
      </c>
      <c r="AL836" s="9">
        <f t="shared" si="95"/>
        <v>3.3824000000000001</v>
      </c>
      <c r="AM836" s="9"/>
      <c r="AN836" s="9"/>
      <c r="AP836" s="9"/>
    </row>
    <row r="837" spans="1:42" x14ac:dyDescent="0.2">
      <c r="A837" s="2" t="s">
        <v>43</v>
      </c>
      <c r="B837" s="2">
        <v>1</v>
      </c>
      <c r="C837" s="2">
        <v>11030129</v>
      </c>
      <c r="D837" s="2" t="s">
        <v>2275</v>
      </c>
      <c r="E837" s="3" t="s">
        <v>2276</v>
      </c>
      <c r="F837" s="2" t="s">
        <v>2277</v>
      </c>
      <c r="G837" s="2" t="s">
        <v>47</v>
      </c>
      <c r="I837" s="2">
        <v>358672</v>
      </c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>
        <v>1.5</v>
      </c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>
        <f t="shared" si="93"/>
        <v>1.5</v>
      </c>
      <c r="AJ837" s="9">
        <v>0</v>
      </c>
      <c r="AK837" s="9">
        <f t="shared" si="94"/>
        <v>0.18</v>
      </c>
      <c r="AL837" s="9">
        <f t="shared" si="95"/>
        <v>1.68</v>
      </c>
      <c r="AM837" s="9"/>
      <c r="AN837" s="9"/>
      <c r="AP837" s="9"/>
    </row>
    <row r="838" spans="1:42" x14ac:dyDescent="0.2">
      <c r="A838" s="2" t="s">
        <v>43</v>
      </c>
      <c r="B838" s="2">
        <v>1</v>
      </c>
      <c r="C838" s="2">
        <v>11030134</v>
      </c>
      <c r="D838" s="2" t="s">
        <v>2278</v>
      </c>
      <c r="E838" s="3" t="s">
        <v>2279</v>
      </c>
      <c r="F838" s="2" t="s">
        <v>2280</v>
      </c>
      <c r="G838" s="2" t="s">
        <v>47</v>
      </c>
      <c r="I838" s="2">
        <v>358673</v>
      </c>
      <c r="J838" s="9"/>
      <c r="K838" s="9"/>
      <c r="L838" s="9"/>
      <c r="M838" s="9"/>
      <c r="N838" s="9"/>
      <c r="O838" s="9"/>
      <c r="P838" s="9"/>
      <c r="Q838" s="9">
        <v>0.74</v>
      </c>
      <c r="R838" s="9"/>
      <c r="S838" s="9"/>
      <c r="T838" s="9"/>
      <c r="U838" s="9"/>
      <c r="V838" s="9">
        <v>1.5</v>
      </c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>
        <f t="shared" si="93"/>
        <v>2.2400000000000002</v>
      </c>
      <c r="AJ838" s="9">
        <v>0</v>
      </c>
      <c r="AK838" s="9">
        <f t="shared" si="94"/>
        <v>0.26880000000000004</v>
      </c>
      <c r="AL838" s="9">
        <f t="shared" si="95"/>
        <v>2.5088000000000004</v>
      </c>
      <c r="AM838" s="9"/>
      <c r="AN838" s="9"/>
      <c r="AP838" s="9"/>
    </row>
    <row r="839" spans="1:42" x14ac:dyDescent="0.2">
      <c r="A839" s="2" t="s">
        <v>43</v>
      </c>
      <c r="B839" s="2">
        <v>1</v>
      </c>
      <c r="C839" s="2">
        <v>11030133</v>
      </c>
      <c r="D839" s="2" t="s">
        <v>2281</v>
      </c>
      <c r="E839" s="3" t="s">
        <v>2282</v>
      </c>
      <c r="F839" s="2" t="s">
        <v>2283</v>
      </c>
      <c r="G839" s="2" t="s">
        <v>47</v>
      </c>
      <c r="I839" s="2">
        <v>358674</v>
      </c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>
        <v>1.5</v>
      </c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>
        <f t="shared" si="93"/>
        <v>1.5</v>
      </c>
      <c r="AJ839" s="9">
        <v>0</v>
      </c>
      <c r="AK839" s="9">
        <f t="shared" si="94"/>
        <v>0.18</v>
      </c>
      <c r="AL839" s="9">
        <f t="shared" si="95"/>
        <v>1.68</v>
      </c>
      <c r="AM839" s="9"/>
      <c r="AN839" s="9"/>
      <c r="AP839" s="9"/>
    </row>
    <row r="840" spans="1:42" x14ac:dyDescent="0.2">
      <c r="A840" s="2" t="s">
        <v>43</v>
      </c>
      <c r="B840" s="2">
        <v>1</v>
      </c>
      <c r="C840" s="2">
        <v>11030133</v>
      </c>
      <c r="D840" s="2" t="s">
        <v>2284</v>
      </c>
      <c r="E840" s="3" t="s">
        <v>2285</v>
      </c>
      <c r="F840" s="2" t="s">
        <v>2286</v>
      </c>
      <c r="G840" s="2" t="s">
        <v>47</v>
      </c>
      <c r="I840" s="2">
        <v>358675</v>
      </c>
      <c r="J840" s="9"/>
      <c r="K840" s="9"/>
      <c r="L840" s="9"/>
      <c r="M840" s="9"/>
      <c r="N840" s="9"/>
      <c r="O840" s="9"/>
      <c r="P840" s="9"/>
      <c r="Q840" s="9">
        <v>1.18</v>
      </c>
      <c r="R840" s="9"/>
      <c r="S840" s="9"/>
      <c r="T840" s="9"/>
      <c r="U840" s="9"/>
      <c r="V840" s="9">
        <v>1.5</v>
      </c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>
        <f t="shared" si="93"/>
        <v>2.6799999999999997</v>
      </c>
      <c r="AJ840" s="9">
        <v>0</v>
      </c>
      <c r="AK840" s="9">
        <f t="shared" si="94"/>
        <v>0.32159999999999994</v>
      </c>
      <c r="AL840" s="9">
        <f t="shared" si="95"/>
        <v>3.0015999999999998</v>
      </c>
      <c r="AM840" s="9"/>
      <c r="AN840" s="9"/>
      <c r="AP840" s="9"/>
    </row>
    <row r="841" spans="1:42" x14ac:dyDescent="0.2">
      <c r="A841" s="2" t="s">
        <v>43</v>
      </c>
      <c r="B841" s="2">
        <v>1</v>
      </c>
      <c r="C841" s="2">
        <v>11030119</v>
      </c>
      <c r="D841" s="2" t="s">
        <v>2287</v>
      </c>
      <c r="E841" s="3" t="s">
        <v>2288</v>
      </c>
      <c r="F841" s="2" t="s">
        <v>2289</v>
      </c>
      <c r="G841" s="2" t="s">
        <v>47</v>
      </c>
      <c r="I841" s="2">
        <v>358676</v>
      </c>
      <c r="J841" s="9"/>
      <c r="K841" s="9">
        <v>5.07</v>
      </c>
      <c r="L841" s="9"/>
      <c r="M841" s="9"/>
      <c r="N841" s="9"/>
      <c r="O841" s="9"/>
      <c r="P841" s="9"/>
      <c r="Q841" s="9">
        <v>0.22</v>
      </c>
      <c r="R841" s="9">
        <v>0.32</v>
      </c>
      <c r="S841" s="9"/>
      <c r="T841" s="9"/>
      <c r="U841" s="9"/>
      <c r="V841" s="9">
        <v>1.5</v>
      </c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>
        <f t="shared" si="93"/>
        <v>7.11</v>
      </c>
      <c r="AJ841" s="9">
        <v>0</v>
      </c>
      <c r="AK841" s="9">
        <f t="shared" si="94"/>
        <v>0.85319999999999996</v>
      </c>
      <c r="AL841" s="9">
        <f t="shared" si="95"/>
        <v>7.9632000000000005</v>
      </c>
      <c r="AM841" s="9"/>
      <c r="AN841" s="9"/>
      <c r="AP841" s="9"/>
    </row>
    <row r="842" spans="1:42" x14ac:dyDescent="0.2">
      <c r="A842" s="2" t="s">
        <v>43</v>
      </c>
      <c r="B842" s="2">
        <v>19</v>
      </c>
      <c r="C842" s="2">
        <v>11030108</v>
      </c>
      <c r="D842" s="2" t="s">
        <v>2290</v>
      </c>
      <c r="E842" s="3" t="s">
        <v>2291</v>
      </c>
      <c r="F842" s="2" t="s">
        <v>2292</v>
      </c>
      <c r="G842" s="2" t="s">
        <v>47</v>
      </c>
      <c r="I842" s="2">
        <v>358677</v>
      </c>
      <c r="J842" s="9"/>
      <c r="K842" s="9"/>
      <c r="L842" s="9"/>
      <c r="M842" s="9"/>
      <c r="N842" s="9"/>
      <c r="O842" s="9"/>
      <c r="P842" s="9"/>
      <c r="Q842" s="9">
        <v>0.01</v>
      </c>
      <c r="R842" s="9"/>
      <c r="S842" s="9"/>
      <c r="T842" s="9"/>
      <c r="U842" s="9"/>
      <c r="V842" s="9">
        <v>1.5</v>
      </c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>
        <f t="shared" si="93"/>
        <v>1.51</v>
      </c>
      <c r="AJ842" s="9">
        <v>0</v>
      </c>
      <c r="AK842" s="9">
        <f t="shared" si="94"/>
        <v>0.1812</v>
      </c>
      <c r="AL842" s="9">
        <f t="shared" si="95"/>
        <v>1.6912</v>
      </c>
      <c r="AM842" s="9"/>
      <c r="AN842" s="9"/>
      <c r="AP842" s="9"/>
    </row>
    <row r="843" spans="1:42" x14ac:dyDescent="0.2">
      <c r="A843" s="2" t="s">
        <v>43</v>
      </c>
      <c r="B843" s="2">
        <v>16</v>
      </c>
      <c r="C843" s="2">
        <v>11030130</v>
      </c>
      <c r="D843" s="2" t="s">
        <v>2293</v>
      </c>
      <c r="E843" s="3" t="s">
        <v>2294</v>
      </c>
      <c r="F843" s="2" t="s">
        <v>2295</v>
      </c>
      <c r="G843" s="2" t="s">
        <v>47</v>
      </c>
      <c r="I843" s="2">
        <v>358678</v>
      </c>
      <c r="J843" s="9"/>
      <c r="K843" s="9"/>
      <c r="L843" s="9"/>
      <c r="M843" s="9"/>
      <c r="N843" s="9"/>
      <c r="O843" s="9"/>
      <c r="P843" s="9"/>
      <c r="Q843" s="9">
        <v>0.28000000000000003</v>
      </c>
      <c r="R843" s="9"/>
      <c r="S843" s="9"/>
      <c r="T843" s="9"/>
      <c r="U843" s="9"/>
      <c r="V843" s="9">
        <v>1.5</v>
      </c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>
        <f t="shared" si="93"/>
        <v>1.78</v>
      </c>
      <c r="AJ843" s="9">
        <v>0</v>
      </c>
      <c r="AK843" s="9">
        <f t="shared" si="94"/>
        <v>0.21359999999999998</v>
      </c>
      <c r="AL843" s="9">
        <f t="shared" si="95"/>
        <v>1.9936</v>
      </c>
      <c r="AM843" s="9"/>
      <c r="AN843" s="9"/>
      <c r="AP843" s="9"/>
    </row>
    <row r="844" spans="1:42" x14ac:dyDescent="0.2">
      <c r="A844" s="2" t="s">
        <v>43</v>
      </c>
      <c r="B844" s="2">
        <v>1</v>
      </c>
      <c r="C844" s="2">
        <v>11030134</v>
      </c>
      <c r="D844" s="2" t="s">
        <v>2296</v>
      </c>
      <c r="E844" s="3" t="s">
        <v>2297</v>
      </c>
      <c r="F844" s="2" t="s">
        <v>2298</v>
      </c>
      <c r="G844" s="2" t="s">
        <v>47</v>
      </c>
      <c r="I844" s="2">
        <v>358679</v>
      </c>
      <c r="J844" s="9"/>
      <c r="K844" s="9"/>
      <c r="L844" s="9"/>
      <c r="M844" s="9"/>
      <c r="N844" s="9"/>
      <c r="O844" s="9"/>
      <c r="P844" s="9"/>
      <c r="Q844" s="9">
        <v>0.17</v>
      </c>
      <c r="R844" s="9"/>
      <c r="S844" s="9"/>
      <c r="T844" s="9"/>
      <c r="U844" s="9"/>
      <c r="V844" s="9">
        <v>1.5</v>
      </c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>
        <f t="shared" ref="AI844:AI907" si="96">SUM(J844:AH844)</f>
        <v>1.67</v>
      </c>
      <c r="AJ844" s="9">
        <v>0</v>
      </c>
      <c r="AK844" s="9">
        <f t="shared" ref="AK844:AK907" si="97">(AI844+AJ844)*0.12</f>
        <v>0.20039999999999999</v>
      </c>
      <c r="AL844" s="9">
        <f t="shared" ref="AL844:AL907" si="98">SUM(AI844:AK844)</f>
        <v>1.8703999999999998</v>
      </c>
      <c r="AM844" s="9"/>
      <c r="AN844" s="9"/>
      <c r="AP844" s="9"/>
    </row>
    <row r="845" spans="1:42" x14ac:dyDescent="0.2">
      <c r="A845" s="2" t="s">
        <v>43</v>
      </c>
      <c r="B845" s="2">
        <v>1</v>
      </c>
      <c r="C845" s="2">
        <v>11030134</v>
      </c>
      <c r="D845" s="2" t="s">
        <v>2299</v>
      </c>
      <c r="E845" s="3" t="s">
        <v>2300</v>
      </c>
      <c r="F845" s="2" t="s">
        <v>2301</v>
      </c>
      <c r="G845" s="2" t="s">
        <v>47</v>
      </c>
      <c r="I845" s="2">
        <v>358680</v>
      </c>
      <c r="J845" s="9"/>
      <c r="K845" s="9"/>
      <c r="L845" s="9"/>
      <c r="M845" s="9"/>
      <c r="N845" s="9"/>
      <c r="O845" s="9"/>
      <c r="P845" s="9"/>
      <c r="Q845" s="9">
        <v>4.1399999999999997</v>
      </c>
      <c r="R845" s="9"/>
      <c r="S845" s="9"/>
      <c r="T845" s="9"/>
      <c r="U845" s="9"/>
      <c r="V845" s="9">
        <v>1.5</v>
      </c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>
        <f t="shared" si="96"/>
        <v>5.64</v>
      </c>
      <c r="AJ845" s="9">
        <v>0</v>
      </c>
      <c r="AK845" s="9">
        <f t="shared" si="97"/>
        <v>0.67679999999999996</v>
      </c>
      <c r="AL845" s="9">
        <f t="shared" si="98"/>
        <v>6.3167999999999997</v>
      </c>
      <c r="AM845" s="9"/>
      <c r="AN845" s="9"/>
      <c r="AP845" s="9"/>
    </row>
    <row r="846" spans="1:42" x14ac:dyDescent="0.2">
      <c r="A846" s="2" t="s">
        <v>43</v>
      </c>
      <c r="B846" s="2">
        <v>1</v>
      </c>
      <c r="C846" s="2">
        <v>11030134</v>
      </c>
      <c r="D846" s="2" t="s">
        <v>2302</v>
      </c>
      <c r="E846" s="3" t="s">
        <v>2303</v>
      </c>
      <c r="F846" s="2" t="s">
        <v>2304</v>
      </c>
      <c r="G846" s="2" t="s">
        <v>47</v>
      </c>
      <c r="I846" s="2">
        <v>358681</v>
      </c>
      <c r="J846" s="9"/>
      <c r="K846" s="9"/>
      <c r="L846" s="9"/>
      <c r="M846" s="9"/>
      <c r="N846" s="9"/>
      <c r="O846" s="9"/>
      <c r="P846" s="9"/>
      <c r="Q846" s="9">
        <v>0.04</v>
      </c>
      <c r="R846" s="9"/>
      <c r="S846" s="9"/>
      <c r="T846" s="9"/>
      <c r="U846" s="9"/>
      <c r="V846" s="9">
        <v>1.5</v>
      </c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>
        <f t="shared" si="96"/>
        <v>1.54</v>
      </c>
      <c r="AJ846" s="9">
        <v>0</v>
      </c>
      <c r="AK846" s="9">
        <f t="shared" si="97"/>
        <v>0.18479999999999999</v>
      </c>
      <c r="AL846" s="9">
        <f t="shared" si="98"/>
        <v>1.7248000000000001</v>
      </c>
      <c r="AM846" s="9"/>
      <c r="AN846" s="9"/>
      <c r="AP846" s="9"/>
    </row>
    <row r="847" spans="1:42" x14ac:dyDescent="0.2">
      <c r="A847" s="2" t="s">
        <v>43</v>
      </c>
      <c r="B847" s="2">
        <v>16</v>
      </c>
      <c r="C847" s="2">
        <v>11030102</v>
      </c>
      <c r="D847" s="2" t="s">
        <v>2305</v>
      </c>
      <c r="E847" s="3" t="s">
        <v>2306</v>
      </c>
      <c r="F847" s="2" t="s">
        <v>2307</v>
      </c>
      <c r="G847" s="2" t="s">
        <v>47</v>
      </c>
      <c r="I847" s="2">
        <v>358682</v>
      </c>
      <c r="J847" s="9"/>
      <c r="K847" s="9">
        <v>0.1</v>
      </c>
      <c r="L847" s="9"/>
      <c r="M847" s="9"/>
      <c r="N847" s="9"/>
      <c r="O847" s="9"/>
      <c r="P847" s="9"/>
      <c r="Q847" s="9">
        <v>6.03</v>
      </c>
      <c r="R847" s="9"/>
      <c r="S847" s="9"/>
      <c r="T847" s="9"/>
      <c r="U847" s="9"/>
      <c r="V847" s="9">
        <v>1.5</v>
      </c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>
        <f t="shared" si="96"/>
        <v>7.63</v>
      </c>
      <c r="AJ847" s="9">
        <v>0</v>
      </c>
      <c r="AK847" s="9">
        <f t="shared" si="97"/>
        <v>0.91559999999999997</v>
      </c>
      <c r="AL847" s="9">
        <f t="shared" si="98"/>
        <v>8.5456000000000003</v>
      </c>
      <c r="AM847" s="9"/>
      <c r="AN847" s="9"/>
      <c r="AP847" s="9"/>
    </row>
    <row r="848" spans="1:42" x14ac:dyDescent="0.2">
      <c r="A848" s="2" t="s">
        <v>43</v>
      </c>
      <c r="B848" s="2">
        <v>19</v>
      </c>
      <c r="C848" s="2">
        <v>11030130</v>
      </c>
      <c r="D848" s="2" t="s">
        <v>2308</v>
      </c>
      <c r="E848" s="3" t="s">
        <v>2309</v>
      </c>
      <c r="F848" s="2" t="s">
        <v>2310</v>
      </c>
      <c r="G848" s="2" t="s">
        <v>47</v>
      </c>
      <c r="I848" s="2">
        <v>358683</v>
      </c>
      <c r="J848" s="9"/>
      <c r="K848" s="9">
        <v>0.35</v>
      </c>
      <c r="L848" s="9"/>
      <c r="M848" s="9"/>
      <c r="N848" s="9"/>
      <c r="O848" s="9"/>
      <c r="P848" s="9"/>
      <c r="Q848" s="9">
        <v>0.68</v>
      </c>
      <c r="R848" s="9">
        <v>0.01</v>
      </c>
      <c r="S848" s="9"/>
      <c r="T848" s="9"/>
      <c r="U848" s="9"/>
      <c r="V848" s="9">
        <v>1.5</v>
      </c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>
        <f t="shared" si="96"/>
        <v>2.54</v>
      </c>
      <c r="AJ848" s="9">
        <v>0</v>
      </c>
      <c r="AK848" s="9">
        <f t="shared" si="97"/>
        <v>0.30480000000000002</v>
      </c>
      <c r="AL848" s="9">
        <f t="shared" si="98"/>
        <v>2.8448000000000002</v>
      </c>
      <c r="AM848" s="9"/>
      <c r="AN848" s="9"/>
      <c r="AP848" s="9"/>
    </row>
    <row r="849" spans="1:42" x14ac:dyDescent="0.2">
      <c r="A849" s="2" t="s">
        <v>43</v>
      </c>
      <c r="B849" s="2">
        <v>1</v>
      </c>
      <c r="C849" s="2">
        <v>11030136</v>
      </c>
      <c r="D849" s="2" t="s">
        <v>2311</v>
      </c>
      <c r="E849" s="3" t="s">
        <v>2312</v>
      </c>
      <c r="F849" s="2" t="s">
        <v>2313</v>
      </c>
      <c r="G849" s="2" t="s">
        <v>47</v>
      </c>
      <c r="I849" s="2">
        <v>358684</v>
      </c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>
        <v>1.5</v>
      </c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>
        <f t="shared" si="96"/>
        <v>1.5</v>
      </c>
      <c r="AJ849" s="9">
        <v>0</v>
      </c>
      <c r="AK849" s="9">
        <f t="shared" si="97"/>
        <v>0.18</v>
      </c>
      <c r="AL849" s="9">
        <f t="shared" si="98"/>
        <v>1.68</v>
      </c>
      <c r="AM849" s="9"/>
      <c r="AN849" s="9"/>
      <c r="AP849" s="9"/>
    </row>
    <row r="850" spans="1:42" x14ac:dyDescent="0.2">
      <c r="A850" s="2" t="s">
        <v>43</v>
      </c>
      <c r="B850" s="2">
        <v>1</v>
      </c>
      <c r="C850" s="2">
        <v>11030136</v>
      </c>
      <c r="D850" s="2" t="s">
        <v>2314</v>
      </c>
      <c r="E850" s="3" t="s">
        <v>2315</v>
      </c>
      <c r="F850" s="2" t="s">
        <v>2316</v>
      </c>
      <c r="G850" s="2" t="s">
        <v>47</v>
      </c>
      <c r="I850" s="2">
        <v>358685</v>
      </c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>
        <v>1.5</v>
      </c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>
        <f t="shared" si="96"/>
        <v>1.5</v>
      </c>
      <c r="AJ850" s="9">
        <v>0</v>
      </c>
      <c r="AK850" s="9">
        <f t="shared" si="97"/>
        <v>0.18</v>
      </c>
      <c r="AL850" s="9">
        <f t="shared" si="98"/>
        <v>1.68</v>
      </c>
      <c r="AM850" s="9"/>
      <c r="AN850" s="9"/>
      <c r="AP850" s="9"/>
    </row>
    <row r="851" spans="1:42" x14ac:dyDescent="0.2">
      <c r="A851" s="2" t="s">
        <v>43</v>
      </c>
      <c r="B851" s="2">
        <v>19</v>
      </c>
      <c r="C851" s="2">
        <v>11030136</v>
      </c>
      <c r="D851" s="2" t="s">
        <v>2317</v>
      </c>
      <c r="E851" s="3" t="s">
        <v>2318</v>
      </c>
      <c r="F851" s="2" t="s">
        <v>2319</v>
      </c>
      <c r="G851" s="2" t="s">
        <v>47</v>
      </c>
      <c r="I851" s="2">
        <v>358686</v>
      </c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>
        <v>1.5</v>
      </c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>
        <f t="shared" si="96"/>
        <v>1.5</v>
      </c>
      <c r="AJ851" s="9">
        <v>0</v>
      </c>
      <c r="AK851" s="9">
        <f t="shared" si="97"/>
        <v>0.18</v>
      </c>
      <c r="AL851" s="9">
        <f t="shared" si="98"/>
        <v>1.68</v>
      </c>
      <c r="AM851" s="9"/>
      <c r="AN851" s="9"/>
      <c r="AP851" s="9"/>
    </row>
    <row r="852" spans="1:42" x14ac:dyDescent="0.2">
      <c r="A852" s="2" t="s">
        <v>43</v>
      </c>
      <c r="B852" s="2">
        <v>1</v>
      </c>
      <c r="C852" s="2">
        <v>11030128</v>
      </c>
      <c r="D852" s="2" t="s">
        <v>2320</v>
      </c>
      <c r="E852" s="3" t="s">
        <v>2321</v>
      </c>
      <c r="F852" s="2" t="s">
        <v>2322</v>
      </c>
      <c r="G852" s="2" t="s">
        <v>47</v>
      </c>
      <c r="I852" s="2">
        <v>358687</v>
      </c>
      <c r="J852" s="9"/>
      <c r="K852" s="9"/>
      <c r="L852" s="9"/>
      <c r="M852" s="9"/>
      <c r="N852" s="9"/>
      <c r="O852" s="9"/>
      <c r="P852" s="9"/>
      <c r="Q852" s="9"/>
      <c r="R852" s="9">
        <v>1.97</v>
      </c>
      <c r="S852" s="9"/>
      <c r="T852" s="9"/>
      <c r="U852" s="9"/>
      <c r="V852" s="9">
        <v>1.5</v>
      </c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>
        <f t="shared" si="96"/>
        <v>3.4699999999999998</v>
      </c>
      <c r="AJ852" s="9">
        <v>0</v>
      </c>
      <c r="AK852" s="9">
        <f t="shared" si="97"/>
        <v>0.41639999999999994</v>
      </c>
      <c r="AL852" s="9">
        <f t="shared" si="98"/>
        <v>3.8863999999999996</v>
      </c>
      <c r="AM852" s="9"/>
      <c r="AN852" s="9"/>
      <c r="AP852" s="9"/>
    </row>
    <row r="853" spans="1:42" x14ac:dyDescent="0.2">
      <c r="A853" s="2" t="s">
        <v>43</v>
      </c>
      <c r="B853" s="2">
        <v>1</v>
      </c>
      <c r="C853" s="2">
        <v>11030128</v>
      </c>
      <c r="D853" s="2" t="s">
        <v>2323</v>
      </c>
      <c r="E853" s="3" t="s">
        <v>2324</v>
      </c>
      <c r="F853" s="2" t="s">
        <v>2325</v>
      </c>
      <c r="G853" s="2" t="s">
        <v>47</v>
      </c>
      <c r="I853" s="2">
        <v>358688</v>
      </c>
      <c r="J853" s="9"/>
      <c r="K853" s="9"/>
      <c r="L853" s="9"/>
      <c r="M853" s="9"/>
      <c r="N853" s="9"/>
      <c r="O853" s="9"/>
      <c r="P853" s="9"/>
      <c r="Q853" s="9">
        <v>0.18</v>
      </c>
      <c r="R853" s="9"/>
      <c r="S853" s="9"/>
      <c r="T853" s="9"/>
      <c r="U853" s="9"/>
      <c r="V853" s="9">
        <v>1.5</v>
      </c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>
        <f t="shared" si="96"/>
        <v>1.68</v>
      </c>
      <c r="AJ853" s="9">
        <v>0</v>
      </c>
      <c r="AK853" s="9">
        <f t="shared" si="97"/>
        <v>0.20159999999999997</v>
      </c>
      <c r="AL853" s="9">
        <f t="shared" si="98"/>
        <v>1.8815999999999999</v>
      </c>
      <c r="AM853" s="9"/>
      <c r="AN853" s="9"/>
      <c r="AP853" s="9"/>
    </row>
    <row r="854" spans="1:42" x14ac:dyDescent="0.2">
      <c r="A854" s="2" t="s">
        <v>43</v>
      </c>
      <c r="B854" s="2">
        <v>1</v>
      </c>
      <c r="C854" s="2">
        <v>11030111</v>
      </c>
      <c r="D854" s="2" t="s">
        <v>2326</v>
      </c>
      <c r="E854" s="3" t="s">
        <v>2327</v>
      </c>
      <c r="F854" s="2" t="s">
        <v>2328</v>
      </c>
      <c r="G854" s="2" t="s">
        <v>47</v>
      </c>
      <c r="I854" s="2">
        <v>358689</v>
      </c>
      <c r="J854" s="9"/>
      <c r="K854" s="9"/>
      <c r="L854" s="9"/>
      <c r="M854" s="9"/>
      <c r="N854" s="9"/>
      <c r="O854" s="9"/>
      <c r="P854" s="9"/>
      <c r="Q854" s="9">
        <v>0.78</v>
      </c>
      <c r="R854" s="9"/>
      <c r="S854" s="9"/>
      <c r="T854" s="9"/>
      <c r="U854" s="9"/>
      <c r="V854" s="9">
        <v>1.5</v>
      </c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>
        <f t="shared" si="96"/>
        <v>2.2800000000000002</v>
      </c>
      <c r="AJ854" s="9">
        <v>0</v>
      </c>
      <c r="AK854" s="9">
        <f t="shared" si="97"/>
        <v>0.27360000000000001</v>
      </c>
      <c r="AL854" s="9">
        <f t="shared" si="98"/>
        <v>2.5536000000000003</v>
      </c>
      <c r="AM854" s="9"/>
      <c r="AN854" s="9"/>
      <c r="AP854" s="9"/>
    </row>
    <row r="855" spans="1:42" x14ac:dyDescent="0.2">
      <c r="A855" s="2" t="s">
        <v>43</v>
      </c>
      <c r="B855" s="2">
        <v>1</v>
      </c>
      <c r="C855" s="2">
        <v>11030136</v>
      </c>
      <c r="D855" s="2" t="s">
        <v>2329</v>
      </c>
      <c r="E855" s="3" t="s">
        <v>2330</v>
      </c>
      <c r="F855" s="2" t="s">
        <v>2331</v>
      </c>
      <c r="G855" s="2" t="s">
        <v>47</v>
      </c>
      <c r="I855" s="2">
        <v>358690</v>
      </c>
      <c r="J855" s="9"/>
      <c r="K855" s="9"/>
      <c r="L855" s="9"/>
      <c r="M855" s="9"/>
      <c r="N855" s="9"/>
      <c r="O855" s="9"/>
      <c r="P855" s="9"/>
      <c r="Q855" s="9">
        <v>0.51</v>
      </c>
      <c r="R855" s="9"/>
      <c r="S855" s="9"/>
      <c r="T855" s="9"/>
      <c r="U855" s="9"/>
      <c r="V855" s="9">
        <v>1.5</v>
      </c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>
        <f t="shared" si="96"/>
        <v>2.0099999999999998</v>
      </c>
      <c r="AJ855" s="9">
        <v>0</v>
      </c>
      <c r="AK855" s="9">
        <f t="shared" si="97"/>
        <v>0.24119999999999997</v>
      </c>
      <c r="AL855" s="9">
        <f t="shared" si="98"/>
        <v>2.2511999999999999</v>
      </c>
      <c r="AM855" s="9"/>
      <c r="AN855" s="9"/>
      <c r="AP855" s="9"/>
    </row>
    <row r="856" spans="1:42" x14ac:dyDescent="0.2">
      <c r="A856" s="2" t="s">
        <v>43</v>
      </c>
      <c r="B856" s="2">
        <v>1</v>
      </c>
      <c r="C856" s="2">
        <v>11030136</v>
      </c>
      <c r="D856" s="2" t="s">
        <v>2332</v>
      </c>
      <c r="E856" s="3" t="s">
        <v>2333</v>
      </c>
      <c r="F856" s="2" t="s">
        <v>2334</v>
      </c>
      <c r="G856" s="2" t="s">
        <v>47</v>
      </c>
      <c r="I856" s="2">
        <v>358691</v>
      </c>
      <c r="J856" s="9"/>
      <c r="K856" s="9"/>
      <c r="L856" s="9"/>
      <c r="M856" s="9"/>
      <c r="N856" s="9"/>
      <c r="O856" s="9"/>
      <c r="P856" s="9"/>
      <c r="Q856" s="9">
        <v>0.37</v>
      </c>
      <c r="R856" s="9"/>
      <c r="S856" s="9"/>
      <c r="T856" s="9"/>
      <c r="U856" s="9"/>
      <c r="V856" s="9">
        <v>1.5</v>
      </c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>
        <f t="shared" si="96"/>
        <v>1.87</v>
      </c>
      <c r="AJ856" s="9">
        <v>0</v>
      </c>
      <c r="AK856" s="9">
        <f t="shared" si="97"/>
        <v>0.22440000000000002</v>
      </c>
      <c r="AL856" s="9">
        <f t="shared" si="98"/>
        <v>2.0944000000000003</v>
      </c>
      <c r="AM856" s="9"/>
      <c r="AN856" s="9"/>
      <c r="AP856" s="9"/>
    </row>
    <row r="857" spans="1:42" x14ac:dyDescent="0.2">
      <c r="A857" s="2" t="s">
        <v>43</v>
      </c>
      <c r="B857" s="2">
        <v>1</v>
      </c>
      <c r="C857" s="2">
        <v>11030134</v>
      </c>
      <c r="D857" s="2" t="s">
        <v>2335</v>
      </c>
      <c r="E857" s="3" t="s">
        <v>2336</v>
      </c>
      <c r="F857" s="2" t="s">
        <v>2337</v>
      </c>
      <c r="G857" s="2" t="s">
        <v>47</v>
      </c>
      <c r="I857" s="2">
        <v>358692</v>
      </c>
      <c r="J857" s="9"/>
      <c r="K857" s="9"/>
      <c r="L857" s="9"/>
      <c r="M857" s="9"/>
      <c r="N857" s="9"/>
      <c r="O857" s="9"/>
      <c r="P857" s="9"/>
      <c r="Q857" s="9">
        <v>0.03</v>
      </c>
      <c r="R857" s="9"/>
      <c r="S857" s="9"/>
      <c r="T857" s="9"/>
      <c r="U857" s="9"/>
      <c r="V857" s="9">
        <v>1.5</v>
      </c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>
        <f t="shared" si="96"/>
        <v>1.53</v>
      </c>
      <c r="AJ857" s="9">
        <v>0</v>
      </c>
      <c r="AK857" s="9">
        <f t="shared" si="97"/>
        <v>0.18359999999999999</v>
      </c>
      <c r="AL857" s="9">
        <f t="shared" si="98"/>
        <v>1.7136</v>
      </c>
      <c r="AM857" s="9"/>
      <c r="AN857" s="9"/>
      <c r="AP857" s="9"/>
    </row>
    <row r="858" spans="1:42" x14ac:dyDescent="0.2">
      <c r="A858" s="2" t="s">
        <v>43</v>
      </c>
      <c r="B858" s="2">
        <v>1</v>
      </c>
      <c r="C858" s="2">
        <v>11030128</v>
      </c>
      <c r="D858" s="2" t="s">
        <v>2338</v>
      </c>
      <c r="E858" s="3" t="s">
        <v>2339</v>
      </c>
      <c r="F858" s="2" t="s">
        <v>2340</v>
      </c>
      <c r="G858" s="2" t="s">
        <v>47</v>
      </c>
      <c r="I858" s="2">
        <v>358693</v>
      </c>
      <c r="J858" s="9"/>
      <c r="K858" s="9">
        <v>3.37</v>
      </c>
      <c r="L858" s="9"/>
      <c r="M858" s="9"/>
      <c r="N858" s="9"/>
      <c r="O858" s="9"/>
      <c r="P858" s="9"/>
      <c r="Q858" s="9">
        <v>0.28000000000000003</v>
      </c>
      <c r="R858" s="9"/>
      <c r="S858" s="9"/>
      <c r="T858" s="9"/>
      <c r="U858" s="9"/>
      <c r="V858" s="9">
        <v>1.5</v>
      </c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>
        <f t="shared" si="96"/>
        <v>5.15</v>
      </c>
      <c r="AJ858" s="9">
        <v>0</v>
      </c>
      <c r="AK858" s="9">
        <f t="shared" si="97"/>
        <v>0.61799999999999999</v>
      </c>
      <c r="AL858" s="9">
        <f t="shared" si="98"/>
        <v>5.7680000000000007</v>
      </c>
      <c r="AM858" s="9"/>
      <c r="AN858" s="9"/>
      <c r="AP858" s="9"/>
    </row>
    <row r="859" spans="1:42" x14ac:dyDescent="0.2">
      <c r="A859" s="2" t="s">
        <v>43</v>
      </c>
      <c r="B859" s="2">
        <v>1</v>
      </c>
      <c r="C859" s="2">
        <v>11030131</v>
      </c>
      <c r="D859" s="2" t="s">
        <v>2341</v>
      </c>
      <c r="E859" s="3" t="s">
        <v>2342</v>
      </c>
      <c r="F859" s="2" t="s">
        <v>2343</v>
      </c>
      <c r="G859" s="2" t="s">
        <v>47</v>
      </c>
      <c r="I859" s="2">
        <v>358694</v>
      </c>
      <c r="J859" s="9"/>
      <c r="K859" s="9"/>
      <c r="L859" s="9"/>
      <c r="M859" s="9"/>
      <c r="N859" s="9"/>
      <c r="O859" s="9"/>
      <c r="P859" s="9"/>
      <c r="Q859" s="9">
        <v>1.25</v>
      </c>
      <c r="R859" s="9"/>
      <c r="S859" s="9"/>
      <c r="T859" s="9"/>
      <c r="U859" s="9"/>
      <c r="V859" s="9">
        <v>1.5</v>
      </c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>
        <f t="shared" si="96"/>
        <v>2.75</v>
      </c>
      <c r="AJ859" s="9">
        <v>0</v>
      </c>
      <c r="AK859" s="9">
        <f t="shared" si="97"/>
        <v>0.32999999999999996</v>
      </c>
      <c r="AL859" s="9">
        <f t="shared" si="98"/>
        <v>3.08</v>
      </c>
      <c r="AM859" s="9"/>
      <c r="AN859" s="9"/>
      <c r="AP859" s="9"/>
    </row>
    <row r="860" spans="1:42" x14ac:dyDescent="0.2">
      <c r="A860" s="2" t="s">
        <v>43</v>
      </c>
      <c r="B860" s="2">
        <v>19</v>
      </c>
      <c r="C860" s="2">
        <v>11030131</v>
      </c>
      <c r="D860" s="2" t="s">
        <v>2344</v>
      </c>
      <c r="E860" s="3" t="s">
        <v>2345</v>
      </c>
      <c r="F860" s="2" t="s">
        <v>2346</v>
      </c>
      <c r="G860" s="2" t="s">
        <v>47</v>
      </c>
      <c r="I860" s="2">
        <v>358695</v>
      </c>
      <c r="J860" s="9"/>
      <c r="K860" s="9"/>
      <c r="L860" s="9"/>
      <c r="M860" s="9"/>
      <c r="N860" s="9"/>
      <c r="O860" s="9"/>
      <c r="P860" s="9"/>
      <c r="Q860" s="9">
        <v>0.08</v>
      </c>
      <c r="R860" s="9"/>
      <c r="S860" s="9"/>
      <c r="T860" s="9"/>
      <c r="U860" s="9"/>
      <c r="V860" s="9">
        <v>1.5</v>
      </c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>
        <f t="shared" si="96"/>
        <v>1.58</v>
      </c>
      <c r="AJ860" s="9">
        <v>0</v>
      </c>
      <c r="AK860" s="9">
        <f t="shared" si="97"/>
        <v>0.18959999999999999</v>
      </c>
      <c r="AL860" s="9">
        <f t="shared" si="98"/>
        <v>1.7696000000000001</v>
      </c>
      <c r="AM860" s="9"/>
      <c r="AN860" s="9"/>
      <c r="AP860" s="9"/>
    </row>
    <row r="861" spans="1:42" x14ac:dyDescent="0.2">
      <c r="A861" s="2" t="s">
        <v>43</v>
      </c>
      <c r="B861" s="2">
        <v>1</v>
      </c>
      <c r="C861" s="2">
        <v>11030133</v>
      </c>
      <c r="D861" s="2" t="s">
        <v>2347</v>
      </c>
      <c r="E861" s="3" t="s">
        <v>2348</v>
      </c>
      <c r="F861" s="2" t="s">
        <v>2349</v>
      </c>
      <c r="G861" s="2" t="s">
        <v>47</v>
      </c>
      <c r="I861" s="2">
        <v>358696</v>
      </c>
      <c r="J861" s="9"/>
      <c r="K861" s="9">
        <v>0.01</v>
      </c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>
        <v>1.5</v>
      </c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>
        <f t="shared" si="96"/>
        <v>1.51</v>
      </c>
      <c r="AJ861" s="9">
        <v>0</v>
      </c>
      <c r="AK861" s="9">
        <f t="shared" si="97"/>
        <v>0.1812</v>
      </c>
      <c r="AL861" s="9">
        <f t="shared" si="98"/>
        <v>1.6912</v>
      </c>
      <c r="AM861" s="9"/>
      <c r="AN861" s="9"/>
      <c r="AP861" s="9"/>
    </row>
    <row r="862" spans="1:42" x14ac:dyDescent="0.2">
      <c r="A862" s="2" t="s">
        <v>43</v>
      </c>
      <c r="B862" s="2">
        <v>1</v>
      </c>
      <c r="C862" s="2">
        <v>11030133</v>
      </c>
      <c r="D862" s="2" t="s">
        <v>2350</v>
      </c>
      <c r="E862" s="3" t="s">
        <v>2351</v>
      </c>
      <c r="F862" s="2" t="s">
        <v>2352</v>
      </c>
      <c r="G862" s="2" t="s">
        <v>47</v>
      </c>
      <c r="I862" s="2">
        <v>358697</v>
      </c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>
        <v>1.5</v>
      </c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>
        <f t="shared" si="96"/>
        <v>1.5</v>
      </c>
      <c r="AJ862" s="9">
        <v>0</v>
      </c>
      <c r="AK862" s="9">
        <f t="shared" si="97"/>
        <v>0.18</v>
      </c>
      <c r="AL862" s="9">
        <f t="shared" si="98"/>
        <v>1.68</v>
      </c>
      <c r="AM862" s="9"/>
      <c r="AN862" s="9"/>
      <c r="AP862" s="9"/>
    </row>
    <row r="863" spans="1:42" x14ac:dyDescent="0.2">
      <c r="A863" s="2" t="s">
        <v>43</v>
      </c>
      <c r="B863" s="2">
        <v>1</v>
      </c>
      <c r="C863" s="2">
        <v>11030133</v>
      </c>
      <c r="D863" s="2" t="s">
        <v>2353</v>
      </c>
      <c r="E863" s="3" t="s">
        <v>2354</v>
      </c>
      <c r="F863" s="2" t="s">
        <v>2355</v>
      </c>
      <c r="G863" s="2" t="s">
        <v>47</v>
      </c>
      <c r="I863" s="2">
        <v>358698</v>
      </c>
      <c r="J863" s="9"/>
      <c r="K863" s="9"/>
      <c r="L863" s="9"/>
      <c r="M863" s="9"/>
      <c r="N863" s="9"/>
      <c r="O863" s="9"/>
      <c r="P863" s="9"/>
      <c r="Q863" s="9">
        <v>0.09</v>
      </c>
      <c r="R863" s="9"/>
      <c r="S863" s="9"/>
      <c r="T863" s="9"/>
      <c r="U863" s="9"/>
      <c r="V863" s="9">
        <v>1.5</v>
      </c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>
        <f t="shared" si="96"/>
        <v>1.59</v>
      </c>
      <c r="AJ863" s="9">
        <v>0</v>
      </c>
      <c r="AK863" s="9">
        <f t="shared" si="97"/>
        <v>0.1908</v>
      </c>
      <c r="AL863" s="9">
        <f t="shared" si="98"/>
        <v>1.7808000000000002</v>
      </c>
      <c r="AM863" s="9"/>
      <c r="AN863" s="9"/>
      <c r="AP863" s="9"/>
    </row>
    <row r="864" spans="1:42" x14ac:dyDescent="0.2">
      <c r="A864" s="2" t="s">
        <v>43</v>
      </c>
      <c r="B864" s="2">
        <v>16</v>
      </c>
      <c r="C864" s="2">
        <v>11030128</v>
      </c>
      <c r="D864" s="2" t="s">
        <v>2356</v>
      </c>
      <c r="E864" s="3" t="s">
        <v>2357</v>
      </c>
      <c r="F864" s="2" t="s">
        <v>2358</v>
      </c>
      <c r="G864" s="2" t="s">
        <v>47</v>
      </c>
      <c r="I864" s="2">
        <v>358699</v>
      </c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>
        <v>1.5</v>
      </c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>
        <f t="shared" si="96"/>
        <v>1.5</v>
      </c>
      <c r="AJ864" s="9">
        <v>0</v>
      </c>
      <c r="AK864" s="9">
        <f t="shared" si="97"/>
        <v>0.18</v>
      </c>
      <c r="AL864" s="9">
        <f t="shared" si="98"/>
        <v>1.68</v>
      </c>
      <c r="AM864" s="9"/>
      <c r="AN864" s="9"/>
      <c r="AP864" s="9"/>
    </row>
    <row r="865" spans="1:42" x14ac:dyDescent="0.2">
      <c r="A865" s="2" t="s">
        <v>43</v>
      </c>
      <c r="B865" s="2">
        <v>1</v>
      </c>
      <c r="C865" s="2">
        <v>11030133</v>
      </c>
      <c r="D865" s="2" t="s">
        <v>2359</v>
      </c>
      <c r="E865" s="3" t="s">
        <v>2360</v>
      </c>
      <c r="F865" s="2" t="s">
        <v>2361</v>
      </c>
      <c r="G865" s="2" t="s">
        <v>47</v>
      </c>
      <c r="I865" s="2">
        <v>358700</v>
      </c>
      <c r="J865" s="9"/>
      <c r="K865" s="9"/>
      <c r="L865" s="9"/>
      <c r="M865" s="9"/>
      <c r="N865" s="9"/>
      <c r="O865" s="9"/>
      <c r="P865" s="9"/>
      <c r="Q865" s="9">
        <v>0.27</v>
      </c>
      <c r="R865" s="9">
        <v>0.18</v>
      </c>
      <c r="S865" s="9"/>
      <c r="T865" s="9"/>
      <c r="U865" s="9"/>
      <c r="V865" s="9">
        <v>1.5</v>
      </c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>
        <f t="shared" si="96"/>
        <v>1.95</v>
      </c>
      <c r="AJ865" s="9">
        <v>0</v>
      </c>
      <c r="AK865" s="9">
        <f t="shared" si="97"/>
        <v>0.23399999999999999</v>
      </c>
      <c r="AL865" s="9">
        <f t="shared" si="98"/>
        <v>2.1840000000000002</v>
      </c>
      <c r="AM865" s="9"/>
      <c r="AN865" s="9"/>
      <c r="AP865" s="9"/>
    </row>
    <row r="866" spans="1:42" x14ac:dyDescent="0.2">
      <c r="A866" s="2" t="s">
        <v>43</v>
      </c>
      <c r="B866" s="2">
        <v>1</v>
      </c>
      <c r="C866" s="2">
        <v>11030133</v>
      </c>
      <c r="D866" s="2" t="s">
        <v>2362</v>
      </c>
      <c r="E866" s="3" t="s">
        <v>2363</v>
      </c>
      <c r="F866" s="2" t="s">
        <v>2364</v>
      </c>
      <c r="G866" s="2" t="s">
        <v>47</v>
      </c>
      <c r="I866" s="2">
        <v>358701</v>
      </c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>
        <v>1.5</v>
      </c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>
        <f t="shared" si="96"/>
        <v>1.5</v>
      </c>
      <c r="AJ866" s="9">
        <v>0</v>
      </c>
      <c r="AK866" s="9">
        <f t="shared" si="97"/>
        <v>0.18</v>
      </c>
      <c r="AL866" s="9">
        <f t="shared" si="98"/>
        <v>1.68</v>
      </c>
      <c r="AM866" s="9"/>
      <c r="AN866" s="9"/>
      <c r="AP866" s="9"/>
    </row>
    <row r="867" spans="1:42" x14ac:dyDescent="0.2">
      <c r="A867" s="2" t="s">
        <v>43</v>
      </c>
      <c r="B867" s="2">
        <v>1</v>
      </c>
      <c r="C867" s="2">
        <v>11030133</v>
      </c>
      <c r="D867" s="2" t="s">
        <v>2365</v>
      </c>
      <c r="E867" s="3" t="s">
        <v>2366</v>
      </c>
      <c r="F867" s="2" t="s">
        <v>2367</v>
      </c>
      <c r="G867" s="2" t="s">
        <v>47</v>
      </c>
      <c r="I867" s="2">
        <v>358702</v>
      </c>
      <c r="J867" s="9"/>
      <c r="K867" s="9"/>
      <c r="L867" s="9"/>
      <c r="M867" s="9"/>
      <c r="N867" s="9"/>
      <c r="O867" s="9"/>
      <c r="P867" s="9"/>
      <c r="Q867" s="9">
        <v>1.57</v>
      </c>
      <c r="R867" s="9">
        <v>2.86</v>
      </c>
      <c r="S867" s="9"/>
      <c r="T867" s="9"/>
      <c r="U867" s="9"/>
      <c r="V867" s="9">
        <v>1.5</v>
      </c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>
        <f t="shared" si="96"/>
        <v>5.93</v>
      </c>
      <c r="AJ867" s="9">
        <v>0</v>
      </c>
      <c r="AK867" s="9">
        <f t="shared" si="97"/>
        <v>0.7115999999999999</v>
      </c>
      <c r="AL867" s="9">
        <f t="shared" si="98"/>
        <v>6.6415999999999995</v>
      </c>
      <c r="AM867" s="9"/>
      <c r="AN867" s="9"/>
      <c r="AP867" s="9"/>
    </row>
    <row r="868" spans="1:42" x14ac:dyDescent="0.2">
      <c r="A868" s="2" t="s">
        <v>43</v>
      </c>
      <c r="B868" s="2">
        <v>1</v>
      </c>
      <c r="C868" s="2">
        <v>11030110</v>
      </c>
      <c r="D868" s="2" t="s">
        <v>2368</v>
      </c>
      <c r="E868" s="3" t="s">
        <v>2369</v>
      </c>
      <c r="F868" s="2" t="s">
        <v>2370</v>
      </c>
      <c r="G868" s="2" t="s">
        <v>47</v>
      </c>
      <c r="I868" s="2">
        <v>358703</v>
      </c>
      <c r="J868" s="9"/>
      <c r="K868" s="9"/>
      <c r="L868" s="9"/>
      <c r="M868" s="9"/>
      <c r="N868" s="9"/>
      <c r="O868" s="9"/>
      <c r="P868" s="9"/>
      <c r="Q868" s="9">
        <v>0.12</v>
      </c>
      <c r="R868" s="9"/>
      <c r="S868" s="9"/>
      <c r="T868" s="9"/>
      <c r="U868" s="9"/>
      <c r="V868" s="9">
        <v>1.5</v>
      </c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>
        <f t="shared" si="96"/>
        <v>1.62</v>
      </c>
      <c r="AJ868" s="9">
        <v>0</v>
      </c>
      <c r="AK868" s="9">
        <f t="shared" si="97"/>
        <v>0.19440000000000002</v>
      </c>
      <c r="AL868" s="9">
        <f t="shared" si="98"/>
        <v>1.8144</v>
      </c>
      <c r="AM868" s="9"/>
      <c r="AN868" s="9"/>
      <c r="AP868" s="9"/>
    </row>
    <row r="869" spans="1:42" x14ac:dyDescent="0.2">
      <c r="A869" s="2" t="s">
        <v>43</v>
      </c>
      <c r="B869" s="2">
        <v>1</v>
      </c>
      <c r="C869" s="2">
        <v>11030130</v>
      </c>
      <c r="D869" s="2" t="s">
        <v>2371</v>
      </c>
      <c r="E869" s="3" t="s">
        <v>2372</v>
      </c>
      <c r="F869" s="2" t="s">
        <v>2373</v>
      </c>
      <c r="G869" s="2" t="s">
        <v>47</v>
      </c>
      <c r="I869" s="2">
        <v>358704</v>
      </c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>
        <v>1.5</v>
      </c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>
        <f t="shared" si="96"/>
        <v>1.5</v>
      </c>
      <c r="AJ869" s="9">
        <v>0</v>
      </c>
      <c r="AK869" s="9">
        <f t="shared" si="97"/>
        <v>0.18</v>
      </c>
      <c r="AL869" s="9">
        <f t="shared" si="98"/>
        <v>1.68</v>
      </c>
      <c r="AM869" s="9"/>
      <c r="AN869" s="9"/>
      <c r="AP869" s="9"/>
    </row>
    <row r="870" spans="1:42" x14ac:dyDescent="0.2">
      <c r="A870" s="2" t="s">
        <v>43</v>
      </c>
      <c r="B870" s="2">
        <v>1</v>
      </c>
      <c r="C870" s="2">
        <v>11030130</v>
      </c>
      <c r="D870" s="2" t="s">
        <v>2374</v>
      </c>
      <c r="E870" s="3" t="s">
        <v>2375</v>
      </c>
      <c r="F870" s="2" t="s">
        <v>2376</v>
      </c>
      <c r="G870" s="2" t="s">
        <v>47</v>
      </c>
      <c r="I870" s="2">
        <v>358705</v>
      </c>
      <c r="J870" s="9"/>
      <c r="K870" s="9">
        <v>0.11</v>
      </c>
      <c r="L870" s="9"/>
      <c r="M870" s="9"/>
      <c r="N870" s="9"/>
      <c r="O870" s="9"/>
      <c r="P870" s="9"/>
      <c r="Q870" s="9">
        <v>0.01</v>
      </c>
      <c r="R870" s="9"/>
      <c r="S870" s="9"/>
      <c r="T870" s="9"/>
      <c r="U870" s="9"/>
      <c r="V870" s="9">
        <v>1.5</v>
      </c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>
        <f t="shared" si="96"/>
        <v>1.62</v>
      </c>
      <c r="AJ870" s="9">
        <v>0</v>
      </c>
      <c r="AK870" s="9">
        <f t="shared" si="97"/>
        <v>0.19440000000000002</v>
      </c>
      <c r="AL870" s="9">
        <f t="shared" si="98"/>
        <v>1.8144</v>
      </c>
      <c r="AM870" s="9"/>
      <c r="AN870" s="9"/>
      <c r="AP870" s="9"/>
    </row>
    <row r="871" spans="1:42" x14ac:dyDescent="0.2">
      <c r="A871" s="2" t="s">
        <v>43</v>
      </c>
      <c r="B871" s="2">
        <v>19</v>
      </c>
      <c r="C871" s="2">
        <v>11030130</v>
      </c>
      <c r="D871" s="2" t="s">
        <v>2377</v>
      </c>
      <c r="E871" s="3" t="s">
        <v>2378</v>
      </c>
      <c r="F871" s="2" t="s">
        <v>2379</v>
      </c>
      <c r="G871" s="2" t="s">
        <v>47</v>
      </c>
      <c r="I871" s="2">
        <v>358706</v>
      </c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>
        <v>1.5</v>
      </c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>
        <f t="shared" si="96"/>
        <v>1.5</v>
      </c>
      <c r="AJ871" s="9">
        <v>0</v>
      </c>
      <c r="AK871" s="9">
        <f t="shared" si="97"/>
        <v>0.18</v>
      </c>
      <c r="AL871" s="9">
        <f t="shared" si="98"/>
        <v>1.68</v>
      </c>
      <c r="AM871" s="9"/>
      <c r="AN871" s="9"/>
      <c r="AP871" s="9"/>
    </row>
    <row r="872" spans="1:42" x14ac:dyDescent="0.2">
      <c r="A872" s="2" t="s">
        <v>43</v>
      </c>
      <c r="B872" s="2">
        <v>1</v>
      </c>
      <c r="C872" s="2">
        <v>11030129</v>
      </c>
      <c r="D872" s="2" t="s">
        <v>2380</v>
      </c>
      <c r="E872" s="3" t="s">
        <v>2381</v>
      </c>
      <c r="F872" s="2" t="s">
        <v>2382</v>
      </c>
      <c r="G872" s="2" t="s">
        <v>47</v>
      </c>
      <c r="I872" s="2">
        <v>358707</v>
      </c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>
        <v>1.5</v>
      </c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>
        <f t="shared" si="96"/>
        <v>1.5</v>
      </c>
      <c r="AJ872" s="9">
        <v>0</v>
      </c>
      <c r="AK872" s="9">
        <f t="shared" si="97"/>
        <v>0.18</v>
      </c>
      <c r="AL872" s="9">
        <f t="shared" si="98"/>
        <v>1.68</v>
      </c>
      <c r="AM872" s="9"/>
      <c r="AN872" s="9"/>
      <c r="AP872" s="9"/>
    </row>
    <row r="873" spans="1:42" x14ac:dyDescent="0.2">
      <c r="A873" s="2" t="s">
        <v>43</v>
      </c>
      <c r="B873" s="2">
        <v>1</v>
      </c>
      <c r="C873" s="2">
        <v>11030129</v>
      </c>
      <c r="D873" s="2" t="s">
        <v>2383</v>
      </c>
      <c r="E873" s="3" t="s">
        <v>2384</v>
      </c>
      <c r="F873" s="2" t="s">
        <v>2385</v>
      </c>
      <c r="G873" s="2" t="s">
        <v>47</v>
      </c>
      <c r="I873" s="2">
        <v>358708</v>
      </c>
      <c r="J873" s="9"/>
      <c r="K873" s="9">
        <v>2.44</v>
      </c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>
        <v>1.5</v>
      </c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>
        <f t="shared" si="96"/>
        <v>3.94</v>
      </c>
      <c r="AJ873" s="9">
        <v>0</v>
      </c>
      <c r="AK873" s="9">
        <f t="shared" si="97"/>
        <v>0.4728</v>
      </c>
      <c r="AL873" s="9">
        <f t="shared" si="98"/>
        <v>4.4127999999999998</v>
      </c>
      <c r="AM873" s="9"/>
      <c r="AN873" s="9"/>
      <c r="AP873" s="9"/>
    </row>
    <row r="874" spans="1:42" x14ac:dyDescent="0.2">
      <c r="A874" s="2" t="s">
        <v>43</v>
      </c>
      <c r="B874" s="2">
        <v>1</v>
      </c>
      <c r="C874" s="2">
        <v>11030130</v>
      </c>
      <c r="D874" s="2" t="s">
        <v>2386</v>
      </c>
      <c r="E874" s="3" t="s">
        <v>2387</v>
      </c>
      <c r="F874" s="2" t="s">
        <v>2388</v>
      </c>
      <c r="G874" s="2" t="s">
        <v>47</v>
      </c>
      <c r="I874" s="2">
        <v>358709</v>
      </c>
      <c r="J874" s="9"/>
      <c r="K874" s="9"/>
      <c r="L874" s="9"/>
      <c r="M874" s="9"/>
      <c r="N874" s="9"/>
      <c r="O874" s="9"/>
      <c r="P874" s="9"/>
      <c r="Q874" s="9">
        <v>0.24</v>
      </c>
      <c r="R874" s="9"/>
      <c r="S874" s="9"/>
      <c r="T874" s="9"/>
      <c r="U874" s="9"/>
      <c r="V874" s="9">
        <v>1.5</v>
      </c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>
        <f t="shared" si="96"/>
        <v>1.74</v>
      </c>
      <c r="AJ874" s="9">
        <v>0</v>
      </c>
      <c r="AK874" s="9">
        <f t="shared" si="97"/>
        <v>0.20879999999999999</v>
      </c>
      <c r="AL874" s="9">
        <f t="shared" si="98"/>
        <v>1.9487999999999999</v>
      </c>
      <c r="AM874" s="9"/>
      <c r="AN874" s="9"/>
      <c r="AP874" s="9"/>
    </row>
    <row r="875" spans="1:42" x14ac:dyDescent="0.2">
      <c r="A875" s="2" t="s">
        <v>43</v>
      </c>
      <c r="B875" s="2">
        <v>1</v>
      </c>
      <c r="C875" s="2">
        <v>11030128</v>
      </c>
      <c r="D875" s="2" t="s">
        <v>2389</v>
      </c>
      <c r="E875" s="3" t="s">
        <v>2390</v>
      </c>
      <c r="F875" s="2" t="s">
        <v>2391</v>
      </c>
      <c r="G875" s="2" t="s">
        <v>47</v>
      </c>
      <c r="I875" s="2">
        <v>358710</v>
      </c>
      <c r="J875" s="9"/>
      <c r="K875" s="9">
        <v>0.86</v>
      </c>
      <c r="L875" s="9"/>
      <c r="M875" s="9"/>
      <c r="N875" s="9"/>
      <c r="O875" s="9"/>
      <c r="P875" s="9"/>
      <c r="Q875" s="9">
        <v>0.02</v>
      </c>
      <c r="R875" s="9"/>
      <c r="S875" s="9"/>
      <c r="T875" s="9"/>
      <c r="U875" s="9"/>
      <c r="V875" s="9">
        <v>1.5</v>
      </c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>
        <f t="shared" si="96"/>
        <v>2.38</v>
      </c>
      <c r="AJ875" s="9">
        <v>0</v>
      </c>
      <c r="AK875" s="9">
        <f t="shared" si="97"/>
        <v>0.28559999999999997</v>
      </c>
      <c r="AL875" s="9">
        <f t="shared" si="98"/>
        <v>2.6656</v>
      </c>
      <c r="AM875" s="9"/>
      <c r="AN875" s="9"/>
      <c r="AP875" s="9"/>
    </row>
    <row r="876" spans="1:42" x14ac:dyDescent="0.2">
      <c r="A876" s="2" t="s">
        <v>43</v>
      </c>
      <c r="B876" s="2">
        <v>16</v>
      </c>
      <c r="C876" s="2">
        <v>11030130</v>
      </c>
      <c r="D876" s="2" t="s">
        <v>2392</v>
      </c>
      <c r="E876" s="3" t="s">
        <v>2393</v>
      </c>
      <c r="F876" s="2" t="s">
        <v>2394</v>
      </c>
      <c r="G876" s="2" t="s">
        <v>47</v>
      </c>
      <c r="I876" s="2">
        <v>358711</v>
      </c>
      <c r="J876" s="9"/>
      <c r="K876" s="9">
        <v>8.5299999999999994</v>
      </c>
      <c r="L876" s="9"/>
      <c r="M876" s="9"/>
      <c r="N876" s="9"/>
      <c r="O876" s="9"/>
      <c r="P876" s="9"/>
      <c r="Q876" s="9">
        <v>4.04</v>
      </c>
      <c r="R876" s="9">
        <v>0.28000000000000003</v>
      </c>
      <c r="S876" s="9"/>
      <c r="T876" s="9"/>
      <c r="U876" s="9"/>
      <c r="V876" s="9">
        <v>1.5</v>
      </c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>
        <f t="shared" si="96"/>
        <v>14.35</v>
      </c>
      <c r="AJ876" s="9">
        <v>0</v>
      </c>
      <c r="AK876" s="9">
        <f t="shared" si="97"/>
        <v>1.722</v>
      </c>
      <c r="AL876" s="9">
        <f t="shared" si="98"/>
        <v>16.071999999999999</v>
      </c>
      <c r="AM876" s="9"/>
      <c r="AN876" s="9"/>
      <c r="AP876" s="9"/>
    </row>
    <row r="877" spans="1:42" x14ac:dyDescent="0.2">
      <c r="A877" s="2" t="s">
        <v>43</v>
      </c>
      <c r="B877" s="2">
        <v>1</v>
      </c>
      <c r="C877" s="2">
        <v>11030133</v>
      </c>
      <c r="D877" s="2" t="s">
        <v>2395</v>
      </c>
      <c r="E877" s="3" t="s">
        <v>2396</v>
      </c>
      <c r="F877" s="2" t="s">
        <v>2397</v>
      </c>
      <c r="G877" s="2" t="s">
        <v>47</v>
      </c>
      <c r="I877" s="2">
        <v>358712</v>
      </c>
      <c r="J877" s="9"/>
      <c r="K877" s="9">
        <v>0.68</v>
      </c>
      <c r="L877" s="9"/>
      <c r="M877" s="9"/>
      <c r="N877" s="9"/>
      <c r="O877" s="9"/>
      <c r="P877" s="9"/>
      <c r="Q877" s="9">
        <v>1.65</v>
      </c>
      <c r="R877" s="9">
        <v>0.34</v>
      </c>
      <c r="S877" s="9"/>
      <c r="T877" s="9"/>
      <c r="U877" s="9"/>
      <c r="V877" s="9">
        <v>1.5</v>
      </c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>
        <f t="shared" si="96"/>
        <v>4.17</v>
      </c>
      <c r="AJ877" s="9">
        <v>0</v>
      </c>
      <c r="AK877" s="9">
        <f t="shared" si="97"/>
        <v>0.50039999999999996</v>
      </c>
      <c r="AL877" s="9">
        <f t="shared" si="98"/>
        <v>4.6703999999999999</v>
      </c>
      <c r="AM877" s="9"/>
      <c r="AN877" s="9"/>
      <c r="AP877" s="9"/>
    </row>
    <row r="878" spans="1:42" x14ac:dyDescent="0.2">
      <c r="A878" s="2" t="s">
        <v>43</v>
      </c>
      <c r="B878" s="2">
        <v>19</v>
      </c>
      <c r="C878" s="2">
        <v>11030115</v>
      </c>
      <c r="D878" s="2" t="s">
        <v>2398</v>
      </c>
      <c r="E878" s="3" t="s">
        <v>2399</v>
      </c>
      <c r="F878" s="2" t="s">
        <v>2400</v>
      </c>
      <c r="G878" s="2" t="s">
        <v>47</v>
      </c>
      <c r="I878" s="2">
        <v>358713</v>
      </c>
      <c r="J878" s="9"/>
      <c r="K878" s="9"/>
      <c r="L878" s="9"/>
      <c r="M878" s="9"/>
      <c r="N878" s="9"/>
      <c r="O878" s="9"/>
      <c r="P878" s="9"/>
      <c r="Q878" s="9">
        <v>1.44</v>
      </c>
      <c r="R878" s="9">
        <v>0.59</v>
      </c>
      <c r="S878" s="9"/>
      <c r="T878" s="9"/>
      <c r="U878" s="9"/>
      <c r="V878" s="9">
        <v>1.5</v>
      </c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>
        <f t="shared" si="96"/>
        <v>3.53</v>
      </c>
      <c r="AJ878" s="9">
        <v>0</v>
      </c>
      <c r="AK878" s="9">
        <f t="shared" si="97"/>
        <v>0.42359999999999998</v>
      </c>
      <c r="AL878" s="9">
        <f t="shared" si="98"/>
        <v>3.9535999999999998</v>
      </c>
      <c r="AM878" s="9"/>
      <c r="AN878" s="9"/>
      <c r="AP878" s="9"/>
    </row>
    <row r="879" spans="1:42" x14ac:dyDescent="0.2">
      <c r="A879" s="2" t="s">
        <v>43</v>
      </c>
      <c r="B879" s="2">
        <v>1</v>
      </c>
      <c r="C879" s="2">
        <v>11030133</v>
      </c>
      <c r="D879" s="2" t="s">
        <v>2401</v>
      </c>
      <c r="E879" s="3" t="s">
        <v>2402</v>
      </c>
      <c r="F879" s="2" t="s">
        <v>2403</v>
      </c>
      <c r="G879" s="2" t="s">
        <v>47</v>
      </c>
      <c r="I879" s="2">
        <v>358714</v>
      </c>
      <c r="J879" s="9"/>
      <c r="K879" s="9"/>
      <c r="L879" s="9"/>
      <c r="M879" s="9"/>
      <c r="N879" s="9"/>
      <c r="O879" s="9"/>
      <c r="P879" s="9"/>
      <c r="Q879" s="9">
        <v>2.29</v>
      </c>
      <c r="R879" s="9"/>
      <c r="S879" s="9"/>
      <c r="T879" s="9"/>
      <c r="U879" s="9"/>
      <c r="V879" s="9">
        <v>1.5</v>
      </c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>
        <f t="shared" si="96"/>
        <v>3.79</v>
      </c>
      <c r="AJ879" s="9">
        <v>0</v>
      </c>
      <c r="AK879" s="9">
        <f t="shared" si="97"/>
        <v>0.45479999999999998</v>
      </c>
      <c r="AL879" s="9">
        <f t="shared" si="98"/>
        <v>4.2447999999999997</v>
      </c>
      <c r="AM879" s="9"/>
      <c r="AN879" s="9"/>
      <c r="AP879" s="9"/>
    </row>
    <row r="880" spans="1:42" x14ac:dyDescent="0.2">
      <c r="A880" s="2" t="s">
        <v>43</v>
      </c>
      <c r="B880" s="2">
        <v>1</v>
      </c>
      <c r="C880" s="2">
        <v>11030132</v>
      </c>
      <c r="D880" s="2" t="s">
        <v>2404</v>
      </c>
      <c r="E880" s="3" t="s">
        <v>2405</v>
      </c>
      <c r="F880" s="2" t="s">
        <v>2406</v>
      </c>
      <c r="G880" s="2" t="s">
        <v>47</v>
      </c>
      <c r="I880" s="2">
        <v>358715</v>
      </c>
      <c r="J880" s="9"/>
      <c r="K880" s="9">
        <v>0.19</v>
      </c>
      <c r="L880" s="9"/>
      <c r="M880" s="9"/>
      <c r="N880" s="9"/>
      <c r="O880" s="9"/>
      <c r="P880" s="9"/>
      <c r="Q880" s="9">
        <v>0.44</v>
      </c>
      <c r="R880" s="9"/>
      <c r="S880" s="9"/>
      <c r="T880" s="9"/>
      <c r="U880" s="9"/>
      <c r="V880" s="9">
        <v>1.5</v>
      </c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>
        <f t="shared" si="96"/>
        <v>2.13</v>
      </c>
      <c r="AJ880" s="9">
        <v>0</v>
      </c>
      <c r="AK880" s="9">
        <f t="shared" si="97"/>
        <v>0.25559999999999999</v>
      </c>
      <c r="AL880" s="9">
        <f t="shared" si="98"/>
        <v>2.3855999999999997</v>
      </c>
      <c r="AM880" s="9"/>
      <c r="AN880" s="9"/>
      <c r="AP880" s="9"/>
    </row>
    <row r="881" spans="1:42" x14ac:dyDescent="0.2">
      <c r="A881" s="2" t="s">
        <v>43</v>
      </c>
      <c r="B881" s="2">
        <v>1</v>
      </c>
      <c r="C881" s="2">
        <v>11030133</v>
      </c>
      <c r="D881" s="2" t="s">
        <v>2407</v>
      </c>
      <c r="E881" s="3" t="s">
        <v>2408</v>
      </c>
      <c r="F881" s="2" t="s">
        <v>2409</v>
      </c>
      <c r="G881" s="2" t="s">
        <v>47</v>
      </c>
      <c r="I881" s="2">
        <v>358716</v>
      </c>
      <c r="J881" s="9"/>
      <c r="K881" s="9"/>
      <c r="L881" s="9"/>
      <c r="M881" s="9"/>
      <c r="N881" s="9"/>
      <c r="O881" s="9"/>
      <c r="P881" s="9"/>
      <c r="Q881" s="9">
        <v>0.39</v>
      </c>
      <c r="R881" s="9">
        <v>0.09</v>
      </c>
      <c r="S881" s="9"/>
      <c r="T881" s="9"/>
      <c r="U881" s="9"/>
      <c r="V881" s="9">
        <v>1.5</v>
      </c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>
        <f t="shared" si="96"/>
        <v>1.98</v>
      </c>
      <c r="AJ881" s="9">
        <v>0</v>
      </c>
      <c r="AK881" s="9">
        <f t="shared" si="97"/>
        <v>0.23759999999999998</v>
      </c>
      <c r="AL881" s="9">
        <f t="shared" si="98"/>
        <v>2.2176</v>
      </c>
      <c r="AM881" s="9"/>
      <c r="AN881" s="9"/>
      <c r="AP881" s="9"/>
    </row>
    <row r="882" spans="1:42" x14ac:dyDescent="0.2">
      <c r="A882" s="2" t="s">
        <v>43</v>
      </c>
      <c r="B882" s="2">
        <v>1</v>
      </c>
      <c r="C882" s="2">
        <v>11030128</v>
      </c>
      <c r="D882" s="2" t="s">
        <v>2410</v>
      </c>
      <c r="E882" s="3" t="s">
        <v>2411</v>
      </c>
      <c r="F882" s="2" t="s">
        <v>2412</v>
      </c>
      <c r="G882" s="2" t="s">
        <v>47</v>
      </c>
      <c r="I882" s="2">
        <v>358717</v>
      </c>
      <c r="J882" s="9"/>
      <c r="K882" s="9">
        <v>0.24</v>
      </c>
      <c r="L882" s="9"/>
      <c r="M882" s="9"/>
      <c r="N882" s="9"/>
      <c r="O882" s="9"/>
      <c r="P882" s="9"/>
      <c r="Q882" s="9">
        <v>0.43</v>
      </c>
      <c r="R882" s="9"/>
      <c r="S882" s="9"/>
      <c r="T882" s="9"/>
      <c r="U882" s="9"/>
      <c r="V882" s="9">
        <v>1.5</v>
      </c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>
        <f t="shared" si="96"/>
        <v>2.17</v>
      </c>
      <c r="AJ882" s="9">
        <v>0</v>
      </c>
      <c r="AK882" s="9">
        <f t="shared" si="97"/>
        <v>0.26039999999999996</v>
      </c>
      <c r="AL882" s="9">
        <f t="shared" si="98"/>
        <v>2.4303999999999997</v>
      </c>
      <c r="AM882" s="9"/>
      <c r="AN882" s="9"/>
      <c r="AP882" s="9"/>
    </row>
    <row r="883" spans="1:42" x14ac:dyDescent="0.2">
      <c r="A883" s="2" t="s">
        <v>43</v>
      </c>
      <c r="B883" s="2">
        <v>1</v>
      </c>
      <c r="C883" s="2">
        <v>11030128</v>
      </c>
      <c r="D883" s="2" t="s">
        <v>2413</v>
      </c>
      <c r="E883" s="3" t="s">
        <v>2414</v>
      </c>
      <c r="F883" s="2" t="s">
        <v>2415</v>
      </c>
      <c r="G883" s="2" t="s">
        <v>47</v>
      </c>
      <c r="I883" s="2">
        <v>358718</v>
      </c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>
        <v>1.5</v>
      </c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>
        <f t="shared" si="96"/>
        <v>1.5</v>
      </c>
      <c r="AJ883" s="9">
        <v>0</v>
      </c>
      <c r="AK883" s="9">
        <f t="shared" si="97"/>
        <v>0.18</v>
      </c>
      <c r="AL883" s="9">
        <f t="shared" si="98"/>
        <v>1.68</v>
      </c>
      <c r="AM883" s="9"/>
      <c r="AN883" s="9"/>
      <c r="AP883" s="9"/>
    </row>
    <row r="884" spans="1:42" x14ac:dyDescent="0.2">
      <c r="A884" s="2" t="s">
        <v>43</v>
      </c>
      <c r="B884" s="2">
        <v>1</v>
      </c>
      <c r="C884" s="2">
        <v>11030133</v>
      </c>
      <c r="D884" s="2" t="s">
        <v>2416</v>
      </c>
      <c r="E884" s="3" t="s">
        <v>2417</v>
      </c>
      <c r="F884" s="2" t="s">
        <v>2418</v>
      </c>
      <c r="G884" s="2" t="s">
        <v>47</v>
      </c>
      <c r="I884" s="2">
        <v>358719</v>
      </c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>
        <v>1.5</v>
      </c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>
        <f t="shared" si="96"/>
        <v>1.5</v>
      </c>
      <c r="AJ884" s="9">
        <v>0</v>
      </c>
      <c r="AK884" s="9">
        <f t="shared" si="97"/>
        <v>0.18</v>
      </c>
      <c r="AL884" s="9">
        <f t="shared" si="98"/>
        <v>1.68</v>
      </c>
      <c r="AM884" s="9"/>
      <c r="AN884" s="9"/>
      <c r="AP884" s="9"/>
    </row>
    <row r="885" spans="1:42" x14ac:dyDescent="0.2">
      <c r="A885" s="2" t="s">
        <v>43</v>
      </c>
      <c r="B885" s="2">
        <v>16</v>
      </c>
      <c r="C885" s="2">
        <v>11030121</v>
      </c>
      <c r="D885" s="2" t="s">
        <v>2419</v>
      </c>
      <c r="E885" s="3" t="s">
        <v>2420</v>
      </c>
      <c r="F885" s="2" t="s">
        <v>2421</v>
      </c>
      <c r="G885" s="2" t="s">
        <v>47</v>
      </c>
      <c r="I885" s="2">
        <v>358720</v>
      </c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>
        <v>1.5</v>
      </c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>
        <f t="shared" si="96"/>
        <v>1.5</v>
      </c>
      <c r="AJ885" s="9">
        <v>0</v>
      </c>
      <c r="AK885" s="9">
        <f t="shared" si="97"/>
        <v>0.18</v>
      </c>
      <c r="AL885" s="9">
        <f t="shared" si="98"/>
        <v>1.68</v>
      </c>
      <c r="AM885" s="9"/>
      <c r="AN885" s="9"/>
      <c r="AP885" s="9"/>
    </row>
    <row r="886" spans="1:42" x14ac:dyDescent="0.2">
      <c r="A886" s="2" t="s">
        <v>43</v>
      </c>
      <c r="B886" s="2">
        <v>1</v>
      </c>
      <c r="C886" s="2">
        <v>11030136</v>
      </c>
      <c r="D886" s="2" t="s">
        <v>2422</v>
      </c>
      <c r="E886" s="3" t="s">
        <v>2423</v>
      </c>
      <c r="F886" s="2" t="s">
        <v>2424</v>
      </c>
      <c r="G886" s="2" t="s">
        <v>47</v>
      </c>
      <c r="I886" s="2">
        <v>358721</v>
      </c>
      <c r="J886" s="9"/>
      <c r="K886" s="9">
        <v>0.14000000000000001</v>
      </c>
      <c r="L886" s="9"/>
      <c r="M886" s="9"/>
      <c r="N886" s="9"/>
      <c r="O886" s="9"/>
      <c r="P886" s="9"/>
      <c r="Q886" s="9">
        <v>0.2</v>
      </c>
      <c r="R886" s="9"/>
      <c r="S886" s="9"/>
      <c r="T886" s="9"/>
      <c r="U886" s="9"/>
      <c r="V886" s="9">
        <v>1.5</v>
      </c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>
        <f t="shared" si="96"/>
        <v>1.84</v>
      </c>
      <c r="AJ886" s="9">
        <v>0</v>
      </c>
      <c r="AK886" s="9">
        <f t="shared" si="97"/>
        <v>0.2208</v>
      </c>
      <c r="AL886" s="9">
        <f t="shared" si="98"/>
        <v>2.0608</v>
      </c>
      <c r="AM886" s="9"/>
      <c r="AN886" s="9"/>
      <c r="AP886" s="9"/>
    </row>
    <row r="887" spans="1:42" x14ac:dyDescent="0.2">
      <c r="A887" s="2" t="s">
        <v>43</v>
      </c>
      <c r="B887" s="2">
        <v>1</v>
      </c>
      <c r="C887" s="2">
        <v>11030131</v>
      </c>
      <c r="D887" s="2" t="s">
        <v>2425</v>
      </c>
      <c r="E887" s="3" t="s">
        <v>2426</v>
      </c>
      <c r="F887" s="2" t="s">
        <v>2427</v>
      </c>
      <c r="G887" s="2" t="s">
        <v>47</v>
      </c>
      <c r="I887" s="2">
        <v>358722</v>
      </c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>
        <v>1.5</v>
      </c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>
        <f t="shared" si="96"/>
        <v>1.5</v>
      </c>
      <c r="AJ887" s="9">
        <v>0</v>
      </c>
      <c r="AK887" s="9">
        <f t="shared" si="97"/>
        <v>0.18</v>
      </c>
      <c r="AL887" s="9">
        <f t="shared" si="98"/>
        <v>1.68</v>
      </c>
      <c r="AM887" s="9"/>
      <c r="AN887" s="9"/>
      <c r="AP887" s="9"/>
    </row>
    <row r="888" spans="1:42" x14ac:dyDescent="0.2">
      <c r="A888" s="2" t="s">
        <v>43</v>
      </c>
      <c r="B888" s="2">
        <v>1</v>
      </c>
      <c r="C888" s="2">
        <v>11030131</v>
      </c>
      <c r="D888" s="2" t="s">
        <v>2428</v>
      </c>
      <c r="E888" s="3" t="s">
        <v>2429</v>
      </c>
      <c r="F888" s="2" t="s">
        <v>2430</v>
      </c>
      <c r="G888" s="2" t="s">
        <v>47</v>
      </c>
      <c r="I888" s="2">
        <v>358723</v>
      </c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>
        <v>1.5</v>
      </c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>
        <f t="shared" si="96"/>
        <v>1.5</v>
      </c>
      <c r="AJ888" s="9">
        <v>0</v>
      </c>
      <c r="AK888" s="9">
        <f t="shared" si="97"/>
        <v>0.18</v>
      </c>
      <c r="AL888" s="9">
        <f t="shared" si="98"/>
        <v>1.68</v>
      </c>
      <c r="AM888" s="9"/>
      <c r="AN888" s="9"/>
      <c r="AP888" s="9"/>
    </row>
    <row r="889" spans="1:42" x14ac:dyDescent="0.2">
      <c r="A889" s="2" t="s">
        <v>43</v>
      </c>
      <c r="B889" s="2">
        <v>1</v>
      </c>
      <c r="C889" s="2">
        <v>11030131</v>
      </c>
      <c r="D889" s="2" t="s">
        <v>2431</v>
      </c>
      <c r="E889" s="3" t="s">
        <v>2432</v>
      </c>
      <c r="F889" s="2" t="s">
        <v>2433</v>
      </c>
      <c r="G889" s="2" t="s">
        <v>47</v>
      </c>
      <c r="I889" s="2">
        <v>358724</v>
      </c>
      <c r="J889" s="9"/>
      <c r="K889" s="9"/>
      <c r="L889" s="9"/>
      <c r="M889" s="9"/>
      <c r="N889" s="9"/>
      <c r="O889" s="9"/>
      <c r="P889" s="9"/>
      <c r="Q889" s="9">
        <v>0.41</v>
      </c>
      <c r="R889" s="9">
        <v>0.04</v>
      </c>
      <c r="S889" s="9"/>
      <c r="T889" s="9"/>
      <c r="U889" s="9"/>
      <c r="V889" s="9">
        <v>1.5</v>
      </c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>
        <f t="shared" si="96"/>
        <v>1.95</v>
      </c>
      <c r="AJ889" s="9">
        <v>0</v>
      </c>
      <c r="AK889" s="9">
        <f t="shared" si="97"/>
        <v>0.23399999999999999</v>
      </c>
      <c r="AL889" s="9">
        <f t="shared" si="98"/>
        <v>2.1840000000000002</v>
      </c>
      <c r="AM889" s="9"/>
      <c r="AN889" s="9"/>
      <c r="AP889" s="9"/>
    </row>
    <row r="890" spans="1:42" x14ac:dyDescent="0.2">
      <c r="A890" s="2" t="s">
        <v>43</v>
      </c>
      <c r="B890" s="2">
        <v>19</v>
      </c>
      <c r="C890" s="2">
        <v>11030131</v>
      </c>
      <c r="D890" s="2" t="s">
        <v>2434</v>
      </c>
      <c r="E890" s="3" t="s">
        <v>2435</v>
      </c>
      <c r="F890" s="2" t="s">
        <v>2436</v>
      </c>
      <c r="G890" s="2" t="s">
        <v>47</v>
      </c>
      <c r="I890" s="2">
        <v>358725</v>
      </c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>
        <v>1.5</v>
      </c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>
        <f t="shared" si="96"/>
        <v>1.5</v>
      </c>
      <c r="AJ890" s="9">
        <v>0</v>
      </c>
      <c r="AK890" s="9">
        <f t="shared" si="97"/>
        <v>0.18</v>
      </c>
      <c r="AL890" s="9">
        <f t="shared" si="98"/>
        <v>1.68</v>
      </c>
      <c r="AM890" s="9"/>
      <c r="AN890" s="9"/>
      <c r="AP890" s="9"/>
    </row>
    <row r="891" spans="1:42" x14ac:dyDescent="0.2">
      <c r="A891" s="2" t="s">
        <v>43</v>
      </c>
      <c r="B891" s="2">
        <v>1</v>
      </c>
      <c r="C891" s="2">
        <v>11030131</v>
      </c>
      <c r="D891" s="2" t="s">
        <v>2437</v>
      </c>
      <c r="E891" s="3" t="s">
        <v>2438</v>
      </c>
      <c r="F891" s="2" t="s">
        <v>2439</v>
      </c>
      <c r="G891" s="2" t="s">
        <v>47</v>
      </c>
      <c r="I891" s="2">
        <v>358726</v>
      </c>
      <c r="J891" s="9"/>
      <c r="K891" s="9">
        <v>0.02</v>
      </c>
      <c r="L891" s="9"/>
      <c r="M891" s="9"/>
      <c r="N891" s="9"/>
      <c r="O891" s="9"/>
      <c r="P891" s="9"/>
      <c r="Q891" s="9">
        <v>8.1999999999999993</v>
      </c>
      <c r="R891" s="9"/>
      <c r="S891" s="9"/>
      <c r="T891" s="9"/>
      <c r="U891" s="9"/>
      <c r="V891" s="9">
        <v>1.5</v>
      </c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>
        <f t="shared" si="96"/>
        <v>9.7199999999999989</v>
      </c>
      <c r="AJ891" s="9">
        <v>0</v>
      </c>
      <c r="AK891" s="9">
        <f t="shared" si="97"/>
        <v>1.1663999999999999</v>
      </c>
      <c r="AL891" s="9">
        <f t="shared" si="98"/>
        <v>10.886399999999998</v>
      </c>
      <c r="AM891" s="9"/>
      <c r="AN891" s="9"/>
      <c r="AP891" s="9"/>
    </row>
    <row r="892" spans="1:42" x14ac:dyDescent="0.2">
      <c r="A892" s="2" t="s">
        <v>43</v>
      </c>
      <c r="B892" s="2">
        <v>19</v>
      </c>
      <c r="C892" s="2">
        <v>11030133</v>
      </c>
      <c r="D892" s="2" t="s">
        <v>2440</v>
      </c>
      <c r="E892" s="3" t="s">
        <v>2441</v>
      </c>
      <c r="F892" s="2" t="s">
        <v>2442</v>
      </c>
      <c r="G892" s="2" t="s">
        <v>47</v>
      </c>
      <c r="I892" s="2">
        <v>358727</v>
      </c>
      <c r="J892" s="9"/>
      <c r="K892" s="9"/>
      <c r="L892" s="9"/>
      <c r="M892" s="9"/>
      <c r="N892" s="9"/>
      <c r="O892" s="9"/>
      <c r="P892" s="9"/>
      <c r="Q892" s="9">
        <v>0.35</v>
      </c>
      <c r="R892" s="9"/>
      <c r="S892" s="9"/>
      <c r="T892" s="9"/>
      <c r="U892" s="9"/>
      <c r="V892" s="9">
        <v>1.5</v>
      </c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>
        <f t="shared" si="96"/>
        <v>1.85</v>
      </c>
      <c r="AJ892" s="9">
        <v>0</v>
      </c>
      <c r="AK892" s="9">
        <f t="shared" si="97"/>
        <v>0.222</v>
      </c>
      <c r="AL892" s="9">
        <f t="shared" si="98"/>
        <v>2.0720000000000001</v>
      </c>
      <c r="AM892" s="9"/>
      <c r="AN892" s="9"/>
      <c r="AP892" s="9"/>
    </row>
    <row r="893" spans="1:42" x14ac:dyDescent="0.2">
      <c r="A893" s="2" t="s">
        <v>43</v>
      </c>
      <c r="B893" s="2">
        <v>1</v>
      </c>
      <c r="C893" s="2">
        <v>11030133</v>
      </c>
      <c r="D893" s="2" t="s">
        <v>2443</v>
      </c>
      <c r="E893" s="3" t="s">
        <v>2444</v>
      </c>
      <c r="F893" s="2" t="s">
        <v>2445</v>
      </c>
      <c r="G893" s="2" t="s">
        <v>47</v>
      </c>
      <c r="I893" s="2">
        <v>358728</v>
      </c>
      <c r="J893" s="9"/>
      <c r="K893" s="9">
        <v>0.39</v>
      </c>
      <c r="L893" s="9"/>
      <c r="M893" s="9"/>
      <c r="N893" s="9"/>
      <c r="O893" s="9"/>
      <c r="P893" s="9"/>
      <c r="Q893" s="9">
        <v>0.44</v>
      </c>
      <c r="R893" s="9"/>
      <c r="S893" s="9"/>
      <c r="T893" s="9"/>
      <c r="U893" s="9"/>
      <c r="V893" s="9">
        <v>1.5</v>
      </c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>
        <f t="shared" si="96"/>
        <v>2.33</v>
      </c>
      <c r="AJ893" s="9">
        <v>0</v>
      </c>
      <c r="AK893" s="9">
        <f t="shared" si="97"/>
        <v>0.27960000000000002</v>
      </c>
      <c r="AL893" s="9">
        <f t="shared" si="98"/>
        <v>2.6095999999999999</v>
      </c>
      <c r="AM893" s="9"/>
      <c r="AN893" s="9"/>
      <c r="AP893" s="9"/>
    </row>
    <row r="894" spans="1:42" x14ac:dyDescent="0.2">
      <c r="A894" s="2" t="s">
        <v>43</v>
      </c>
      <c r="B894" s="2">
        <v>19</v>
      </c>
      <c r="C894" s="2">
        <v>11030130</v>
      </c>
      <c r="D894" s="2" t="s">
        <v>2446</v>
      </c>
      <c r="E894" s="3" t="s">
        <v>2447</v>
      </c>
      <c r="F894" s="2" t="s">
        <v>2448</v>
      </c>
      <c r="G894" s="2" t="s">
        <v>47</v>
      </c>
      <c r="I894" s="2">
        <v>358729</v>
      </c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>
        <v>1.5</v>
      </c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>
        <f t="shared" si="96"/>
        <v>1.5</v>
      </c>
      <c r="AJ894" s="9">
        <v>0</v>
      </c>
      <c r="AK894" s="9">
        <f t="shared" si="97"/>
        <v>0.18</v>
      </c>
      <c r="AL894" s="9">
        <f t="shared" si="98"/>
        <v>1.68</v>
      </c>
      <c r="AM894" s="9"/>
      <c r="AN894" s="9"/>
      <c r="AP894" s="9"/>
    </row>
    <row r="895" spans="1:42" x14ac:dyDescent="0.2">
      <c r="A895" s="2" t="s">
        <v>43</v>
      </c>
      <c r="B895" s="2">
        <v>1</v>
      </c>
      <c r="C895" s="2">
        <v>11030128</v>
      </c>
      <c r="D895" s="2" t="s">
        <v>2449</v>
      </c>
      <c r="E895" s="3" t="s">
        <v>2450</v>
      </c>
      <c r="F895" s="2" t="s">
        <v>2451</v>
      </c>
      <c r="G895" s="2" t="s">
        <v>47</v>
      </c>
      <c r="I895" s="2">
        <v>358730</v>
      </c>
      <c r="J895" s="9"/>
      <c r="K895" s="9">
        <v>0.45</v>
      </c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>
        <v>1.5</v>
      </c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>
        <f t="shared" si="96"/>
        <v>1.95</v>
      </c>
      <c r="AJ895" s="9">
        <v>0</v>
      </c>
      <c r="AK895" s="9">
        <f t="shared" si="97"/>
        <v>0.23399999999999999</v>
      </c>
      <c r="AL895" s="9">
        <f t="shared" si="98"/>
        <v>2.1840000000000002</v>
      </c>
      <c r="AM895" s="9"/>
      <c r="AN895" s="9"/>
      <c r="AP895" s="9"/>
    </row>
    <row r="896" spans="1:42" x14ac:dyDescent="0.2">
      <c r="A896" s="2" t="s">
        <v>43</v>
      </c>
      <c r="B896" s="2">
        <v>1</v>
      </c>
      <c r="C896" s="2">
        <v>11030128</v>
      </c>
      <c r="D896" s="2" t="s">
        <v>2452</v>
      </c>
      <c r="E896" s="3" t="s">
        <v>2453</v>
      </c>
      <c r="F896" s="2" t="s">
        <v>2454</v>
      </c>
      <c r="G896" s="2" t="s">
        <v>47</v>
      </c>
      <c r="I896" s="2">
        <v>358731</v>
      </c>
      <c r="J896" s="9"/>
      <c r="K896" s="9">
        <v>0.39</v>
      </c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>
        <v>1.5</v>
      </c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>
        <f t="shared" si="96"/>
        <v>1.8900000000000001</v>
      </c>
      <c r="AJ896" s="9">
        <v>0</v>
      </c>
      <c r="AK896" s="9">
        <f t="shared" si="97"/>
        <v>0.2268</v>
      </c>
      <c r="AL896" s="9">
        <f t="shared" si="98"/>
        <v>2.1168</v>
      </c>
      <c r="AM896" s="9"/>
      <c r="AN896" s="9"/>
      <c r="AP896" s="9"/>
    </row>
    <row r="897" spans="1:42" x14ac:dyDescent="0.2">
      <c r="A897" s="2" t="s">
        <v>43</v>
      </c>
      <c r="B897" s="2">
        <v>1</v>
      </c>
      <c r="C897" s="2">
        <v>11030137</v>
      </c>
      <c r="D897" s="2" t="s">
        <v>2455</v>
      </c>
      <c r="E897" s="3" t="s">
        <v>2456</v>
      </c>
      <c r="F897" s="2" t="s">
        <v>2457</v>
      </c>
      <c r="G897" s="2" t="s">
        <v>47</v>
      </c>
      <c r="I897" s="2">
        <v>358732</v>
      </c>
      <c r="J897" s="9"/>
      <c r="K897" s="9"/>
      <c r="L897" s="9"/>
      <c r="M897" s="9"/>
      <c r="N897" s="9"/>
      <c r="O897" s="9"/>
      <c r="P897" s="9"/>
      <c r="Q897" s="9"/>
      <c r="R897" s="9">
        <v>1</v>
      </c>
      <c r="S897" s="9"/>
      <c r="T897" s="9"/>
      <c r="U897" s="9"/>
      <c r="V897" s="9">
        <v>1.5</v>
      </c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>
        <f t="shared" si="96"/>
        <v>2.5</v>
      </c>
      <c r="AJ897" s="9">
        <v>0</v>
      </c>
      <c r="AK897" s="9">
        <f t="shared" si="97"/>
        <v>0.3</v>
      </c>
      <c r="AL897" s="9">
        <f t="shared" si="98"/>
        <v>2.8</v>
      </c>
      <c r="AM897" s="9"/>
      <c r="AN897" s="9"/>
      <c r="AP897" s="9"/>
    </row>
    <row r="898" spans="1:42" x14ac:dyDescent="0.2">
      <c r="A898" s="2" t="s">
        <v>43</v>
      </c>
      <c r="B898" s="2">
        <v>1</v>
      </c>
      <c r="C898" s="2">
        <v>11030133</v>
      </c>
      <c r="D898" s="2" t="s">
        <v>2458</v>
      </c>
      <c r="E898" s="3" t="s">
        <v>2459</v>
      </c>
      <c r="F898" s="2" t="s">
        <v>2460</v>
      </c>
      <c r="G898" s="2" t="s">
        <v>47</v>
      </c>
      <c r="I898" s="2">
        <v>358733</v>
      </c>
      <c r="J898" s="9"/>
      <c r="K898" s="9">
        <v>0.19</v>
      </c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>
        <v>1.5</v>
      </c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>
        <f t="shared" si="96"/>
        <v>1.69</v>
      </c>
      <c r="AJ898" s="9">
        <v>0</v>
      </c>
      <c r="AK898" s="9">
        <f t="shared" si="97"/>
        <v>0.20279999999999998</v>
      </c>
      <c r="AL898" s="9">
        <f t="shared" si="98"/>
        <v>1.8927999999999998</v>
      </c>
      <c r="AM898" s="9"/>
      <c r="AN898" s="9"/>
      <c r="AP898" s="9"/>
    </row>
    <row r="899" spans="1:42" x14ac:dyDescent="0.2">
      <c r="A899" s="2" t="s">
        <v>43</v>
      </c>
      <c r="B899" s="2">
        <v>16</v>
      </c>
      <c r="C899" s="2">
        <v>11030130</v>
      </c>
      <c r="D899" s="2" t="s">
        <v>2461</v>
      </c>
      <c r="E899" s="3" t="s">
        <v>2462</v>
      </c>
      <c r="F899" s="2" t="s">
        <v>2463</v>
      </c>
      <c r="G899" s="2" t="s">
        <v>47</v>
      </c>
      <c r="I899" s="2">
        <v>358734</v>
      </c>
      <c r="J899" s="9"/>
      <c r="K899" s="9">
        <v>2.62</v>
      </c>
      <c r="L899" s="9"/>
      <c r="M899" s="9"/>
      <c r="N899" s="9"/>
      <c r="O899" s="9"/>
      <c r="P899" s="9"/>
      <c r="Q899" s="9">
        <v>0.03</v>
      </c>
      <c r="R899" s="9"/>
      <c r="S899" s="9"/>
      <c r="T899" s="9"/>
      <c r="U899" s="9"/>
      <c r="V899" s="9">
        <v>1.5</v>
      </c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>
        <f t="shared" si="96"/>
        <v>4.1500000000000004</v>
      </c>
      <c r="AJ899" s="9">
        <v>0</v>
      </c>
      <c r="AK899" s="9">
        <f t="shared" si="97"/>
        <v>0.498</v>
      </c>
      <c r="AL899" s="9">
        <f t="shared" si="98"/>
        <v>4.6480000000000006</v>
      </c>
      <c r="AM899" s="9"/>
      <c r="AN899" s="9"/>
      <c r="AP899" s="9"/>
    </row>
    <row r="900" spans="1:42" x14ac:dyDescent="0.2">
      <c r="A900" s="2" t="s">
        <v>43</v>
      </c>
      <c r="B900" s="2">
        <v>1</v>
      </c>
      <c r="C900" s="2">
        <v>11030133</v>
      </c>
      <c r="D900" s="2" t="s">
        <v>2464</v>
      </c>
      <c r="E900" s="3" t="s">
        <v>2465</v>
      </c>
      <c r="F900" s="2" t="s">
        <v>2466</v>
      </c>
      <c r="G900" s="2" t="s">
        <v>47</v>
      </c>
      <c r="I900" s="2">
        <v>358735</v>
      </c>
      <c r="J900" s="9"/>
      <c r="K900" s="9"/>
      <c r="L900" s="9"/>
      <c r="M900" s="9"/>
      <c r="N900" s="9"/>
      <c r="O900" s="9"/>
      <c r="P900" s="9"/>
      <c r="Q900" s="9">
        <v>0.03</v>
      </c>
      <c r="R900" s="9"/>
      <c r="S900" s="9"/>
      <c r="T900" s="9"/>
      <c r="U900" s="9"/>
      <c r="V900" s="9">
        <v>1.5</v>
      </c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>
        <f t="shared" si="96"/>
        <v>1.53</v>
      </c>
      <c r="AJ900" s="9">
        <v>0</v>
      </c>
      <c r="AK900" s="9">
        <f t="shared" si="97"/>
        <v>0.18359999999999999</v>
      </c>
      <c r="AL900" s="9">
        <f t="shared" si="98"/>
        <v>1.7136</v>
      </c>
      <c r="AM900" s="9"/>
      <c r="AN900" s="9"/>
      <c r="AP900" s="9"/>
    </row>
    <row r="901" spans="1:42" x14ac:dyDescent="0.2">
      <c r="A901" s="2" t="s">
        <v>43</v>
      </c>
      <c r="B901" s="2">
        <v>1</v>
      </c>
      <c r="C901" s="2">
        <v>11030130</v>
      </c>
      <c r="D901" s="2" t="s">
        <v>2467</v>
      </c>
      <c r="E901" s="3" t="s">
        <v>2468</v>
      </c>
      <c r="F901" s="2" t="s">
        <v>2469</v>
      </c>
      <c r="G901" s="2" t="s">
        <v>47</v>
      </c>
      <c r="I901" s="2">
        <v>358736</v>
      </c>
      <c r="J901" s="9"/>
      <c r="K901" s="9">
        <v>0.02</v>
      </c>
      <c r="L901" s="9"/>
      <c r="M901" s="9"/>
      <c r="N901" s="9"/>
      <c r="O901" s="9"/>
      <c r="P901" s="9"/>
      <c r="Q901" s="9">
        <v>0.05</v>
      </c>
      <c r="R901" s="9"/>
      <c r="S901" s="9"/>
      <c r="T901" s="9"/>
      <c r="U901" s="9"/>
      <c r="V901" s="9">
        <v>1.5</v>
      </c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>
        <f t="shared" si="96"/>
        <v>1.57</v>
      </c>
      <c r="AJ901" s="9">
        <v>0</v>
      </c>
      <c r="AK901" s="9">
        <f t="shared" si="97"/>
        <v>0.18840000000000001</v>
      </c>
      <c r="AL901" s="9">
        <f t="shared" si="98"/>
        <v>1.7584</v>
      </c>
      <c r="AM901" s="9"/>
      <c r="AN901" s="9"/>
      <c r="AP901" s="9"/>
    </row>
    <row r="902" spans="1:42" x14ac:dyDescent="0.2">
      <c r="A902" s="2" t="s">
        <v>43</v>
      </c>
      <c r="B902" s="2">
        <v>1</v>
      </c>
      <c r="C902" s="2">
        <v>11030130</v>
      </c>
      <c r="D902" s="2" t="s">
        <v>2470</v>
      </c>
      <c r="E902" s="3" t="s">
        <v>2471</v>
      </c>
      <c r="F902" s="2" t="s">
        <v>2472</v>
      </c>
      <c r="G902" s="2" t="s">
        <v>47</v>
      </c>
      <c r="I902" s="2">
        <v>358737</v>
      </c>
      <c r="J902" s="9"/>
      <c r="K902" s="9">
        <v>0.03</v>
      </c>
      <c r="L902" s="9"/>
      <c r="M902" s="9"/>
      <c r="N902" s="9"/>
      <c r="O902" s="9"/>
      <c r="P902" s="9"/>
      <c r="Q902" s="9">
        <v>0.04</v>
      </c>
      <c r="R902" s="9"/>
      <c r="S902" s="9"/>
      <c r="T902" s="9"/>
      <c r="U902" s="9"/>
      <c r="V902" s="9">
        <v>1.5</v>
      </c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>
        <f t="shared" si="96"/>
        <v>1.57</v>
      </c>
      <c r="AJ902" s="9">
        <v>0</v>
      </c>
      <c r="AK902" s="9">
        <f t="shared" si="97"/>
        <v>0.18840000000000001</v>
      </c>
      <c r="AL902" s="9">
        <f t="shared" si="98"/>
        <v>1.7584</v>
      </c>
      <c r="AM902" s="9"/>
      <c r="AN902" s="9"/>
      <c r="AP902" s="9"/>
    </row>
    <row r="903" spans="1:42" x14ac:dyDescent="0.2">
      <c r="A903" s="2" t="s">
        <v>43</v>
      </c>
      <c r="B903" s="2">
        <v>1</v>
      </c>
      <c r="C903" s="2">
        <v>11030136</v>
      </c>
      <c r="D903" s="2" t="s">
        <v>2473</v>
      </c>
      <c r="E903" s="3" t="s">
        <v>2474</v>
      </c>
      <c r="F903" s="2" t="s">
        <v>2475</v>
      </c>
      <c r="G903" s="2" t="s">
        <v>47</v>
      </c>
      <c r="I903" s="2">
        <v>358738</v>
      </c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>
        <v>1.5</v>
      </c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>
        <f t="shared" si="96"/>
        <v>1.5</v>
      </c>
      <c r="AJ903" s="9">
        <v>0</v>
      </c>
      <c r="AK903" s="9">
        <f t="shared" si="97"/>
        <v>0.18</v>
      </c>
      <c r="AL903" s="9">
        <f t="shared" si="98"/>
        <v>1.68</v>
      </c>
      <c r="AM903" s="9"/>
      <c r="AN903" s="9"/>
      <c r="AP903" s="9"/>
    </row>
    <row r="904" spans="1:42" x14ac:dyDescent="0.2">
      <c r="A904" s="2" t="s">
        <v>43</v>
      </c>
      <c r="B904" s="2">
        <v>1</v>
      </c>
      <c r="C904" s="2">
        <v>11030136</v>
      </c>
      <c r="D904" s="2" t="s">
        <v>2476</v>
      </c>
      <c r="E904" s="3" t="s">
        <v>2477</v>
      </c>
      <c r="F904" s="2" t="s">
        <v>2478</v>
      </c>
      <c r="G904" s="2" t="s">
        <v>47</v>
      </c>
      <c r="I904" s="2">
        <v>358739</v>
      </c>
      <c r="J904" s="9"/>
      <c r="K904" s="9">
        <v>0.71</v>
      </c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>
        <v>1.5</v>
      </c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>
        <f t="shared" si="96"/>
        <v>2.21</v>
      </c>
      <c r="AJ904" s="9">
        <v>0</v>
      </c>
      <c r="AK904" s="9">
        <f t="shared" si="97"/>
        <v>0.26519999999999999</v>
      </c>
      <c r="AL904" s="9">
        <f t="shared" si="98"/>
        <v>2.4752000000000001</v>
      </c>
      <c r="AM904" s="9"/>
      <c r="AN904" s="9"/>
      <c r="AP904" s="9"/>
    </row>
    <row r="905" spans="1:42" x14ac:dyDescent="0.2">
      <c r="A905" s="2" t="s">
        <v>43</v>
      </c>
      <c r="B905" s="2">
        <v>16</v>
      </c>
      <c r="C905" s="2">
        <v>11030133</v>
      </c>
      <c r="D905" s="2" t="s">
        <v>2479</v>
      </c>
      <c r="E905" s="3" t="s">
        <v>2480</v>
      </c>
      <c r="F905" s="2" t="s">
        <v>2481</v>
      </c>
      <c r="G905" s="2" t="s">
        <v>47</v>
      </c>
      <c r="I905" s="2">
        <v>358740</v>
      </c>
      <c r="J905" s="9"/>
      <c r="K905" s="9">
        <v>1.19</v>
      </c>
      <c r="L905" s="9"/>
      <c r="M905" s="9"/>
      <c r="N905" s="9"/>
      <c r="O905" s="9"/>
      <c r="P905" s="9"/>
      <c r="Q905" s="9">
        <v>0.02</v>
      </c>
      <c r="R905" s="9"/>
      <c r="S905" s="9"/>
      <c r="T905" s="9"/>
      <c r="U905" s="9"/>
      <c r="V905" s="9">
        <v>1.5</v>
      </c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>
        <f t="shared" si="96"/>
        <v>2.71</v>
      </c>
      <c r="AJ905" s="9">
        <v>0</v>
      </c>
      <c r="AK905" s="9">
        <f t="shared" si="97"/>
        <v>0.32519999999999999</v>
      </c>
      <c r="AL905" s="9">
        <f t="shared" si="98"/>
        <v>3.0352000000000001</v>
      </c>
      <c r="AM905" s="9"/>
      <c r="AN905" s="9"/>
      <c r="AP905" s="9"/>
    </row>
    <row r="906" spans="1:42" x14ac:dyDescent="0.2">
      <c r="A906" s="2" t="s">
        <v>43</v>
      </c>
      <c r="B906" s="2">
        <v>1</v>
      </c>
      <c r="C906" s="2">
        <v>11030130</v>
      </c>
      <c r="D906" s="2" t="s">
        <v>2482</v>
      </c>
      <c r="E906" s="3" t="s">
        <v>2483</v>
      </c>
      <c r="F906" s="2" t="s">
        <v>2484</v>
      </c>
      <c r="G906" s="2" t="s">
        <v>47</v>
      </c>
      <c r="I906" s="2">
        <v>358741</v>
      </c>
      <c r="J906" s="9"/>
      <c r="K906" s="9">
        <v>0.77</v>
      </c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>
        <v>1.5</v>
      </c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>
        <f t="shared" si="96"/>
        <v>2.27</v>
      </c>
      <c r="AJ906" s="9">
        <v>0</v>
      </c>
      <c r="AK906" s="9">
        <f t="shared" si="97"/>
        <v>0.27239999999999998</v>
      </c>
      <c r="AL906" s="9">
        <f t="shared" si="98"/>
        <v>2.5423999999999998</v>
      </c>
      <c r="AM906" s="9"/>
      <c r="AN906" s="9"/>
      <c r="AP906" s="9"/>
    </row>
    <row r="907" spans="1:42" x14ac:dyDescent="0.2">
      <c r="A907" s="2" t="s">
        <v>43</v>
      </c>
      <c r="B907" s="2">
        <v>19</v>
      </c>
      <c r="C907" s="2">
        <v>11030130</v>
      </c>
      <c r="D907" s="2" t="s">
        <v>2485</v>
      </c>
      <c r="E907" s="3" t="s">
        <v>2486</v>
      </c>
      <c r="F907" s="2" t="s">
        <v>2487</v>
      </c>
      <c r="G907" s="2" t="s">
        <v>47</v>
      </c>
      <c r="I907" s="2">
        <v>358742</v>
      </c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>
        <v>1.5</v>
      </c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>
        <f t="shared" si="96"/>
        <v>1.5</v>
      </c>
      <c r="AJ907" s="9">
        <v>0</v>
      </c>
      <c r="AK907" s="9">
        <f t="shared" si="97"/>
        <v>0.18</v>
      </c>
      <c r="AL907" s="9">
        <f t="shared" si="98"/>
        <v>1.68</v>
      </c>
      <c r="AM907" s="9"/>
      <c r="AN907" s="9"/>
      <c r="AP907" s="9"/>
    </row>
    <row r="908" spans="1:42" x14ac:dyDescent="0.2">
      <c r="A908" s="2" t="s">
        <v>43</v>
      </c>
      <c r="B908" s="2">
        <v>1</v>
      </c>
      <c r="C908" s="2">
        <v>11030128</v>
      </c>
      <c r="D908" s="2" t="s">
        <v>2488</v>
      </c>
      <c r="E908" s="3" t="s">
        <v>2489</v>
      </c>
      <c r="F908" s="2" t="s">
        <v>2490</v>
      </c>
      <c r="G908" s="2" t="s">
        <v>47</v>
      </c>
      <c r="I908" s="2">
        <v>358743</v>
      </c>
      <c r="J908" s="9"/>
      <c r="K908" s="9">
        <v>1.02</v>
      </c>
      <c r="L908" s="9"/>
      <c r="M908" s="9"/>
      <c r="N908" s="9"/>
      <c r="O908" s="9"/>
      <c r="P908" s="9"/>
      <c r="Q908" s="9">
        <v>0.96</v>
      </c>
      <c r="R908" s="9"/>
      <c r="S908" s="9"/>
      <c r="T908" s="9"/>
      <c r="U908" s="9"/>
      <c r="V908" s="9">
        <v>1.5</v>
      </c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>
        <f t="shared" ref="AI908:AI971" si="99">SUM(J908:AH908)</f>
        <v>3.48</v>
      </c>
      <c r="AJ908" s="9">
        <v>0</v>
      </c>
      <c r="AK908" s="9">
        <f t="shared" ref="AK908:AK971" si="100">(AI908+AJ908)*0.12</f>
        <v>0.41759999999999997</v>
      </c>
      <c r="AL908" s="9">
        <f t="shared" ref="AL908:AL971" si="101">SUM(AI908:AK908)</f>
        <v>3.8975999999999997</v>
      </c>
      <c r="AM908" s="9"/>
      <c r="AN908" s="9"/>
      <c r="AP908" s="9"/>
    </row>
    <row r="909" spans="1:42" x14ac:dyDescent="0.2">
      <c r="A909" s="2" t="s">
        <v>43</v>
      </c>
      <c r="B909" s="2">
        <v>1</v>
      </c>
      <c r="C909" s="2">
        <v>11030133</v>
      </c>
      <c r="D909" s="2" t="s">
        <v>2491</v>
      </c>
      <c r="E909" s="3" t="s">
        <v>2492</v>
      </c>
      <c r="F909" s="2" t="s">
        <v>2493</v>
      </c>
      <c r="G909" s="2" t="s">
        <v>47</v>
      </c>
      <c r="I909" s="2">
        <v>358744</v>
      </c>
      <c r="J909" s="9"/>
      <c r="K909" s="9">
        <v>1.57</v>
      </c>
      <c r="L909" s="9"/>
      <c r="M909" s="9"/>
      <c r="N909" s="9"/>
      <c r="O909" s="9"/>
      <c r="P909" s="9"/>
      <c r="Q909" s="9">
        <v>0.28999999999999998</v>
      </c>
      <c r="R909" s="9">
        <v>0.06</v>
      </c>
      <c r="S909" s="9"/>
      <c r="T909" s="9"/>
      <c r="U909" s="9"/>
      <c r="V909" s="9">
        <v>1.5</v>
      </c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>
        <f t="shared" si="99"/>
        <v>3.42</v>
      </c>
      <c r="AJ909" s="9">
        <v>0</v>
      </c>
      <c r="AK909" s="9">
        <f t="shared" si="100"/>
        <v>0.41039999999999999</v>
      </c>
      <c r="AL909" s="9">
        <f t="shared" si="101"/>
        <v>3.8304</v>
      </c>
      <c r="AM909" s="9"/>
      <c r="AN909" s="9"/>
      <c r="AP909" s="9"/>
    </row>
    <row r="910" spans="1:42" x14ac:dyDescent="0.2">
      <c r="A910" s="2" t="s">
        <v>43</v>
      </c>
      <c r="B910" s="2">
        <v>1</v>
      </c>
      <c r="C910" s="2">
        <v>11030136</v>
      </c>
      <c r="D910" s="2" t="s">
        <v>2494</v>
      </c>
      <c r="E910" s="3" t="s">
        <v>2495</v>
      </c>
      <c r="F910" s="2" t="s">
        <v>2496</v>
      </c>
      <c r="G910" s="2" t="s">
        <v>47</v>
      </c>
      <c r="I910" s="2">
        <v>358745</v>
      </c>
      <c r="J910" s="9"/>
      <c r="K910" s="9"/>
      <c r="L910" s="9"/>
      <c r="M910" s="9"/>
      <c r="N910" s="9"/>
      <c r="O910" s="9"/>
      <c r="P910" s="9"/>
      <c r="Q910" s="9">
        <v>0.33</v>
      </c>
      <c r="R910" s="9"/>
      <c r="S910" s="9"/>
      <c r="T910" s="9"/>
      <c r="U910" s="9"/>
      <c r="V910" s="9">
        <v>1.5</v>
      </c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>
        <f t="shared" si="99"/>
        <v>1.83</v>
      </c>
      <c r="AJ910" s="9">
        <v>0</v>
      </c>
      <c r="AK910" s="9">
        <f t="shared" si="100"/>
        <v>0.21959999999999999</v>
      </c>
      <c r="AL910" s="9">
        <f t="shared" si="101"/>
        <v>2.0495999999999999</v>
      </c>
      <c r="AM910" s="9"/>
      <c r="AN910" s="9"/>
      <c r="AP910" s="9"/>
    </row>
    <row r="911" spans="1:42" x14ac:dyDescent="0.2">
      <c r="A911" s="2" t="s">
        <v>43</v>
      </c>
      <c r="B911" s="2">
        <v>19</v>
      </c>
      <c r="C911" s="2">
        <v>11030130</v>
      </c>
      <c r="D911" s="2" t="s">
        <v>2497</v>
      </c>
      <c r="E911" s="3" t="s">
        <v>2498</v>
      </c>
      <c r="F911" s="2" t="s">
        <v>2499</v>
      </c>
      <c r="G911" s="2" t="s">
        <v>47</v>
      </c>
      <c r="I911" s="2">
        <v>358746</v>
      </c>
      <c r="J911" s="9"/>
      <c r="K911" s="9">
        <v>0.19</v>
      </c>
      <c r="L911" s="9"/>
      <c r="M911" s="9"/>
      <c r="N911" s="9"/>
      <c r="O911" s="9"/>
      <c r="P911" s="9"/>
      <c r="Q911" s="9">
        <v>0.06</v>
      </c>
      <c r="R911" s="9"/>
      <c r="S911" s="9"/>
      <c r="T911" s="9"/>
      <c r="U911" s="9"/>
      <c r="V911" s="9">
        <v>1.5</v>
      </c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>
        <f t="shared" si="99"/>
        <v>1.75</v>
      </c>
      <c r="AJ911" s="9">
        <v>0</v>
      </c>
      <c r="AK911" s="9">
        <f t="shared" si="100"/>
        <v>0.21</v>
      </c>
      <c r="AL911" s="9">
        <f t="shared" si="101"/>
        <v>1.96</v>
      </c>
      <c r="AM911" s="9"/>
      <c r="AN911" s="9"/>
      <c r="AP911" s="9"/>
    </row>
    <row r="912" spans="1:42" x14ac:dyDescent="0.2">
      <c r="A912" s="2" t="s">
        <v>43</v>
      </c>
      <c r="B912" s="2">
        <v>1</v>
      </c>
      <c r="C912" s="2">
        <v>11030134</v>
      </c>
      <c r="D912" s="2" t="s">
        <v>2500</v>
      </c>
      <c r="E912" s="3" t="s">
        <v>2501</v>
      </c>
      <c r="F912" s="2" t="s">
        <v>2502</v>
      </c>
      <c r="G912" s="2" t="s">
        <v>47</v>
      </c>
      <c r="I912" s="2">
        <v>358747</v>
      </c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>
        <v>1.5</v>
      </c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>
        <f t="shared" si="99"/>
        <v>1.5</v>
      </c>
      <c r="AJ912" s="9">
        <v>0</v>
      </c>
      <c r="AK912" s="9">
        <f t="shared" si="100"/>
        <v>0.18</v>
      </c>
      <c r="AL912" s="9">
        <f t="shared" si="101"/>
        <v>1.68</v>
      </c>
      <c r="AM912" s="9"/>
      <c r="AN912" s="9"/>
      <c r="AP912" s="9"/>
    </row>
    <row r="913" spans="1:42" x14ac:dyDescent="0.2">
      <c r="A913" s="2" t="s">
        <v>43</v>
      </c>
      <c r="B913" s="2">
        <v>1</v>
      </c>
      <c r="C913" s="2">
        <v>11030129</v>
      </c>
      <c r="D913" s="2" t="s">
        <v>2503</v>
      </c>
      <c r="E913" s="3" t="s">
        <v>2504</v>
      </c>
      <c r="F913" s="2" t="s">
        <v>2505</v>
      </c>
      <c r="G913" s="2" t="s">
        <v>47</v>
      </c>
      <c r="I913" s="2">
        <v>358748</v>
      </c>
      <c r="J913" s="9"/>
      <c r="K913" s="9"/>
      <c r="L913" s="9"/>
      <c r="M913" s="9"/>
      <c r="N913" s="9"/>
      <c r="O913" s="9"/>
      <c r="P913" s="9"/>
      <c r="Q913" s="9">
        <v>0.2</v>
      </c>
      <c r="R913" s="9"/>
      <c r="S913" s="9"/>
      <c r="T913" s="9"/>
      <c r="U913" s="9"/>
      <c r="V913" s="9">
        <v>1.5</v>
      </c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>
        <f t="shared" si="99"/>
        <v>1.7</v>
      </c>
      <c r="AJ913" s="9">
        <v>0</v>
      </c>
      <c r="AK913" s="9">
        <f t="shared" si="100"/>
        <v>0.20399999999999999</v>
      </c>
      <c r="AL913" s="9">
        <f t="shared" si="101"/>
        <v>1.9039999999999999</v>
      </c>
      <c r="AM913" s="9"/>
      <c r="AN913" s="9"/>
      <c r="AP913" s="9"/>
    </row>
    <row r="914" spans="1:42" x14ac:dyDescent="0.2">
      <c r="A914" s="2" t="s">
        <v>43</v>
      </c>
      <c r="B914" s="2">
        <v>1</v>
      </c>
      <c r="C914" s="2">
        <v>11030133</v>
      </c>
      <c r="D914" s="2" t="s">
        <v>2506</v>
      </c>
      <c r="E914" s="3" t="s">
        <v>2507</v>
      </c>
      <c r="F914" s="2" t="s">
        <v>2508</v>
      </c>
      <c r="G914" s="2" t="s">
        <v>47</v>
      </c>
      <c r="I914" s="2">
        <v>358749</v>
      </c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>
        <v>1.5</v>
      </c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>
        <f t="shared" si="99"/>
        <v>1.5</v>
      </c>
      <c r="AJ914" s="9">
        <v>0</v>
      </c>
      <c r="AK914" s="9">
        <f t="shared" si="100"/>
        <v>0.18</v>
      </c>
      <c r="AL914" s="9">
        <f t="shared" si="101"/>
        <v>1.68</v>
      </c>
      <c r="AM914" s="9"/>
      <c r="AN914" s="9"/>
      <c r="AP914" s="9"/>
    </row>
    <row r="915" spans="1:42" x14ac:dyDescent="0.2">
      <c r="A915" s="2" t="s">
        <v>43</v>
      </c>
      <c r="B915" s="2">
        <v>1</v>
      </c>
      <c r="C915" s="2">
        <v>11030130</v>
      </c>
      <c r="D915" s="2" t="s">
        <v>2509</v>
      </c>
      <c r="E915" s="3" t="s">
        <v>2510</v>
      </c>
      <c r="F915" s="2" t="s">
        <v>2511</v>
      </c>
      <c r="G915" s="2" t="s">
        <v>47</v>
      </c>
      <c r="I915" s="2">
        <v>358750</v>
      </c>
      <c r="J915" s="9"/>
      <c r="K915" s="9">
        <v>0.15</v>
      </c>
      <c r="L915" s="9"/>
      <c r="M915" s="9"/>
      <c r="N915" s="9"/>
      <c r="O915" s="9"/>
      <c r="P915" s="9"/>
      <c r="Q915" s="9">
        <v>0.05</v>
      </c>
      <c r="R915" s="9"/>
      <c r="S915" s="9"/>
      <c r="T915" s="9"/>
      <c r="U915" s="9"/>
      <c r="V915" s="9">
        <v>1.5</v>
      </c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>
        <f t="shared" si="99"/>
        <v>1.7</v>
      </c>
      <c r="AJ915" s="9">
        <v>0</v>
      </c>
      <c r="AK915" s="9">
        <f t="shared" si="100"/>
        <v>0.20399999999999999</v>
      </c>
      <c r="AL915" s="9">
        <f t="shared" si="101"/>
        <v>1.9039999999999999</v>
      </c>
      <c r="AM915" s="9"/>
      <c r="AN915" s="9"/>
      <c r="AP915" s="9"/>
    </row>
    <row r="916" spans="1:42" x14ac:dyDescent="0.2">
      <c r="A916" s="2" t="s">
        <v>43</v>
      </c>
      <c r="B916" s="2">
        <v>1</v>
      </c>
      <c r="C916" s="2">
        <v>11030128</v>
      </c>
      <c r="D916" s="2" t="s">
        <v>2512</v>
      </c>
      <c r="E916" s="3" t="s">
        <v>2513</v>
      </c>
      <c r="F916" s="2" t="s">
        <v>2514</v>
      </c>
      <c r="G916" s="2" t="s">
        <v>47</v>
      </c>
      <c r="I916" s="2">
        <v>358751</v>
      </c>
      <c r="J916" s="9"/>
      <c r="K916" s="9"/>
      <c r="L916" s="9"/>
      <c r="M916" s="9"/>
      <c r="N916" s="9"/>
      <c r="O916" s="9"/>
      <c r="P916" s="9"/>
      <c r="Q916" s="9"/>
      <c r="R916" s="9">
        <v>1.68</v>
      </c>
      <c r="S916" s="9"/>
      <c r="T916" s="9"/>
      <c r="U916" s="9"/>
      <c r="V916" s="9">
        <v>1.5</v>
      </c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>
        <f t="shared" si="99"/>
        <v>3.1799999999999997</v>
      </c>
      <c r="AJ916" s="9">
        <v>0</v>
      </c>
      <c r="AK916" s="9">
        <f t="shared" si="100"/>
        <v>0.38159999999999994</v>
      </c>
      <c r="AL916" s="9">
        <f t="shared" si="101"/>
        <v>3.5615999999999994</v>
      </c>
      <c r="AM916" s="9"/>
      <c r="AN916" s="9"/>
      <c r="AP916" s="9"/>
    </row>
    <row r="917" spans="1:42" x14ac:dyDescent="0.2">
      <c r="A917" s="2" t="s">
        <v>43</v>
      </c>
      <c r="B917" s="2">
        <v>1</v>
      </c>
      <c r="C917" s="2">
        <v>11030128</v>
      </c>
      <c r="D917" s="2" t="s">
        <v>2515</v>
      </c>
      <c r="E917" s="3" t="s">
        <v>2516</v>
      </c>
      <c r="F917" s="2" t="s">
        <v>2517</v>
      </c>
      <c r="G917" s="2" t="s">
        <v>47</v>
      </c>
      <c r="I917" s="2">
        <v>358752</v>
      </c>
      <c r="J917" s="9"/>
      <c r="K917" s="9">
        <v>5.31</v>
      </c>
      <c r="L917" s="9"/>
      <c r="M917" s="9"/>
      <c r="N917" s="9"/>
      <c r="O917" s="9"/>
      <c r="P917" s="9"/>
      <c r="Q917" s="9">
        <v>0.08</v>
      </c>
      <c r="R917" s="9"/>
      <c r="S917" s="9"/>
      <c r="T917" s="9"/>
      <c r="U917" s="9"/>
      <c r="V917" s="9">
        <v>1.5</v>
      </c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>
        <f t="shared" si="99"/>
        <v>6.89</v>
      </c>
      <c r="AJ917" s="9">
        <v>0</v>
      </c>
      <c r="AK917" s="9">
        <f t="shared" si="100"/>
        <v>0.82679999999999998</v>
      </c>
      <c r="AL917" s="9">
        <f t="shared" si="101"/>
        <v>7.7167999999999992</v>
      </c>
      <c r="AM917" s="9"/>
      <c r="AN917" s="9"/>
      <c r="AP917" s="9"/>
    </row>
    <row r="918" spans="1:42" x14ac:dyDescent="0.2">
      <c r="A918" s="2" t="s">
        <v>43</v>
      </c>
      <c r="B918" s="2">
        <v>16</v>
      </c>
      <c r="C918" s="2">
        <v>11030118</v>
      </c>
      <c r="D918" s="2" t="s">
        <v>2518</v>
      </c>
      <c r="E918" s="3" t="s">
        <v>2519</v>
      </c>
      <c r="F918" s="2" t="s">
        <v>2520</v>
      </c>
      <c r="G918" s="2" t="s">
        <v>47</v>
      </c>
      <c r="I918" s="2">
        <v>358753</v>
      </c>
      <c r="J918" s="9"/>
      <c r="K918" s="9">
        <v>2.1800000000000002</v>
      </c>
      <c r="L918" s="9"/>
      <c r="M918" s="9"/>
      <c r="N918" s="9"/>
      <c r="O918" s="9"/>
      <c r="P918" s="9"/>
      <c r="Q918" s="9">
        <v>4.72</v>
      </c>
      <c r="R918" s="9">
        <v>0.03</v>
      </c>
      <c r="S918" s="9"/>
      <c r="T918" s="9"/>
      <c r="U918" s="9"/>
      <c r="V918" s="9">
        <v>1.5</v>
      </c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>
        <f t="shared" si="99"/>
        <v>8.43</v>
      </c>
      <c r="AJ918" s="9">
        <v>0</v>
      </c>
      <c r="AK918" s="9">
        <f t="shared" si="100"/>
        <v>1.0115999999999998</v>
      </c>
      <c r="AL918" s="9">
        <f t="shared" si="101"/>
        <v>9.4415999999999993</v>
      </c>
      <c r="AM918" s="9"/>
      <c r="AN918" s="9"/>
      <c r="AP918" s="9"/>
    </row>
    <row r="919" spans="1:42" x14ac:dyDescent="0.2">
      <c r="A919" s="2" t="s">
        <v>43</v>
      </c>
      <c r="B919" s="2">
        <v>1</v>
      </c>
      <c r="C919" s="2">
        <v>11030128</v>
      </c>
      <c r="D919" s="2" t="s">
        <v>2521</v>
      </c>
      <c r="E919" s="3" t="s">
        <v>2522</v>
      </c>
      <c r="F919" s="2" t="s">
        <v>2523</v>
      </c>
      <c r="G919" s="2" t="s">
        <v>47</v>
      </c>
      <c r="I919" s="2">
        <v>358754</v>
      </c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>
        <v>1.5</v>
      </c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>
        <f t="shared" si="99"/>
        <v>1.5</v>
      </c>
      <c r="AJ919" s="9">
        <v>0</v>
      </c>
      <c r="AK919" s="9">
        <f t="shared" si="100"/>
        <v>0.18</v>
      </c>
      <c r="AL919" s="9">
        <f t="shared" si="101"/>
        <v>1.68</v>
      </c>
      <c r="AM919" s="9"/>
      <c r="AN919" s="9"/>
      <c r="AP919" s="9"/>
    </row>
    <row r="920" spans="1:42" x14ac:dyDescent="0.2">
      <c r="A920" s="2" t="s">
        <v>43</v>
      </c>
      <c r="B920" s="2">
        <v>1</v>
      </c>
      <c r="C920" s="2">
        <v>11030128</v>
      </c>
      <c r="D920" s="2" t="s">
        <v>2524</v>
      </c>
      <c r="E920" s="3" t="s">
        <v>2525</v>
      </c>
      <c r="F920" s="2" t="s">
        <v>2526</v>
      </c>
      <c r="G920" s="2" t="s">
        <v>47</v>
      </c>
      <c r="I920" s="2">
        <v>358755</v>
      </c>
      <c r="J920" s="9"/>
      <c r="K920" s="9">
        <v>0.9</v>
      </c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>
        <v>1.5</v>
      </c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>
        <f t="shared" si="99"/>
        <v>2.4</v>
      </c>
      <c r="AJ920" s="9">
        <v>0</v>
      </c>
      <c r="AK920" s="9">
        <f t="shared" si="100"/>
        <v>0.28799999999999998</v>
      </c>
      <c r="AL920" s="9">
        <f t="shared" si="101"/>
        <v>2.6879999999999997</v>
      </c>
      <c r="AM920" s="9"/>
      <c r="AN920" s="9"/>
      <c r="AP920" s="9"/>
    </row>
    <row r="921" spans="1:42" x14ac:dyDescent="0.2">
      <c r="A921" s="2" t="s">
        <v>43</v>
      </c>
      <c r="B921" s="2">
        <v>1</v>
      </c>
      <c r="C921" s="2">
        <v>11030132</v>
      </c>
      <c r="D921" s="2" t="s">
        <v>2527</v>
      </c>
      <c r="E921" s="3" t="s">
        <v>2528</v>
      </c>
      <c r="F921" s="2" t="s">
        <v>2529</v>
      </c>
      <c r="G921" s="2" t="s">
        <v>47</v>
      </c>
      <c r="I921" s="2">
        <v>358756</v>
      </c>
      <c r="J921" s="9"/>
      <c r="K921" s="9"/>
      <c r="L921" s="9"/>
      <c r="M921" s="9"/>
      <c r="N921" s="9"/>
      <c r="O921" s="9"/>
      <c r="P921" s="9"/>
      <c r="Q921" s="9">
        <v>0.66</v>
      </c>
      <c r="R921" s="9"/>
      <c r="S921" s="9"/>
      <c r="T921" s="9"/>
      <c r="U921" s="9"/>
      <c r="V921" s="9">
        <v>1.5</v>
      </c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>
        <f t="shared" si="99"/>
        <v>2.16</v>
      </c>
      <c r="AJ921" s="9">
        <v>0</v>
      </c>
      <c r="AK921" s="9">
        <f t="shared" si="100"/>
        <v>0.25919999999999999</v>
      </c>
      <c r="AL921" s="9">
        <f t="shared" si="101"/>
        <v>2.4192</v>
      </c>
      <c r="AM921" s="9"/>
      <c r="AN921" s="9"/>
      <c r="AP921" s="9"/>
    </row>
    <row r="922" spans="1:42" x14ac:dyDescent="0.2">
      <c r="A922" s="2" t="s">
        <v>43</v>
      </c>
      <c r="B922" s="2">
        <v>1</v>
      </c>
      <c r="C922" s="2">
        <v>11030128</v>
      </c>
      <c r="D922" s="2" t="s">
        <v>2530</v>
      </c>
      <c r="E922" s="3" t="s">
        <v>2531</v>
      </c>
      <c r="F922" s="2" t="s">
        <v>2532</v>
      </c>
      <c r="G922" s="2" t="s">
        <v>47</v>
      </c>
      <c r="I922" s="2">
        <v>358757</v>
      </c>
      <c r="J922" s="9"/>
      <c r="K922" s="9">
        <v>0.09</v>
      </c>
      <c r="L922" s="9"/>
      <c r="M922" s="9"/>
      <c r="N922" s="9"/>
      <c r="O922" s="9"/>
      <c r="P922" s="9"/>
      <c r="Q922" s="9">
        <v>0.11</v>
      </c>
      <c r="R922" s="9"/>
      <c r="S922" s="9"/>
      <c r="T922" s="9"/>
      <c r="U922" s="9"/>
      <c r="V922" s="9">
        <v>1.5</v>
      </c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>
        <f t="shared" si="99"/>
        <v>1.7</v>
      </c>
      <c r="AJ922" s="9">
        <v>0</v>
      </c>
      <c r="AK922" s="9">
        <f t="shared" si="100"/>
        <v>0.20399999999999999</v>
      </c>
      <c r="AL922" s="9">
        <f t="shared" si="101"/>
        <v>1.9039999999999999</v>
      </c>
      <c r="AM922" s="9"/>
      <c r="AN922" s="9"/>
      <c r="AP922" s="9"/>
    </row>
    <row r="923" spans="1:42" x14ac:dyDescent="0.2">
      <c r="A923" s="2" t="s">
        <v>43</v>
      </c>
      <c r="B923" s="2">
        <v>1</v>
      </c>
      <c r="C923" s="2">
        <v>11030128</v>
      </c>
      <c r="D923" s="2" t="s">
        <v>2533</v>
      </c>
      <c r="E923" s="3" t="s">
        <v>2534</v>
      </c>
      <c r="F923" s="2" t="s">
        <v>2535</v>
      </c>
      <c r="G923" s="2" t="s">
        <v>47</v>
      </c>
      <c r="I923" s="2">
        <v>358758</v>
      </c>
      <c r="J923" s="9"/>
      <c r="K923" s="9">
        <v>14.83</v>
      </c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>
        <v>1.5</v>
      </c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>
        <f t="shared" si="99"/>
        <v>16.329999999999998</v>
      </c>
      <c r="AJ923" s="9">
        <v>0</v>
      </c>
      <c r="AK923" s="9">
        <f t="shared" si="100"/>
        <v>1.9595999999999998</v>
      </c>
      <c r="AL923" s="9">
        <f t="shared" si="101"/>
        <v>18.289599999999997</v>
      </c>
      <c r="AM923" s="9"/>
      <c r="AN923" s="9"/>
      <c r="AP923" s="9"/>
    </row>
    <row r="924" spans="1:42" x14ac:dyDescent="0.2">
      <c r="A924" s="2" t="s">
        <v>43</v>
      </c>
      <c r="B924" s="2">
        <v>1</v>
      </c>
      <c r="C924" s="2">
        <v>11030128</v>
      </c>
      <c r="D924" s="2" t="s">
        <v>2536</v>
      </c>
      <c r="E924" s="3" t="s">
        <v>2537</v>
      </c>
      <c r="F924" s="2" t="s">
        <v>2538</v>
      </c>
      <c r="G924" s="2" t="s">
        <v>47</v>
      </c>
      <c r="I924" s="2">
        <v>358759</v>
      </c>
      <c r="J924" s="9"/>
      <c r="K924" s="9"/>
      <c r="L924" s="9"/>
      <c r="M924" s="9"/>
      <c r="N924" s="9"/>
      <c r="O924" s="9"/>
      <c r="P924" s="9"/>
      <c r="Q924" s="9">
        <v>0.63</v>
      </c>
      <c r="R924" s="9"/>
      <c r="S924" s="9"/>
      <c r="T924" s="9"/>
      <c r="U924" s="9"/>
      <c r="V924" s="9">
        <v>1.5</v>
      </c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>
        <f t="shared" si="99"/>
        <v>2.13</v>
      </c>
      <c r="AJ924" s="9">
        <v>0</v>
      </c>
      <c r="AK924" s="9">
        <f t="shared" si="100"/>
        <v>0.25559999999999999</v>
      </c>
      <c r="AL924" s="9">
        <f t="shared" si="101"/>
        <v>2.3855999999999997</v>
      </c>
      <c r="AM924" s="9"/>
      <c r="AN924" s="9"/>
      <c r="AP924" s="9"/>
    </row>
    <row r="925" spans="1:42" x14ac:dyDescent="0.2">
      <c r="A925" s="2" t="s">
        <v>43</v>
      </c>
      <c r="B925" s="2">
        <v>1</v>
      </c>
      <c r="C925" s="2">
        <v>11030128</v>
      </c>
      <c r="D925" s="2" t="s">
        <v>2539</v>
      </c>
      <c r="E925" s="3" t="s">
        <v>2540</v>
      </c>
      <c r="F925" s="2" t="s">
        <v>2541</v>
      </c>
      <c r="G925" s="2" t="s">
        <v>47</v>
      </c>
      <c r="I925" s="2">
        <v>358760</v>
      </c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>
        <v>1.5</v>
      </c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>
        <f t="shared" si="99"/>
        <v>1.5</v>
      </c>
      <c r="AJ925" s="9">
        <v>0</v>
      </c>
      <c r="AK925" s="9">
        <f t="shared" si="100"/>
        <v>0.18</v>
      </c>
      <c r="AL925" s="9">
        <f t="shared" si="101"/>
        <v>1.68</v>
      </c>
      <c r="AM925" s="9"/>
      <c r="AN925" s="9"/>
      <c r="AP925" s="9"/>
    </row>
    <row r="926" spans="1:42" x14ac:dyDescent="0.2">
      <c r="A926" s="2" t="s">
        <v>43</v>
      </c>
      <c r="B926" s="2">
        <v>1</v>
      </c>
      <c r="C926" s="2">
        <v>11030133</v>
      </c>
      <c r="D926" s="2" t="s">
        <v>2542</v>
      </c>
      <c r="E926" s="3" t="s">
        <v>2543</v>
      </c>
      <c r="F926" s="2" t="s">
        <v>2544</v>
      </c>
      <c r="G926" s="2" t="s">
        <v>47</v>
      </c>
      <c r="I926" s="2">
        <v>358761</v>
      </c>
      <c r="J926" s="9"/>
      <c r="K926" s="9"/>
      <c r="L926" s="9"/>
      <c r="M926" s="9"/>
      <c r="N926" s="9"/>
      <c r="O926" s="9"/>
      <c r="P926" s="9"/>
      <c r="Q926" s="9">
        <v>0.67</v>
      </c>
      <c r="R926" s="9"/>
      <c r="S926" s="9"/>
      <c r="T926" s="9"/>
      <c r="U926" s="9"/>
      <c r="V926" s="9">
        <v>1.5</v>
      </c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>
        <f t="shared" si="99"/>
        <v>2.17</v>
      </c>
      <c r="AJ926" s="9">
        <v>0</v>
      </c>
      <c r="AK926" s="9">
        <f t="shared" si="100"/>
        <v>0.26039999999999996</v>
      </c>
      <c r="AL926" s="9">
        <f t="shared" si="101"/>
        <v>2.4303999999999997</v>
      </c>
      <c r="AM926" s="9"/>
      <c r="AN926" s="9"/>
      <c r="AP926" s="9"/>
    </row>
    <row r="927" spans="1:42" x14ac:dyDescent="0.2">
      <c r="A927" s="2" t="s">
        <v>43</v>
      </c>
      <c r="B927" s="2">
        <v>1</v>
      </c>
      <c r="C927" s="2">
        <v>11030121</v>
      </c>
      <c r="D927" s="2" t="s">
        <v>2545</v>
      </c>
      <c r="E927" s="3" t="s">
        <v>2546</v>
      </c>
      <c r="F927" s="2" t="s">
        <v>2547</v>
      </c>
      <c r="G927" s="2" t="s">
        <v>47</v>
      </c>
      <c r="I927" s="2">
        <v>358762</v>
      </c>
      <c r="J927" s="9"/>
      <c r="K927" s="9">
        <v>3.31</v>
      </c>
      <c r="L927" s="9"/>
      <c r="M927" s="9"/>
      <c r="N927" s="9"/>
      <c r="O927" s="9"/>
      <c r="P927" s="9"/>
      <c r="Q927" s="9">
        <v>0.01</v>
      </c>
      <c r="R927" s="9"/>
      <c r="S927" s="9"/>
      <c r="T927" s="9"/>
      <c r="U927" s="9"/>
      <c r="V927" s="9">
        <v>1.5</v>
      </c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>
        <f t="shared" si="99"/>
        <v>4.82</v>
      </c>
      <c r="AJ927" s="9">
        <v>0</v>
      </c>
      <c r="AK927" s="9">
        <f t="shared" si="100"/>
        <v>0.57840000000000003</v>
      </c>
      <c r="AL927" s="9">
        <f t="shared" si="101"/>
        <v>5.3984000000000005</v>
      </c>
      <c r="AM927" s="9"/>
      <c r="AN927" s="9"/>
      <c r="AP927" s="9"/>
    </row>
    <row r="928" spans="1:42" x14ac:dyDescent="0.2">
      <c r="A928" s="2" t="s">
        <v>43</v>
      </c>
      <c r="B928" s="2">
        <v>16</v>
      </c>
      <c r="C928" s="2">
        <v>11030133</v>
      </c>
      <c r="D928" s="2" t="s">
        <v>2548</v>
      </c>
      <c r="E928" s="3" t="s">
        <v>2549</v>
      </c>
      <c r="F928" s="2" t="s">
        <v>2550</v>
      </c>
      <c r="G928" s="2" t="s">
        <v>47</v>
      </c>
      <c r="I928" s="2">
        <v>358763</v>
      </c>
      <c r="J928" s="9"/>
      <c r="K928" s="9">
        <v>0.47</v>
      </c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>
        <v>1.5</v>
      </c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>
        <f t="shared" si="99"/>
        <v>1.97</v>
      </c>
      <c r="AJ928" s="9">
        <v>0</v>
      </c>
      <c r="AK928" s="9">
        <f t="shared" si="100"/>
        <v>0.2364</v>
      </c>
      <c r="AL928" s="9">
        <f t="shared" si="101"/>
        <v>2.2063999999999999</v>
      </c>
      <c r="AM928" s="9"/>
      <c r="AN928" s="9"/>
      <c r="AP928" s="9"/>
    </row>
    <row r="929" spans="1:42" x14ac:dyDescent="0.2">
      <c r="A929" s="2" t="s">
        <v>43</v>
      </c>
      <c r="B929" s="2">
        <v>1</v>
      </c>
      <c r="C929" s="2">
        <v>11030128</v>
      </c>
      <c r="D929" s="2" t="s">
        <v>2551</v>
      </c>
      <c r="E929" s="3" t="s">
        <v>2552</v>
      </c>
      <c r="F929" s="2" t="s">
        <v>2553</v>
      </c>
      <c r="G929" s="2" t="s">
        <v>47</v>
      </c>
      <c r="I929" s="2">
        <v>358764</v>
      </c>
      <c r="J929" s="9"/>
      <c r="K929" s="9">
        <v>1.67</v>
      </c>
      <c r="L929" s="9"/>
      <c r="M929" s="9"/>
      <c r="N929" s="9"/>
      <c r="O929" s="9"/>
      <c r="P929" s="9"/>
      <c r="Q929" s="9">
        <v>0.12</v>
      </c>
      <c r="R929" s="9"/>
      <c r="S929" s="9"/>
      <c r="T929" s="9"/>
      <c r="U929" s="9"/>
      <c r="V929" s="9">
        <v>1.5</v>
      </c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>
        <f t="shared" si="99"/>
        <v>3.29</v>
      </c>
      <c r="AJ929" s="9">
        <v>0</v>
      </c>
      <c r="AK929" s="9">
        <f t="shared" si="100"/>
        <v>0.39479999999999998</v>
      </c>
      <c r="AL929" s="9">
        <f t="shared" si="101"/>
        <v>3.6848000000000001</v>
      </c>
      <c r="AM929" s="9"/>
      <c r="AN929" s="9"/>
      <c r="AP929" s="9"/>
    </row>
    <row r="930" spans="1:42" x14ac:dyDescent="0.2">
      <c r="A930" s="2" t="s">
        <v>43</v>
      </c>
      <c r="B930" s="2">
        <v>16</v>
      </c>
      <c r="C930" s="2">
        <v>11030130</v>
      </c>
      <c r="D930" s="2" t="s">
        <v>2554</v>
      </c>
      <c r="E930" s="3" t="s">
        <v>2555</v>
      </c>
      <c r="F930" s="2" t="s">
        <v>2556</v>
      </c>
      <c r="G930" s="2" t="s">
        <v>47</v>
      </c>
      <c r="I930" s="2">
        <v>358765</v>
      </c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>
        <v>1.5</v>
      </c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>
        <f t="shared" si="99"/>
        <v>1.5</v>
      </c>
      <c r="AJ930" s="9">
        <v>0</v>
      </c>
      <c r="AK930" s="9">
        <f t="shared" si="100"/>
        <v>0.18</v>
      </c>
      <c r="AL930" s="9">
        <f t="shared" si="101"/>
        <v>1.68</v>
      </c>
      <c r="AM930" s="9"/>
      <c r="AN930" s="9"/>
      <c r="AP930" s="9"/>
    </row>
    <row r="931" spans="1:42" x14ac:dyDescent="0.2">
      <c r="A931" s="2" t="s">
        <v>43</v>
      </c>
      <c r="B931" s="2">
        <v>1</v>
      </c>
      <c r="C931" s="2">
        <v>11030130</v>
      </c>
      <c r="D931" s="2" t="s">
        <v>2557</v>
      </c>
      <c r="E931" s="3" t="s">
        <v>2558</v>
      </c>
      <c r="F931" s="2" t="s">
        <v>2559</v>
      </c>
      <c r="G931" s="2" t="s">
        <v>47</v>
      </c>
      <c r="I931" s="2">
        <v>358766</v>
      </c>
      <c r="J931" s="9"/>
      <c r="K931" s="9">
        <v>0.27</v>
      </c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>
        <v>1.5</v>
      </c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>
        <f t="shared" si="99"/>
        <v>1.77</v>
      </c>
      <c r="AJ931" s="9">
        <v>0</v>
      </c>
      <c r="AK931" s="9">
        <f t="shared" si="100"/>
        <v>0.21240000000000001</v>
      </c>
      <c r="AL931" s="9">
        <f t="shared" si="101"/>
        <v>1.9823999999999999</v>
      </c>
      <c r="AM931" s="9"/>
      <c r="AN931" s="9"/>
      <c r="AP931" s="9"/>
    </row>
    <row r="932" spans="1:42" x14ac:dyDescent="0.2">
      <c r="A932" s="2" t="s">
        <v>43</v>
      </c>
      <c r="B932" s="2">
        <v>1</v>
      </c>
      <c r="C932" s="2">
        <v>11030130</v>
      </c>
      <c r="D932" s="2" t="s">
        <v>2560</v>
      </c>
      <c r="E932" s="3" t="s">
        <v>2561</v>
      </c>
      <c r="F932" s="2" t="s">
        <v>2562</v>
      </c>
      <c r="G932" s="2" t="s">
        <v>47</v>
      </c>
      <c r="I932" s="2">
        <v>358767</v>
      </c>
      <c r="J932" s="9"/>
      <c r="K932" s="9"/>
      <c r="L932" s="9"/>
      <c r="M932" s="9"/>
      <c r="N932" s="9"/>
      <c r="O932" s="9"/>
      <c r="P932" s="9"/>
      <c r="Q932" s="9">
        <v>0.28000000000000003</v>
      </c>
      <c r="R932" s="9"/>
      <c r="S932" s="9"/>
      <c r="T932" s="9"/>
      <c r="U932" s="9"/>
      <c r="V932" s="9">
        <v>1.5</v>
      </c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>
        <f t="shared" si="99"/>
        <v>1.78</v>
      </c>
      <c r="AJ932" s="9">
        <v>0</v>
      </c>
      <c r="AK932" s="9">
        <f t="shared" si="100"/>
        <v>0.21359999999999998</v>
      </c>
      <c r="AL932" s="9">
        <f t="shared" si="101"/>
        <v>1.9936</v>
      </c>
      <c r="AM932" s="9"/>
      <c r="AN932" s="9"/>
      <c r="AP932" s="9"/>
    </row>
    <row r="933" spans="1:42" x14ac:dyDescent="0.2">
      <c r="A933" s="2" t="s">
        <v>43</v>
      </c>
      <c r="B933" s="2">
        <v>1</v>
      </c>
      <c r="C933" s="2">
        <v>11030136</v>
      </c>
      <c r="D933" s="2" t="s">
        <v>2563</v>
      </c>
      <c r="E933" s="3" t="s">
        <v>2564</v>
      </c>
      <c r="F933" s="2" t="s">
        <v>2565</v>
      </c>
      <c r="G933" s="2" t="s">
        <v>47</v>
      </c>
      <c r="I933" s="2">
        <v>358768</v>
      </c>
      <c r="J933" s="9"/>
      <c r="K933" s="9">
        <v>2.0499999999999998</v>
      </c>
      <c r="L933" s="9"/>
      <c r="M933" s="9"/>
      <c r="N933" s="9"/>
      <c r="O933" s="9"/>
      <c r="P933" s="9"/>
      <c r="Q933" s="9">
        <v>2.79</v>
      </c>
      <c r="R933" s="9"/>
      <c r="S933" s="9"/>
      <c r="T933" s="9"/>
      <c r="U933" s="9"/>
      <c r="V933" s="9">
        <v>1.5</v>
      </c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>
        <f t="shared" si="99"/>
        <v>6.34</v>
      </c>
      <c r="AJ933" s="9">
        <v>0</v>
      </c>
      <c r="AK933" s="9">
        <f t="shared" si="100"/>
        <v>0.76079999999999992</v>
      </c>
      <c r="AL933" s="9">
        <f t="shared" si="101"/>
        <v>7.1007999999999996</v>
      </c>
      <c r="AM933" s="9"/>
      <c r="AN933" s="9"/>
      <c r="AP933" s="9"/>
    </row>
    <row r="934" spans="1:42" x14ac:dyDescent="0.2">
      <c r="A934" s="2" t="s">
        <v>43</v>
      </c>
      <c r="B934" s="2">
        <v>1</v>
      </c>
      <c r="C934" s="2">
        <v>11030128</v>
      </c>
      <c r="D934" s="2" t="s">
        <v>2566</v>
      </c>
      <c r="E934" s="3" t="s">
        <v>2567</v>
      </c>
      <c r="F934" s="2" t="s">
        <v>2568</v>
      </c>
      <c r="G934" s="2" t="s">
        <v>47</v>
      </c>
      <c r="I934" s="2">
        <v>358769</v>
      </c>
      <c r="J934" s="9"/>
      <c r="K934" s="9">
        <v>1.75</v>
      </c>
      <c r="L934" s="9"/>
      <c r="M934" s="9"/>
      <c r="N934" s="9"/>
      <c r="O934" s="9"/>
      <c r="P934" s="9"/>
      <c r="Q934" s="9">
        <v>2.14</v>
      </c>
      <c r="R934" s="9"/>
      <c r="S934" s="9"/>
      <c r="T934" s="9"/>
      <c r="U934" s="9"/>
      <c r="V934" s="9">
        <v>1.5</v>
      </c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>
        <f t="shared" si="99"/>
        <v>5.3900000000000006</v>
      </c>
      <c r="AJ934" s="9">
        <v>0</v>
      </c>
      <c r="AK934" s="9">
        <f t="shared" si="100"/>
        <v>0.64680000000000004</v>
      </c>
      <c r="AL934" s="9">
        <f t="shared" si="101"/>
        <v>6.0368000000000004</v>
      </c>
      <c r="AM934" s="9"/>
      <c r="AN934" s="9"/>
      <c r="AP934" s="9"/>
    </row>
    <row r="935" spans="1:42" x14ac:dyDescent="0.2">
      <c r="A935" s="2" t="s">
        <v>43</v>
      </c>
      <c r="B935" s="2">
        <v>1</v>
      </c>
      <c r="C935" s="2">
        <v>11030134</v>
      </c>
      <c r="D935" s="2" t="s">
        <v>2569</v>
      </c>
      <c r="E935" s="3" t="s">
        <v>2570</v>
      </c>
      <c r="F935" s="2" t="s">
        <v>2571</v>
      </c>
      <c r="G935" s="2" t="s">
        <v>47</v>
      </c>
      <c r="I935" s="2">
        <v>358770</v>
      </c>
      <c r="J935" s="9"/>
      <c r="K935" s="9"/>
      <c r="L935" s="9"/>
      <c r="M935" s="9"/>
      <c r="N935" s="9"/>
      <c r="O935" s="9"/>
      <c r="P935" s="9"/>
      <c r="Q935" s="9">
        <v>0.28999999999999998</v>
      </c>
      <c r="R935" s="9"/>
      <c r="S935" s="9"/>
      <c r="T935" s="9"/>
      <c r="U935" s="9"/>
      <c r="V935" s="9">
        <v>1.5</v>
      </c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>
        <f t="shared" si="99"/>
        <v>1.79</v>
      </c>
      <c r="AJ935" s="9">
        <v>0</v>
      </c>
      <c r="AK935" s="9">
        <f t="shared" si="100"/>
        <v>0.21479999999999999</v>
      </c>
      <c r="AL935" s="9">
        <f t="shared" si="101"/>
        <v>2.0047999999999999</v>
      </c>
      <c r="AM935" s="9"/>
      <c r="AN935" s="9"/>
      <c r="AP935" s="9"/>
    </row>
    <row r="936" spans="1:42" x14ac:dyDescent="0.2">
      <c r="A936" s="2" t="s">
        <v>43</v>
      </c>
      <c r="B936" s="2">
        <v>1</v>
      </c>
      <c r="C936" s="2">
        <v>11030133</v>
      </c>
      <c r="D936" s="2" t="s">
        <v>2572</v>
      </c>
      <c r="E936" s="3" t="s">
        <v>2573</v>
      </c>
      <c r="F936" s="2" t="s">
        <v>2574</v>
      </c>
      <c r="G936" s="2" t="s">
        <v>47</v>
      </c>
      <c r="I936" s="2">
        <v>358771</v>
      </c>
      <c r="J936" s="9"/>
      <c r="K936" s="9"/>
      <c r="L936" s="9"/>
      <c r="M936" s="9"/>
      <c r="N936" s="9"/>
      <c r="O936" s="9"/>
      <c r="P936" s="9"/>
      <c r="Q936" s="9">
        <v>0.04</v>
      </c>
      <c r="R936" s="9"/>
      <c r="S936" s="9"/>
      <c r="T936" s="9"/>
      <c r="U936" s="9"/>
      <c r="V936" s="9">
        <v>1.5</v>
      </c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>
        <f t="shared" si="99"/>
        <v>1.54</v>
      </c>
      <c r="AJ936" s="9">
        <v>0</v>
      </c>
      <c r="AK936" s="9">
        <f t="shared" si="100"/>
        <v>0.18479999999999999</v>
      </c>
      <c r="AL936" s="9">
        <f t="shared" si="101"/>
        <v>1.7248000000000001</v>
      </c>
      <c r="AM936" s="9"/>
      <c r="AN936" s="9"/>
      <c r="AP936" s="9"/>
    </row>
    <row r="937" spans="1:42" x14ac:dyDescent="0.2">
      <c r="A937" s="2" t="s">
        <v>43</v>
      </c>
      <c r="B937" s="2">
        <v>1</v>
      </c>
      <c r="C937" s="2">
        <v>11030134</v>
      </c>
      <c r="D937" s="2" t="s">
        <v>2575</v>
      </c>
      <c r="E937" s="3" t="s">
        <v>2576</v>
      </c>
      <c r="F937" s="2" t="s">
        <v>2577</v>
      </c>
      <c r="G937" s="2" t="s">
        <v>47</v>
      </c>
      <c r="I937" s="2">
        <v>358772</v>
      </c>
      <c r="J937" s="9"/>
      <c r="K937" s="9">
        <v>0.23</v>
      </c>
      <c r="L937" s="9"/>
      <c r="M937" s="9"/>
      <c r="N937" s="9"/>
      <c r="O937" s="9"/>
      <c r="P937" s="9"/>
      <c r="Q937" s="9">
        <v>0.15</v>
      </c>
      <c r="R937" s="9"/>
      <c r="S937" s="9"/>
      <c r="T937" s="9"/>
      <c r="U937" s="9"/>
      <c r="V937" s="9">
        <v>1.5</v>
      </c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>
        <f t="shared" si="99"/>
        <v>1.88</v>
      </c>
      <c r="AJ937" s="9">
        <v>0</v>
      </c>
      <c r="AK937" s="9">
        <f t="shared" si="100"/>
        <v>0.22559999999999997</v>
      </c>
      <c r="AL937" s="9">
        <f t="shared" si="101"/>
        <v>2.1055999999999999</v>
      </c>
      <c r="AM937" s="9"/>
      <c r="AN937" s="9"/>
      <c r="AP937" s="9"/>
    </row>
    <row r="938" spans="1:42" x14ac:dyDescent="0.2">
      <c r="A938" s="2" t="s">
        <v>43</v>
      </c>
      <c r="B938" s="2">
        <v>1</v>
      </c>
      <c r="C938" s="2">
        <v>11030130</v>
      </c>
      <c r="D938" s="2" t="s">
        <v>2578</v>
      </c>
      <c r="E938" s="3" t="s">
        <v>2579</v>
      </c>
      <c r="F938" s="2" t="s">
        <v>2580</v>
      </c>
      <c r="G938" s="2" t="s">
        <v>47</v>
      </c>
      <c r="I938" s="2">
        <v>358773</v>
      </c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>
        <v>1.5</v>
      </c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>
        <f t="shared" si="99"/>
        <v>1.5</v>
      </c>
      <c r="AJ938" s="9">
        <v>0</v>
      </c>
      <c r="AK938" s="9">
        <f t="shared" si="100"/>
        <v>0.18</v>
      </c>
      <c r="AL938" s="9">
        <f t="shared" si="101"/>
        <v>1.68</v>
      </c>
      <c r="AM938" s="9"/>
      <c r="AN938" s="9"/>
      <c r="AP938" s="9"/>
    </row>
    <row r="939" spans="1:42" x14ac:dyDescent="0.2">
      <c r="A939" s="2" t="s">
        <v>43</v>
      </c>
      <c r="B939" s="2">
        <v>1</v>
      </c>
      <c r="C939" s="2">
        <v>11030130</v>
      </c>
      <c r="D939" s="2" t="s">
        <v>2581</v>
      </c>
      <c r="E939" s="3" t="s">
        <v>2582</v>
      </c>
      <c r="F939" s="2" t="s">
        <v>2583</v>
      </c>
      <c r="G939" s="2" t="s">
        <v>47</v>
      </c>
      <c r="I939" s="2">
        <v>358774</v>
      </c>
      <c r="J939" s="9"/>
      <c r="K939" s="9"/>
      <c r="L939" s="9"/>
      <c r="M939" s="9"/>
      <c r="N939" s="9"/>
      <c r="O939" s="9"/>
      <c r="P939" s="9"/>
      <c r="Q939" s="9">
        <v>0.11</v>
      </c>
      <c r="R939" s="9"/>
      <c r="S939" s="9"/>
      <c r="T939" s="9"/>
      <c r="U939" s="9"/>
      <c r="V939" s="9">
        <v>1.5</v>
      </c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>
        <f t="shared" si="99"/>
        <v>1.61</v>
      </c>
      <c r="AJ939" s="9">
        <v>0</v>
      </c>
      <c r="AK939" s="9">
        <f t="shared" si="100"/>
        <v>0.19320000000000001</v>
      </c>
      <c r="AL939" s="9">
        <f t="shared" si="101"/>
        <v>1.8032000000000001</v>
      </c>
      <c r="AM939" s="9"/>
      <c r="AN939" s="9"/>
      <c r="AP939" s="9"/>
    </row>
    <row r="940" spans="1:42" x14ac:dyDescent="0.2">
      <c r="A940" s="2" t="s">
        <v>43</v>
      </c>
      <c r="B940" s="2">
        <v>1</v>
      </c>
      <c r="C940" s="2">
        <v>11030128</v>
      </c>
      <c r="D940" s="2" t="s">
        <v>2584</v>
      </c>
      <c r="E940" s="3" t="s">
        <v>2585</v>
      </c>
      <c r="F940" s="2" t="s">
        <v>2586</v>
      </c>
      <c r="G940" s="2" t="s">
        <v>47</v>
      </c>
      <c r="I940" s="2">
        <v>358775</v>
      </c>
      <c r="J940" s="9"/>
      <c r="K940" s="9"/>
      <c r="L940" s="9"/>
      <c r="M940" s="9"/>
      <c r="N940" s="9"/>
      <c r="O940" s="9"/>
      <c r="P940" s="9"/>
      <c r="Q940" s="9">
        <v>0.34</v>
      </c>
      <c r="R940" s="9">
        <v>0.06</v>
      </c>
      <c r="S940" s="9"/>
      <c r="T940" s="9"/>
      <c r="U940" s="9"/>
      <c r="V940" s="9">
        <v>1.5</v>
      </c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>
        <f t="shared" si="99"/>
        <v>1.9</v>
      </c>
      <c r="AJ940" s="9">
        <v>0</v>
      </c>
      <c r="AK940" s="9">
        <f t="shared" si="100"/>
        <v>0.22799999999999998</v>
      </c>
      <c r="AL940" s="9">
        <f t="shared" si="101"/>
        <v>2.1280000000000001</v>
      </c>
      <c r="AM940" s="9"/>
      <c r="AN940" s="9"/>
      <c r="AP940" s="9"/>
    </row>
    <row r="941" spans="1:42" x14ac:dyDescent="0.2">
      <c r="A941" s="2" t="s">
        <v>43</v>
      </c>
      <c r="B941" s="2">
        <v>1</v>
      </c>
      <c r="C941" s="2">
        <v>11030128</v>
      </c>
      <c r="D941" s="2" t="s">
        <v>2587</v>
      </c>
      <c r="E941" s="3" t="s">
        <v>2588</v>
      </c>
      <c r="F941" s="2" t="s">
        <v>2589</v>
      </c>
      <c r="G941" s="2" t="s">
        <v>47</v>
      </c>
      <c r="I941" s="2">
        <v>358776</v>
      </c>
      <c r="J941" s="9"/>
      <c r="K941" s="9">
        <v>0.06</v>
      </c>
      <c r="L941" s="9"/>
      <c r="M941" s="9"/>
      <c r="N941" s="9"/>
      <c r="O941" s="9"/>
      <c r="P941" s="9"/>
      <c r="Q941" s="9">
        <v>0.05</v>
      </c>
      <c r="R941" s="9">
        <v>0.08</v>
      </c>
      <c r="S941" s="9"/>
      <c r="T941" s="9"/>
      <c r="U941" s="9"/>
      <c r="V941" s="9">
        <v>1.5</v>
      </c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>
        <f t="shared" si="99"/>
        <v>1.69</v>
      </c>
      <c r="AJ941" s="9">
        <v>0</v>
      </c>
      <c r="AK941" s="9">
        <f t="shared" si="100"/>
        <v>0.20279999999999998</v>
      </c>
      <c r="AL941" s="9">
        <f t="shared" si="101"/>
        <v>1.8927999999999998</v>
      </c>
      <c r="AM941" s="9"/>
      <c r="AN941" s="9"/>
      <c r="AP941" s="9"/>
    </row>
    <row r="942" spans="1:42" x14ac:dyDescent="0.2">
      <c r="A942" s="2" t="s">
        <v>43</v>
      </c>
      <c r="B942" s="2">
        <v>19</v>
      </c>
      <c r="C942" s="2">
        <v>11030134</v>
      </c>
      <c r="D942" s="2" t="s">
        <v>2590</v>
      </c>
      <c r="E942" s="3" t="s">
        <v>2591</v>
      </c>
      <c r="F942" s="2" t="s">
        <v>2592</v>
      </c>
      <c r="G942" s="2" t="s">
        <v>47</v>
      </c>
      <c r="I942" s="2">
        <v>358777</v>
      </c>
      <c r="J942" s="9"/>
      <c r="K942" s="9">
        <v>0.04</v>
      </c>
      <c r="L942" s="9"/>
      <c r="M942" s="9"/>
      <c r="N942" s="9"/>
      <c r="O942" s="9"/>
      <c r="P942" s="9"/>
      <c r="Q942" s="9">
        <v>0.32</v>
      </c>
      <c r="R942" s="9"/>
      <c r="S942" s="9"/>
      <c r="T942" s="9"/>
      <c r="U942" s="9"/>
      <c r="V942" s="9">
        <v>1.5</v>
      </c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>
        <f t="shared" si="99"/>
        <v>1.8599999999999999</v>
      </c>
      <c r="AJ942" s="9">
        <v>0</v>
      </c>
      <c r="AK942" s="9">
        <f t="shared" si="100"/>
        <v>0.22319999999999998</v>
      </c>
      <c r="AL942" s="9">
        <f t="shared" si="101"/>
        <v>2.0831999999999997</v>
      </c>
      <c r="AM942" s="9"/>
      <c r="AN942" s="9"/>
      <c r="AP942" s="9"/>
    </row>
    <row r="943" spans="1:42" x14ac:dyDescent="0.2">
      <c r="A943" s="2" t="s">
        <v>43</v>
      </c>
      <c r="B943" s="2">
        <v>1</v>
      </c>
      <c r="C943" s="2">
        <v>11030133</v>
      </c>
      <c r="D943" s="2" t="s">
        <v>2593</v>
      </c>
      <c r="E943" s="3" t="s">
        <v>2594</v>
      </c>
      <c r="F943" s="2" t="s">
        <v>2595</v>
      </c>
      <c r="G943" s="2" t="s">
        <v>47</v>
      </c>
      <c r="I943" s="2">
        <v>358778</v>
      </c>
      <c r="J943" s="9"/>
      <c r="K943" s="9">
        <v>4.6500000000000004</v>
      </c>
      <c r="L943" s="9"/>
      <c r="M943" s="9"/>
      <c r="N943" s="9"/>
      <c r="O943" s="9"/>
      <c r="P943" s="9"/>
      <c r="Q943" s="9">
        <v>0.83</v>
      </c>
      <c r="R943" s="9">
        <v>0.35</v>
      </c>
      <c r="S943" s="9"/>
      <c r="T943" s="9"/>
      <c r="U943" s="9"/>
      <c r="V943" s="9">
        <v>1.5</v>
      </c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>
        <f t="shared" si="99"/>
        <v>7.33</v>
      </c>
      <c r="AJ943" s="9">
        <v>0</v>
      </c>
      <c r="AK943" s="9">
        <f t="shared" si="100"/>
        <v>0.87959999999999994</v>
      </c>
      <c r="AL943" s="9">
        <f t="shared" si="101"/>
        <v>8.2096</v>
      </c>
      <c r="AM943" s="9"/>
      <c r="AN943" s="9"/>
      <c r="AP943" s="9"/>
    </row>
    <row r="944" spans="1:42" x14ac:dyDescent="0.2">
      <c r="A944" s="2" t="s">
        <v>43</v>
      </c>
      <c r="B944" s="2">
        <v>1</v>
      </c>
      <c r="C944" s="2">
        <v>11030133</v>
      </c>
      <c r="D944" s="2" t="s">
        <v>2596</v>
      </c>
      <c r="E944" s="3" t="s">
        <v>2597</v>
      </c>
      <c r="F944" s="2" t="s">
        <v>2598</v>
      </c>
      <c r="G944" s="2" t="s">
        <v>47</v>
      </c>
      <c r="I944" s="2">
        <v>358779</v>
      </c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>
        <v>1.5</v>
      </c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>
        <f t="shared" si="99"/>
        <v>1.5</v>
      </c>
      <c r="AJ944" s="9">
        <v>0</v>
      </c>
      <c r="AK944" s="9">
        <f t="shared" si="100"/>
        <v>0.18</v>
      </c>
      <c r="AL944" s="9">
        <f t="shared" si="101"/>
        <v>1.68</v>
      </c>
      <c r="AM944" s="9"/>
      <c r="AN944" s="9"/>
      <c r="AP944" s="9"/>
    </row>
    <row r="945" spans="1:42" x14ac:dyDescent="0.2">
      <c r="A945" s="2" t="s">
        <v>43</v>
      </c>
      <c r="B945" s="2">
        <v>1</v>
      </c>
      <c r="C945" s="2">
        <v>11030133</v>
      </c>
      <c r="D945" s="2" t="s">
        <v>2599</v>
      </c>
      <c r="E945" s="3" t="s">
        <v>2600</v>
      </c>
      <c r="F945" s="2" t="s">
        <v>2601</v>
      </c>
      <c r="G945" s="2" t="s">
        <v>47</v>
      </c>
      <c r="I945" s="2">
        <v>358780</v>
      </c>
      <c r="J945" s="9"/>
      <c r="K945" s="9">
        <v>0.32</v>
      </c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>
        <v>1.5</v>
      </c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>
        <f t="shared" si="99"/>
        <v>1.82</v>
      </c>
      <c r="AJ945" s="9">
        <v>0</v>
      </c>
      <c r="AK945" s="9">
        <f t="shared" si="100"/>
        <v>0.21840000000000001</v>
      </c>
      <c r="AL945" s="9">
        <f t="shared" si="101"/>
        <v>2.0384000000000002</v>
      </c>
      <c r="AM945" s="9"/>
      <c r="AN945" s="9"/>
      <c r="AP945" s="9"/>
    </row>
    <row r="946" spans="1:42" x14ac:dyDescent="0.2">
      <c r="A946" s="2" t="s">
        <v>43</v>
      </c>
      <c r="B946" s="2">
        <v>1</v>
      </c>
      <c r="C946" s="2">
        <v>11030133</v>
      </c>
      <c r="D946" s="2" t="s">
        <v>2602</v>
      </c>
      <c r="E946" s="3" t="s">
        <v>2603</v>
      </c>
      <c r="F946" s="2" t="s">
        <v>2604</v>
      </c>
      <c r="G946" s="2" t="s">
        <v>47</v>
      </c>
      <c r="I946" s="2">
        <v>358781</v>
      </c>
      <c r="J946" s="9"/>
      <c r="K946" s="9"/>
      <c r="L946" s="9"/>
      <c r="M946" s="9"/>
      <c r="N946" s="9"/>
      <c r="O946" s="9"/>
      <c r="P946" s="9"/>
      <c r="Q946" s="9">
        <v>0.04</v>
      </c>
      <c r="R946" s="9"/>
      <c r="S946" s="9"/>
      <c r="T946" s="9"/>
      <c r="U946" s="9"/>
      <c r="V946" s="9">
        <v>1.5</v>
      </c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>
        <f t="shared" si="99"/>
        <v>1.54</v>
      </c>
      <c r="AJ946" s="9">
        <v>0</v>
      </c>
      <c r="AK946" s="9">
        <f t="shared" si="100"/>
        <v>0.18479999999999999</v>
      </c>
      <c r="AL946" s="9">
        <f t="shared" si="101"/>
        <v>1.7248000000000001</v>
      </c>
      <c r="AM946" s="9"/>
      <c r="AN946" s="9"/>
      <c r="AP946" s="9"/>
    </row>
    <row r="947" spans="1:42" x14ac:dyDescent="0.2">
      <c r="A947" s="2" t="s">
        <v>43</v>
      </c>
      <c r="B947" s="2">
        <v>1</v>
      </c>
      <c r="C947" s="2">
        <v>11030131</v>
      </c>
      <c r="D947" s="2" t="s">
        <v>2605</v>
      </c>
      <c r="E947" s="3" t="s">
        <v>2606</v>
      </c>
      <c r="F947" s="2" t="s">
        <v>2607</v>
      </c>
      <c r="G947" s="2" t="s">
        <v>47</v>
      </c>
      <c r="I947" s="2">
        <v>358782</v>
      </c>
      <c r="J947" s="9"/>
      <c r="K947" s="9"/>
      <c r="L947" s="9"/>
      <c r="M947" s="9"/>
      <c r="N947" s="9"/>
      <c r="O947" s="9"/>
      <c r="P947" s="9"/>
      <c r="Q947" s="9">
        <v>0.12</v>
      </c>
      <c r="R947" s="9"/>
      <c r="S947" s="9"/>
      <c r="T947" s="9"/>
      <c r="U947" s="9"/>
      <c r="V947" s="9">
        <v>1.5</v>
      </c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>
        <f t="shared" si="99"/>
        <v>1.62</v>
      </c>
      <c r="AJ947" s="9">
        <v>0</v>
      </c>
      <c r="AK947" s="9">
        <f t="shared" si="100"/>
        <v>0.19440000000000002</v>
      </c>
      <c r="AL947" s="9">
        <f t="shared" si="101"/>
        <v>1.8144</v>
      </c>
      <c r="AM947" s="9"/>
      <c r="AN947" s="9"/>
      <c r="AP947" s="9"/>
    </row>
    <row r="948" spans="1:42" x14ac:dyDescent="0.2">
      <c r="A948" s="2" t="s">
        <v>43</v>
      </c>
      <c r="B948" s="2">
        <v>1</v>
      </c>
      <c r="C948" s="2">
        <v>11030131</v>
      </c>
      <c r="D948" s="2" t="s">
        <v>2608</v>
      </c>
      <c r="E948" s="3" t="s">
        <v>2609</v>
      </c>
      <c r="F948" s="2" t="s">
        <v>2610</v>
      </c>
      <c r="G948" s="2" t="s">
        <v>47</v>
      </c>
      <c r="I948" s="2">
        <v>358783</v>
      </c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>
        <v>1.5</v>
      </c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>
        <f t="shared" si="99"/>
        <v>1.5</v>
      </c>
      <c r="AJ948" s="9">
        <v>0</v>
      </c>
      <c r="AK948" s="9">
        <f t="shared" si="100"/>
        <v>0.18</v>
      </c>
      <c r="AL948" s="9">
        <f t="shared" si="101"/>
        <v>1.68</v>
      </c>
      <c r="AM948" s="9"/>
      <c r="AN948" s="9"/>
      <c r="AP948" s="9"/>
    </row>
    <row r="949" spans="1:42" x14ac:dyDescent="0.2">
      <c r="A949" s="2" t="s">
        <v>43</v>
      </c>
      <c r="B949" s="2">
        <v>19</v>
      </c>
      <c r="C949" s="2">
        <v>11030131</v>
      </c>
      <c r="D949" s="2" t="s">
        <v>2611</v>
      </c>
      <c r="E949" s="3" t="s">
        <v>2612</v>
      </c>
      <c r="F949" s="2" t="s">
        <v>2613</v>
      </c>
      <c r="G949" s="2" t="s">
        <v>47</v>
      </c>
      <c r="I949" s="2">
        <v>358784</v>
      </c>
      <c r="J949" s="9"/>
      <c r="K949" s="9">
        <v>16.059999999999999</v>
      </c>
      <c r="L949" s="9"/>
      <c r="M949" s="9"/>
      <c r="N949" s="9"/>
      <c r="O949" s="9"/>
      <c r="P949" s="9"/>
      <c r="Q949" s="9">
        <v>0.01</v>
      </c>
      <c r="R949" s="9">
        <v>0.17</v>
      </c>
      <c r="S949" s="9"/>
      <c r="T949" s="9"/>
      <c r="U949" s="9"/>
      <c r="V949" s="9">
        <v>1.5</v>
      </c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>
        <f t="shared" si="99"/>
        <v>17.740000000000002</v>
      </c>
      <c r="AJ949" s="9">
        <v>0</v>
      </c>
      <c r="AK949" s="9">
        <f t="shared" si="100"/>
        <v>2.1288</v>
      </c>
      <c r="AL949" s="9">
        <f t="shared" si="101"/>
        <v>19.8688</v>
      </c>
      <c r="AM949" s="9"/>
      <c r="AN949" s="9"/>
      <c r="AP949" s="9"/>
    </row>
    <row r="950" spans="1:42" x14ac:dyDescent="0.2">
      <c r="A950" s="2" t="s">
        <v>43</v>
      </c>
      <c r="B950" s="2">
        <v>1</v>
      </c>
      <c r="C950" s="2">
        <v>11030128</v>
      </c>
      <c r="D950" s="2" t="s">
        <v>2614</v>
      </c>
      <c r="E950" s="3" t="s">
        <v>2615</v>
      </c>
      <c r="F950" s="2" t="s">
        <v>2616</v>
      </c>
      <c r="G950" s="2" t="s">
        <v>47</v>
      </c>
      <c r="I950" s="2">
        <v>358785</v>
      </c>
      <c r="J950" s="9"/>
      <c r="K950" s="9"/>
      <c r="L950" s="9"/>
      <c r="M950" s="9"/>
      <c r="N950" s="9"/>
      <c r="O950" s="9"/>
      <c r="P950" s="9"/>
      <c r="Q950" s="9">
        <v>0.28999999999999998</v>
      </c>
      <c r="R950" s="9"/>
      <c r="S950" s="9"/>
      <c r="T950" s="9"/>
      <c r="U950" s="9"/>
      <c r="V950" s="9">
        <v>1.5</v>
      </c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>
        <f t="shared" si="99"/>
        <v>1.79</v>
      </c>
      <c r="AJ950" s="9">
        <v>0</v>
      </c>
      <c r="AK950" s="9">
        <f t="shared" si="100"/>
        <v>0.21479999999999999</v>
      </c>
      <c r="AL950" s="9">
        <f t="shared" si="101"/>
        <v>2.0047999999999999</v>
      </c>
      <c r="AM950" s="9"/>
      <c r="AN950" s="9"/>
      <c r="AP950" s="9"/>
    </row>
    <row r="951" spans="1:42" x14ac:dyDescent="0.2">
      <c r="A951" s="2" t="s">
        <v>43</v>
      </c>
      <c r="B951" s="2">
        <v>16</v>
      </c>
      <c r="C951" s="2">
        <v>11030133</v>
      </c>
      <c r="D951" s="2" t="s">
        <v>2617</v>
      </c>
      <c r="E951" s="3" t="s">
        <v>2618</v>
      </c>
      <c r="F951" s="2" t="s">
        <v>2619</v>
      </c>
      <c r="G951" s="2" t="s">
        <v>47</v>
      </c>
      <c r="I951" s="2">
        <v>358786</v>
      </c>
      <c r="J951" s="9"/>
      <c r="K951" s="9">
        <v>0.44</v>
      </c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>
        <v>1.5</v>
      </c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>
        <f t="shared" si="99"/>
        <v>1.94</v>
      </c>
      <c r="AJ951" s="9">
        <v>0</v>
      </c>
      <c r="AK951" s="9">
        <f t="shared" si="100"/>
        <v>0.23279999999999998</v>
      </c>
      <c r="AL951" s="9">
        <f t="shared" si="101"/>
        <v>2.1728000000000001</v>
      </c>
      <c r="AM951" s="9"/>
      <c r="AN951" s="9"/>
      <c r="AP951" s="9"/>
    </row>
    <row r="952" spans="1:42" x14ac:dyDescent="0.2">
      <c r="A952" s="2" t="s">
        <v>43</v>
      </c>
      <c r="B952" s="2">
        <v>1</v>
      </c>
      <c r="C952" s="2">
        <v>11030131</v>
      </c>
      <c r="D952" s="2" t="s">
        <v>2620</v>
      </c>
      <c r="E952" s="3" t="s">
        <v>2621</v>
      </c>
      <c r="F952" s="2" t="s">
        <v>2622</v>
      </c>
      <c r="G952" s="2" t="s">
        <v>47</v>
      </c>
      <c r="I952" s="2">
        <v>358787</v>
      </c>
      <c r="J952" s="9"/>
      <c r="K952" s="9">
        <v>7.0000000000000007E-2</v>
      </c>
      <c r="L952" s="9"/>
      <c r="M952" s="9"/>
      <c r="N952" s="9"/>
      <c r="O952" s="9"/>
      <c r="P952" s="9"/>
      <c r="Q952" s="9">
        <v>0.12</v>
      </c>
      <c r="R952" s="9"/>
      <c r="S952" s="9"/>
      <c r="T952" s="9"/>
      <c r="U952" s="9"/>
      <c r="V952" s="9">
        <v>1.5</v>
      </c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>
        <f t="shared" si="99"/>
        <v>1.69</v>
      </c>
      <c r="AJ952" s="9">
        <v>0</v>
      </c>
      <c r="AK952" s="9">
        <f t="shared" si="100"/>
        <v>0.20279999999999998</v>
      </c>
      <c r="AL952" s="9">
        <f t="shared" si="101"/>
        <v>1.8927999999999998</v>
      </c>
      <c r="AM952" s="9"/>
      <c r="AN952" s="9"/>
      <c r="AP952" s="9"/>
    </row>
    <row r="953" spans="1:42" x14ac:dyDescent="0.2">
      <c r="A953" s="2" t="s">
        <v>43</v>
      </c>
      <c r="B953" s="2">
        <v>1</v>
      </c>
      <c r="C953" s="2">
        <v>11030131</v>
      </c>
      <c r="D953" s="2" t="s">
        <v>2623</v>
      </c>
      <c r="E953" s="3" t="s">
        <v>2624</v>
      </c>
      <c r="F953" s="2" t="s">
        <v>2625</v>
      </c>
      <c r="G953" s="2" t="s">
        <v>47</v>
      </c>
      <c r="I953" s="2">
        <v>358788</v>
      </c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>
        <v>1.5</v>
      </c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>
        <f t="shared" si="99"/>
        <v>1.5</v>
      </c>
      <c r="AJ953" s="9">
        <v>0</v>
      </c>
      <c r="AK953" s="9">
        <f t="shared" si="100"/>
        <v>0.18</v>
      </c>
      <c r="AL953" s="9">
        <f t="shared" si="101"/>
        <v>1.68</v>
      </c>
      <c r="AM953" s="9"/>
      <c r="AN953" s="9"/>
      <c r="AP953" s="9"/>
    </row>
    <row r="954" spans="1:42" x14ac:dyDescent="0.2">
      <c r="A954" s="2" t="s">
        <v>43</v>
      </c>
      <c r="B954" s="2">
        <v>1</v>
      </c>
      <c r="C954" s="2">
        <v>11030134</v>
      </c>
      <c r="D954" s="2" t="s">
        <v>2626</v>
      </c>
      <c r="E954" s="3" t="s">
        <v>2627</v>
      </c>
      <c r="F954" s="2" t="s">
        <v>2628</v>
      </c>
      <c r="G954" s="2" t="s">
        <v>47</v>
      </c>
      <c r="I954" s="2">
        <v>358789</v>
      </c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>
        <v>1.5</v>
      </c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>
        <f t="shared" si="99"/>
        <v>1.5</v>
      </c>
      <c r="AJ954" s="9">
        <v>0</v>
      </c>
      <c r="AK954" s="9">
        <f t="shared" si="100"/>
        <v>0.18</v>
      </c>
      <c r="AL954" s="9">
        <f t="shared" si="101"/>
        <v>1.68</v>
      </c>
      <c r="AM954" s="9"/>
      <c r="AN954" s="9"/>
      <c r="AP954" s="9"/>
    </row>
    <row r="955" spans="1:42" x14ac:dyDescent="0.2">
      <c r="A955" s="2" t="s">
        <v>43</v>
      </c>
      <c r="B955" s="2">
        <v>1</v>
      </c>
      <c r="C955" s="2">
        <v>11030128</v>
      </c>
      <c r="D955" s="2" t="s">
        <v>2629</v>
      </c>
      <c r="E955" s="3" t="s">
        <v>2630</v>
      </c>
      <c r="F955" s="2" t="s">
        <v>2631</v>
      </c>
      <c r="G955" s="2" t="s">
        <v>47</v>
      </c>
      <c r="I955" s="2">
        <v>358790</v>
      </c>
      <c r="J955" s="9"/>
      <c r="K955" s="9">
        <v>0.15</v>
      </c>
      <c r="L955" s="9"/>
      <c r="M955" s="9"/>
      <c r="N955" s="9"/>
      <c r="O955" s="9"/>
      <c r="P955" s="9"/>
      <c r="Q955" s="9">
        <v>4.49</v>
      </c>
      <c r="R955" s="9"/>
      <c r="S955" s="9"/>
      <c r="T955" s="9"/>
      <c r="U955" s="9"/>
      <c r="V955" s="9">
        <v>1.5</v>
      </c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>
        <f t="shared" si="99"/>
        <v>6.1400000000000006</v>
      </c>
      <c r="AJ955" s="9">
        <v>0</v>
      </c>
      <c r="AK955" s="9">
        <f t="shared" si="100"/>
        <v>0.73680000000000001</v>
      </c>
      <c r="AL955" s="9">
        <f t="shared" si="101"/>
        <v>6.8768000000000002</v>
      </c>
      <c r="AM955" s="9"/>
      <c r="AN955" s="9"/>
      <c r="AP955" s="9"/>
    </row>
    <row r="956" spans="1:42" x14ac:dyDescent="0.2">
      <c r="A956" s="2" t="s">
        <v>43</v>
      </c>
      <c r="B956" s="2">
        <v>1</v>
      </c>
      <c r="C956" s="2">
        <v>11030131</v>
      </c>
      <c r="D956" s="2" t="s">
        <v>2632</v>
      </c>
      <c r="E956" s="3" t="s">
        <v>2633</v>
      </c>
      <c r="F956" s="2" t="s">
        <v>2634</v>
      </c>
      <c r="G956" s="2" t="s">
        <v>47</v>
      </c>
      <c r="I956" s="2">
        <v>358791</v>
      </c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>
        <v>1.5</v>
      </c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>
        <f t="shared" si="99"/>
        <v>1.5</v>
      </c>
      <c r="AJ956" s="9">
        <v>0</v>
      </c>
      <c r="AK956" s="9">
        <f t="shared" si="100"/>
        <v>0.18</v>
      </c>
      <c r="AL956" s="9">
        <f t="shared" si="101"/>
        <v>1.68</v>
      </c>
      <c r="AM956" s="9"/>
      <c r="AN956" s="9"/>
      <c r="AP956" s="9"/>
    </row>
    <row r="957" spans="1:42" x14ac:dyDescent="0.2">
      <c r="A957" s="2" t="s">
        <v>43</v>
      </c>
      <c r="B957" s="2">
        <v>19</v>
      </c>
      <c r="C957" s="2">
        <v>11030131</v>
      </c>
      <c r="D957" s="2" t="s">
        <v>2635</v>
      </c>
      <c r="E957" s="3" t="s">
        <v>2636</v>
      </c>
      <c r="F957" s="2" t="s">
        <v>2637</v>
      </c>
      <c r="G957" s="2" t="s">
        <v>47</v>
      </c>
      <c r="I957" s="2">
        <v>358792</v>
      </c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>
        <v>1.5</v>
      </c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>
        <f t="shared" si="99"/>
        <v>1.5</v>
      </c>
      <c r="AJ957" s="9">
        <v>0</v>
      </c>
      <c r="AK957" s="9">
        <f t="shared" si="100"/>
        <v>0.18</v>
      </c>
      <c r="AL957" s="9">
        <f t="shared" si="101"/>
        <v>1.68</v>
      </c>
      <c r="AM957" s="9"/>
      <c r="AN957" s="9"/>
      <c r="AP957" s="9"/>
    </row>
    <row r="958" spans="1:42" x14ac:dyDescent="0.2">
      <c r="A958" s="2" t="s">
        <v>43</v>
      </c>
      <c r="B958" s="2">
        <v>1</v>
      </c>
      <c r="C958" s="2">
        <v>11030128</v>
      </c>
      <c r="D958" s="2" t="s">
        <v>2638</v>
      </c>
      <c r="E958" s="3" t="s">
        <v>2639</v>
      </c>
      <c r="F958" s="2" t="s">
        <v>2640</v>
      </c>
      <c r="G958" s="2" t="s">
        <v>47</v>
      </c>
      <c r="I958" s="2">
        <v>358793</v>
      </c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>
        <v>1.5</v>
      </c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>
        <f t="shared" si="99"/>
        <v>1.5</v>
      </c>
      <c r="AJ958" s="9">
        <v>0</v>
      </c>
      <c r="AK958" s="9">
        <f t="shared" si="100"/>
        <v>0.18</v>
      </c>
      <c r="AL958" s="9">
        <f t="shared" si="101"/>
        <v>1.68</v>
      </c>
      <c r="AM958" s="9"/>
      <c r="AN958" s="9"/>
      <c r="AP958" s="9"/>
    </row>
    <row r="959" spans="1:42" x14ac:dyDescent="0.2">
      <c r="A959" s="2" t="s">
        <v>43</v>
      </c>
      <c r="B959" s="2">
        <v>1</v>
      </c>
      <c r="C959" s="2">
        <v>11030136</v>
      </c>
      <c r="D959" s="2" t="s">
        <v>2641</v>
      </c>
      <c r="E959" s="3" t="s">
        <v>2642</v>
      </c>
      <c r="F959" s="2" t="s">
        <v>2643</v>
      </c>
      <c r="G959" s="2" t="s">
        <v>47</v>
      </c>
      <c r="I959" s="2">
        <v>358794</v>
      </c>
      <c r="J959" s="9"/>
      <c r="K959" s="9"/>
      <c r="L959" s="9"/>
      <c r="M959" s="9"/>
      <c r="N959" s="9"/>
      <c r="O959" s="9"/>
      <c r="P959" s="9"/>
      <c r="Q959" s="9">
        <v>0.25</v>
      </c>
      <c r="R959" s="9">
        <v>0.04</v>
      </c>
      <c r="S959" s="9"/>
      <c r="T959" s="9"/>
      <c r="U959" s="9"/>
      <c r="V959" s="9">
        <v>1.5</v>
      </c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>
        <f t="shared" si="99"/>
        <v>1.79</v>
      </c>
      <c r="AJ959" s="9">
        <v>0</v>
      </c>
      <c r="AK959" s="9">
        <f t="shared" si="100"/>
        <v>0.21479999999999999</v>
      </c>
      <c r="AL959" s="9">
        <f t="shared" si="101"/>
        <v>2.0047999999999999</v>
      </c>
      <c r="AM959" s="9"/>
      <c r="AN959" s="9"/>
      <c r="AP959" s="9"/>
    </row>
    <row r="960" spans="1:42" x14ac:dyDescent="0.2">
      <c r="A960" s="2" t="s">
        <v>43</v>
      </c>
      <c r="B960" s="2">
        <v>19</v>
      </c>
      <c r="C960" s="2">
        <v>11030134</v>
      </c>
      <c r="D960" s="2" t="s">
        <v>2644</v>
      </c>
      <c r="E960" s="3" t="s">
        <v>2645</v>
      </c>
      <c r="F960" s="2" t="s">
        <v>2646</v>
      </c>
      <c r="G960" s="2" t="s">
        <v>47</v>
      </c>
      <c r="I960" s="2">
        <v>358795</v>
      </c>
      <c r="J960" s="9"/>
      <c r="K960" s="9"/>
      <c r="L960" s="9"/>
      <c r="M960" s="9"/>
      <c r="N960" s="9"/>
      <c r="O960" s="9"/>
      <c r="P960" s="9"/>
      <c r="Q960" s="9">
        <v>0.09</v>
      </c>
      <c r="R960" s="9"/>
      <c r="S960" s="9"/>
      <c r="T960" s="9"/>
      <c r="U960" s="9"/>
      <c r="V960" s="9">
        <v>1.5</v>
      </c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>
        <f t="shared" si="99"/>
        <v>1.59</v>
      </c>
      <c r="AJ960" s="9">
        <v>0</v>
      </c>
      <c r="AK960" s="9">
        <f t="shared" si="100"/>
        <v>0.1908</v>
      </c>
      <c r="AL960" s="9">
        <f t="shared" si="101"/>
        <v>1.7808000000000002</v>
      </c>
      <c r="AM960" s="9"/>
      <c r="AN960" s="9"/>
      <c r="AP960" s="9"/>
    </row>
    <row r="961" spans="1:42" x14ac:dyDescent="0.2">
      <c r="A961" s="2" t="s">
        <v>43</v>
      </c>
      <c r="B961" s="2">
        <v>1</v>
      </c>
      <c r="C961" s="2">
        <v>11030129</v>
      </c>
      <c r="D961" s="2" t="s">
        <v>2647</v>
      </c>
      <c r="E961" s="3" t="s">
        <v>2648</v>
      </c>
      <c r="F961" s="2" t="s">
        <v>2649</v>
      </c>
      <c r="G961" s="2" t="s">
        <v>47</v>
      </c>
      <c r="I961" s="2">
        <v>358796</v>
      </c>
      <c r="J961" s="9"/>
      <c r="K961" s="9"/>
      <c r="L961" s="9"/>
      <c r="M961" s="9"/>
      <c r="N961" s="9"/>
      <c r="O961" s="9"/>
      <c r="P961" s="9"/>
      <c r="Q961" s="9">
        <v>0.09</v>
      </c>
      <c r="R961" s="9"/>
      <c r="S961" s="9"/>
      <c r="T961" s="9"/>
      <c r="U961" s="9"/>
      <c r="V961" s="9">
        <v>1.5</v>
      </c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>
        <f t="shared" si="99"/>
        <v>1.59</v>
      </c>
      <c r="AJ961" s="9">
        <v>0</v>
      </c>
      <c r="AK961" s="9">
        <f t="shared" si="100"/>
        <v>0.1908</v>
      </c>
      <c r="AL961" s="9">
        <f t="shared" si="101"/>
        <v>1.7808000000000002</v>
      </c>
      <c r="AM961" s="9"/>
      <c r="AN961" s="9"/>
      <c r="AP961" s="9"/>
    </row>
    <row r="962" spans="1:42" x14ac:dyDescent="0.2">
      <c r="A962" s="2" t="s">
        <v>43</v>
      </c>
      <c r="B962" s="2">
        <v>1</v>
      </c>
      <c r="C962" s="2">
        <v>11030108</v>
      </c>
      <c r="D962" s="2" t="s">
        <v>2650</v>
      </c>
      <c r="E962" s="3" t="s">
        <v>2651</v>
      </c>
      <c r="F962" s="2" t="s">
        <v>2652</v>
      </c>
      <c r="G962" s="2" t="s">
        <v>47</v>
      </c>
      <c r="I962" s="2">
        <v>358797</v>
      </c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>
        <v>1.5</v>
      </c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>
        <f t="shared" si="99"/>
        <v>1.5</v>
      </c>
      <c r="AJ962" s="9">
        <v>0</v>
      </c>
      <c r="AK962" s="9">
        <f t="shared" si="100"/>
        <v>0.18</v>
      </c>
      <c r="AL962" s="9">
        <f t="shared" si="101"/>
        <v>1.68</v>
      </c>
      <c r="AM962" s="9"/>
      <c r="AN962" s="9"/>
      <c r="AP962" s="9"/>
    </row>
    <row r="963" spans="1:42" x14ac:dyDescent="0.2">
      <c r="A963" s="2" t="s">
        <v>43</v>
      </c>
      <c r="B963" s="2">
        <v>1</v>
      </c>
      <c r="C963" s="2">
        <v>11030133</v>
      </c>
      <c r="D963" s="2" t="s">
        <v>2653</v>
      </c>
      <c r="E963" s="3" t="s">
        <v>2654</v>
      </c>
      <c r="F963" s="2" t="s">
        <v>2655</v>
      </c>
      <c r="G963" s="2" t="s">
        <v>47</v>
      </c>
      <c r="I963" s="2">
        <v>358798</v>
      </c>
      <c r="J963" s="9"/>
      <c r="K963" s="9">
        <v>1.17</v>
      </c>
      <c r="L963" s="9"/>
      <c r="M963" s="9"/>
      <c r="N963" s="9"/>
      <c r="O963" s="9"/>
      <c r="P963" s="9"/>
      <c r="Q963" s="9">
        <v>0.93</v>
      </c>
      <c r="R963" s="9"/>
      <c r="S963" s="9"/>
      <c r="T963" s="9"/>
      <c r="U963" s="9"/>
      <c r="V963" s="9">
        <v>1.5</v>
      </c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>
        <f t="shared" si="99"/>
        <v>3.6</v>
      </c>
      <c r="AJ963" s="9">
        <v>0</v>
      </c>
      <c r="AK963" s="9">
        <f t="shared" si="100"/>
        <v>0.432</v>
      </c>
      <c r="AL963" s="9">
        <f t="shared" si="101"/>
        <v>4.032</v>
      </c>
      <c r="AM963" s="9"/>
      <c r="AN963" s="9"/>
      <c r="AP963" s="9"/>
    </row>
    <row r="964" spans="1:42" x14ac:dyDescent="0.2">
      <c r="A964" s="2" t="s">
        <v>43</v>
      </c>
      <c r="B964" s="2">
        <v>1</v>
      </c>
      <c r="C964" s="2">
        <v>11030133</v>
      </c>
      <c r="D964" s="2" t="s">
        <v>2653</v>
      </c>
      <c r="E964" s="3" t="s">
        <v>2654</v>
      </c>
      <c r="F964" s="2" t="s">
        <v>2655</v>
      </c>
      <c r="G964" s="2" t="s">
        <v>47</v>
      </c>
      <c r="I964" s="2">
        <v>358799</v>
      </c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>
        <v>1.5</v>
      </c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>
        <f t="shared" si="99"/>
        <v>1.5</v>
      </c>
      <c r="AJ964" s="9">
        <v>0</v>
      </c>
      <c r="AK964" s="9">
        <f t="shared" si="100"/>
        <v>0.18</v>
      </c>
      <c r="AL964" s="9">
        <f t="shared" si="101"/>
        <v>1.68</v>
      </c>
      <c r="AM964" s="9"/>
      <c r="AN964" s="9"/>
      <c r="AP964" s="9"/>
    </row>
    <row r="965" spans="1:42" x14ac:dyDescent="0.2">
      <c r="A965" s="2" t="s">
        <v>43</v>
      </c>
      <c r="B965" s="2">
        <v>1</v>
      </c>
      <c r="C965" s="2">
        <v>11030131</v>
      </c>
      <c r="D965" s="2" t="s">
        <v>2656</v>
      </c>
      <c r="E965" s="3" t="s">
        <v>2657</v>
      </c>
      <c r="F965" s="2" t="s">
        <v>2658</v>
      </c>
      <c r="G965" s="2" t="s">
        <v>47</v>
      </c>
      <c r="I965" s="2">
        <v>358800</v>
      </c>
      <c r="J965" s="9"/>
      <c r="K965" s="9"/>
      <c r="L965" s="9"/>
      <c r="M965" s="9"/>
      <c r="N965" s="9"/>
      <c r="O965" s="9"/>
      <c r="P965" s="9"/>
      <c r="Q965" s="9">
        <v>0.06</v>
      </c>
      <c r="R965" s="9"/>
      <c r="S965" s="9"/>
      <c r="T965" s="9"/>
      <c r="U965" s="9"/>
      <c r="V965" s="9">
        <v>1.5</v>
      </c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>
        <f t="shared" si="99"/>
        <v>1.56</v>
      </c>
      <c r="AJ965" s="9">
        <v>0</v>
      </c>
      <c r="AK965" s="9">
        <f t="shared" si="100"/>
        <v>0.18720000000000001</v>
      </c>
      <c r="AL965" s="9">
        <f t="shared" si="101"/>
        <v>1.7472000000000001</v>
      </c>
      <c r="AM965" s="9"/>
      <c r="AN965" s="9"/>
      <c r="AP965" s="9"/>
    </row>
    <row r="966" spans="1:42" x14ac:dyDescent="0.2">
      <c r="A966" s="2" t="s">
        <v>43</v>
      </c>
      <c r="B966" s="2">
        <v>1</v>
      </c>
      <c r="C966" s="2">
        <v>11030128</v>
      </c>
      <c r="D966" s="2" t="s">
        <v>2659</v>
      </c>
      <c r="E966" s="3" t="s">
        <v>2660</v>
      </c>
      <c r="F966" s="2" t="s">
        <v>2661</v>
      </c>
      <c r="G966" s="2" t="s">
        <v>47</v>
      </c>
      <c r="I966" s="2">
        <v>358801</v>
      </c>
      <c r="J966" s="9"/>
      <c r="K966" s="9">
        <v>0.24</v>
      </c>
      <c r="L966" s="9"/>
      <c r="M966" s="9"/>
      <c r="N966" s="9"/>
      <c r="O966" s="9"/>
      <c r="P966" s="9"/>
      <c r="Q966" s="9">
        <v>0.3</v>
      </c>
      <c r="R966" s="9"/>
      <c r="S966" s="9"/>
      <c r="T966" s="9"/>
      <c r="U966" s="9"/>
      <c r="V966" s="9">
        <v>1.5</v>
      </c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>
        <f t="shared" si="99"/>
        <v>2.04</v>
      </c>
      <c r="AJ966" s="9">
        <v>0</v>
      </c>
      <c r="AK966" s="9">
        <f t="shared" si="100"/>
        <v>0.24479999999999999</v>
      </c>
      <c r="AL966" s="9">
        <f t="shared" si="101"/>
        <v>2.2848000000000002</v>
      </c>
      <c r="AM966" s="9"/>
      <c r="AN966" s="9"/>
      <c r="AP966" s="9"/>
    </row>
    <row r="967" spans="1:42" x14ac:dyDescent="0.2">
      <c r="A967" s="2" t="s">
        <v>43</v>
      </c>
      <c r="B967" s="2">
        <v>1</v>
      </c>
      <c r="C967" s="2">
        <v>11030129</v>
      </c>
      <c r="D967" s="2" t="s">
        <v>2662</v>
      </c>
      <c r="E967" s="3" t="s">
        <v>2663</v>
      </c>
      <c r="F967" s="2" t="s">
        <v>2664</v>
      </c>
      <c r="G967" s="2" t="s">
        <v>47</v>
      </c>
      <c r="I967" s="2">
        <v>358802</v>
      </c>
      <c r="J967" s="9"/>
      <c r="K967" s="9"/>
      <c r="L967" s="9"/>
      <c r="M967" s="9"/>
      <c r="N967" s="9"/>
      <c r="O967" s="9"/>
      <c r="P967" s="9"/>
      <c r="Q967" s="9">
        <v>0.87</v>
      </c>
      <c r="R967" s="9"/>
      <c r="S967" s="9"/>
      <c r="T967" s="9"/>
      <c r="U967" s="9"/>
      <c r="V967" s="9">
        <v>1.5</v>
      </c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>
        <f t="shared" si="99"/>
        <v>2.37</v>
      </c>
      <c r="AJ967" s="9">
        <v>0</v>
      </c>
      <c r="AK967" s="9">
        <f t="shared" si="100"/>
        <v>0.28439999999999999</v>
      </c>
      <c r="AL967" s="9">
        <f t="shared" si="101"/>
        <v>2.6543999999999999</v>
      </c>
      <c r="AM967" s="9"/>
      <c r="AN967" s="9"/>
      <c r="AP967" s="9"/>
    </row>
    <row r="968" spans="1:42" x14ac:dyDescent="0.2">
      <c r="A968" s="2" t="s">
        <v>43</v>
      </c>
      <c r="B968" s="2">
        <v>19</v>
      </c>
      <c r="C968" s="2">
        <v>11030130</v>
      </c>
      <c r="D968" s="2" t="s">
        <v>2665</v>
      </c>
      <c r="E968" s="3" t="s">
        <v>2666</v>
      </c>
      <c r="F968" s="2" t="s">
        <v>2667</v>
      </c>
      <c r="G968" s="2" t="s">
        <v>47</v>
      </c>
      <c r="I968" s="2">
        <v>358803</v>
      </c>
      <c r="J968" s="9"/>
      <c r="K968" s="9">
        <v>0.47</v>
      </c>
      <c r="L968" s="9"/>
      <c r="M968" s="9"/>
      <c r="N968" s="9"/>
      <c r="O968" s="9"/>
      <c r="P968" s="9"/>
      <c r="Q968" s="9">
        <v>0.23</v>
      </c>
      <c r="R968" s="9"/>
      <c r="S968" s="9"/>
      <c r="T968" s="9"/>
      <c r="U968" s="9"/>
      <c r="V968" s="9">
        <v>1.5</v>
      </c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>
        <f t="shared" si="99"/>
        <v>2.2000000000000002</v>
      </c>
      <c r="AJ968" s="9">
        <v>0</v>
      </c>
      <c r="AK968" s="9">
        <f t="shared" si="100"/>
        <v>0.26400000000000001</v>
      </c>
      <c r="AL968" s="9">
        <f t="shared" si="101"/>
        <v>2.4640000000000004</v>
      </c>
      <c r="AM968" s="9"/>
      <c r="AN968" s="9"/>
      <c r="AP968" s="9"/>
    </row>
    <row r="969" spans="1:42" x14ac:dyDescent="0.2">
      <c r="A969" s="2" t="s">
        <v>43</v>
      </c>
      <c r="B969" s="2">
        <v>1</v>
      </c>
      <c r="C969" s="2">
        <v>11030134</v>
      </c>
      <c r="D969" s="2" t="s">
        <v>2668</v>
      </c>
      <c r="E969" s="3" t="s">
        <v>2669</v>
      </c>
      <c r="F969" s="2" t="s">
        <v>2670</v>
      </c>
      <c r="G969" s="2" t="s">
        <v>47</v>
      </c>
      <c r="I969" s="2">
        <v>358804</v>
      </c>
      <c r="J969" s="9"/>
      <c r="K969" s="9">
        <v>0.13</v>
      </c>
      <c r="L969" s="9"/>
      <c r="M969" s="9"/>
      <c r="N969" s="9"/>
      <c r="O969" s="9"/>
      <c r="P969" s="9"/>
      <c r="Q969" s="9">
        <v>0.27</v>
      </c>
      <c r="R969" s="9"/>
      <c r="S969" s="9"/>
      <c r="T969" s="9"/>
      <c r="U969" s="9"/>
      <c r="V969" s="9">
        <v>1.5</v>
      </c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>
        <f t="shared" si="99"/>
        <v>1.9</v>
      </c>
      <c r="AJ969" s="9">
        <v>0</v>
      </c>
      <c r="AK969" s="9">
        <f t="shared" si="100"/>
        <v>0.22799999999999998</v>
      </c>
      <c r="AL969" s="9">
        <f t="shared" si="101"/>
        <v>2.1280000000000001</v>
      </c>
      <c r="AM969" s="9"/>
      <c r="AN969" s="9"/>
      <c r="AP969" s="9"/>
    </row>
    <row r="970" spans="1:42" x14ac:dyDescent="0.2">
      <c r="A970" s="2" t="s">
        <v>43</v>
      </c>
      <c r="B970" s="2">
        <v>19</v>
      </c>
      <c r="C970" s="2">
        <v>11030130</v>
      </c>
      <c r="D970" s="2" t="s">
        <v>2671</v>
      </c>
      <c r="E970" s="3" t="s">
        <v>2672</v>
      </c>
      <c r="F970" s="2" t="s">
        <v>2673</v>
      </c>
      <c r="G970" s="2" t="s">
        <v>47</v>
      </c>
      <c r="I970" s="2">
        <v>358805</v>
      </c>
      <c r="J970" s="9"/>
      <c r="K970" s="9">
        <v>0.06</v>
      </c>
      <c r="L970" s="9"/>
      <c r="M970" s="9"/>
      <c r="N970" s="9"/>
      <c r="O970" s="9"/>
      <c r="P970" s="9"/>
      <c r="Q970" s="9">
        <v>1.48</v>
      </c>
      <c r="R970" s="9"/>
      <c r="S970" s="9"/>
      <c r="T970" s="9"/>
      <c r="U970" s="9"/>
      <c r="V970" s="9">
        <v>1.5</v>
      </c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>
        <f t="shared" si="99"/>
        <v>3.04</v>
      </c>
      <c r="AJ970" s="9">
        <v>0</v>
      </c>
      <c r="AK970" s="9">
        <f t="shared" si="100"/>
        <v>0.36480000000000001</v>
      </c>
      <c r="AL970" s="9">
        <f t="shared" si="101"/>
        <v>3.4047999999999998</v>
      </c>
      <c r="AM970" s="9"/>
      <c r="AN970" s="9"/>
      <c r="AP970" s="9"/>
    </row>
    <row r="971" spans="1:42" x14ac:dyDescent="0.2">
      <c r="A971" s="2" t="s">
        <v>43</v>
      </c>
      <c r="B971" s="2">
        <v>1</v>
      </c>
      <c r="C971" s="2">
        <v>11030102</v>
      </c>
      <c r="D971" s="2" t="s">
        <v>2674</v>
      </c>
      <c r="E971" s="3" t="s">
        <v>2675</v>
      </c>
      <c r="F971" s="2" t="s">
        <v>2676</v>
      </c>
      <c r="G971" s="2" t="s">
        <v>47</v>
      </c>
      <c r="I971" s="2">
        <v>358806</v>
      </c>
      <c r="J971" s="9"/>
      <c r="K971" s="9">
        <v>0.02</v>
      </c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>
        <v>1.5</v>
      </c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>
        <f t="shared" si="99"/>
        <v>1.52</v>
      </c>
      <c r="AJ971" s="9">
        <v>0</v>
      </c>
      <c r="AK971" s="9">
        <f t="shared" si="100"/>
        <v>0.18240000000000001</v>
      </c>
      <c r="AL971" s="9">
        <f t="shared" si="101"/>
        <v>1.7023999999999999</v>
      </c>
      <c r="AM971" s="9"/>
      <c r="AN971" s="9"/>
      <c r="AP971" s="9"/>
    </row>
    <row r="972" spans="1:42" x14ac:dyDescent="0.2">
      <c r="A972" s="2" t="s">
        <v>43</v>
      </c>
      <c r="B972" s="2">
        <v>1</v>
      </c>
      <c r="C972" s="2">
        <v>11030134</v>
      </c>
      <c r="D972" s="2" t="s">
        <v>2677</v>
      </c>
      <c r="E972" s="3" t="s">
        <v>2678</v>
      </c>
      <c r="F972" s="2" t="s">
        <v>2679</v>
      </c>
      <c r="G972" s="2" t="s">
        <v>47</v>
      </c>
      <c r="I972" s="2">
        <v>358807</v>
      </c>
      <c r="J972" s="9"/>
      <c r="K972" s="9">
        <v>0.22</v>
      </c>
      <c r="L972" s="9"/>
      <c r="M972" s="9"/>
      <c r="N972" s="9"/>
      <c r="O972" s="9"/>
      <c r="P972" s="9"/>
      <c r="Q972" s="9">
        <v>0.53</v>
      </c>
      <c r="R972" s="9"/>
      <c r="S972" s="9"/>
      <c r="T972" s="9"/>
      <c r="U972" s="9"/>
      <c r="V972" s="9">
        <v>1.5</v>
      </c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>
        <f t="shared" ref="AI972:AI1035" si="102">SUM(J972:AH972)</f>
        <v>2.25</v>
      </c>
      <c r="AJ972" s="9">
        <v>0</v>
      </c>
      <c r="AK972" s="9">
        <f t="shared" ref="AK972:AK1035" si="103">(AI972+AJ972)*0.12</f>
        <v>0.27</v>
      </c>
      <c r="AL972" s="9">
        <f t="shared" ref="AL972:AL1035" si="104">SUM(AI972:AK972)</f>
        <v>2.52</v>
      </c>
      <c r="AM972" s="9"/>
      <c r="AN972" s="9"/>
      <c r="AP972" s="9"/>
    </row>
    <row r="973" spans="1:42" x14ac:dyDescent="0.2">
      <c r="A973" s="2" t="s">
        <v>43</v>
      </c>
      <c r="B973" s="2">
        <v>1</v>
      </c>
      <c r="C973" s="2">
        <v>11030129</v>
      </c>
      <c r="D973" s="2" t="s">
        <v>2680</v>
      </c>
      <c r="E973" s="3" t="s">
        <v>2681</v>
      </c>
      <c r="F973" s="2" t="s">
        <v>2682</v>
      </c>
      <c r="G973" s="2" t="s">
        <v>47</v>
      </c>
      <c r="I973" s="2">
        <v>358808</v>
      </c>
      <c r="J973" s="9"/>
      <c r="K973" s="9">
        <v>0.44</v>
      </c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>
        <v>1.5</v>
      </c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>
        <f t="shared" si="102"/>
        <v>1.94</v>
      </c>
      <c r="AJ973" s="9">
        <v>0</v>
      </c>
      <c r="AK973" s="9">
        <f t="shared" si="103"/>
        <v>0.23279999999999998</v>
      </c>
      <c r="AL973" s="9">
        <f t="shared" si="104"/>
        <v>2.1728000000000001</v>
      </c>
      <c r="AM973" s="9"/>
      <c r="AN973" s="9"/>
      <c r="AP973" s="9"/>
    </row>
    <row r="974" spans="1:42" x14ac:dyDescent="0.2">
      <c r="A974" s="2" t="s">
        <v>43</v>
      </c>
      <c r="B974" s="2">
        <v>1</v>
      </c>
      <c r="C974" s="2">
        <v>11030102</v>
      </c>
      <c r="D974" s="2" t="s">
        <v>2683</v>
      </c>
      <c r="E974" s="3" t="s">
        <v>2684</v>
      </c>
      <c r="F974" s="2" t="s">
        <v>2685</v>
      </c>
      <c r="G974" s="2" t="s">
        <v>47</v>
      </c>
      <c r="I974" s="2">
        <v>358809</v>
      </c>
      <c r="J974" s="9"/>
      <c r="K974" s="9"/>
      <c r="L974" s="9"/>
      <c r="M974" s="9"/>
      <c r="N974" s="9"/>
      <c r="O974" s="9"/>
      <c r="P974" s="9"/>
      <c r="Q974" s="9">
        <v>0.05</v>
      </c>
      <c r="R974" s="9"/>
      <c r="S974" s="9"/>
      <c r="T974" s="9"/>
      <c r="U974" s="9"/>
      <c r="V974" s="9">
        <v>1.5</v>
      </c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>
        <f t="shared" si="102"/>
        <v>1.55</v>
      </c>
      <c r="AJ974" s="9">
        <v>0</v>
      </c>
      <c r="AK974" s="9">
        <f t="shared" si="103"/>
        <v>0.186</v>
      </c>
      <c r="AL974" s="9">
        <f t="shared" si="104"/>
        <v>1.736</v>
      </c>
      <c r="AM974" s="9"/>
      <c r="AN974" s="9"/>
      <c r="AP974" s="9"/>
    </row>
    <row r="975" spans="1:42" x14ac:dyDescent="0.2">
      <c r="A975" s="2" t="s">
        <v>43</v>
      </c>
      <c r="B975" s="2">
        <v>1</v>
      </c>
      <c r="C975" s="2">
        <v>11030134</v>
      </c>
      <c r="D975" s="2" t="s">
        <v>2686</v>
      </c>
      <c r="E975" s="3" t="s">
        <v>2687</v>
      </c>
      <c r="F975" s="2" t="s">
        <v>2688</v>
      </c>
      <c r="G975" s="2" t="s">
        <v>47</v>
      </c>
      <c r="I975" s="2">
        <v>358810</v>
      </c>
      <c r="J975" s="9"/>
      <c r="K975" s="9"/>
      <c r="L975" s="9"/>
      <c r="M975" s="9"/>
      <c r="N975" s="9"/>
      <c r="O975" s="9"/>
      <c r="P975" s="9"/>
      <c r="Q975" s="9">
        <v>0.04</v>
      </c>
      <c r="R975" s="9"/>
      <c r="S975" s="9"/>
      <c r="T975" s="9"/>
      <c r="U975" s="9"/>
      <c r="V975" s="9">
        <v>1.5</v>
      </c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>
        <f t="shared" si="102"/>
        <v>1.54</v>
      </c>
      <c r="AJ975" s="9">
        <v>0</v>
      </c>
      <c r="AK975" s="9">
        <f t="shared" si="103"/>
        <v>0.18479999999999999</v>
      </c>
      <c r="AL975" s="9">
        <f t="shared" si="104"/>
        <v>1.7248000000000001</v>
      </c>
      <c r="AM975" s="9"/>
      <c r="AN975" s="9"/>
      <c r="AP975" s="9"/>
    </row>
    <row r="976" spans="1:42" x14ac:dyDescent="0.2">
      <c r="A976" s="2" t="s">
        <v>43</v>
      </c>
      <c r="B976" s="2">
        <v>19</v>
      </c>
      <c r="C976" s="2">
        <v>11030131</v>
      </c>
      <c r="D976" s="2" t="s">
        <v>2689</v>
      </c>
      <c r="E976" s="3" t="s">
        <v>2690</v>
      </c>
      <c r="F976" s="2" t="s">
        <v>2691</v>
      </c>
      <c r="G976" s="2" t="s">
        <v>47</v>
      </c>
      <c r="I976" s="2">
        <v>358811</v>
      </c>
      <c r="J976" s="9"/>
      <c r="K976" s="9"/>
      <c r="L976" s="9"/>
      <c r="M976" s="9"/>
      <c r="N976" s="9"/>
      <c r="O976" s="9"/>
      <c r="P976" s="9"/>
      <c r="Q976" s="9">
        <v>2.0499999999999998</v>
      </c>
      <c r="R976" s="9"/>
      <c r="S976" s="9"/>
      <c r="T976" s="9"/>
      <c r="U976" s="9"/>
      <c r="V976" s="9">
        <v>1.5</v>
      </c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>
        <f t="shared" si="102"/>
        <v>3.55</v>
      </c>
      <c r="AJ976" s="9">
        <v>0</v>
      </c>
      <c r="AK976" s="9">
        <f t="shared" si="103"/>
        <v>0.42599999999999999</v>
      </c>
      <c r="AL976" s="9">
        <f t="shared" si="104"/>
        <v>3.976</v>
      </c>
      <c r="AM976" s="9"/>
      <c r="AN976" s="9"/>
      <c r="AP976" s="9"/>
    </row>
    <row r="977" spans="1:42" x14ac:dyDescent="0.2">
      <c r="A977" s="2" t="s">
        <v>43</v>
      </c>
      <c r="B977" s="2">
        <v>1</v>
      </c>
      <c r="C977" s="2">
        <v>11030128</v>
      </c>
      <c r="D977" s="2" t="s">
        <v>2692</v>
      </c>
      <c r="E977" s="3" t="s">
        <v>2693</v>
      </c>
      <c r="F977" s="2" t="s">
        <v>2694</v>
      </c>
      <c r="G977" s="2" t="s">
        <v>47</v>
      </c>
      <c r="I977" s="2">
        <v>358812</v>
      </c>
      <c r="J977" s="9"/>
      <c r="K977" s="9">
        <v>0.08</v>
      </c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>
        <v>1.5</v>
      </c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>
        <f t="shared" si="102"/>
        <v>1.58</v>
      </c>
      <c r="AJ977" s="9">
        <v>0</v>
      </c>
      <c r="AK977" s="9">
        <f t="shared" si="103"/>
        <v>0.18959999999999999</v>
      </c>
      <c r="AL977" s="9">
        <f t="shared" si="104"/>
        <v>1.7696000000000001</v>
      </c>
      <c r="AM977" s="9"/>
      <c r="AN977" s="9"/>
      <c r="AP977" s="9"/>
    </row>
    <row r="978" spans="1:42" x14ac:dyDescent="0.2">
      <c r="A978" s="2" t="s">
        <v>43</v>
      </c>
      <c r="B978" s="2">
        <v>1</v>
      </c>
      <c r="C978" s="2">
        <v>11030129</v>
      </c>
      <c r="D978" s="2" t="s">
        <v>2695</v>
      </c>
      <c r="E978" s="3" t="s">
        <v>2696</v>
      </c>
      <c r="F978" s="2" t="s">
        <v>2697</v>
      </c>
      <c r="G978" s="2" t="s">
        <v>47</v>
      </c>
      <c r="I978" s="2">
        <v>358813</v>
      </c>
      <c r="J978" s="9"/>
      <c r="K978" s="9"/>
      <c r="L978" s="9"/>
      <c r="M978" s="9"/>
      <c r="N978" s="9"/>
      <c r="O978" s="9"/>
      <c r="P978" s="9"/>
      <c r="Q978" s="9">
        <v>0.24</v>
      </c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>
        <f t="shared" si="102"/>
        <v>0.24</v>
      </c>
      <c r="AJ978" s="9">
        <v>0</v>
      </c>
      <c r="AK978" s="9">
        <f t="shared" si="103"/>
        <v>2.8799999999999999E-2</v>
      </c>
      <c r="AL978" s="9">
        <f t="shared" si="104"/>
        <v>0.26879999999999998</v>
      </c>
      <c r="AM978" s="9"/>
      <c r="AN978" s="9"/>
      <c r="AP978" s="9"/>
    </row>
    <row r="979" spans="1:42" x14ac:dyDescent="0.2">
      <c r="A979" s="2" t="s">
        <v>43</v>
      </c>
      <c r="B979" s="2">
        <v>1</v>
      </c>
      <c r="C979" s="2">
        <v>11030130</v>
      </c>
      <c r="D979" s="2" t="s">
        <v>2698</v>
      </c>
      <c r="E979" s="3" t="s">
        <v>2699</v>
      </c>
      <c r="F979" s="2" t="s">
        <v>2700</v>
      </c>
      <c r="G979" s="2" t="s">
        <v>47</v>
      </c>
      <c r="I979" s="2">
        <v>358814</v>
      </c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>
        <v>1.5</v>
      </c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>
        <f t="shared" si="102"/>
        <v>1.5</v>
      </c>
      <c r="AJ979" s="9">
        <v>0</v>
      </c>
      <c r="AK979" s="9">
        <f t="shared" si="103"/>
        <v>0.18</v>
      </c>
      <c r="AL979" s="9">
        <f t="shared" si="104"/>
        <v>1.68</v>
      </c>
      <c r="AM979" s="9"/>
      <c r="AN979" s="9"/>
      <c r="AP979" s="9"/>
    </row>
    <row r="980" spans="1:42" x14ac:dyDescent="0.2">
      <c r="A980" s="2" t="s">
        <v>43</v>
      </c>
      <c r="B980" s="2">
        <v>1</v>
      </c>
      <c r="C980" s="2">
        <v>11030135</v>
      </c>
      <c r="D980" s="2" t="s">
        <v>2701</v>
      </c>
      <c r="E980" s="3" t="s">
        <v>2702</v>
      </c>
      <c r="F980" s="2" t="s">
        <v>2703</v>
      </c>
      <c r="G980" s="2" t="s">
        <v>47</v>
      </c>
      <c r="I980" s="2">
        <v>358815</v>
      </c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>
        <v>1.5</v>
      </c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>
        <f t="shared" si="102"/>
        <v>1.5</v>
      </c>
      <c r="AJ980" s="9">
        <v>0</v>
      </c>
      <c r="AK980" s="9">
        <f t="shared" si="103"/>
        <v>0.18</v>
      </c>
      <c r="AL980" s="9">
        <f t="shared" si="104"/>
        <v>1.68</v>
      </c>
      <c r="AM980" s="9"/>
      <c r="AN980" s="9"/>
      <c r="AP980" s="9"/>
    </row>
    <row r="981" spans="1:42" x14ac:dyDescent="0.2">
      <c r="A981" s="2" t="s">
        <v>43</v>
      </c>
      <c r="B981" s="2">
        <v>19</v>
      </c>
      <c r="C981" s="2">
        <v>11030131</v>
      </c>
      <c r="D981" s="2" t="s">
        <v>2704</v>
      </c>
      <c r="E981" s="3" t="s">
        <v>2705</v>
      </c>
      <c r="F981" s="2" t="s">
        <v>2706</v>
      </c>
      <c r="G981" s="2" t="s">
        <v>47</v>
      </c>
      <c r="I981" s="2">
        <v>358816</v>
      </c>
      <c r="J981" s="9"/>
      <c r="K981" s="9">
        <v>0.99</v>
      </c>
      <c r="L981" s="9">
        <v>1.1100000000000001</v>
      </c>
      <c r="M981" s="9"/>
      <c r="N981" s="9"/>
      <c r="O981" s="9"/>
      <c r="P981" s="9"/>
      <c r="Q981" s="9">
        <v>0.43</v>
      </c>
      <c r="R981" s="9"/>
      <c r="S981" s="9"/>
      <c r="T981" s="9"/>
      <c r="U981" s="9"/>
      <c r="V981" s="9">
        <v>1.5</v>
      </c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>
        <f t="shared" si="102"/>
        <v>4.03</v>
      </c>
      <c r="AJ981" s="9">
        <v>0</v>
      </c>
      <c r="AK981" s="9">
        <f t="shared" si="103"/>
        <v>0.48360000000000003</v>
      </c>
      <c r="AL981" s="9">
        <f t="shared" si="104"/>
        <v>4.5136000000000003</v>
      </c>
      <c r="AM981" s="9"/>
      <c r="AN981" s="9"/>
      <c r="AP981" s="9"/>
    </row>
    <row r="982" spans="1:42" x14ac:dyDescent="0.2">
      <c r="A982" s="2" t="s">
        <v>43</v>
      </c>
      <c r="B982" s="2">
        <v>1</v>
      </c>
      <c r="C982" s="2">
        <v>11030133</v>
      </c>
      <c r="D982" s="2" t="s">
        <v>2707</v>
      </c>
      <c r="E982" s="3" t="s">
        <v>2708</v>
      </c>
      <c r="F982" s="2" t="s">
        <v>2709</v>
      </c>
      <c r="G982" s="2" t="s">
        <v>47</v>
      </c>
      <c r="I982" s="2">
        <v>358817</v>
      </c>
      <c r="J982" s="9"/>
      <c r="K982" s="9"/>
      <c r="L982" s="9"/>
      <c r="M982" s="9"/>
      <c r="N982" s="9"/>
      <c r="O982" s="9"/>
      <c r="P982" s="9"/>
      <c r="Q982" s="9">
        <v>0.01</v>
      </c>
      <c r="R982" s="9"/>
      <c r="S982" s="9"/>
      <c r="T982" s="9"/>
      <c r="U982" s="9"/>
      <c r="V982" s="9">
        <v>1.5</v>
      </c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>
        <f t="shared" si="102"/>
        <v>1.51</v>
      </c>
      <c r="AJ982" s="9">
        <v>0</v>
      </c>
      <c r="AK982" s="9">
        <f t="shared" si="103"/>
        <v>0.1812</v>
      </c>
      <c r="AL982" s="9">
        <f t="shared" si="104"/>
        <v>1.6912</v>
      </c>
      <c r="AM982" s="9"/>
      <c r="AN982" s="9"/>
      <c r="AP982" s="9"/>
    </row>
    <row r="983" spans="1:42" x14ac:dyDescent="0.2">
      <c r="A983" s="2" t="s">
        <v>43</v>
      </c>
      <c r="B983" s="2">
        <v>1</v>
      </c>
      <c r="C983" s="2">
        <v>11030133</v>
      </c>
      <c r="D983" s="2" t="s">
        <v>2710</v>
      </c>
      <c r="E983" s="3" t="s">
        <v>2711</v>
      </c>
      <c r="F983" s="2" t="s">
        <v>2712</v>
      </c>
      <c r="G983" s="2" t="s">
        <v>47</v>
      </c>
      <c r="I983" s="2">
        <v>358818</v>
      </c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>
        <v>1.5</v>
      </c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>
        <f t="shared" si="102"/>
        <v>1.5</v>
      </c>
      <c r="AJ983" s="9">
        <v>0</v>
      </c>
      <c r="AK983" s="9">
        <f t="shared" si="103"/>
        <v>0.18</v>
      </c>
      <c r="AL983" s="9">
        <f t="shared" si="104"/>
        <v>1.68</v>
      </c>
      <c r="AM983" s="9"/>
      <c r="AN983" s="9"/>
      <c r="AP983" s="9"/>
    </row>
    <row r="984" spans="1:42" x14ac:dyDescent="0.2">
      <c r="A984" s="2" t="s">
        <v>43</v>
      </c>
      <c r="B984" s="2">
        <v>1</v>
      </c>
      <c r="C984" s="2">
        <v>11030129</v>
      </c>
      <c r="D984" s="2" t="s">
        <v>2713</v>
      </c>
      <c r="E984" s="3" t="s">
        <v>2714</v>
      </c>
      <c r="F984" s="2" t="s">
        <v>2715</v>
      </c>
      <c r="G984" s="2" t="s">
        <v>47</v>
      </c>
      <c r="I984" s="2">
        <v>358819</v>
      </c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>
        <v>1.5</v>
      </c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>
        <f t="shared" si="102"/>
        <v>1.5</v>
      </c>
      <c r="AJ984" s="9">
        <v>0</v>
      </c>
      <c r="AK984" s="9">
        <f t="shared" si="103"/>
        <v>0.18</v>
      </c>
      <c r="AL984" s="9">
        <f t="shared" si="104"/>
        <v>1.68</v>
      </c>
      <c r="AM984" s="9"/>
      <c r="AN984" s="9"/>
      <c r="AP984" s="9"/>
    </row>
    <row r="985" spans="1:42" x14ac:dyDescent="0.2">
      <c r="A985" s="2" t="s">
        <v>43</v>
      </c>
      <c r="B985" s="2">
        <v>1</v>
      </c>
      <c r="C985" s="2">
        <v>11030134</v>
      </c>
      <c r="D985" s="2" t="s">
        <v>2716</v>
      </c>
      <c r="E985" s="3" t="s">
        <v>2717</v>
      </c>
      <c r="F985" s="2" t="s">
        <v>2718</v>
      </c>
      <c r="G985" s="2" t="s">
        <v>47</v>
      </c>
      <c r="I985" s="2">
        <v>358820</v>
      </c>
      <c r="J985" s="9"/>
      <c r="K985" s="9"/>
      <c r="L985" s="9"/>
      <c r="M985" s="9"/>
      <c r="N985" s="9"/>
      <c r="O985" s="9"/>
      <c r="P985" s="9"/>
      <c r="Q985" s="9">
        <v>1.68</v>
      </c>
      <c r="R985" s="9"/>
      <c r="S985" s="9"/>
      <c r="T985" s="9"/>
      <c r="U985" s="9"/>
      <c r="V985" s="9">
        <v>1.5</v>
      </c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>
        <f t="shared" si="102"/>
        <v>3.1799999999999997</v>
      </c>
      <c r="AJ985" s="9">
        <v>0</v>
      </c>
      <c r="AK985" s="9">
        <f t="shared" si="103"/>
        <v>0.38159999999999994</v>
      </c>
      <c r="AL985" s="9">
        <f t="shared" si="104"/>
        <v>3.5615999999999994</v>
      </c>
      <c r="AM985" s="9"/>
      <c r="AN985" s="9"/>
      <c r="AP985" s="9"/>
    </row>
    <row r="986" spans="1:42" x14ac:dyDescent="0.2">
      <c r="A986" s="2" t="s">
        <v>43</v>
      </c>
      <c r="B986" s="2">
        <v>19</v>
      </c>
      <c r="C986" s="2">
        <v>11030130</v>
      </c>
      <c r="D986" s="2" t="s">
        <v>2719</v>
      </c>
      <c r="E986" s="3" t="s">
        <v>2720</v>
      </c>
      <c r="F986" s="2" t="s">
        <v>2721</v>
      </c>
      <c r="G986" s="2" t="s">
        <v>47</v>
      </c>
      <c r="I986" s="2">
        <v>358821</v>
      </c>
      <c r="J986" s="9"/>
      <c r="K986" s="9"/>
      <c r="L986" s="9"/>
      <c r="M986" s="9"/>
      <c r="N986" s="9"/>
      <c r="O986" s="9"/>
      <c r="P986" s="9"/>
      <c r="Q986" s="9">
        <v>0.68</v>
      </c>
      <c r="R986" s="9"/>
      <c r="S986" s="9"/>
      <c r="T986" s="9"/>
      <c r="U986" s="9"/>
      <c r="V986" s="9">
        <v>1.5</v>
      </c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>
        <f t="shared" si="102"/>
        <v>2.1800000000000002</v>
      </c>
      <c r="AJ986" s="9">
        <v>0</v>
      </c>
      <c r="AK986" s="9">
        <f t="shared" si="103"/>
        <v>0.2616</v>
      </c>
      <c r="AL986" s="9">
        <f t="shared" si="104"/>
        <v>2.4416000000000002</v>
      </c>
      <c r="AM986" s="9"/>
      <c r="AN986" s="9"/>
      <c r="AP986" s="9"/>
    </row>
    <row r="987" spans="1:42" x14ac:dyDescent="0.2">
      <c r="A987" s="2" t="s">
        <v>43</v>
      </c>
      <c r="B987" s="2">
        <v>1</v>
      </c>
      <c r="C987" s="2">
        <v>11030128</v>
      </c>
      <c r="D987" s="2" t="s">
        <v>2722</v>
      </c>
      <c r="E987" s="3" t="s">
        <v>2723</v>
      </c>
      <c r="F987" s="2" t="s">
        <v>2724</v>
      </c>
      <c r="G987" s="2" t="s">
        <v>47</v>
      </c>
      <c r="I987" s="2">
        <v>358822</v>
      </c>
      <c r="J987" s="9"/>
      <c r="K987" s="9">
        <v>0.03</v>
      </c>
      <c r="L987" s="9"/>
      <c r="M987" s="9"/>
      <c r="N987" s="9"/>
      <c r="O987" s="9"/>
      <c r="P987" s="9"/>
      <c r="Q987" s="9">
        <v>0.1</v>
      </c>
      <c r="R987" s="9"/>
      <c r="S987" s="9"/>
      <c r="T987" s="9"/>
      <c r="U987" s="9"/>
      <c r="V987" s="9">
        <v>1.5</v>
      </c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>
        <f t="shared" si="102"/>
        <v>1.63</v>
      </c>
      <c r="AJ987" s="9">
        <v>0</v>
      </c>
      <c r="AK987" s="9">
        <f t="shared" si="103"/>
        <v>0.19559999999999997</v>
      </c>
      <c r="AL987" s="9">
        <f t="shared" si="104"/>
        <v>1.8255999999999999</v>
      </c>
      <c r="AM987" s="9"/>
      <c r="AN987" s="9"/>
      <c r="AP987" s="9"/>
    </row>
    <row r="988" spans="1:42" x14ac:dyDescent="0.2">
      <c r="A988" s="2" t="s">
        <v>43</v>
      </c>
      <c r="B988" s="2">
        <v>1</v>
      </c>
      <c r="C988" s="2">
        <v>11030102</v>
      </c>
      <c r="D988" s="2" t="s">
        <v>2725</v>
      </c>
      <c r="E988" s="3" t="s">
        <v>2726</v>
      </c>
      <c r="F988" s="2" t="s">
        <v>2727</v>
      </c>
      <c r="G988" s="2" t="s">
        <v>47</v>
      </c>
      <c r="I988" s="2">
        <v>358823</v>
      </c>
      <c r="J988" s="9"/>
      <c r="K988" s="9">
        <v>0.36</v>
      </c>
      <c r="L988" s="9"/>
      <c r="M988" s="9"/>
      <c r="N988" s="9"/>
      <c r="O988" s="9"/>
      <c r="P988" s="9"/>
      <c r="Q988" s="9">
        <v>1.71</v>
      </c>
      <c r="R988" s="9"/>
      <c r="S988" s="9"/>
      <c r="T988" s="9"/>
      <c r="U988" s="9"/>
      <c r="V988" s="9">
        <v>1.5</v>
      </c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>
        <f t="shared" si="102"/>
        <v>3.57</v>
      </c>
      <c r="AJ988" s="9">
        <v>0</v>
      </c>
      <c r="AK988" s="9">
        <f t="shared" si="103"/>
        <v>0.42839999999999995</v>
      </c>
      <c r="AL988" s="9">
        <f t="shared" si="104"/>
        <v>3.9983999999999997</v>
      </c>
      <c r="AM988" s="9"/>
      <c r="AN988" s="9"/>
      <c r="AP988" s="9"/>
    </row>
    <row r="989" spans="1:42" x14ac:dyDescent="0.2">
      <c r="A989" s="2" t="s">
        <v>43</v>
      </c>
      <c r="B989" s="2">
        <v>1</v>
      </c>
      <c r="C989" s="2">
        <v>11030134</v>
      </c>
      <c r="D989" s="2" t="s">
        <v>2728</v>
      </c>
      <c r="E989" s="3" t="s">
        <v>2729</v>
      </c>
      <c r="F989" s="2" t="s">
        <v>2730</v>
      </c>
      <c r="G989" s="2" t="s">
        <v>47</v>
      </c>
      <c r="I989" s="2">
        <v>358824</v>
      </c>
      <c r="J989" s="9"/>
      <c r="K989" s="9">
        <v>3.28</v>
      </c>
      <c r="L989" s="9"/>
      <c r="M989" s="9"/>
      <c r="N989" s="9"/>
      <c r="O989" s="9"/>
      <c r="P989" s="9"/>
      <c r="Q989" s="9">
        <v>0.78</v>
      </c>
      <c r="R989" s="9"/>
      <c r="S989" s="9"/>
      <c r="T989" s="9"/>
      <c r="U989" s="9"/>
      <c r="V989" s="9">
        <v>1.5</v>
      </c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>
        <f t="shared" si="102"/>
        <v>5.56</v>
      </c>
      <c r="AJ989" s="9">
        <v>0</v>
      </c>
      <c r="AK989" s="9">
        <f t="shared" si="103"/>
        <v>0.6671999999999999</v>
      </c>
      <c r="AL989" s="9">
        <f t="shared" si="104"/>
        <v>6.2271999999999998</v>
      </c>
      <c r="AM989" s="9"/>
      <c r="AN989" s="9"/>
      <c r="AP989" s="9"/>
    </row>
    <row r="990" spans="1:42" x14ac:dyDescent="0.2">
      <c r="A990" s="2" t="s">
        <v>43</v>
      </c>
      <c r="B990" s="2">
        <v>1</v>
      </c>
      <c r="C990" s="2">
        <v>11030130</v>
      </c>
      <c r="D990" s="2" t="s">
        <v>2731</v>
      </c>
      <c r="E990" s="3" t="s">
        <v>2732</v>
      </c>
      <c r="F990" s="2" t="s">
        <v>2733</v>
      </c>
      <c r="G990" s="2" t="s">
        <v>47</v>
      </c>
      <c r="I990" s="2">
        <v>358825</v>
      </c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>
        <v>1.5</v>
      </c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>
        <f t="shared" si="102"/>
        <v>1.5</v>
      </c>
      <c r="AJ990" s="9">
        <v>0</v>
      </c>
      <c r="AK990" s="9">
        <f t="shared" si="103"/>
        <v>0.18</v>
      </c>
      <c r="AL990" s="9">
        <f t="shared" si="104"/>
        <v>1.68</v>
      </c>
      <c r="AM990" s="9"/>
      <c r="AN990" s="9"/>
      <c r="AP990" s="9"/>
    </row>
    <row r="991" spans="1:42" x14ac:dyDescent="0.2">
      <c r="A991" s="2" t="s">
        <v>43</v>
      </c>
      <c r="B991" s="2">
        <v>1</v>
      </c>
      <c r="C991" s="2">
        <v>11030130</v>
      </c>
      <c r="D991" s="2" t="s">
        <v>2734</v>
      </c>
      <c r="E991" s="3" t="s">
        <v>2735</v>
      </c>
      <c r="F991" s="2" t="s">
        <v>2736</v>
      </c>
      <c r="G991" s="2" t="s">
        <v>47</v>
      </c>
      <c r="I991" s="2">
        <v>358826</v>
      </c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>
        <v>1.5</v>
      </c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>
        <f t="shared" si="102"/>
        <v>1.5</v>
      </c>
      <c r="AJ991" s="9">
        <v>0</v>
      </c>
      <c r="AK991" s="9">
        <f t="shared" si="103"/>
        <v>0.18</v>
      </c>
      <c r="AL991" s="9">
        <f t="shared" si="104"/>
        <v>1.68</v>
      </c>
      <c r="AM991" s="9"/>
      <c r="AN991" s="9"/>
      <c r="AP991" s="9"/>
    </row>
    <row r="992" spans="1:42" x14ac:dyDescent="0.2">
      <c r="A992" s="2" t="s">
        <v>43</v>
      </c>
      <c r="B992" s="2">
        <v>1</v>
      </c>
      <c r="C992" s="2">
        <v>11030105</v>
      </c>
      <c r="D992" s="2" t="s">
        <v>2737</v>
      </c>
      <c r="E992" s="3" t="s">
        <v>2738</v>
      </c>
      <c r="F992" s="2" t="s">
        <v>2739</v>
      </c>
      <c r="G992" s="2" t="s">
        <v>47</v>
      </c>
      <c r="I992" s="2">
        <v>358827</v>
      </c>
      <c r="J992" s="9"/>
      <c r="K992" s="9">
        <v>0.41</v>
      </c>
      <c r="L992" s="9"/>
      <c r="M992" s="9"/>
      <c r="N992" s="9"/>
      <c r="O992" s="9"/>
      <c r="P992" s="9"/>
      <c r="Q992" s="9">
        <v>0.31</v>
      </c>
      <c r="R992" s="9"/>
      <c r="S992" s="9"/>
      <c r="T992" s="9"/>
      <c r="U992" s="9"/>
      <c r="V992" s="9">
        <v>1.5</v>
      </c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>
        <f t="shared" si="102"/>
        <v>2.2199999999999998</v>
      </c>
      <c r="AJ992" s="9">
        <v>0</v>
      </c>
      <c r="AK992" s="9">
        <f t="shared" si="103"/>
        <v>0.26639999999999997</v>
      </c>
      <c r="AL992" s="9">
        <f t="shared" si="104"/>
        <v>2.4863999999999997</v>
      </c>
      <c r="AM992" s="9"/>
      <c r="AN992" s="9"/>
      <c r="AP992" s="9"/>
    </row>
    <row r="993" spans="1:42" x14ac:dyDescent="0.2">
      <c r="A993" s="2" t="s">
        <v>43</v>
      </c>
      <c r="B993" s="2">
        <v>1</v>
      </c>
      <c r="C993" s="2">
        <v>11030133</v>
      </c>
      <c r="D993" s="2" t="s">
        <v>2740</v>
      </c>
      <c r="E993" s="3" t="s">
        <v>2741</v>
      </c>
      <c r="F993" s="2" t="s">
        <v>2742</v>
      </c>
      <c r="G993" s="2" t="s">
        <v>47</v>
      </c>
      <c r="I993" s="2">
        <v>358828</v>
      </c>
      <c r="J993" s="9"/>
      <c r="K993" s="9">
        <v>0.37</v>
      </c>
      <c r="L993" s="9"/>
      <c r="M993" s="9"/>
      <c r="N993" s="9"/>
      <c r="O993" s="9"/>
      <c r="P993" s="9"/>
      <c r="Q993" s="9">
        <v>0.01</v>
      </c>
      <c r="R993" s="9"/>
      <c r="S993" s="9"/>
      <c r="T993" s="9"/>
      <c r="U993" s="9"/>
      <c r="V993" s="9">
        <v>1.5</v>
      </c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>
        <f t="shared" si="102"/>
        <v>1.88</v>
      </c>
      <c r="AJ993" s="9">
        <v>0</v>
      </c>
      <c r="AK993" s="9">
        <f t="shared" si="103"/>
        <v>0.22559999999999997</v>
      </c>
      <c r="AL993" s="9">
        <f t="shared" si="104"/>
        <v>2.1055999999999999</v>
      </c>
      <c r="AM993" s="9"/>
      <c r="AN993" s="9"/>
      <c r="AP993" s="9"/>
    </row>
    <row r="994" spans="1:42" x14ac:dyDescent="0.2">
      <c r="A994" s="2" t="s">
        <v>43</v>
      </c>
      <c r="B994" s="2">
        <v>1</v>
      </c>
      <c r="C994" s="2">
        <v>11030109</v>
      </c>
      <c r="D994" s="2" t="s">
        <v>2743</v>
      </c>
      <c r="E994" s="3" t="s">
        <v>2744</v>
      </c>
      <c r="F994" s="2" t="s">
        <v>2745</v>
      </c>
      <c r="G994" s="2" t="s">
        <v>47</v>
      </c>
      <c r="I994" s="2">
        <v>358829</v>
      </c>
      <c r="J994" s="9"/>
      <c r="K994" s="9"/>
      <c r="L994" s="9"/>
      <c r="M994" s="9"/>
      <c r="N994" s="9"/>
      <c r="O994" s="9"/>
      <c r="P994" s="9"/>
      <c r="Q994" s="9">
        <v>0.14000000000000001</v>
      </c>
      <c r="R994" s="9">
        <v>0.17</v>
      </c>
      <c r="S994" s="9"/>
      <c r="T994" s="9"/>
      <c r="U994" s="9"/>
      <c r="V994" s="9">
        <v>1.5</v>
      </c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>
        <f t="shared" si="102"/>
        <v>1.81</v>
      </c>
      <c r="AJ994" s="9">
        <v>0</v>
      </c>
      <c r="AK994" s="9">
        <f t="shared" si="103"/>
        <v>0.2172</v>
      </c>
      <c r="AL994" s="9">
        <f t="shared" si="104"/>
        <v>2.0272000000000001</v>
      </c>
      <c r="AM994" s="9"/>
      <c r="AN994" s="9"/>
      <c r="AP994" s="9"/>
    </row>
    <row r="995" spans="1:42" x14ac:dyDescent="0.2">
      <c r="A995" s="2" t="s">
        <v>43</v>
      </c>
      <c r="B995" s="2">
        <v>16</v>
      </c>
      <c r="C995" s="2">
        <v>11030133</v>
      </c>
      <c r="D995" s="2" t="s">
        <v>2746</v>
      </c>
      <c r="E995" s="3" t="s">
        <v>2747</v>
      </c>
      <c r="F995" s="2" t="s">
        <v>2748</v>
      </c>
      <c r="G995" s="2" t="s">
        <v>47</v>
      </c>
      <c r="I995" s="2">
        <v>358830</v>
      </c>
      <c r="J995" s="9"/>
      <c r="K995" s="9">
        <v>4.1399999999999997</v>
      </c>
      <c r="L995" s="9"/>
      <c r="M995" s="9"/>
      <c r="N995" s="9"/>
      <c r="O995" s="9"/>
      <c r="P995" s="9"/>
      <c r="Q995" s="9">
        <v>1.74</v>
      </c>
      <c r="R995" s="9">
        <v>0.34</v>
      </c>
      <c r="S995" s="9"/>
      <c r="T995" s="9"/>
      <c r="U995" s="9"/>
      <c r="V995" s="9">
        <v>1.5</v>
      </c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>
        <f t="shared" si="102"/>
        <v>7.72</v>
      </c>
      <c r="AJ995" s="9">
        <v>0</v>
      </c>
      <c r="AK995" s="9">
        <f t="shared" si="103"/>
        <v>0.92639999999999989</v>
      </c>
      <c r="AL995" s="9">
        <f t="shared" si="104"/>
        <v>8.6463999999999999</v>
      </c>
      <c r="AM995" s="9"/>
      <c r="AN995" s="9"/>
      <c r="AP995" s="9"/>
    </row>
    <row r="996" spans="1:42" x14ac:dyDescent="0.2">
      <c r="A996" s="2" t="s">
        <v>43</v>
      </c>
      <c r="B996" s="2">
        <v>1</v>
      </c>
      <c r="C996" s="2">
        <v>11030133</v>
      </c>
      <c r="D996" s="2" t="s">
        <v>2749</v>
      </c>
      <c r="E996" s="3" t="s">
        <v>2750</v>
      </c>
      <c r="F996" s="2" t="s">
        <v>2751</v>
      </c>
      <c r="G996" s="2" t="s">
        <v>47</v>
      </c>
      <c r="I996" s="2">
        <v>358831</v>
      </c>
      <c r="J996" s="9"/>
      <c r="K996" s="9">
        <v>8.41</v>
      </c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>
        <v>1.5</v>
      </c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>
        <f t="shared" si="102"/>
        <v>9.91</v>
      </c>
      <c r="AJ996" s="9">
        <v>0</v>
      </c>
      <c r="AK996" s="9">
        <f t="shared" si="103"/>
        <v>1.1892</v>
      </c>
      <c r="AL996" s="9">
        <f t="shared" si="104"/>
        <v>11.0992</v>
      </c>
      <c r="AM996" s="9"/>
      <c r="AN996" s="9"/>
      <c r="AP996" s="9"/>
    </row>
    <row r="997" spans="1:42" x14ac:dyDescent="0.2">
      <c r="A997" s="2" t="s">
        <v>43</v>
      </c>
      <c r="B997" s="2">
        <v>19</v>
      </c>
      <c r="C997" s="2">
        <v>11030134</v>
      </c>
      <c r="D997" s="2" t="s">
        <v>2752</v>
      </c>
      <c r="E997" s="3" t="s">
        <v>2753</v>
      </c>
      <c r="F997" s="2" t="s">
        <v>2754</v>
      </c>
      <c r="G997" s="2" t="s">
        <v>47</v>
      </c>
      <c r="I997" s="2">
        <v>358832</v>
      </c>
      <c r="J997" s="9"/>
      <c r="K997" s="9">
        <v>0.72</v>
      </c>
      <c r="L997" s="9"/>
      <c r="M997" s="9"/>
      <c r="N997" s="9"/>
      <c r="O997" s="9"/>
      <c r="P997" s="9"/>
      <c r="Q997" s="9">
        <v>0.83</v>
      </c>
      <c r="R997" s="9"/>
      <c r="S997" s="9"/>
      <c r="T997" s="9"/>
      <c r="U997" s="9"/>
      <c r="V997" s="9">
        <v>1.5</v>
      </c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>
        <f t="shared" si="102"/>
        <v>3.05</v>
      </c>
      <c r="AJ997" s="9">
        <v>0</v>
      </c>
      <c r="AK997" s="9">
        <f t="shared" si="103"/>
        <v>0.36599999999999999</v>
      </c>
      <c r="AL997" s="9">
        <f t="shared" si="104"/>
        <v>3.4159999999999999</v>
      </c>
      <c r="AM997" s="9"/>
      <c r="AN997" s="9"/>
      <c r="AP997" s="9"/>
    </row>
    <row r="998" spans="1:42" x14ac:dyDescent="0.2">
      <c r="A998" s="2" t="s">
        <v>43</v>
      </c>
      <c r="B998" s="2">
        <v>1</v>
      </c>
      <c r="C998" s="2">
        <v>11030130</v>
      </c>
      <c r="D998" s="2" t="s">
        <v>2755</v>
      </c>
      <c r="E998" s="3" t="s">
        <v>2756</v>
      </c>
      <c r="F998" s="2" t="s">
        <v>2757</v>
      </c>
      <c r="G998" s="2" t="s">
        <v>47</v>
      </c>
      <c r="I998" s="2">
        <v>358833</v>
      </c>
      <c r="J998" s="9"/>
      <c r="K998" s="9">
        <v>0.04</v>
      </c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>
        <v>1.5</v>
      </c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>
        <f t="shared" si="102"/>
        <v>1.54</v>
      </c>
      <c r="AJ998" s="9">
        <v>0</v>
      </c>
      <c r="AK998" s="9">
        <f t="shared" si="103"/>
        <v>0.18479999999999999</v>
      </c>
      <c r="AL998" s="9">
        <f t="shared" si="104"/>
        <v>1.7248000000000001</v>
      </c>
      <c r="AM998" s="9"/>
      <c r="AN998" s="9"/>
      <c r="AP998" s="9"/>
    </row>
    <row r="999" spans="1:42" x14ac:dyDescent="0.2">
      <c r="A999" s="2" t="s">
        <v>43</v>
      </c>
      <c r="B999" s="2">
        <v>1</v>
      </c>
      <c r="C999" s="2">
        <v>11030128</v>
      </c>
      <c r="D999" s="2" t="s">
        <v>2758</v>
      </c>
      <c r="E999" s="3" t="s">
        <v>2759</v>
      </c>
      <c r="F999" s="2" t="s">
        <v>2760</v>
      </c>
      <c r="G999" s="2" t="s">
        <v>47</v>
      </c>
      <c r="I999" s="2">
        <v>358834</v>
      </c>
      <c r="J999" s="9"/>
      <c r="K999" s="9"/>
      <c r="L999" s="9"/>
      <c r="M999" s="9"/>
      <c r="N999" s="9"/>
      <c r="O999" s="9"/>
      <c r="P999" s="9"/>
      <c r="Q999" s="9"/>
      <c r="R999" s="9">
        <v>0.28000000000000003</v>
      </c>
      <c r="S999" s="9"/>
      <c r="T999" s="9"/>
      <c r="U999" s="9"/>
      <c r="V999" s="9">
        <v>1.5</v>
      </c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>
        <f t="shared" si="102"/>
        <v>1.78</v>
      </c>
      <c r="AJ999" s="9">
        <v>0</v>
      </c>
      <c r="AK999" s="9">
        <f t="shared" si="103"/>
        <v>0.21359999999999998</v>
      </c>
      <c r="AL999" s="9">
        <f t="shared" si="104"/>
        <v>1.9936</v>
      </c>
      <c r="AM999" s="9"/>
      <c r="AN999" s="9"/>
      <c r="AP999" s="9"/>
    </row>
    <row r="1000" spans="1:42" x14ac:dyDescent="0.2">
      <c r="A1000" s="2" t="s">
        <v>43</v>
      </c>
      <c r="B1000" s="2">
        <v>1</v>
      </c>
      <c r="C1000" s="2">
        <v>11030125</v>
      </c>
      <c r="D1000" s="2" t="s">
        <v>2761</v>
      </c>
      <c r="E1000" s="3" t="s">
        <v>2762</v>
      </c>
      <c r="F1000" s="2" t="s">
        <v>2763</v>
      </c>
      <c r="G1000" s="2" t="s">
        <v>47</v>
      </c>
      <c r="I1000" s="2">
        <v>358835</v>
      </c>
      <c r="J1000" s="9"/>
      <c r="K1000" s="9">
        <v>0.01</v>
      </c>
      <c r="L1000" s="9"/>
      <c r="M1000" s="9"/>
      <c r="N1000" s="9"/>
      <c r="O1000" s="9"/>
      <c r="P1000" s="9"/>
      <c r="Q1000" s="9">
        <v>0.14000000000000001</v>
      </c>
      <c r="R1000" s="9">
        <v>0.64</v>
      </c>
      <c r="S1000" s="9"/>
      <c r="T1000" s="9"/>
      <c r="U1000" s="9"/>
      <c r="V1000" s="9">
        <v>1.5</v>
      </c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>
        <v>-0.75</v>
      </c>
      <c r="AI1000" s="9">
        <f t="shared" si="102"/>
        <v>1.54</v>
      </c>
      <c r="AJ1000" s="9">
        <v>0</v>
      </c>
      <c r="AK1000" s="9">
        <f t="shared" si="103"/>
        <v>0.18479999999999999</v>
      </c>
      <c r="AL1000" s="9">
        <f t="shared" si="104"/>
        <v>1.7248000000000001</v>
      </c>
      <c r="AM1000" s="9"/>
      <c r="AN1000" s="9"/>
      <c r="AP1000" s="9"/>
    </row>
    <row r="1001" spans="1:42" x14ac:dyDescent="0.2">
      <c r="A1001" s="2" t="s">
        <v>43</v>
      </c>
      <c r="B1001" s="2">
        <v>1</v>
      </c>
      <c r="C1001" s="2">
        <v>11030133</v>
      </c>
      <c r="D1001" s="2" t="s">
        <v>2764</v>
      </c>
      <c r="E1001" s="3" t="s">
        <v>2765</v>
      </c>
      <c r="F1001" s="2" t="s">
        <v>2766</v>
      </c>
      <c r="G1001" s="2" t="s">
        <v>47</v>
      </c>
      <c r="I1001" s="2">
        <v>358836</v>
      </c>
      <c r="J1001" s="9"/>
      <c r="K1001" s="9">
        <v>0.25</v>
      </c>
      <c r="L1001" s="9"/>
      <c r="M1001" s="9"/>
      <c r="N1001" s="9"/>
      <c r="O1001" s="9"/>
      <c r="P1001" s="9"/>
      <c r="Q1001" s="9">
        <v>2.25</v>
      </c>
      <c r="R1001" s="9">
        <v>0.28000000000000003</v>
      </c>
      <c r="S1001" s="9"/>
      <c r="T1001" s="9"/>
      <c r="U1001" s="9"/>
      <c r="V1001" s="9">
        <v>1.5</v>
      </c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>
        <f t="shared" si="102"/>
        <v>4.28</v>
      </c>
      <c r="AJ1001" s="9">
        <v>0</v>
      </c>
      <c r="AK1001" s="9">
        <f t="shared" si="103"/>
        <v>0.51360000000000006</v>
      </c>
      <c r="AL1001" s="9">
        <f t="shared" si="104"/>
        <v>4.7936000000000005</v>
      </c>
      <c r="AM1001" s="9"/>
      <c r="AN1001" s="9"/>
      <c r="AP1001" s="9"/>
    </row>
    <row r="1002" spans="1:42" x14ac:dyDescent="0.2">
      <c r="A1002" s="2" t="s">
        <v>43</v>
      </c>
      <c r="B1002" s="2">
        <v>16</v>
      </c>
      <c r="C1002" s="2">
        <v>11030133</v>
      </c>
      <c r="D1002" s="2" t="s">
        <v>2767</v>
      </c>
      <c r="E1002" s="3" t="s">
        <v>2768</v>
      </c>
      <c r="F1002" s="2" t="s">
        <v>2769</v>
      </c>
      <c r="G1002" s="2" t="s">
        <v>47</v>
      </c>
      <c r="I1002" s="2">
        <v>358837</v>
      </c>
      <c r="J1002" s="9"/>
      <c r="K1002" s="9">
        <v>0.09</v>
      </c>
      <c r="L1002" s="9"/>
      <c r="M1002" s="9"/>
      <c r="N1002" s="9"/>
      <c r="O1002" s="9"/>
      <c r="P1002" s="9"/>
      <c r="Q1002" s="9">
        <v>0.02</v>
      </c>
      <c r="R1002" s="9"/>
      <c r="S1002" s="9"/>
      <c r="T1002" s="9"/>
      <c r="U1002" s="9"/>
      <c r="V1002" s="9">
        <v>1.5</v>
      </c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>
        <f t="shared" si="102"/>
        <v>1.61</v>
      </c>
      <c r="AJ1002" s="9">
        <v>0</v>
      </c>
      <c r="AK1002" s="9">
        <f t="shared" si="103"/>
        <v>0.19320000000000001</v>
      </c>
      <c r="AL1002" s="9">
        <f t="shared" si="104"/>
        <v>1.8032000000000001</v>
      </c>
      <c r="AM1002" s="9"/>
      <c r="AN1002" s="9"/>
      <c r="AP1002" s="9"/>
    </row>
    <row r="1003" spans="1:42" x14ac:dyDescent="0.2">
      <c r="A1003" s="2" t="s">
        <v>43</v>
      </c>
      <c r="B1003" s="2">
        <v>1</v>
      </c>
      <c r="C1003" s="2">
        <v>11030133</v>
      </c>
      <c r="D1003" s="2" t="s">
        <v>2770</v>
      </c>
      <c r="E1003" s="3" t="s">
        <v>2771</v>
      </c>
      <c r="F1003" s="2" t="s">
        <v>2772</v>
      </c>
      <c r="G1003" s="2" t="s">
        <v>47</v>
      </c>
      <c r="I1003" s="2">
        <v>358838</v>
      </c>
      <c r="J1003" s="9"/>
      <c r="K1003" s="9">
        <v>7.0000000000000007E-2</v>
      </c>
      <c r="L1003" s="9"/>
      <c r="M1003" s="9"/>
      <c r="N1003" s="9"/>
      <c r="O1003" s="9"/>
      <c r="P1003" s="9"/>
      <c r="Q1003" s="9">
        <v>2.92</v>
      </c>
      <c r="R1003" s="9"/>
      <c r="S1003" s="9"/>
      <c r="T1003" s="9"/>
      <c r="U1003" s="9"/>
      <c r="V1003" s="9">
        <v>1.5</v>
      </c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>
        <f t="shared" si="102"/>
        <v>4.49</v>
      </c>
      <c r="AJ1003" s="9">
        <v>0</v>
      </c>
      <c r="AK1003" s="9">
        <f t="shared" si="103"/>
        <v>0.53880000000000006</v>
      </c>
      <c r="AL1003" s="9">
        <f t="shared" si="104"/>
        <v>5.0288000000000004</v>
      </c>
      <c r="AM1003" s="9"/>
      <c r="AN1003" s="9"/>
      <c r="AP1003" s="9"/>
    </row>
    <row r="1004" spans="1:42" x14ac:dyDescent="0.2">
      <c r="A1004" s="2" t="s">
        <v>43</v>
      </c>
      <c r="B1004" s="2">
        <v>1</v>
      </c>
      <c r="C1004" s="2">
        <v>11030131</v>
      </c>
      <c r="D1004" s="2" t="s">
        <v>2773</v>
      </c>
      <c r="E1004" s="3" t="s">
        <v>2774</v>
      </c>
      <c r="F1004" s="2" t="s">
        <v>2775</v>
      </c>
      <c r="G1004" s="2" t="s">
        <v>47</v>
      </c>
      <c r="I1004" s="2">
        <v>358839</v>
      </c>
      <c r="J1004" s="9"/>
      <c r="K1004" s="9">
        <v>3.68</v>
      </c>
      <c r="L1004" s="9"/>
      <c r="M1004" s="9"/>
      <c r="N1004" s="9"/>
      <c r="O1004" s="9"/>
      <c r="P1004" s="9"/>
      <c r="Q1004" s="9">
        <v>8.2200000000000006</v>
      </c>
      <c r="R1004" s="9"/>
      <c r="S1004" s="9"/>
      <c r="T1004" s="9"/>
      <c r="U1004" s="9"/>
      <c r="V1004" s="9">
        <v>1.5</v>
      </c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>
        <f t="shared" si="102"/>
        <v>13.4</v>
      </c>
      <c r="AJ1004" s="9">
        <v>0</v>
      </c>
      <c r="AK1004" s="9">
        <f t="shared" si="103"/>
        <v>1.6079999999999999</v>
      </c>
      <c r="AL1004" s="9">
        <f t="shared" si="104"/>
        <v>15.008000000000001</v>
      </c>
      <c r="AM1004" s="9"/>
      <c r="AN1004" s="9"/>
      <c r="AP1004" s="9"/>
    </row>
    <row r="1005" spans="1:42" x14ac:dyDescent="0.2">
      <c r="A1005" s="2" t="s">
        <v>43</v>
      </c>
      <c r="B1005" s="2">
        <v>19</v>
      </c>
      <c r="C1005" s="2">
        <v>11030128</v>
      </c>
      <c r="D1005" s="2" t="s">
        <v>2776</v>
      </c>
      <c r="E1005" s="3" t="s">
        <v>2777</v>
      </c>
      <c r="F1005" s="2" t="s">
        <v>2778</v>
      </c>
      <c r="G1005" s="2" t="s">
        <v>47</v>
      </c>
      <c r="I1005" s="2">
        <v>358840</v>
      </c>
      <c r="J1005" s="9"/>
      <c r="K1005" s="9"/>
      <c r="L1005" s="9"/>
      <c r="M1005" s="9"/>
      <c r="N1005" s="9"/>
      <c r="O1005" s="9"/>
      <c r="P1005" s="9"/>
      <c r="Q1005" s="9">
        <v>0.01</v>
      </c>
      <c r="R1005" s="9"/>
      <c r="S1005" s="9"/>
      <c r="T1005" s="9"/>
      <c r="U1005" s="9"/>
      <c r="V1005" s="9">
        <v>1.5</v>
      </c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>
        <f t="shared" si="102"/>
        <v>1.51</v>
      </c>
      <c r="AJ1005" s="9">
        <v>0</v>
      </c>
      <c r="AK1005" s="9">
        <f t="shared" si="103"/>
        <v>0.1812</v>
      </c>
      <c r="AL1005" s="9">
        <f t="shared" si="104"/>
        <v>1.6912</v>
      </c>
      <c r="AM1005" s="9"/>
      <c r="AN1005" s="9"/>
      <c r="AP1005" s="9"/>
    </row>
    <row r="1006" spans="1:42" x14ac:dyDescent="0.2">
      <c r="A1006" s="2" t="s">
        <v>43</v>
      </c>
      <c r="B1006" s="2">
        <v>1</v>
      </c>
      <c r="C1006" s="2">
        <v>11030133</v>
      </c>
      <c r="D1006" s="2" t="s">
        <v>2779</v>
      </c>
      <c r="E1006" s="3" t="s">
        <v>2780</v>
      </c>
      <c r="F1006" s="2" t="s">
        <v>2781</v>
      </c>
      <c r="G1006" s="2" t="s">
        <v>47</v>
      </c>
      <c r="I1006" s="2">
        <v>358841</v>
      </c>
      <c r="J1006" s="9"/>
      <c r="K1006" s="9"/>
      <c r="L1006" s="9"/>
      <c r="M1006" s="9"/>
      <c r="N1006" s="9"/>
      <c r="O1006" s="9"/>
      <c r="P1006" s="9"/>
      <c r="Q1006" s="9">
        <v>0.1</v>
      </c>
      <c r="R1006" s="9"/>
      <c r="S1006" s="9"/>
      <c r="T1006" s="9"/>
      <c r="U1006" s="9"/>
      <c r="V1006" s="9">
        <v>1.5</v>
      </c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>
        <f t="shared" si="102"/>
        <v>1.6</v>
      </c>
      <c r="AJ1006" s="9">
        <v>0</v>
      </c>
      <c r="AK1006" s="9">
        <f t="shared" si="103"/>
        <v>0.192</v>
      </c>
      <c r="AL1006" s="9">
        <f t="shared" si="104"/>
        <v>1.792</v>
      </c>
      <c r="AM1006" s="9"/>
      <c r="AN1006" s="9"/>
      <c r="AP1006" s="9"/>
    </row>
    <row r="1007" spans="1:42" x14ac:dyDescent="0.2">
      <c r="A1007" s="2" t="s">
        <v>43</v>
      </c>
      <c r="B1007" s="2">
        <v>1</v>
      </c>
      <c r="C1007" s="2">
        <v>11030133</v>
      </c>
      <c r="D1007" s="2" t="s">
        <v>2782</v>
      </c>
      <c r="E1007" s="3" t="s">
        <v>2783</v>
      </c>
      <c r="F1007" s="2" t="s">
        <v>2784</v>
      </c>
      <c r="G1007" s="2" t="s">
        <v>47</v>
      </c>
      <c r="I1007" s="2">
        <v>358842</v>
      </c>
      <c r="J1007" s="9"/>
      <c r="K1007" s="9">
        <v>0.24</v>
      </c>
      <c r="L1007" s="9"/>
      <c r="M1007" s="9"/>
      <c r="N1007" s="9"/>
      <c r="O1007" s="9"/>
      <c r="P1007" s="9"/>
      <c r="Q1007" s="9">
        <v>0.17</v>
      </c>
      <c r="R1007" s="9"/>
      <c r="S1007" s="9"/>
      <c r="T1007" s="9"/>
      <c r="U1007" s="9"/>
      <c r="V1007" s="9">
        <v>1.5</v>
      </c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>
        <f t="shared" si="102"/>
        <v>1.9100000000000001</v>
      </c>
      <c r="AJ1007" s="9">
        <v>0</v>
      </c>
      <c r="AK1007" s="9">
        <f t="shared" si="103"/>
        <v>0.22920000000000001</v>
      </c>
      <c r="AL1007" s="9">
        <f t="shared" si="104"/>
        <v>2.1392000000000002</v>
      </c>
      <c r="AM1007" s="9"/>
      <c r="AN1007" s="9"/>
      <c r="AP1007" s="9"/>
    </row>
    <row r="1008" spans="1:42" x14ac:dyDescent="0.2">
      <c r="A1008" s="2" t="s">
        <v>43</v>
      </c>
      <c r="B1008" s="2">
        <v>1</v>
      </c>
      <c r="C1008" s="2">
        <v>11030119</v>
      </c>
      <c r="D1008" s="2" t="s">
        <v>2785</v>
      </c>
      <c r="E1008" s="3" t="s">
        <v>2786</v>
      </c>
      <c r="F1008" s="2" t="s">
        <v>2787</v>
      </c>
      <c r="G1008" s="2" t="s">
        <v>47</v>
      </c>
      <c r="I1008" s="2">
        <v>358843</v>
      </c>
      <c r="J1008" s="9"/>
      <c r="K1008" s="9"/>
      <c r="L1008" s="9"/>
      <c r="M1008" s="9"/>
      <c r="N1008" s="9"/>
      <c r="O1008" s="9"/>
      <c r="P1008" s="9"/>
      <c r="Q1008" s="9">
        <v>7.0000000000000007E-2</v>
      </c>
      <c r="R1008" s="9"/>
      <c r="S1008" s="9"/>
      <c r="T1008" s="9"/>
      <c r="U1008" s="9"/>
      <c r="V1008" s="9">
        <v>1.5</v>
      </c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>
        <f t="shared" si="102"/>
        <v>1.57</v>
      </c>
      <c r="AJ1008" s="9">
        <v>0</v>
      </c>
      <c r="AK1008" s="9">
        <f t="shared" si="103"/>
        <v>0.18840000000000001</v>
      </c>
      <c r="AL1008" s="9">
        <f t="shared" si="104"/>
        <v>1.7584</v>
      </c>
      <c r="AM1008" s="9"/>
      <c r="AN1008" s="9"/>
      <c r="AP1008" s="9"/>
    </row>
    <row r="1009" spans="1:42" x14ac:dyDescent="0.2">
      <c r="A1009" s="2" t="s">
        <v>43</v>
      </c>
      <c r="B1009" s="2">
        <v>19</v>
      </c>
      <c r="C1009" s="2">
        <v>11030136</v>
      </c>
      <c r="D1009" s="2" t="s">
        <v>2788</v>
      </c>
      <c r="E1009" s="3" t="s">
        <v>2789</v>
      </c>
      <c r="F1009" s="2" t="s">
        <v>2790</v>
      </c>
      <c r="G1009" s="2" t="s">
        <v>47</v>
      </c>
      <c r="I1009" s="2">
        <v>358844</v>
      </c>
      <c r="J1009" s="9"/>
      <c r="K1009" s="9"/>
      <c r="L1009" s="9"/>
      <c r="M1009" s="9"/>
      <c r="N1009" s="9"/>
      <c r="O1009" s="9"/>
      <c r="P1009" s="9"/>
      <c r="Q1009" s="9">
        <v>9.3800000000000008</v>
      </c>
      <c r="R1009" s="9"/>
      <c r="S1009" s="9"/>
      <c r="T1009" s="9"/>
      <c r="U1009" s="9"/>
      <c r="V1009" s="9">
        <v>1.5</v>
      </c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>
        <f t="shared" si="102"/>
        <v>10.88</v>
      </c>
      <c r="AJ1009" s="9">
        <v>0</v>
      </c>
      <c r="AK1009" s="9">
        <f t="shared" si="103"/>
        <v>1.3056000000000001</v>
      </c>
      <c r="AL1009" s="9">
        <f t="shared" si="104"/>
        <v>12.185600000000001</v>
      </c>
      <c r="AM1009" s="9"/>
      <c r="AN1009" s="9"/>
      <c r="AP1009" s="9"/>
    </row>
    <row r="1010" spans="1:42" x14ac:dyDescent="0.2">
      <c r="A1010" s="2" t="s">
        <v>43</v>
      </c>
      <c r="B1010" s="2">
        <v>1</v>
      </c>
      <c r="C1010" s="2">
        <v>11030130</v>
      </c>
      <c r="D1010" s="2" t="s">
        <v>2791</v>
      </c>
      <c r="E1010" s="3" t="s">
        <v>2792</v>
      </c>
      <c r="F1010" s="2" t="s">
        <v>2793</v>
      </c>
      <c r="G1010" s="2" t="s">
        <v>47</v>
      </c>
      <c r="I1010" s="2">
        <v>358845</v>
      </c>
      <c r="J1010" s="9"/>
      <c r="K1010" s="9"/>
      <c r="L1010" s="9"/>
      <c r="M1010" s="9"/>
      <c r="N1010" s="9"/>
      <c r="O1010" s="9"/>
      <c r="P1010" s="9"/>
      <c r="Q1010" s="9">
        <v>1.05</v>
      </c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>
        <f t="shared" si="102"/>
        <v>1.05</v>
      </c>
      <c r="AJ1010" s="9">
        <v>0</v>
      </c>
      <c r="AK1010" s="9">
        <f t="shared" si="103"/>
        <v>0.126</v>
      </c>
      <c r="AL1010" s="9">
        <f t="shared" si="104"/>
        <v>1.1760000000000002</v>
      </c>
      <c r="AM1010" s="9"/>
      <c r="AN1010" s="9"/>
      <c r="AP1010" s="9"/>
    </row>
    <row r="1011" spans="1:42" x14ac:dyDescent="0.2">
      <c r="A1011" s="2" t="s">
        <v>43</v>
      </c>
      <c r="B1011" s="2">
        <v>1</v>
      </c>
      <c r="C1011" s="2">
        <v>11030134</v>
      </c>
      <c r="D1011" s="2" t="s">
        <v>2794</v>
      </c>
      <c r="E1011" s="3" t="s">
        <v>2795</v>
      </c>
      <c r="F1011" s="2" t="s">
        <v>2796</v>
      </c>
      <c r="G1011" s="2" t="s">
        <v>47</v>
      </c>
      <c r="I1011" s="2">
        <v>358846</v>
      </c>
      <c r="J1011" s="9"/>
      <c r="K1011" s="9">
        <v>0.16</v>
      </c>
      <c r="L1011" s="9"/>
      <c r="M1011" s="9"/>
      <c r="N1011" s="9"/>
      <c r="O1011" s="9"/>
      <c r="P1011" s="9"/>
      <c r="Q1011" s="9">
        <v>1.26</v>
      </c>
      <c r="R1011" s="9"/>
      <c r="S1011" s="9"/>
      <c r="T1011" s="9"/>
      <c r="U1011" s="9"/>
      <c r="V1011" s="9">
        <v>1.5</v>
      </c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>
        <f t="shared" si="102"/>
        <v>2.92</v>
      </c>
      <c r="AJ1011" s="9">
        <v>0</v>
      </c>
      <c r="AK1011" s="9">
        <f t="shared" si="103"/>
        <v>0.35039999999999999</v>
      </c>
      <c r="AL1011" s="9">
        <f t="shared" si="104"/>
        <v>3.2704</v>
      </c>
      <c r="AM1011" s="9"/>
      <c r="AN1011" s="9"/>
      <c r="AP1011" s="9"/>
    </row>
    <row r="1012" spans="1:42" x14ac:dyDescent="0.2">
      <c r="A1012" s="2" t="s">
        <v>43</v>
      </c>
      <c r="B1012" s="2">
        <v>1</v>
      </c>
      <c r="C1012" s="2">
        <v>11030134</v>
      </c>
      <c r="D1012" s="2" t="s">
        <v>2797</v>
      </c>
      <c r="E1012" s="3" t="s">
        <v>2798</v>
      </c>
      <c r="F1012" s="2" t="s">
        <v>2799</v>
      </c>
      <c r="G1012" s="2" t="s">
        <v>47</v>
      </c>
      <c r="I1012" s="2">
        <v>358847</v>
      </c>
      <c r="J1012" s="9"/>
      <c r="K1012" s="9"/>
      <c r="L1012" s="9"/>
      <c r="M1012" s="9"/>
      <c r="N1012" s="9"/>
      <c r="O1012" s="9"/>
      <c r="P1012" s="9"/>
      <c r="Q1012" s="9">
        <v>0.41</v>
      </c>
      <c r="R1012" s="9"/>
      <c r="S1012" s="9"/>
      <c r="T1012" s="9"/>
      <c r="U1012" s="9"/>
      <c r="V1012" s="9">
        <v>1.5</v>
      </c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>
        <f t="shared" si="102"/>
        <v>1.91</v>
      </c>
      <c r="AJ1012" s="9">
        <v>0</v>
      </c>
      <c r="AK1012" s="9">
        <f t="shared" si="103"/>
        <v>0.22919999999999999</v>
      </c>
      <c r="AL1012" s="9">
        <f t="shared" si="104"/>
        <v>2.1391999999999998</v>
      </c>
      <c r="AM1012" s="9"/>
      <c r="AN1012" s="9"/>
      <c r="AP1012" s="9"/>
    </row>
    <row r="1013" spans="1:42" x14ac:dyDescent="0.2">
      <c r="A1013" s="2" t="s">
        <v>43</v>
      </c>
      <c r="B1013" s="2">
        <v>1</v>
      </c>
      <c r="C1013" s="2">
        <v>11030133</v>
      </c>
      <c r="D1013" s="2" t="s">
        <v>2800</v>
      </c>
      <c r="E1013" s="3" t="s">
        <v>2801</v>
      </c>
      <c r="F1013" s="2" t="s">
        <v>2802</v>
      </c>
      <c r="G1013" s="2" t="s">
        <v>47</v>
      </c>
      <c r="I1013" s="2">
        <v>358848</v>
      </c>
      <c r="J1013" s="9"/>
      <c r="K1013" s="9">
        <v>0.09</v>
      </c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>
        <v>1.5</v>
      </c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  <c r="AG1013" s="9"/>
      <c r="AH1013" s="9"/>
      <c r="AI1013" s="9">
        <f t="shared" si="102"/>
        <v>1.59</v>
      </c>
      <c r="AJ1013" s="9">
        <v>0</v>
      </c>
      <c r="AK1013" s="9">
        <f t="shared" si="103"/>
        <v>0.1908</v>
      </c>
      <c r="AL1013" s="9">
        <f t="shared" si="104"/>
        <v>1.7808000000000002</v>
      </c>
      <c r="AM1013" s="9"/>
      <c r="AN1013" s="9"/>
      <c r="AP1013" s="9"/>
    </row>
    <row r="1014" spans="1:42" x14ac:dyDescent="0.2">
      <c r="A1014" s="2" t="s">
        <v>43</v>
      </c>
      <c r="B1014" s="2">
        <v>1</v>
      </c>
      <c r="C1014" s="2">
        <v>11030133</v>
      </c>
      <c r="D1014" s="2" t="s">
        <v>2803</v>
      </c>
      <c r="E1014" s="3" t="s">
        <v>2804</v>
      </c>
      <c r="F1014" s="2" t="s">
        <v>2805</v>
      </c>
      <c r="G1014" s="2" t="s">
        <v>47</v>
      </c>
      <c r="I1014" s="2">
        <v>358849</v>
      </c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>
        <v>1.5</v>
      </c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>
        <f t="shared" si="102"/>
        <v>1.5</v>
      </c>
      <c r="AJ1014" s="9">
        <v>0</v>
      </c>
      <c r="AK1014" s="9">
        <f t="shared" si="103"/>
        <v>0.18</v>
      </c>
      <c r="AL1014" s="9">
        <f t="shared" si="104"/>
        <v>1.68</v>
      </c>
      <c r="AM1014" s="9"/>
      <c r="AN1014" s="9"/>
      <c r="AP1014" s="9"/>
    </row>
    <row r="1015" spans="1:42" x14ac:dyDescent="0.2">
      <c r="A1015" s="2" t="s">
        <v>43</v>
      </c>
      <c r="B1015" s="2">
        <v>1</v>
      </c>
      <c r="C1015" s="2">
        <v>11030128</v>
      </c>
      <c r="D1015" s="2" t="s">
        <v>2806</v>
      </c>
      <c r="E1015" s="3" t="s">
        <v>2807</v>
      </c>
      <c r="F1015" s="2" t="s">
        <v>2808</v>
      </c>
      <c r="G1015" s="2" t="s">
        <v>47</v>
      </c>
      <c r="I1015" s="2">
        <v>358850</v>
      </c>
      <c r="J1015" s="9"/>
      <c r="K1015" s="9">
        <v>4.1900000000000004</v>
      </c>
      <c r="L1015" s="9"/>
      <c r="M1015" s="9"/>
      <c r="N1015" s="9"/>
      <c r="O1015" s="9"/>
      <c r="P1015" s="9"/>
      <c r="Q1015" s="9">
        <v>1.46</v>
      </c>
      <c r="R1015" s="9"/>
      <c r="S1015" s="9"/>
      <c r="T1015" s="9"/>
      <c r="U1015" s="9"/>
      <c r="V1015" s="9">
        <v>1.5</v>
      </c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  <c r="AG1015" s="9"/>
      <c r="AH1015" s="9"/>
      <c r="AI1015" s="9">
        <f t="shared" si="102"/>
        <v>7.15</v>
      </c>
      <c r="AJ1015" s="9">
        <v>0</v>
      </c>
      <c r="AK1015" s="9">
        <f t="shared" si="103"/>
        <v>0.85799999999999998</v>
      </c>
      <c r="AL1015" s="9">
        <f t="shared" si="104"/>
        <v>8.0080000000000009</v>
      </c>
      <c r="AM1015" s="9"/>
      <c r="AN1015" s="9"/>
      <c r="AP1015" s="9"/>
    </row>
    <row r="1016" spans="1:42" x14ac:dyDescent="0.2">
      <c r="A1016" s="2" t="s">
        <v>43</v>
      </c>
      <c r="B1016" s="2">
        <v>1</v>
      </c>
      <c r="C1016" s="2">
        <v>11030128</v>
      </c>
      <c r="D1016" s="2" t="s">
        <v>2809</v>
      </c>
      <c r="E1016" s="3" t="s">
        <v>2810</v>
      </c>
      <c r="F1016" s="2" t="s">
        <v>2811</v>
      </c>
      <c r="G1016" s="2" t="s">
        <v>47</v>
      </c>
      <c r="I1016" s="2">
        <v>358851</v>
      </c>
      <c r="J1016" s="9"/>
      <c r="K1016" s="9">
        <v>0.03</v>
      </c>
      <c r="L1016" s="9"/>
      <c r="M1016" s="9"/>
      <c r="N1016" s="9"/>
      <c r="O1016" s="9"/>
      <c r="P1016" s="9"/>
      <c r="Q1016" s="9"/>
      <c r="R1016" s="9">
        <v>0.33</v>
      </c>
      <c r="S1016" s="9"/>
      <c r="T1016" s="9"/>
      <c r="U1016" s="9"/>
      <c r="V1016" s="9">
        <v>1.5</v>
      </c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/>
      <c r="AH1016" s="9"/>
      <c r="AI1016" s="9">
        <f t="shared" si="102"/>
        <v>1.8599999999999999</v>
      </c>
      <c r="AJ1016" s="9">
        <v>0</v>
      </c>
      <c r="AK1016" s="9">
        <f t="shared" si="103"/>
        <v>0.22319999999999998</v>
      </c>
      <c r="AL1016" s="9">
        <f t="shared" si="104"/>
        <v>2.0831999999999997</v>
      </c>
      <c r="AM1016" s="9"/>
      <c r="AN1016" s="9"/>
      <c r="AP1016" s="9"/>
    </row>
    <row r="1017" spans="1:42" x14ac:dyDescent="0.2">
      <c r="A1017" s="2" t="s">
        <v>43</v>
      </c>
      <c r="B1017" s="2">
        <v>16</v>
      </c>
      <c r="C1017" s="2">
        <v>11030133</v>
      </c>
      <c r="D1017" s="2" t="s">
        <v>2812</v>
      </c>
      <c r="E1017" s="3" t="s">
        <v>2813</v>
      </c>
      <c r="F1017" s="2" t="s">
        <v>2814</v>
      </c>
      <c r="G1017" s="2" t="s">
        <v>47</v>
      </c>
      <c r="I1017" s="2">
        <v>358852</v>
      </c>
      <c r="J1017" s="9"/>
      <c r="K1017" s="9">
        <v>11.64</v>
      </c>
      <c r="L1017" s="9"/>
      <c r="M1017" s="9"/>
      <c r="N1017" s="9"/>
      <c r="O1017" s="9"/>
      <c r="P1017" s="9"/>
      <c r="Q1017" s="9">
        <v>0.01</v>
      </c>
      <c r="R1017" s="9"/>
      <c r="S1017" s="9"/>
      <c r="T1017" s="9"/>
      <c r="U1017" s="9"/>
      <c r="V1017" s="9">
        <v>1.5</v>
      </c>
      <c r="W1017" s="9"/>
      <c r="X1017" s="9"/>
      <c r="Y1017" s="9"/>
      <c r="Z1017" s="9"/>
      <c r="AA1017" s="9"/>
      <c r="AB1017" s="9"/>
      <c r="AC1017" s="9"/>
      <c r="AD1017" s="9"/>
      <c r="AE1017" s="9"/>
      <c r="AF1017" s="9"/>
      <c r="AG1017" s="9"/>
      <c r="AH1017" s="9"/>
      <c r="AI1017" s="9">
        <f t="shared" si="102"/>
        <v>13.15</v>
      </c>
      <c r="AJ1017" s="9">
        <v>0</v>
      </c>
      <c r="AK1017" s="9">
        <f t="shared" si="103"/>
        <v>1.5780000000000001</v>
      </c>
      <c r="AL1017" s="9">
        <f t="shared" si="104"/>
        <v>14.728</v>
      </c>
      <c r="AM1017" s="9"/>
      <c r="AN1017" s="9"/>
      <c r="AP1017" s="9"/>
    </row>
    <row r="1018" spans="1:42" x14ac:dyDescent="0.2">
      <c r="A1018" s="2" t="s">
        <v>43</v>
      </c>
      <c r="B1018" s="2">
        <v>16</v>
      </c>
      <c r="C1018" s="2">
        <v>11030135</v>
      </c>
      <c r="D1018" s="2" t="s">
        <v>2815</v>
      </c>
      <c r="E1018" s="3" t="s">
        <v>2816</v>
      </c>
      <c r="F1018" s="2" t="s">
        <v>2817</v>
      </c>
      <c r="G1018" s="2" t="s">
        <v>47</v>
      </c>
      <c r="I1018" s="2">
        <v>358853</v>
      </c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>
        <v>1.5</v>
      </c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/>
      <c r="AH1018" s="9"/>
      <c r="AI1018" s="9">
        <f t="shared" si="102"/>
        <v>1.5</v>
      </c>
      <c r="AJ1018" s="9">
        <v>0</v>
      </c>
      <c r="AK1018" s="9">
        <f t="shared" si="103"/>
        <v>0.18</v>
      </c>
      <c r="AL1018" s="9">
        <f t="shared" si="104"/>
        <v>1.68</v>
      </c>
      <c r="AM1018" s="9"/>
      <c r="AN1018" s="9"/>
      <c r="AP1018" s="9"/>
    </row>
    <row r="1019" spans="1:42" x14ac:dyDescent="0.2">
      <c r="A1019" s="2" t="s">
        <v>43</v>
      </c>
      <c r="B1019" s="2">
        <v>1</v>
      </c>
      <c r="C1019" s="2">
        <v>11030128</v>
      </c>
      <c r="D1019" s="2" t="s">
        <v>2818</v>
      </c>
      <c r="E1019" s="3" t="s">
        <v>2819</v>
      </c>
      <c r="F1019" s="2" t="s">
        <v>2820</v>
      </c>
      <c r="G1019" s="2" t="s">
        <v>47</v>
      </c>
      <c r="I1019" s="2">
        <v>358854</v>
      </c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>
        <v>1.5</v>
      </c>
      <c r="W1019" s="9"/>
      <c r="X1019" s="9"/>
      <c r="Y1019" s="9"/>
      <c r="Z1019" s="9"/>
      <c r="AA1019" s="9"/>
      <c r="AB1019" s="9"/>
      <c r="AC1019" s="9"/>
      <c r="AD1019" s="9"/>
      <c r="AE1019" s="9"/>
      <c r="AF1019" s="9"/>
      <c r="AG1019" s="9"/>
      <c r="AH1019" s="9"/>
      <c r="AI1019" s="9">
        <f t="shared" si="102"/>
        <v>1.5</v>
      </c>
      <c r="AJ1019" s="9">
        <v>0</v>
      </c>
      <c r="AK1019" s="9">
        <f t="shared" si="103"/>
        <v>0.18</v>
      </c>
      <c r="AL1019" s="9">
        <f t="shared" si="104"/>
        <v>1.68</v>
      </c>
      <c r="AM1019" s="9"/>
      <c r="AN1019" s="9"/>
      <c r="AP1019" s="9"/>
    </row>
    <row r="1020" spans="1:42" x14ac:dyDescent="0.2">
      <c r="A1020" s="2" t="s">
        <v>43</v>
      </c>
      <c r="B1020" s="2">
        <v>19</v>
      </c>
      <c r="C1020" s="2">
        <v>11030130</v>
      </c>
      <c r="D1020" s="2" t="s">
        <v>2821</v>
      </c>
      <c r="E1020" s="3" t="s">
        <v>2822</v>
      </c>
      <c r="F1020" s="2" t="s">
        <v>2823</v>
      </c>
      <c r="G1020" s="2" t="s">
        <v>47</v>
      </c>
      <c r="I1020" s="2">
        <v>358855</v>
      </c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>
        <v>1.5</v>
      </c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AG1020" s="9"/>
      <c r="AH1020" s="9"/>
      <c r="AI1020" s="9">
        <f t="shared" si="102"/>
        <v>1.5</v>
      </c>
      <c r="AJ1020" s="9">
        <v>0</v>
      </c>
      <c r="AK1020" s="9">
        <f t="shared" si="103"/>
        <v>0.18</v>
      </c>
      <c r="AL1020" s="9">
        <f t="shared" si="104"/>
        <v>1.68</v>
      </c>
      <c r="AM1020" s="9"/>
      <c r="AN1020" s="9"/>
      <c r="AP1020" s="9"/>
    </row>
    <row r="1021" spans="1:42" x14ac:dyDescent="0.2">
      <c r="A1021" s="2" t="s">
        <v>43</v>
      </c>
      <c r="B1021" s="2">
        <v>1</v>
      </c>
      <c r="C1021" s="2">
        <v>11030136</v>
      </c>
      <c r="D1021" s="2" t="s">
        <v>2824</v>
      </c>
      <c r="E1021" s="3" t="s">
        <v>2825</v>
      </c>
      <c r="F1021" s="2" t="s">
        <v>2826</v>
      </c>
      <c r="G1021" s="2" t="s">
        <v>47</v>
      </c>
      <c r="I1021" s="2">
        <v>358856</v>
      </c>
      <c r="J1021" s="9"/>
      <c r="K1021" s="9"/>
      <c r="L1021" s="9"/>
      <c r="M1021" s="9"/>
      <c r="N1021" s="9"/>
      <c r="O1021" s="9"/>
      <c r="P1021" s="9"/>
      <c r="Q1021" s="9">
        <v>0.88</v>
      </c>
      <c r="R1021" s="9">
        <v>0.28000000000000003</v>
      </c>
      <c r="S1021" s="9"/>
      <c r="T1021" s="9"/>
      <c r="U1021" s="9"/>
      <c r="V1021" s="9">
        <v>1.5</v>
      </c>
      <c r="W1021" s="9"/>
      <c r="X1021" s="9"/>
      <c r="Y1021" s="9"/>
      <c r="Z1021" s="9"/>
      <c r="AA1021" s="9"/>
      <c r="AB1021" s="9"/>
      <c r="AC1021" s="9"/>
      <c r="AD1021" s="9"/>
      <c r="AE1021" s="9"/>
      <c r="AF1021" s="9"/>
      <c r="AG1021" s="9"/>
      <c r="AH1021" s="9"/>
      <c r="AI1021" s="9">
        <f t="shared" si="102"/>
        <v>2.66</v>
      </c>
      <c r="AJ1021" s="9">
        <v>0</v>
      </c>
      <c r="AK1021" s="9">
        <f t="shared" si="103"/>
        <v>0.31919999999999998</v>
      </c>
      <c r="AL1021" s="9">
        <f t="shared" si="104"/>
        <v>2.9792000000000001</v>
      </c>
      <c r="AM1021" s="9"/>
      <c r="AN1021" s="9"/>
      <c r="AP1021" s="9"/>
    </row>
    <row r="1022" spans="1:42" x14ac:dyDescent="0.2">
      <c r="A1022" s="2" t="s">
        <v>43</v>
      </c>
      <c r="B1022" s="2">
        <v>19</v>
      </c>
      <c r="C1022" s="2">
        <v>11030131</v>
      </c>
      <c r="D1022" s="2" t="s">
        <v>2827</v>
      </c>
      <c r="E1022" s="3" t="s">
        <v>2828</v>
      </c>
      <c r="F1022" s="2" t="s">
        <v>2829</v>
      </c>
      <c r="G1022" s="2" t="s">
        <v>47</v>
      </c>
      <c r="I1022" s="2">
        <v>358857</v>
      </c>
      <c r="J1022" s="9"/>
      <c r="K1022" s="9"/>
      <c r="L1022" s="9"/>
      <c r="M1022" s="9"/>
      <c r="N1022" s="9"/>
      <c r="O1022" s="9"/>
      <c r="P1022" s="9"/>
      <c r="Q1022" s="9">
        <v>0.09</v>
      </c>
      <c r="R1022" s="9"/>
      <c r="S1022" s="9"/>
      <c r="T1022" s="9"/>
      <c r="U1022" s="9"/>
      <c r="V1022" s="9">
        <v>1.5</v>
      </c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/>
      <c r="AH1022" s="9"/>
      <c r="AI1022" s="9">
        <f t="shared" si="102"/>
        <v>1.59</v>
      </c>
      <c r="AJ1022" s="9">
        <v>0</v>
      </c>
      <c r="AK1022" s="9">
        <f t="shared" si="103"/>
        <v>0.1908</v>
      </c>
      <c r="AL1022" s="9">
        <f t="shared" si="104"/>
        <v>1.7808000000000002</v>
      </c>
      <c r="AM1022" s="9"/>
      <c r="AN1022" s="9"/>
      <c r="AP1022" s="9"/>
    </row>
    <row r="1023" spans="1:42" x14ac:dyDescent="0.2">
      <c r="A1023" s="2" t="s">
        <v>43</v>
      </c>
      <c r="B1023" s="2">
        <v>1</v>
      </c>
      <c r="C1023" s="2">
        <v>11030133</v>
      </c>
      <c r="D1023" s="2" t="s">
        <v>2830</v>
      </c>
      <c r="E1023" s="3" t="s">
        <v>2831</v>
      </c>
      <c r="F1023" s="2" t="s">
        <v>2832</v>
      </c>
      <c r="G1023" s="2" t="s">
        <v>47</v>
      </c>
      <c r="I1023" s="2">
        <v>358858</v>
      </c>
      <c r="J1023" s="9"/>
      <c r="K1023" s="9">
        <v>0.06</v>
      </c>
      <c r="L1023" s="9"/>
      <c r="M1023" s="9"/>
      <c r="N1023" s="9"/>
      <c r="O1023" s="9"/>
      <c r="P1023" s="9"/>
      <c r="Q1023" s="9">
        <v>0.85</v>
      </c>
      <c r="R1023" s="9">
        <v>0.17</v>
      </c>
      <c r="S1023" s="9"/>
      <c r="T1023" s="9"/>
      <c r="U1023" s="9"/>
      <c r="V1023" s="9">
        <v>1.5</v>
      </c>
      <c r="W1023" s="9"/>
      <c r="X1023" s="9"/>
      <c r="Y1023" s="9"/>
      <c r="Z1023" s="9"/>
      <c r="AA1023" s="9"/>
      <c r="AB1023" s="9"/>
      <c r="AC1023" s="9"/>
      <c r="AD1023" s="9"/>
      <c r="AE1023" s="9"/>
      <c r="AF1023" s="9"/>
      <c r="AG1023" s="9"/>
      <c r="AH1023" s="9"/>
      <c r="AI1023" s="9">
        <f t="shared" si="102"/>
        <v>2.58</v>
      </c>
      <c r="AJ1023" s="9">
        <v>0</v>
      </c>
      <c r="AK1023" s="9">
        <f t="shared" si="103"/>
        <v>0.30959999999999999</v>
      </c>
      <c r="AL1023" s="9">
        <f t="shared" si="104"/>
        <v>2.8896000000000002</v>
      </c>
      <c r="AM1023" s="9"/>
      <c r="AN1023" s="9"/>
      <c r="AP1023" s="9"/>
    </row>
    <row r="1024" spans="1:42" x14ac:dyDescent="0.2">
      <c r="A1024" s="2" t="s">
        <v>43</v>
      </c>
      <c r="B1024" s="2">
        <v>1</v>
      </c>
      <c r="C1024" s="2">
        <v>11030133</v>
      </c>
      <c r="D1024" s="2" t="s">
        <v>2833</v>
      </c>
      <c r="E1024" s="3" t="s">
        <v>2834</v>
      </c>
      <c r="F1024" s="2" t="s">
        <v>2835</v>
      </c>
      <c r="G1024" s="2" t="s">
        <v>47</v>
      </c>
      <c r="I1024" s="2">
        <v>358859</v>
      </c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>
        <v>1.5</v>
      </c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  <c r="AG1024" s="9"/>
      <c r="AH1024" s="9"/>
      <c r="AI1024" s="9">
        <f t="shared" si="102"/>
        <v>1.5</v>
      </c>
      <c r="AJ1024" s="9">
        <v>0</v>
      </c>
      <c r="AK1024" s="9">
        <f t="shared" si="103"/>
        <v>0.18</v>
      </c>
      <c r="AL1024" s="9">
        <f t="shared" si="104"/>
        <v>1.68</v>
      </c>
      <c r="AM1024" s="9"/>
      <c r="AN1024" s="9"/>
      <c r="AP1024" s="9"/>
    </row>
    <row r="1025" spans="1:42" x14ac:dyDescent="0.2">
      <c r="A1025" s="2" t="s">
        <v>43</v>
      </c>
      <c r="B1025" s="2">
        <v>19</v>
      </c>
      <c r="C1025" s="2">
        <v>11030131</v>
      </c>
      <c r="D1025" s="2" t="s">
        <v>2836</v>
      </c>
      <c r="E1025" s="3" t="s">
        <v>2837</v>
      </c>
      <c r="F1025" s="2" t="s">
        <v>2838</v>
      </c>
      <c r="G1025" s="2" t="s">
        <v>47</v>
      </c>
      <c r="I1025" s="2">
        <v>358860</v>
      </c>
      <c r="J1025" s="9"/>
      <c r="K1025" s="9"/>
      <c r="L1025" s="9"/>
      <c r="M1025" s="9"/>
      <c r="N1025" s="9"/>
      <c r="O1025" s="9"/>
      <c r="P1025" s="9"/>
      <c r="Q1025" s="9">
        <v>0.41</v>
      </c>
      <c r="R1025" s="9">
        <v>0.21</v>
      </c>
      <c r="S1025" s="9"/>
      <c r="T1025" s="9"/>
      <c r="U1025" s="9"/>
      <c r="V1025" s="9">
        <v>1.5</v>
      </c>
      <c r="W1025" s="9"/>
      <c r="X1025" s="9"/>
      <c r="Y1025" s="9"/>
      <c r="Z1025" s="9"/>
      <c r="AA1025" s="9"/>
      <c r="AB1025" s="9"/>
      <c r="AC1025" s="9"/>
      <c r="AD1025" s="9"/>
      <c r="AE1025" s="9"/>
      <c r="AF1025" s="9"/>
      <c r="AG1025" s="9"/>
      <c r="AH1025" s="9"/>
      <c r="AI1025" s="9">
        <f t="shared" si="102"/>
        <v>2.12</v>
      </c>
      <c r="AJ1025" s="9">
        <v>0</v>
      </c>
      <c r="AK1025" s="9">
        <f t="shared" si="103"/>
        <v>0.25440000000000002</v>
      </c>
      <c r="AL1025" s="9">
        <f t="shared" si="104"/>
        <v>2.3744000000000001</v>
      </c>
      <c r="AM1025" s="9"/>
      <c r="AN1025" s="9"/>
      <c r="AP1025" s="9"/>
    </row>
    <row r="1026" spans="1:42" x14ac:dyDescent="0.2">
      <c r="A1026" s="2" t="s">
        <v>43</v>
      </c>
      <c r="B1026" s="2">
        <v>1</v>
      </c>
      <c r="C1026" s="2">
        <v>11030128</v>
      </c>
      <c r="D1026" s="2" t="s">
        <v>2839</v>
      </c>
      <c r="E1026" s="3" t="s">
        <v>2840</v>
      </c>
      <c r="F1026" s="2" t="s">
        <v>2841</v>
      </c>
      <c r="G1026" s="2" t="s">
        <v>47</v>
      </c>
      <c r="I1026" s="2">
        <v>358861</v>
      </c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>
        <v>1.5</v>
      </c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  <c r="AG1026" s="9"/>
      <c r="AH1026" s="9"/>
      <c r="AI1026" s="9">
        <f t="shared" si="102"/>
        <v>1.5</v>
      </c>
      <c r="AJ1026" s="9">
        <v>0</v>
      </c>
      <c r="AK1026" s="9">
        <f t="shared" si="103"/>
        <v>0.18</v>
      </c>
      <c r="AL1026" s="9">
        <f t="shared" si="104"/>
        <v>1.68</v>
      </c>
      <c r="AM1026" s="9"/>
      <c r="AN1026" s="9"/>
      <c r="AP1026" s="9"/>
    </row>
    <row r="1027" spans="1:42" x14ac:dyDescent="0.2">
      <c r="A1027" s="2" t="s">
        <v>43</v>
      </c>
      <c r="B1027" s="2">
        <v>19</v>
      </c>
      <c r="C1027" s="2">
        <v>11030111</v>
      </c>
      <c r="D1027" s="2" t="s">
        <v>2842</v>
      </c>
      <c r="E1027" s="3" t="s">
        <v>2843</v>
      </c>
      <c r="F1027" s="2" t="s">
        <v>2844</v>
      </c>
      <c r="G1027" s="2" t="s">
        <v>47</v>
      </c>
      <c r="I1027" s="2">
        <v>358862</v>
      </c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>
        <v>1.5</v>
      </c>
      <c r="W1027" s="9"/>
      <c r="X1027" s="9"/>
      <c r="Y1027" s="9"/>
      <c r="Z1027" s="9"/>
      <c r="AA1027" s="9"/>
      <c r="AB1027" s="9"/>
      <c r="AC1027" s="9"/>
      <c r="AD1027" s="9"/>
      <c r="AE1027" s="9"/>
      <c r="AF1027" s="9"/>
      <c r="AG1027" s="9"/>
      <c r="AH1027" s="9"/>
      <c r="AI1027" s="9">
        <f t="shared" si="102"/>
        <v>1.5</v>
      </c>
      <c r="AJ1027" s="9">
        <v>0</v>
      </c>
      <c r="AK1027" s="9">
        <f t="shared" si="103"/>
        <v>0.18</v>
      </c>
      <c r="AL1027" s="9">
        <f t="shared" si="104"/>
        <v>1.68</v>
      </c>
      <c r="AM1027" s="9"/>
      <c r="AN1027" s="9"/>
      <c r="AP1027" s="9"/>
    </row>
    <row r="1028" spans="1:42" x14ac:dyDescent="0.2">
      <c r="A1028" s="2" t="s">
        <v>43</v>
      </c>
      <c r="B1028" s="2">
        <v>1</v>
      </c>
      <c r="C1028" s="2">
        <v>11030112</v>
      </c>
      <c r="D1028" s="2" t="s">
        <v>2845</v>
      </c>
      <c r="E1028" s="3" t="s">
        <v>2846</v>
      </c>
      <c r="F1028" s="2" t="s">
        <v>2847</v>
      </c>
      <c r="G1028" s="2" t="s">
        <v>47</v>
      </c>
      <c r="I1028" s="2">
        <v>358863</v>
      </c>
      <c r="J1028" s="9"/>
      <c r="K1028" s="9"/>
      <c r="L1028" s="9"/>
      <c r="M1028" s="9"/>
      <c r="N1028" s="9"/>
      <c r="O1028" s="9"/>
      <c r="P1028" s="9"/>
      <c r="Q1028" s="9">
        <v>1.76</v>
      </c>
      <c r="R1028" s="9"/>
      <c r="S1028" s="9"/>
      <c r="T1028" s="9"/>
      <c r="U1028" s="9"/>
      <c r="V1028" s="9">
        <v>1.5</v>
      </c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  <c r="AG1028" s="9"/>
      <c r="AH1028" s="9"/>
      <c r="AI1028" s="9">
        <f t="shared" si="102"/>
        <v>3.26</v>
      </c>
      <c r="AJ1028" s="9">
        <v>0</v>
      </c>
      <c r="AK1028" s="9">
        <f t="shared" si="103"/>
        <v>0.39119999999999994</v>
      </c>
      <c r="AL1028" s="9">
        <f t="shared" si="104"/>
        <v>3.6511999999999998</v>
      </c>
      <c r="AM1028" s="9"/>
      <c r="AN1028" s="9"/>
      <c r="AP1028" s="9"/>
    </row>
    <row r="1029" spans="1:42" x14ac:dyDescent="0.2">
      <c r="A1029" s="2" t="s">
        <v>43</v>
      </c>
      <c r="B1029" s="2">
        <v>1</v>
      </c>
      <c r="C1029" s="2">
        <v>11030135</v>
      </c>
      <c r="D1029" s="2" t="s">
        <v>2848</v>
      </c>
      <c r="E1029" s="3" t="s">
        <v>2849</v>
      </c>
      <c r="F1029" s="2" t="s">
        <v>2850</v>
      </c>
      <c r="G1029" s="2" t="s">
        <v>47</v>
      </c>
      <c r="I1029" s="2">
        <v>358864</v>
      </c>
      <c r="J1029" s="9"/>
      <c r="K1029" s="9">
        <v>0.57999999999999996</v>
      </c>
      <c r="L1029" s="9"/>
      <c r="M1029" s="9"/>
      <c r="N1029" s="9"/>
      <c r="O1029" s="9"/>
      <c r="P1029" s="9"/>
      <c r="Q1029" s="9">
        <v>0.12</v>
      </c>
      <c r="R1029" s="9"/>
      <c r="S1029" s="9"/>
      <c r="T1029" s="9"/>
      <c r="U1029" s="9"/>
      <c r="V1029" s="9">
        <v>1.5</v>
      </c>
      <c r="W1029" s="9"/>
      <c r="X1029" s="9"/>
      <c r="Y1029" s="9"/>
      <c r="Z1029" s="9"/>
      <c r="AA1029" s="9"/>
      <c r="AB1029" s="9"/>
      <c r="AC1029" s="9"/>
      <c r="AD1029" s="9"/>
      <c r="AE1029" s="9"/>
      <c r="AF1029" s="9"/>
      <c r="AG1029" s="9"/>
      <c r="AH1029" s="9"/>
      <c r="AI1029" s="9">
        <f t="shared" si="102"/>
        <v>2.2000000000000002</v>
      </c>
      <c r="AJ1029" s="9">
        <v>0</v>
      </c>
      <c r="AK1029" s="9">
        <f t="shared" si="103"/>
        <v>0.26400000000000001</v>
      </c>
      <c r="AL1029" s="9">
        <f t="shared" si="104"/>
        <v>2.4640000000000004</v>
      </c>
      <c r="AM1029" s="9"/>
      <c r="AN1029" s="9"/>
      <c r="AP1029" s="9"/>
    </row>
    <row r="1030" spans="1:42" x14ac:dyDescent="0.2">
      <c r="A1030" s="2" t="s">
        <v>43</v>
      </c>
      <c r="B1030" s="2">
        <v>1</v>
      </c>
      <c r="C1030" s="2">
        <v>11030134</v>
      </c>
      <c r="D1030" s="2" t="s">
        <v>2851</v>
      </c>
      <c r="E1030" s="3" t="s">
        <v>2852</v>
      </c>
      <c r="F1030" s="2" t="s">
        <v>2853</v>
      </c>
      <c r="G1030" s="2" t="s">
        <v>47</v>
      </c>
      <c r="I1030" s="2">
        <v>358865</v>
      </c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>
        <v>1.5</v>
      </c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  <c r="AG1030" s="9"/>
      <c r="AH1030" s="9"/>
      <c r="AI1030" s="9">
        <f t="shared" si="102"/>
        <v>1.5</v>
      </c>
      <c r="AJ1030" s="9">
        <v>0</v>
      </c>
      <c r="AK1030" s="9">
        <f t="shared" si="103"/>
        <v>0.18</v>
      </c>
      <c r="AL1030" s="9">
        <f t="shared" si="104"/>
        <v>1.68</v>
      </c>
      <c r="AM1030" s="9"/>
      <c r="AN1030" s="9"/>
      <c r="AP1030" s="9"/>
    </row>
    <row r="1031" spans="1:42" x14ac:dyDescent="0.2">
      <c r="A1031" s="2" t="s">
        <v>43</v>
      </c>
      <c r="B1031" s="2">
        <v>1</v>
      </c>
      <c r="C1031" s="2">
        <v>11030102</v>
      </c>
      <c r="D1031" s="2" t="s">
        <v>2854</v>
      </c>
      <c r="E1031" s="3" t="s">
        <v>2855</v>
      </c>
      <c r="F1031" s="2" t="s">
        <v>2856</v>
      </c>
      <c r="G1031" s="2" t="s">
        <v>47</v>
      </c>
      <c r="I1031" s="2">
        <v>358866</v>
      </c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>
        <v>1.5</v>
      </c>
      <c r="W1031" s="9"/>
      <c r="X1031" s="9"/>
      <c r="Y1031" s="9"/>
      <c r="Z1031" s="9"/>
      <c r="AA1031" s="9"/>
      <c r="AB1031" s="9"/>
      <c r="AC1031" s="9"/>
      <c r="AD1031" s="9"/>
      <c r="AE1031" s="9"/>
      <c r="AF1031" s="9"/>
      <c r="AG1031" s="9"/>
      <c r="AH1031" s="9"/>
      <c r="AI1031" s="9">
        <f t="shared" si="102"/>
        <v>1.5</v>
      </c>
      <c r="AJ1031" s="9">
        <v>0</v>
      </c>
      <c r="AK1031" s="9">
        <f t="shared" si="103"/>
        <v>0.18</v>
      </c>
      <c r="AL1031" s="9">
        <f t="shared" si="104"/>
        <v>1.68</v>
      </c>
      <c r="AM1031" s="9"/>
      <c r="AN1031" s="9"/>
      <c r="AP1031" s="9"/>
    </row>
    <row r="1032" spans="1:42" x14ac:dyDescent="0.2">
      <c r="A1032" s="2" t="s">
        <v>43</v>
      </c>
      <c r="B1032" s="2">
        <v>1</v>
      </c>
      <c r="C1032" s="2">
        <v>11030129</v>
      </c>
      <c r="D1032" s="2" t="s">
        <v>2857</v>
      </c>
      <c r="E1032" s="3" t="s">
        <v>2858</v>
      </c>
      <c r="F1032" s="2" t="s">
        <v>2859</v>
      </c>
      <c r="G1032" s="2" t="s">
        <v>47</v>
      </c>
      <c r="I1032" s="2">
        <v>358867</v>
      </c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>
        <v>1.5</v>
      </c>
      <c r="W1032" s="9"/>
      <c r="X1032" s="9"/>
      <c r="Y1032" s="9"/>
      <c r="Z1032" s="9"/>
      <c r="AA1032" s="9"/>
      <c r="AB1032" s="9"/>
      <c r="AC1032" s="9"/>
      <c r="AD1032" s="9"/>
      <c r="AE1032" s="9"/>
      <c r="AF1032" s="9"/>
      <c r="AG1032" s="9"/>
      <c r="AH1032" s="9"/>
      <c r="AI1032" s="9">
        <f t="shared" si="102"/>
        <v>1.5</v>
      </c>
      <c r="AJ1032" s="9">
        <v>0</v>
      </c>
      <c r="AK1032" s="9">
        <f t="shared" si="103"/>
        <v>0.18</v>
      </c>
      <c r="AL1032" s="9">
        <f t="shared" si="104"/>
        <v>1.68</v>
      </c>
      <c r="AM1032" s="9"/>
      <c r="AN1032" s="9"/>
      <c r="AP1032" s="9"/>
    </row>
    <row r="1033" spans="1:42" x14ac:dyDescent="0.2">
      <c r="A1033" s="2" t="s">
        <v>43</v>
      </c>
      <c r="B1033" s="2">
        <v>1</v>
      </c>
      <c r="C1033" s="2">
        <v>11030129</v>
      </c>
      <c r="D1033" s="2" t="s">
        <v>2860</v>
      </c>
      <c r="E1033" s="3" t="s">
        <v>2861</v>
      </c>
      <c r="F1033" s="2" t="s">
        <v>2862</v>
      </c>
      <c r="G1033" s="2" t="s">
        <v>47</v>
      </c>
      <c r="I1033" s="2">
        <v>358868</v>
      </c>
      <c r="J1033" s="9"/>
      <c r="K1033" s="9"/>
      <c r="L1033" s="9"/>
      <c r="M1033" s="9"/>
      <c r="N1033" s="9"/>
      <c r="O1033" s="9"/>
      <c r="P1033" s="9"/>
      <c r="Q1033" s="9"/>
      <c r="R1033" s="9">
        <v>1.26</v>
      </c>
      <c r="S1033" s="9"/>
      <c r="T1033" s="9"/>
      <c r="U1033" s="9"/>
      <c r="V1033" s="9">
        <v>1.5</v>
      </c>
      <c r="W1033" s="9"/>
      <c r="X1033" s="9"/>
      <c r="Y1033" s="9"/>
      <c r="Z1033" s="9"/>
      <c r="AA1033" s="9"/>
      <c r="AB1033" s="9"/>
      <c r="AC1033" s="9"/>
      <c r="AD1033" s="9"/>
      <c r="AE1033" s="9"/>
      <c r="AF1033" s="9"/>
      <c r="AG1033" s="9"/>
      <c r="AH1033" s="9"/>
      <c r="AI1033" s="9">
        <f t="shared" si="102"/>
        <v>2.76</v>
      </c>
      <c r="AJ1033" s="9">
        <v>0</v>
      </c>
      <c r="AK1033" s="9">
        <f t="shared" si="103"/>
        <v>0.33119999999999994</v>
      </c>
      <c r="AL1033" s="9">
        <f t="shared" si="104"/>
        <v>3.0911999999999997</v>
      </c>
      <c r="AM1033" s="9"/>
      <c r="AN1033" s="9"/>
      <c r="AP1033" s="9"/>
    </row>
    <row r="1034" spans="1:42" x14ac:dyDescent="0.2">
      <c r="A1034" s="2" t="s">
        <v>43</v>
      </c>
      <c r="B1034" s="2">
        <v>1</v>
      </c>
      <c r="C1034" s="2">
        <v>11030133</v>
      </c>
      <c r="D1034" s="2" t="s">
        <v>2863</v>
      </c>
      <c r="E1034" s="3" t="s">
        <v>2864</v>
      </c>
      <c r="F1034" s="2" t="s">
        <v>2865</v>
      </c>
      <c r="G1034" s="2" t="s">
        <v>47</v>
      </c>
      <c r="I1034" s="2">
        <v>358869</v>
      </c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>
        <v>1.5</v>
      </c>
      <c r="W1034" s="9"/>
      <c r="X1034" s="9"/>
      <c r="Y1034" s="9"/>
      <c r="Z1034" s="9"/>
      <c r="AA1034" s="9"/>
      <c r="AB1034" s="9"/>
      <c r="AC1034" s="9"/>
      <c r="AD1034" s="9"/>
      <c r="AE1034" s="9"/>
      <c r="AF1034" s="9"/>
      <c r="AG1034" s="9"/>
      <c r="AH1034" s="9"/>
      <c r="AI1034" s="9">
        <f t="shared" si="102"/>
        <v>1.5</v>
      </c>
      <c r="AJ1034" s="9">
        <v>0</v>
      </c>
      <c r="AK1034" s="9">
        <f t="shared" si="103"/>
        <v>0.18</v>
      </c>
      <c r="AL1034" s="9">
        <f t="shared" si="104"/>
        <v>1.68</v>
      </c>
      <c r="AM1034" s="9"/>
      <c r="AN1034" s="9"/>
      <c r="AP1034" s="9"/>
    </row>
    <row r="1035" spans="1:42" x14ac:dyDescent="0.2">
      <c r="A1035" s="2" t="s">
        <v>43</v>
      </c>
      <c r="B1035" s="2">
        <v>19</v>
      </c>
      <c r="C1035" s="2">
        <v>11030114</v>
      </c>
      <c r="D1035" s="2" t="s">
        <v>2866</v>
      </c>
      <c r="E1035" s="3" t="s">
        <v>2867</v>
      </c>
      <c r="F1035" s="2" t="s">
        <v>2868</v>
      </c>
      <c r="G1035" s="2" t="s">
        <v>47</v>
      </c>
      <c r="I1035" s="2">
        <v>358870</v>
      </c>
      <c r="J1035" s="9"/>
      <c r="K1035" s="9"/>
      <c r="L1035" s="9"/>
      <c r="M1035" s="9"/>
      <c r="N1035" s="9"/>
      <c r="O1035" s="9"/>
      <c r="P1035" s="9"/>
      <c r="Q1035" s="9"/>
      <c r="R1035" s="9">
        <v>0.12</v>
      </c>
      <c r="S1035" s="9"/>
      <c r="T1035" s="9"/>
      <c r="U1035" s="9"/>
      <c r="V1035" s="9">
        <v>1.5</v>
      </c>
      <c r="W1035" s="9"/>
      <c r="X1035" s="9"/>
      <c r="Y1035" s="9"/>
      <c r="Z1035" s="9"/>
      <c r="AA1035" s="9"/>
      <c r="AB1035" s="9"/>
      <c r="AC1035" s="9"/>
      <c r="AD1035" s="9"/>
      <c r="AE1035" s="9"/>
      <c r="AF1035" s="9"/>
      <c r="AG1035" s="9"/>
      <c r="AH1035" s="9"/>
      <c r="AI1035" s="9">
        <f t="shared" si="102"/>
        <v>1.62</v>
      </c>
      <c r="AJ1035" s="9">
        <v>0</v>
      </c>
      <c r="AK1035" s="9">
        <f t="shared" si="103"/>
        <v>0.19440000000000002</v>
      </c>
      <c r="AL1035" s="9">
        <f t="shared" si="104"/>
        <v>1.8144</v>
      </c>
      <c r="AM1035" s="9"/>
      <c r="AN1035" s="9"/>
      <c r="AP1035" s="9"/>
    </row>
    <row r="1036" spans="1:42" x14ac:dyDescent="0.2">
      <c r="A1036" s="2" t="s">
        <v>43</v>
      </c>
      <c r="B1036" s="2">
        <v>1</v>
      </c>
      <c r="C1036" s="2">
        <v>11030131</v>
      </c>
      <c r="D1036" s="2" t="s">
        <v>2869</v>
      </c>
      <c r="E1036" s="3" t="s">
        <v>2870</v>
      </c>
      <c r="F1036" s="2" t="s">
        <v>2871</v>
      </c>
      <c r="G1036" s="2" t="s">
        <v>47</v>
      </c>
      <c r="I1036" s="2">
        <v>358871</v>
      </c>
      <c r="J1036" s="9"/>
      <c r="K1036" s="9"/>
      <c r="L1036" s="9"/>
      <c r="M1036" s="9"/>
      <c r="N1036" s="9"/>
      <c r="O1036" s="9"/>
      <c r="P1036" s="9"/>
      <c r="Q1036" s="9">
        <v>0.45</v>
      </c>
      <c r="R1036" s="9"/>
      <c r="S1036" s="9"/>
      <c r="T1036" s="9"/>
      <c r="U1036" s="9"/>
      <c r="V1036" s="9">
        <v>1.5</v>
      </c>
      <c r="W1036" s="9"/>
      <c r="X1036" s="9"/>
      <c r="Y1036" s="9"/>
      <c r="Z1036" s="9"/>
      <c r="AA1036" s="9"/>
      <c r="AB1036" s="9"/>
      <c r="AC1036" s="9"/>
      <c r="AD1036" s="9"/>
      <c r="AE1036" s="9"/>
      <c r="AF1036" s="9"/>
      <c r="AG1036" s="9"/>
      <c r="AH1036" s="9"/>
      <c r="AI1036" s="9">
        <f t="shared" ref="AI1036:AI1099" si="105">SUM(J1036:AH1036)</f>
        <v>1.95</v>
      </c>
      <c r="AJ1036" s="9">
        <v>0</v>
      </c>
      <c r="AK1036" s="9">
        <f t="shared" ref="AK1036:AK1099" si="106">(AI1036+AJ1036)*0.12</f>
        <v>0.23399999999999999</v>
      </c>
      <c r="AL1036" s="9">
        <f t="shared" ref="AL1036:AL1099" si="107">SUM(AI1036:AK1036)</f>
        <v>2.1840000000000002</v>
      </c>
      <c r="AM1036" s="9"/>
      <c r="AN1036" s="9"/>
      <c r="AP1036" s="9"/>
    </row>
    <row r="1037" spans="1:42" x14ac:dyDescent="0.2">
      <c r="A1037" s="2" t="s">
        <v>43</v>
      </c>
      <c r="B1037" s="2">
        <v>1</v>
      </c>
      <c r="C1037" s="2">
        <v>11030133</v>
      </c>
      <c r="D1037" s="2" t="s">
        <v>2872</v>
      </c>
      <c r="E1037" s="3" t="s">
        <v>2873</v>
      </c>
      <c r="F1037" s="2" t="s">
        <v>2874</v>
      </c>
      <c r="G1037" s="2" t="s">
        <v>47</v>
      </c>
      <c r="I1037" s="2">
        <v>358872</v>
      </c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>
        <v>1.5</v>
      </c>
      <c r="W1037" s="9"/>
      <c r="X1037" s="9"/>
      <c r="Y1037" s="9"/>
      <c r="Z1037" s="9"/>
      <c r="AA1037" s="9"/>
      <c r="AB1037" s="9"/>
      <c r="AC1037" s="9"/>
      <c r="AD1037" s="9"/>
      <c r="AE1037" s="9"/>
      <c r="AF1037" s="9"/>
      <c r="AG1037" s="9"/>
      <c r="AH1037" s="9"/>
      <c r="AI1037" s="9">
        <f t="shared" si="105"/>
        <v>1.5</v>
      </c>
      <c r="AJ1037" s="9">
        <v>0</v>
      </c>
      <c r="AK1037" s="9">
        <f t="shared" si="106"/>
        <v>0.18</v>
      </c>
      <c r="AL1037" s="9">
        <f t="shared" si="107"/>
        <v>1.68</v>
      </c>
      <c r="AM1037" s="9"/>
      <c r="AN1037" s="9"/>
      <c r="AP1037" s="9"/>
    </row>
    <row r="1038" spans="1:42" x14ac:dyDescent="0.2">
      <c r="A1038" s="2" t="s">
        <v>43</v>
      </c>
      <c r="B1038" s="2">
        <v>1</v>
      </c>
      <c r="C1038" s="2">
        <v>11030134</v>
      </c>
      <c r="D1038" s="2" t="s">
        <v>2875</v>
      </c>
      <c r="E1038" s="3" t="s">
        <v>2876</v>
      </c>
      <c r="F1038" s="2" t="s">
        <v>2877</v>
      </c>
      <c r="G1038" s="2" t="s">
        <v>47</v>
      </c>
      <c r="I1038" s="2">
        <v>358873</v>
      </c>
      <c r="J1038" s="9"/>
      <c r="K1038" s="9"/>
      <c r="L1038" s="9"/>
      <c r="M1038" s="9"/>
      <c r="N1038" s="9"/>
      <c r="O1038" s="9"/>
      <c r="P1038" s="9"/>
      <c r="Q1038" s="9">
        <v>4.6100000000000003</v>
      </c>
      <c r="R1038" s="9">
        <v>0.56999999999999995</v>
      </c>
      <c r="S1038" s="9"/>
      <c r="T1038" s="9"/>
      <c r="U1038" s="9"/>
      <c r="V1038" s="9">
        <v>1.5</v>
      </c>
      <c r="W1038" s="9"/>
      <c r="X1038" s="9"/>
      <c r="Y1038" s="9"/>
      <c r="Z1038" s="9"/>
      <c r="AA1038" s="9"/>
      <c r="AB1038" s="9"/>
      <c r="AC1038" s="9"/>
      <c r="AD1038" s="9"/>
      <c r="AE1038" s="9"/>
      <c r="AF1038" s="9"/>
      <c r="AG1038" s="9"/>
      <c r="AH1038" s="9"/>
      <c r="AI1038" s="9">
        <f t="shared" si="105"/>
        <v>6.6800000000000006</v>
      </c>
      <c r="AJ1038" s="9">
        <v>0</v>
      </c>
      <c r="AK1038" s="9">
        <f t="shared" si="106"/>
        <v>0.80160000000000009</v>
      </c>
      <c r="AL1038" s="9">
        <f t="shared" si="107"/>
        <v>7.4816000000000003</v>
      </c>
      <c r="AM1038" s="9"/>
      <c r="AN1038" s="9"/>
      <c r="AP1038" s="9"/>
    </row>
    <row r="1039" spans="1:42" x14ac:dyDescent="0.2">
      <c r="A1039" s="2" t="s">
        <v>43</v>
      </c>
      <c r="B1039" s="2">
        <v>16</v>
      </c>
      <c r="C1039" s="2">
        <v>11030130</v>
      </c>
      <c r="D1039" s="2" t="s">
        <v>2878</v>
      </c>
      <c r="E1039" s="3" t="s">
        <v>2879</v>
      </c>
      <c r="F1039" s="2" t="s">
        <v>2880</v>
      </c>
      <c r="G1039" s="2" t="s">
        <v>47</v>
      </c>
      <c r="I1039" s="2">
        <v>358874</v>
      </c>
      <c r="J1039" s="9"/>
      <c r="K1039" s="9"/>
      <c r="L1039" s="9"/>
      <c r="M1039" s="9"/>
      <c r="N1039" s="9"/>
      <c r="O1039" s="9"/>
      <c r="P1039" s="9"/>
      <c r="Q1039" s="9">
        <v>0.41</v>
      </c>
      <c r="R1039" s="9"/>
      <c r="S1039" s="9"/>
      <c r="T1039" s="9"/>
      <c r="U1039" s="9"/>
      <c r="V1039" s="9">
        <v>1.5</v>
      </c>
      <c r="W1039" s="9"/>
      <c r="X1039" s="9"/>
      <c r="Y1039" s="9"/>
      <c r="Z1039" s="9"/>
      <c r="AA1039" s="9"/>
      <c r="AB1039" s="9"/>
      <c r="AC1039" s="9"/>
      <c r="AD1039" s="9"/>
      <c r="AE1039" s="9"/>
      <c r="AF1039" s="9"/>
      <c r="AG1039" s="9"/>
      <c r="AH1039" s="9"/>
      <c r="AI1039" s="9">
        <f t="shared" si="105"/>
        <v>1.91</v>
      </c>
      <c r="AJ1039" s="9">
        <v>0</v>
      </c>
      <c r="AK1039" s="9">
        <f t="shared" si="106"/>
        <v>0.22919999999999999</v>
      </c>
      <c r="AL1039" s="9">
        <f t="shared" si="107"/>
        <v>2.1391999999999998</v>
      </c>
      <c r="AM1039" s="9"/>
      <c r="AN1039" s="9"/>
      <c r="AP1039" s="9"/>
    </row>
    <row r="1040" spans="1:42" x14ac:dyDescent="0.2">
      <c r="A1040" s="2" t="s">
        <v>43</v>
      </c>
      <c r="B1040" s="2">
        <v>1</v>
      </c>
      <c r="C1040" s="2">
        <v>11030130</v>
      </c>
      <c r="D1040" s="2" t="s">
        <v>2881</v>
      </c>
      <c r="E1040" s="3" t="s">
        <v>2882</v>
      </c>
      <c r="F1040" s="2" t="s">
        <v>2883</v>
      </c>
      <c r="G1040" s="2" t="s">
        <v>47</v>
      </c>
      <c r="I1040" s="2">
        <v>358875</v>
      </c>
      <c r="J1040" s="9"/>
      <c r="K1040" s="9">
        <v>0.63</v>
      </c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>
        <v>1.5</v>
      </c>
      <c r="W1040" s="9"/>
      <c r="X1040" s="9"/>
      <c r="Y1040" s="9"/>
      <c r="Z1040" s="9"/>
      <c r="AA1040" s="9"/>
      <c r="AB1040" s="9"/>
      <c r="AC1040" s="9"/>
      <c r="AD1040" s="9"/>
      <c r="AE1040" s="9"/>
      <c r="AF1040" s="9"/>
      <c r="AG1040" s="9"/>
      <c r="AH1040" s="9"/>
      <c r="AI1040" s="9">
        <f t="shared" si="105"/>
        <v>2.13</v>
      </c>
      <c r="AJ1040" s="9">
        <v>0</v>
      </c>
      <c r="AK1040" s="9">
        <f t="shared" si="106"/>
        <v>0.25559999999999999</v>
      </c>
      <c r="AL1040" s="9">
        <f t="shared" si="107"/>
        <v>2.3855999999999997</v>
      </c>
      <c r="AM1040" s="9"/>
      <c r="AN1040" s="9"/>
      <c r="AP1040" s="9"/>
    </row>
    <row r="1041" spans="1:42" x14ac:dyDescent="0.2">
      <c r="A1041" s="2" t="s">
        <v>43</v>
      </c>
      <c r="B1041" s="2">
        <v>1</v>
      </c>
      <c r="C1041" s="2">
        <v>11030130</v>
      </c>
      <c r="D1041" s="2" t="s">
        <v>2884</v>
      </c>
      <c r="E1041" s="3" t="s">
        <v>2885</v>
      </c>
      <c r="F1041" s="2" t="s">
        <v>2886</v>
      </c>
      <c r="G1041" s="2" t="s">
        <v>47</v>
      </c>
      <c r="I1041" s="2">
        <v>358876</v>
      </c>
      <c r="J1041" s="9"/>
      <c r="K1041" s="9"/>
      <c r="L1041" s="9"/>
      <c r="M1041" s="9"/>
      <c r="N1041" s="9"/>
      <c r="O1041" s="9"/>
      <c r="P1041" s="9"/>
      <c r="Q1041" s="9">
        <v>5.57</v>
      </c>
      <c r="R1041" s="9"/>
      <c r="S1041" s="9"/>
      <c r="T1041" s="9"/>
      <c r="U1041" s="9"/>
      <c r="V1041" s="9">
        <v>1.5</v>
      </c>
      <c r="W1041" s="9"/>
      <c r="X1041" s="9"/>
      <c r="Y1041" s="9"/>
      <c r="Z1041" s="9"/>
      <c r="AA1041" s="9"/>
      <c r="AB1041" s="9"/>
      <c r="AC1041" s="9"/>
      <c r="AD1041" s="9"/>
      <c r="AE1041" s="9"/>
      <c r="AF1041" s="9"/>
      <c r="AG1041" s="9"/>
      <c r="AH1041" s="9"/>
      <c r="AI1041" s="9">
        <f t="shared" si="105"/>
        <v>7.07</v>
      </c>
      <c r="AJ1041" s="9">
        <v>0</v>
      </c>
      <c r="AK1041" s="9">
        <f t="shared" si="106"/>
        <v>0.84840000000000004</v>
      </c>
      <c r="AL1041" s="9">
        <f t="shared" si="107"/>
        <v>7.9184000000000001</v>
      </c>
      <c r="AM1041" s="9"/>
      <c r="AN1041" s="9"/>
      <c r="AP1041" s="9"/>
    </row>
    <row r="1042" spans="1:42" x14ac:dyDescent="0.2">
      <c r="A1042" s="2" t="s">
        <v>43</v>
      </c>
      <c r="B1042" s="2">
        <v>1</v>
      </c>
      <c r="C1042" s="2">
        <v>11030134</v>
      </c>
      <c r="D1042" s="2" t="s">
        <v>2887</v>
      </c>
      <c r="E1042" s="3" t="s">
        <v>2888</v>
      </c>
      <c r="F1042" s="2" t="s">
        <v>2889</v>
      </c>
      <c r="G1042" s="2" t="s">
        <v>47</v>
      </c>
      <c r="I1042" s="2">
        <v>358877</v>
      </c>
      <c r="J1042" s="9"/>
      <c r="K1042" s="9"/>
      <c r="L1042" s="9"/>
      <c r="M1042" s="9"/>
      <c r="N1042" s="9"/>
      <c r="O1042" s="9"/>
      <c r="P1042" s="9"/>
      <c r="Q1042" s="9">
        <v>18.989999999999998</v>
      </c>
      <c r="R1042" s="9"/>
      <c r="S1042" s="9"/>
      <c r="T1042" s="9"/>
      <c r="U1042" s="9"/>
      <c r="V1042" s="9">
        <v>1.5</v>
      </c>
      <c r="W1042" s="9"/>
      <c r="X1042" s="9"/>
      <c r="Y1042" s="9"/>
      <c r="Z1042" s="9"/>
      <c r="AA1042" s="9"/>
      <c r="AB1042" s="9"/>
      <c r="AC1042" s="9"/>
      <c r="AD1042" s="9"/>
      <c r="AE1042" s="9"/>
      <c r="AF1042" s="9"/>
      <c r="AG1042" s="9"/>
      <c r="AH1042" s="9"/>
      <c r="AI1042" s="9">
        <f t="shared" si="105"/>
        <v>20.49</v>
      </c>
      <c r="AJ1042" s="9">
        <v>0</v>
      </c>
      <c r="AK1042" s="9">
        <f t="shared" si="106"/>
        <v>2.4587999999999997</v>
      </c>
      <c r="AL1042" s="9">
        <f t="shared" si="107"/>
        <v>22.948799999999999</v>
      </c>
      <c r="AM1042" s="9"/>
      <c r="AN1042" s="9"/>
      <c r="AP1042" s="9"/>
    </row>
    <row r="1043" spans="1:42" x14ac:dyDescent="0.2">
      <c r="A1043" s="2" t="s">
        <v>43</v>
      </c>
      <c r="B1043" s="2">
        <v>1</v>
      </c>
      <c r="C1043" s="2">
        <v>11030128</v>
      </c>
      <c r="D1043" s="2" t="s">
        <v>2890</v>
      </c>
      <c r="E1043" s="3" t="s">
        <v>2891</v>
      </c>
      <c r="F1043" s="2" t="s">
        <v>2892</v>
      </c>
      <c r="G1043" s="2" t="s">
        <v>47</v>
      </c>
      <c r="I1043" s="2">
        <v>358878</v>
      </c>
      <c r="J1043" s="9"/>
      <c r="K1043" s="9"/>
      <c r="L1043" s="9"/>
      <c r="M1043" s="9"/>
      <c r="N1043" s="9"/>
      <c r="O1043" s="9"/>
      <c r="P1043" s="9"/>
      <c r="Q1043" s="9">
        <v>0.92</v>
      </c>
      <c r="R1043" s="9"/>
      <c r="S1043" s="9"/>
      <c r="T1043" s="9"/>
      <c r="U1043" s="9"/>
      <c r="V1043" s="9">
        <v>1.5</v>
      </c>
      <c r="W1043" s="9"/>
      <c r="X1043" s="9"/>
      <c r="Y1043" s="9"/>
      <c r="Z1043" s="9"/>
      <c r="AA1043" s="9"/>
      <c r="AB1043" s="9"/>
      <c r="AC1043" s="9"/>
      <c r="AD1043" s="9"/>
      <c r="AE1043" s="9"/>
      <c r="AF1043" s="9"/>
      <c r="AG1043" s="9"/>
      <c r="AH1043" s="9"/>
      <c r="AI1043" s="9">
        <f t="shared" si="105"/>
        <v>2.42</v>
      </c>
      <c r="AJ1043" s="9">
        <v>0</v>
      </c>
      <c r="AK1043" s="9">
        <f t="shared" si="106"/>
        <v>0.29039999999999999</v>
      </c>
      <c r="AL1043" s="9">
        <f t="shared" si="107"/>
        <v>2.7103999999999999</v>
      </c>
      <c r="AM1043" s="9"/>
      <c r="AN1043" s="9"/>
      <c r="AP1043" s="9"/>
    </row>
    <row r="1044" spans="1:42" x14ac:dyDescent="0.2">
      <c r="A1044" s="2" t="s">
        <v>43</v>
      </c>
      <c r="B1044" s="2">
        <v>1</v>
      </c>
      <c r="C1044" s="2">
        <v>11030133</v>
      </c>
      <c r="D1044" s="2" t="s">
        <v>2893</v>
      </c>
      <c r="E1044" s="3" t="s">
        <v>2894</v>
      </c>
      <c r="F1044" s="2" t="s">
        <v>2895</v>
      </c>
      <c r="G1044" s="2" t="s">
        <v>47</v>
      </c>
      <c r="I1044" s="2">
        <v>358879</v>
      </c>
      <c r="J1044" s="9"/>
      <c r="K1044" s="9"/>
      <c r="L1044" s="9"/>
      <c r="M1044" s="9"/>
      <c r="N1044" s="9"/>
      <c r="O1044" s="9"/>
      <c r="P1044" s="9"/>
      <c r="Q1044" s="9">
        <v>0.61</v>
      </c>
      <c r="R1044" s="9"/>
      <c r="S1044" s="9"/>
      <c r="T1044" s="9"/>
      <c r="U1044" s="9"/>
      <c r="V1044" s="9">
        <v>1.5</v>
      </c>
      <c r="W1044" s="9"/>
      <c r="X1044" s="9"/>
      <c r="Y1044" s="9"/>
      <c r="Z1044" s="9"/>
      <c r="AA1044" s="9"/>
      <c r="AB1044" s="9"/>
      <c r="AC1044" s="9"/>
      <c r="AD1044" s="9"/>
      <c r="AE1044" s="9"/>
      <c r="AF1044" s="9"/>
      <c r="AG1044" s="9"/>
      <c r="AH1044" s="9"/>
      <c r="AI1044" s="9">
        <f t="shared" si="105"/>
        <v>2.11</v>
      </c>
      <c r="AJ1044" s="9">
        <v>0</v>
      </c>
      <c r="AK1044" s="9">
        <f t="shared" si="106"/>
        <v>0.25319999999999998</v>
      </c>
      <c r="AL1044" s="9">
        <f t="shared" si="107"/>
        <v>2.3632</v>
      </c>
      <c r="AM1044" s="9"/>
      <c r="AN1044" s="9"/>
      <c r="AP1044" s="9"/>
    </row>
    <row r="1045" spans="1:42" x14ac:dyDescent="0.2">
      <c r="A1045" s="2" t="s">
        <v>43</v>
      </c>
      <c r="B1045" s="2">
        <v>19</v>
      </c>
      <c r="C1045" s="2">
        <v>11030133</v>
      </c>
      <c r="D1045" s="2" t="s">
        <v>2896</v>
      </c>
      <c r="E1045" s="3" t="s">
        <v>2897</v>
      </c>
      <c r="F1045" s="2" t="s">
        <v>2898</v>
      </c>
      <c r="G1045" s="2" t="s">
        <v>47</v>
      </c>
      <c r="I1045" s="2">
        <v>358880</v>
      </c>
      <c r="J1045" s="9"/>
      <c r="K1045" s="9"/>
      <c r="L1045" s="9"/>
      <c r="M1045" s="9"/>
      <c r="N1045" s="9"/>
      <c r="O1045" s="9"/>
      <c r="P1045" s="9"/>
      <c r="Q1045" s="9">
        <v>0.13</v>
      </c>
      <c r="R1045" s="9">
        <v>0.42</v>
      </c>
      <c r="S1045" s="9"/>
      <c r="T1045" s="9"/>
      <c r="U1045" s="9"/>
      <c r="V1045" s="9">
        <v>1.5</v>
      </c>
      <c r="W1045" s="9"/>
      <c r="X1045" s="9"/>
      <c r="Y1045" s="9"/>
      <c r="Z1045" s="9"/>
      <c r="AA1045" s="9"/>
      <c r="AB1045" s="9"/>
      <c r="AC1045" s="9"/>
      <c r="AD1045" s="9"/>
      <c r="AE1045" s="9"/>
      <c r="AF1045" s="9"/>
      <c r="AG1045" s="9"/>
      <c r="AH1045" s="9"/>
      <c r="AI1045" s="9">
        <f t="shared" si="105"/>
        <v>2.0499999999999998</v>
      </c>
      <c r="AJ1045" s="9">
        <v>0</v>
      </c>
      <c r="AK1045" s="9">
        <f t="shared" si="106"/>
        <v>0.24599999999999997</v>
      </c>
      <c r="AL1045" s="9">
        <f t="shared" si="107"/>
        <v>2.2959999999999998</v>
      </c>
      <c r="AM1045" s="9"/>
      <c r="AN1045" s="9"/>
      <c r="AP1045" s="9"/>
    </row>
    <row r="1046" spans="1:42" x14ac:dyDescent="0.2">
      <c r="A1046" s="2" t="s">
        <v>43</v>
      </c>
      <c r="B1046" s="2">
        <v>1</v>
      </c>
      <c r="C1046" s="2">
        <v>11030128</v>
      </c>
      <c r="D1046" s="2" t="s">
        <v>2899</v>
      </c>
      <c r="E1046" s="3" t="s">
        <v>2900</v>
      </c>
      <c r="F1046" s="2" t="s">
        <v>2901</v>
      </c>
      <c r="G1046" s="2" t="s">
        <v>47</v>
      </c>
      <c r="I1046" s="2">
        <v>358881</v>
      </c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>
        <v>1.5</v>
      </c>
      <c r="W1046" s="9"/>
      <c r="X1046" s="9"/>
      <c r="Y1046" s="9"/>
      <c r="Z1046" s="9"/>
      <c r="AA1046" s="9"/>
      <c r="AB1046" s="9"/>
      <c r="AC1046" s="9"/>
      <c r="AD1046" s="9"/>
      <c r="AE1046" s="9"/>
      <c r="AF1046" s="9"/>
      <c r="AG1046" s="9"/>
      <c r="AH1046" s="9"/>
      <c r="AI1046" s="9">
        <f t="shared" si="105"/>
        <v>1.5</v>
      </c>
      <c r="AJ1046" s="9">
        <v>0</v>
      </c>
      <c r="AK1046" s="9">
        <f t="shared" si="106"/>
        <v>0.18</v>
      </c>
      <c r="AL1046" s="9">
        <f t="shared" si="107"/>
        <v>1.68</v>
      </c>
      <c r="AM1046" s="9"/>
      <c r="AN1046" s="9"/>
      <c r="AP1046" s="9"/>
    </row>
    <row r="1047" spans="1:42" x14ac:dyDescent="0.2">
      <c r="A1047" s="2" t="s">
        <v>43</v>
      </c>
      <c r="B1047" s="2">
        <v>1</v>
      </c>
      <c r="C1047" s="2">
        <v>11030132</v>
      </c>
      <c r="D1047" s="2" t="s">
        <v>2902</v>
      </c>
      <c r="E1047" s="3" t="s">
        <v>2903</v>
      </c>
      <c r="F1047" s="2" t="s">
        <v>2904</v>
      </c>
      <c r="G1047" s="2" t="s">
        <v>47</v>
      </c>
      <c r="I1047" s="2">
        <v>358882</v>
      </c>
      <c r="J1047" s="9"/>
      <c r="K1047" s="9">
        <v>1.63</v>
      </c>
      <c r="L1047" s="9"/>
      <c r="M1047" s="9"/>
      <c r="N1047" s="9"/>
      <c r="O1047" s="9"/>
      <c r="P1047" s="9"/>
      <c r="Q1047" s="9">
        <v>3.36</v>
      </c>
      <c r="R1047" s="9">
        <v>0.53</v>
      </c>
      <c r="S1047" s="9"/>
      <c r="T1047" s="9"/>
      <c r="U1047" s="9"/>
      <c r="V1047" s="9">
        <v>1.5</v>
      </c>
      <c r="W1047" s="9"/>
      <c r="X1047" s="9"/>
      <c r="Y1047" s="9"/>
      <c r="Z1047" s="9"/>
      <c r="AA1047" s="9"/>
      <c r="AB1047" s="9"/>
      <c r="AC1047" s="9"/>
      <c r="AD1047" s="9"/>
      <c r="AE1047" s="9"/>
      <c r="AF1047" s="9"/>
      <c r="AG1047" s="9"/>
      <c r="AH1047" s="9"/>
      <c r="AI1047" s="9">
        <f t="shared" si="105"/>
        <v>7.0200000000000005</v>
      </c>
      <c r="AJ1047" s="9">
        <v>0</v>
      </c>
      <c r="AK1047" s="9">
        <f t="shared" si="106"/>
        <v>0.84240000000000004</v>
      </c>
      <c r="AL1047" s="9">
        <f t="shared" si="107"/>
        <v>7.8624000000000009</v>
      </c>
      <c r="AM1047" s="9"/>
      <c r="AN1047" s="9"/>
      <c r="AP1047" s="9"/>
    </row>
    <row r="1048" spans="1:42" x14ac:dyDescent="0.2">
      <c r="A1048" s="2" t="s">
        <v>43</v>
      </c>
      <c r="B1048" s="2">
        <v>19</v>
      </c>
      <c r="C1048" s="2">
        <v>11030132</v>
      </c>
      <c r="D1048" s="2" t="s">
        <v>2905</v>
      </c>
      <c r="E1048" s="3" t="s">
        <v>2906</v>
      </c>
      <c r="F1048" s="2" t="s">
        <v>2907</v>
      </c>
      <c r="G1048" s="2" t="s">
        <v>47</v>
      </c>
      <c r="I1048" s="2">
        <v>358883</v>
      </c>
      <c r="J1048" s="9"/>
      <c r="K1048" s="9">
        <v>0.48</v>
      </c>
      <c r="L1048" s="9"/>
      <c r="M1048" s="9"/>
      <c r="N1048" s="9"/>
      <c r="O1048" s="9"/>
      <c r="P1048" s="9"/>
      <c r="Q1048" s="9">
        <v>0.78</v>
      </c>
      <c r="R1048" s="9"/>
      <c r="S1048" s="9"/>
      <c r="T1048" s="9"/>
      <c r="U1048" s="9"/>
      <c r="V1048" s="9">
        <v>1.5</v>
      </c>
      <c r="W1048" s="9"/>
      <c r="X1048" s="9"/>
      <c r="Y1048" s="9"/>
      <c r="Z1048" s="9"/>
      <c r="AA1048" s="9"/>
      <c r="AB1048" s="9"/>
      <c r="AC1048" s="9"/>
      <c r="AD1048" s="9"/>
      <c r="AE1048" s="9"/>
      <c r="AF1048" s="9"/>
      <c r="AG1048" s="9"/>
      <c r="AH1048" s="9"/>
      <c r="AI1048" s="9">
        <f t="shared" si="105"/>
        <v>2.76</v>
      </c>
      <c r="AJ1048" s="9">
        <v>0</v>
      </c>
      <c r="AK1048" s="9">
        <f t="shared" si="106"/>
        <v>0.33119999999999994</v>
      </c>
      <c r="AL1048" s="9">
        <f t="shared" si="107"/>
        <v>3.0911999999999997</v>
      </c>
      <c r="AM1048" s="9"/>
      <c r="AN1048" s="9"/>
      <c r="AP1048" s="9"/>
    </row>
    <row r="1049" spans="1:42" x14ac:dyDescent="0.2">
      <c r="A1049" s="2" t="s">
        <v>43</v>
      </c>
      <c r="B1049" s="2">
        <v>1</v>
      </c>
      <c r="C1049" s="2">
        <v>11030130</v>
      </c>
      <c r="D1049" s="2" t="s">
        <v>2908</v>
      </c>
      <c r="E1049" s="3" t="s">
        <v>2909</v>
      </c>
      <c r="F1049" s="2" t="s">
        <v>2910</v>
      </c>
      <c r="G1049" s="2" t="s">
        <v>47</v>
      </c>
      <c r="I1049" s="2">
        <v>358884</v>
      </c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>
        <v>1.5</v>
      </c>
      <c r="W1049" s="9"/>
      <c r="X1049" s="9"/>
      <c r="Y1049" s="9"/>
      <c r="Z1049" s="9"/>
      <c r="AA1049" s="9"/>
      <c r="AB1049" s="9"/>
      <c r="AC1049" s="9"/>
      <c r="AD1049" s="9"/>
      <c r="AE1049" s="9"/>
      <c r="AF1049" s="9"/>
      <c r="AG1049" s="9"/>
      <c r="AH1049" s="9"/>
      <c r="AI1049" s="9">
        <f t="shared" si="105"/>
        <v>1.5</v>
      </c>
      <c r="AJ1049" s="9">
        <v>0</v>
      </c>
      <c r="AK1049" s="9">
        <f t="shared" si="106"/>
        <v>0.18</v>
      </c>
      <c r="AL1049" s="9">
        <f t="shared" si="107"/>
        <v>1.68</v>
      </c>
      <c r="AM1049" s="9"/>
      <c r="AN1049" s="9"/>
      <c r="AP1049" s="9"/>
    </row>
    <row r="1050" spans="1:42" x14ac:dyDescent="0.2">
      <c r="A1050" s="2" t="s">
        <v>43</v>
      </c>
      <c r="B1050" s="2">
        <v>16</v>
      </c>
      <c r="C1050" s="2">
        <v>11030134</v>
      </c>
      <c r="D1050" s="2" t="s">
        <v>2911</v>
      </c>
      <c r="E1050" s="3" t="s">
        <v>2912</v>
      </c>
      <c r="F1050" s="2" t="s">
        <v>2913</v>
      </c>
      <c r="G1050" s="2" t="s">
        <v>47</v>
      </c>
      <c r="I1050" s="2">
        <v>358885</v>
      </c>
      <c r="J1050" s="9"/>
      <c r="K1050" s="9"/>
      <c r="L1050" s="9"/>
      <c r="M1050" s="9"/>
      <c r="N1050" s="9"/>
      <c r="O1050" s="9"/>
      <c r="P1050" s="9"/>
      <c r="Q1050" s="9">
        <v>0.02</v>
      </c>
      <c r="R1050" s="9"/>
      <c r="S1050" s="9"/>
      <c r="T1050" s="9"/>
      <c r="U1050" s="9"/>
      <c r="V1050" s="9">
        <v>1.5</v>
      </c>
      <c r="W1050" s="9"/>
      <c r="X1050" s="9"/>
      <c r="Y1050" s="9"/>
      <c r="Z1050" s="9"/>
      <c r="AA1050" s="9"/>
      <c r="AB1050" s="9"/>
      <c r="AC1050" s="9"/>
      <c r="AD1050" s="9"/>
      <c r="AE1050" s="9"/>
      <c r="AF1050" s="9"/>
      <c r="AG1050" s="9"/>
      <c r="AH1050" s="9"/>
      <c r="AI1050" s="9">
        <f t="shared" si="105"/>
        <v>1.52</v>
      </c>
      <c r="AJ1050" s="9">
        <v>0</v>
      </c>
      <c r="AK1050" s="9">
        <f t="shared" si="106"/>
        <v>0.18240000000000001</v>
      </c>
      <c r="AL1050" s="9">
        <f t="shared" si="107"/>
        <v>1.7023999999999999</v>
      </c>
      <c r="AM1050" s="9"/>
      <c r="AN1050" s="9"/>
      <c r="AP1050" s="9"/>
    </row>
    <row r="1051" spans="1:42" x14ac:dyDescent="0.2">
      <c r="A1051" s="2" t="s">
        <v>43</v>
      </c>
      <c r="B1051" s="2">
        <v>1</v>
      </c>
      <c r="C1051" s="2">
        <v>11030134</v>
      </c>
      <c r="D1051" s="2" t="s">
        <v>2914</v>
      </c>
      <c r="E1051" s="3" t="s">
        <v>2915</v>
      </c>
      <c r="F1051" s="2" t="s">
        <v>2916</v>
      </c>
      <c r="G1051" s="2" t="s">
        <v>47</v>
      </c>
      <c r="I1051" s="2">
        <v>358886</v>
      </c>
      <c r="J1051" s="9"/>
      <c r="K1051" s="9"/>
      <c r="L1051" s="9"/>
      <c r="M1051" s="9"/>
      <c r="N1051" s="9"/>
      <c r="O1051" s="9"/>
      <c r="P1051" s="9"/>
      <c r="Q1051" s="9">
        <v>0.56999999999999995</v>
      </c>
      <c r="R1051" s="9"/>
      <c r="S1051" s="9"/>
      <c r="T1051" s="9"/>
      <c r="U1051" s="9"/>
      <c r="V1051" s="9">
        <v>1.5</v>
      </c>
      <c r="W1051" s="9"/>
      <c r="X1051" s="9"/>
      <c r="Y1051" s="9"/>
      <c r="Z1051" s="9"/>
      <c r="AA1051" s="9"/>
      <c r="AB1051" s="9"/>
      <c r="AC1051" s="9"/>
      <c r="AD1051" s="9"/>
      <c r="AE1051" s="9"/>
      <c r="AF1051" s="9"/>
      <c r="AG1051" s="9"/>
      <c r="AH1051" s="9"/>
      <c r="AI1051" s="9">
        <f t="shared" si="105"/>
        <v>2.0699999999999998</v>
      </c>
      <c r="AJ1051" s="9">
        <v>0</v>
      </c>
      <c r="AK1051" s="9">
        <f t="shared" si="106"/>
        <v>0.24839999999999998</v>
      </c>
      <c r="AL1051" s="9">
        <f t="shared" si="107"/>
        <v>2.3184</v>
      </c>
      <c r="AM1051" s="9"/>
      <c r="AN1051" s="9"/>
      <c r="AP1051" s="9"/>
    </row>
    <row r="1052" spans="1:42" x14ac:dyDescent="0.2">
      <c r="A1052" s="2" t="s">
        <v>43</v>
      </c>
      <c r="B1052" s="2">
        <v>1</v>
      </c>
      <c r="C1052" s="2">
        <v>11030134</v>
      </c>
      <c r="D1052" s="2" t="s">
        <v>2917</v>
      </c>
      <c r="E1052" s="3" t="s">
        <v>2918</v>
      </c>
      <c r="F1052" s="2" t="s">
        <v>2919</v>
      </c>
      <c r="G1052" s="2" t="s">
        <v>47</v>
      </c>
      <c r="I1052" s="2">
        <v>358887</v>
      </c>
      <c r="J1052" s="9"/>
      <c r="K1052" s="9"/>
      <c r="L1052" s="9"/>
      <c r="M1052" s="9"/>
      <c r="N1052" s="9"/>
      <c r="O1052" s="9"/>
      <c r="P1052" s="9"/>
      <c r="Q1052" s="9">
        <v>1.98</v>
      </c>
      <c r="R1052" s="9">
        <v>0.66</v>
      </c>
      <c r="S1052" s="9"/>
      <c r="T1052" s="9"/>
      <c r="U1052" s="9"/>
      <c r="V1052" s="9">
        <v>1.5</v>
      </c>
      <c r="W1052" s="9"/>
      <c r="X1052" s="9"/>
      <c r="Y1052" s="9"/>
      <c r="Z1052" s="9"/>
      <c r="AA1052" s="9"/>
      <c r="AB1052" s="9"/>
      <c r="AC1052" s="9"/>
      <c r="AD1052" s="9"/>
      <c r="AE1052" s="9"/>
      <c r="AF1052" s="9"/>
      <c r="AG1052" s="9"/>
      <c r="AH1052" s="9"/>
      <c r="AI1052" s="9">
        <f t="shared" si="105"/>
        <v>4.1400000000000006</v>
      </c>
      <c r="AJ1052" s="9">
        <v>0</v>
      </c>
      <c r="AK1052" s="9">
        <f t="shared" si="106"/>
        <v>0.49680000000000007</v>
      </c>
      <c r="AL1052" s="9">
        <f t="shared" si="107"/>
        <v>4.6368000000000009</v>
      </c>
      <c r="AM1052" s="9"/>
      <c r="AN1052" s="9"/>
      <c r="AP1052" s="9"/>
    </row>
    <row r="1053" spans="1:42" x14ac:dyDescent="0.2">
      <c r="A1053" s="2" t="s">
        <v>43</v>
      </c>
      <c r="B1053" s="2">
        <v>1</v>
      </c>
      <c r="C1053" s="2">
        <v>11030134</v>
      </c>
      <c r="D1053" s="2" t="s">
        <v>2920</v>
      </c>
      <c r="E1053" s="3" t="s">
        <v>2921</v>
      </c>
      <c r="F1053" s="2" t="s">
        <v>2922</v>
      </c>
      <c r="G1053" s="2" t="s">
        <v>47</v>
      </c>
      <c r="I1053" s="2">
        <v>358888</v>
      </c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>
        <v>1.5</v>
      </c>
      <c r="W1053" s="9"/>
      <c r="X1053" s="9"/>
      <c r="Y1053" s="9"/>
      <c r="Z1053" s="9"/>
      <c r="AA1053" s="9"/>
      <c r="AB1053" s="9"/>
      <c r="AC1053" s="9"/>
      <c r="AD1053" s="9"/>
      <c r="AE1053" s="9"/>
      <c r="AF1053" s="9"/>
      <c r="AG1053" s="9"/>
      <c r="AH1053" s="9"/>
      <c r="AI1053" s="9">
        <f t="shared" si="105"/>
        <v>1.5</v>
      </c>
      <c r="AJ1053" s="9">
        <v>0</v>
      </c>
      <c r="AK1053" s="9">
        <f t="shared" si="106"/>
        <v>0.18</v>
      </c>
      <c r="AL1053" s="9">
        <f t="shared" si="107"/>
        <v>1.68</v>
      </c>
      <c r="AM1053" s="9"/>
      <c r="AN1053" s="9"/>
      <c r="AP1053" s="9"/>
    </row>
    <row r="1054" spans="1:42" x14ac:dyDescent="0.2">
      <c r="A1054" s="2" t="s">
        <v>43</v>
      </c>
      <c r="B1054" s="2">
        <v>19</v>
      </c>
      <c r="C1054" s="2">
        <v>11030130</v>
      </c>
      <c r="D1054" s="2" t="s">
        <v>2923</v>
      </c>
      <c r="E1054" s="3" t="s">
        <v>2924</v>
      </c>
      <c r="F1054" s="2" t="s">
        <v>2925</v>
      </c>
      <c r="G1054" s="2" t="s">
        <v>47</v>
      </c>
      <c r="I1054" s="2">
        <v>358889</v>
      </c>
      <c r="J1054" s="9"/>
      <c r="K1054" s="9">
        <v>1.87</v>
      </c>
      <c r="L1054" s="9"/>
      <c r="M1054" s="9"/>
      <c r="N1054" s="9"/>
      <c r="O1054" s="9"/>
      <c r="P1054" s="9"/>
      <c r="Q1054" s="9">
        <v>0.01</v>
      </c>
      <c r="R1054" s="9">
        <v>0.12</v>
      </c>
      <c r="S1054" s="9"/>
      <c r="T1054" s="9"/>
      <c r="U1054" s="9"/>
      <c r="V1054" s="9">
        <v>1.5</v>
      </c>
      <c r="W1054" s="9"/>
      <c r="X1054" s="9"/>
      <c r="Y1054" s="9"/>
      <c r="Z1054" s="9"/>
      <c r="AA1054" s="9"/>
      <c r="AB1054" s="9"/>
      <c r="AC1054" s="9"/>
      <c r="AD1054" s="9"/>
      <c r="AE1054" s="9"/>
      <c r="AF1054" s="9"/>
      <c r="AG1054" s="9"/>
      <c r="AH1054" s="9"/>
      <c r="AI1054" s="9">
        <f t="shared" si="105"/>
        <v>3.5</v>
      </c>
      <c r="AJ1054" s="9">
        <v>0</v>
      </c>
      <c r="AK1054" s="9">
        <f t="shared" si="106"/>
        <v>0.42</v>
      </c>
      <c r="AL1054" s="9">
        <f t="shared" si="107"/>
        <v>3.92</v>
      </c>
      <c r="AM1054" s="9"/>
      <c r="AN1054" s="9"/>
      <c r="AP1054" s="9"/>
    </row>
    <row r="1055" spans="1:42" x14ac:dyDescent="0.2">
      <c r="A1055" s="2" t="s">
        <v>43</v>
      </c>
      <c r="B1055" s="2">
        <v>19</v>
      </c>
      <c r="C1055" s="2">
        <v>11030130</v>
      </c>
      <c r="D1055" s="2" t="s">
        <v>2926</v>
      </c>
      <c r="E1055" s="3" t="s">
        <v>2927</v>
      </c>
      <c r="F1055" s="2" t="s">
        <v>2928</v>
      </c>
      <c r="G1055" s="2" t="s">
        <v>47</v>
      </c>
      <c r="I1055" s="2">
        <v>358890</v>
      </c>
      <c r="J1055" s="9"/>
      <c r="K1055" s="9"/>
      <c r="L1055" s="9"/>
      <c r="M1055" s="9"/>
      <c r="N1055" s="9"/>
      <c r="O1055" s="9"/>
      <c r="P1055" s="9"/>
      <c r="Q1055" s="9">
        <v>0.15</v>
      </c>
      <c r="R1055" s="9">
        <v>0.04</v>
      </c>
      <c r="S1055" s="9"/>
      <c r="T1055" s="9"/>
      <c r="U1055" s="9"/>
      <c r="V1055" s="9">
        <v>1.5</v>
      </c>
      <c r="W1055" s="9"/>
      <c r="X1055" s="9"/>
      <c r="Y1055" s="9"/>
      <c r="Z1055" s="9"/>
      <c r="AA1055" s="9"/>
      <c r="AB1055" s="9"/>
      <c r="AC1055" s="9"/>
      <c r="AD1055" s="9"/>
      <c r="AE1055" s="9"/>
      <c r="AF1055" s="9"/>
      <c r="AG1055" s="9"/>
      <c r="AH1055" s="9"/>
      <c r="AI1055" s="9">
        <f t="shared" si="105"/>
        <v>1.69</v>
      </c>
      <c r="AJ1055" s="9">
        <v>0</v>
      </c>
      <c r="AK1055" s="9">
        <f t="shared" si="106"/>
        <v>0.20279999999999998</v>
      </c>
      <c r="AL1055" s="9">
        <f t="shared" si="107"/>
        <v>1.8927999999999998</v>
      </c>
      <c r="AM1055" s="9"/>
      <c r="AN1055" s="9"/>
      <c r="AP1055" s="9"/>
    </row>
    <row r="1056" spans="1:42" x14ac:dyDescent="0.2">
      <c r="A1056" s="2" t="s">
        <v>43</v>
      </c>
      <c r="B1056" s="2">
        <v>1</v>
      </c>
      <c r="C1056" s="2">
        <v>11030129</v>
      </c>
      <c r="D1056" s="2" t="s">
        <v>2929</v>
      </c>
      <c r="E1056" s="3" t="s">
        <v>2930</v>
      </c>
      <c r="F1056" s="2" t="s">
        <v>2931</v>
      </c>
      <c r="G1056" s="2" t="s">
        <v>47</v>
      </c>
      <c r="I1056" s="2">
        <v>358891</v>
      </c>
      <c r="J1056" s="9"/>
      <c r="K1056" s="9">
        <v>0.19</v>
      </c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>
        <v>1.5</v>
      </c>
      <c r="W1056" s="9"/>
      <c r="X1056" s="9"/>
      <c r="Y1056" s="9"/>
      <c r="Z1056" s="9"/>
      <c r="AA1056" s="9"/>
      <c r="AB1056" s="9"/>
      <c r="AC1056" s="9"/>
      <c r="AD1056" s="9"/>
      <c r="AE1056" s="9"/>
      <c r="AF1056" s="9"/>
      <c r="AG1056" s="9"/>
      <c r="AH1056" s="9"/>
      <c r="AI1056" s="9">
        <f t="shared" si="105"/>
        <v>1.69</v>
      </c>
      <c r="AJ1056" s="9">
        <v>0</v>
      </c>
      <c r="AK1056" s="9">
        <f t="shared" si="106"/>
        <v>0.20279999999999998</v>
      </c>
      <c r="AL1056" s="9">
        <f t="shared" si="107"/>
        <v>1.8927999999999998</v>
      </c>
      <c r="AM1056" s="9"/>
      <c r="AN1056" s="9"/>
      <c r="AP1056" s="9"/>
    </row>
    <row r="1057" spans="1:42" x14ac:dyDescent="0.2">
      <c r="A1057" s="2" t="s">
        <v>43</v>
      </c>
      <c r="B1057" s="2">
        <v>1</v>
      </c>
      <c r="C1057" s="2">
        <v>11030134</v>
      </c>
      <c r="D1057" s="2" t="s">
        <v>2932</v>
      </c>
      <c r="E1057" s="3" t="s">
        <v>2933</v>
      </c>
      <c r="F1057" s="2" t="s">
        <v>2934</v>
      </c>
      <c r="G1057" s="2" t="s">
        <v>47</v>
      </c>
      <c r="I1057" s="2">
        <v>358892</v>
      </c>
      <c r="J1057" s="9"/>
      <c r="K1057" s="9"/>
      <c r="L1057" s="9"/>
      <c r="M1057" s="9"/>
      <c r="N1057" s="9"/>
      <c r="O1057" s="9"/>
      <c r="P1057" s="9"/>
      <c r="Q1057" s="9">
        <v>0.6</v>
      </c>
      <c r="R1057" s="9"/>
      <c r="S1057" s="9"/>
      <c r="T1057" s="9"/>
      <c r="U1057" s="9"/>
      <c r="V1057" s="9">
        <v>1.5</v>
      </c>
      <c r="W1057" s="9"/>
      <c r="X1057" s="9"/>
      <c r="Y1057" s="9"/>
      <c r="Z1057" s="9"/>
      <c r="AA1057" s="9"/>
      <c r="AB1057" s="9"/>
      <c r="AC1057" s="9"/>
      <c r="AD1057" s="9"/>
      <c r="AE1057" s="9"/>
      <c r="AF1057" s="9"/>
      <c r="AG1057" s="9"/>
      <c r="AH1057" s="9"/>
      <c r="AI1057" s="9">
        <f t="shared" si="105"/>
        <v>2.1</v>
      </c>
      <c r="AJ1057" s="9">
        <v>0</v>
      </c>
      <c r="AK1057" s="9">
        <f t="shared" si="106"/>
        <v>0.252</v>
      </c>
      <c r="AL1057" s="9">
        <f t="shared" si="107"/>
        <v>2.3520000000000003</v>
      </c>
      <c r="AM1057" s="9"/>
      <c r="AN1057" s="9"/>
      <c r="AP1057" s="9"/>
    </row>
    <row r="1058" spans="1:42" x14ac:dyDescent="0.2">
      <c r="A1058" s="2" t="s">
        <v>43</v>
      </c>
      <c r="B1058" s="2">
        <v>16</v>
      </c>
      <c r="C1058" s="2">
        <v>11030133</v>
      </c>
      <c r="D1058" s="2" t="s">
        <v>2935</v>
      </c>
      <c r="E1058" s="3" t="s">
        <v>2936</v>
      </c>
      <c r="F1058" s="2" t="s">
        <v>2937</v>
      </c>
      <c r="G1058" s="2" t="s">
        <v>47</v>
      </c>
      <c r="I1058" s="2">
        <v>358893</v>
      </c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>
        <v>1.5</v>
      </c>
      <c r="W1058" s="9"/>
      <c r="X1058" s="9"/>
      <c r="Y1058" s="9"/>
      <c r="Z1058" s="9"/>
      <c r="AA1058" s="9"/>
      <c r="AB1058" s="9"/>
      <c r="AC1058" s="9"/>
      <c r="AD1058" s="9"/>
      <c r="AE1058" s="9"/>
      <c r="AF1058" s="9"/>
      <c r="AG1058" s="9"/>
      <c r="AH1058" s="9"/>
      <c r="AI1058" s="9">
        <f t="shared" si="105"/>
        <v>1.5</v>
      </c>
      <c r="AJ1058" s="9">
        <v>0</v>
      </c>
      <c r="AK1058" s="9">
        <f t="shared" si="106"/>
        <v>0.18</v>
      </c>
      <c r="AL1058" s="9">
        <f t="shared" si="107"/>
        <v>1.68</v>
      </c>
      <c r="AM1058" s="9"/>
      <c r="AN1058" s="9"/>
      <c r="AP1058" s="9"/>
    </row>
    <row r="1059" spans="1:42" x14ac:dyDescent="0.2">
      <c r="A1059" s="2" t="s">
        <v>43</v>
      </c>
      <c r="B1059" s="2">
        <v>16</v>
      </c>
      <c r="C1059" s="2">
        <v>11030133</v>
      </c>
      <c r="D1059" s="2" t="s">
        <v>2938</v>
      </c>
      <c r="E1059" s="3" t="s">
        <v>2939</v>
      </c>
      <c r="F1059" s="2" t="s">
        <v>2940</v>
      </c>
      <c r="G1059" s="2" t="s">
        <v>47</v>
      </c>
      <c r="I1059" s="2">
        <v>358894</v>
      </c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>
        <v>1.5</v>
      </c>
      <c r="W1059" s="9"/>
      <c r="X1059" s="9"/>
      <c r="Y1059" s="9"/>
      <c r="Z1059" s="9"/>
      <c r="AA1059" s="9"/>
      <c r="AB1059" s="9"/>
      <c r="AC1059" s="9"/>
      <c r="AD1059" s="9"/>
      <c r="AE1059" s="9"/>
      <c r="AF1059" s="9"/>
      <c r="AG1059" s="9"/>
      <c r="AH1059" s="9"/>
      <c r="AI1059" s="9">
        <f t="shared" si="105"/>
        <v>1.5</v>
      </c>
      <c r="AJ1059" s="9">
        <v>0</v>
      </c>
      <c r="AK1059" s="9">
        <f t="shared" si="106"/>
        <v>0.18</v>
      </c>
      <c r="AL1059" s="9">
        <f t="shared" si="107"/>
        <v>1.68</v>
      </c>
      <c r="AM1059" s="9"/>
      <c r="AN1059" s="9"/>
      <c r="AP1059" s="9"/>
    </row>
    <row r="1060" spans="1:42" x14ac:dyDescent="0.2">
      <c r="A1060" s="2" t="s">
        <v>43</v>
      </c>
      <c r="B1060" s="2">
        <v>1</v>
      </c>
      <c r="C1060" s="2">
        <v>11030133</v>
      </c>
      <c r="D1060" s="2" t="s">
        <v>2941</v>
      </c>
      <c r="E1060" s="3" t="s">
        <v>2942</v>
      </c>
      <c r="F1060" s="2" t="s">
        <v>2943</v>
      </c>
      <c r="G1060" s="2" t="s">
        <v>47</v>
      </c>
      <c r="I1060" s="2">
        <v>358895</v>
      </c>
      <c r="J1060" s="9"/>
      <c r="K1060" s="9"/>
      <c r="L1060" s="9"/>
      <c r="M1060" s="9"/>
      <c r="N1060" s="9"/>
      <c r="O1060" s="9"/>
      <c r="P1060" s="9"/>
      <c r="Q1060" s="9">
        <v>0.08</v>
      </c>
      <c r="R1060" s="9"/>
      <c r="S1060" s="9"/>
      <c r="T1060" s="9"/>
      <c r="U1060" s="9"/>
      <c r="V1060" s="9">
        <v>1.5</v>
      </c>
      <c r="W1060" s="9"/>
      <c r="X1060" s="9"/>
      <c r="Y1060" s="9"/>
      <c r="Z1060" s="9"/>
      <c r="AA1060" s="9"/>
      <c r="AB1060" s="9"/>
      <c r="AC1060" s="9"/>
      <c r="AD1060" s="9"/>
      <c r="AE1060" s="9"/>
      <c r="AF1060" s="9"/>
      <c r="AG1060" s="9"/>
      <c r="AH1060" s="9"/>
      <c r="AI1060" s="9">
        <f t="shared" si="105"/>
        <v>1.58</v>
      </c>
      <c r="AJ1060" s="9">
        <v>0</v>
      </c>
      <c r="AK1060" s="9">
        <f t="shared" si="106"/>
        <v>0.18959999999999999</v>
      </c>
      <c r="AL1060" s="9">
        <f t="shared" si="107"/>
        <v>1.7696000000000001</v>
      </c>
      <c r="AM1060" s="9"/>
      <c r="AN1060" s="9"/>
      <c r="AP1060" s="9"/>
    </row>
    <row r="1061" spans="1:42" x14ac:dyDescent="0.2">
      <c r="A1061" s="2" t="s">
        <v>43</v>
      </c>
      <c r="B1061" s="2">
        <v>1</v>
      </c>
      <c r="C1061" s="2">
        <v>11030128</v>
      </c>
      <c r="D1061" s="2" t="s">
        <v>2944</v>
      </c>
      <c r="E1061" s="3" t="s">
        <v>2945</v>
      </c>
      <c r="F1061" s="2" t="s">
        <v>2946</v>
      </c>
      <c r="G1061" s="2" t="s">
        <v>47</v>
      </c>
      <c r="I1061" s="2">
        <v>358896</v>
      </c>
      <c r="J1061" s="9"/>
      <c r="K1061" s="9"/>
      <c r="L1061" s="9"/>
      <c r="M1061" s="9"/>
      <c r="N1061" s="9"/>
      <c r="O1061" s="9"/>
      <c r="P1061" s="9"/>
      <c r="Q1061" s="9">
        <v>0.17</v>
      </c>
      <c r="R1061" s="9"/>
      <c r="S1061" s="9"/>
      <c r="T1061" s="9"/>
      <c r="U1061" s="9"/>
      <c r="V1061" s="9">
        <v>1.5</v>
      </c>
      <c r="W1061" s="9"/>
      <c r="X1061" s="9"/>
      <c r="Y1061" s="9"/>
      <c r="Z1061" s="9"/>
      <c r="AA1061" s="9"/>
      <c r="AB1061" s="9"/>
      <c r="AC1061" s="9"/>
      <c r="AD1061" s="9"/>
      <c r="AE1061" s="9"/>
      <c r="AF1061" s="9"/>
      <c r="AG1061" s="9"/>
      <c r="AH1061" s="9"/>
      <c r="AI1061" s="9">
        <f t="shared" si="105"/>
        <v>1.67</v>
      </c>
      <c r="AJ1061" s="9">
        <v>0</v>
      </c>
      <c r="AK1061" s="9">
        <f t="shared" si="106"/>
        <v>0.20039999999999999</v>
      </c>
      <c r="AL1061" s="9">
        <f t="shared" si="107"/>
        <v>1.8703999999999998</v>
      </c>
      <c r="AM1061" s="9"/>
      <c r="AN1061" s="9"/>
      <c r="AP1061" s="9"/>
    </row>
    <row r="1062" spans="1:42" x14ac:dyDescent="0.2">
      <c r="A1062" s="2" t="s">
        <v>43</v>
      </c>
      <c r="B1062" s="2">
        <v>1</v>
      </c>
      <c r="C1062" s="2">
        <v>11030128</v>
      </c>
      <c r="D1062" s="2" t="s">
        <v>2947</v>
      </c>
      <c r="E1062" s="3" t="s">
        <v>2948</v>
      </c>
      <c r="F1062" s="2" t="s">
        <v>2949</v>
      </c>
      <c r="G1062" s="2" t="s">
        <v>47</v>
      </c>
      <c r="I1062" s="2">
        <v>358897</v>
      </c>
      <c r="J1062" s="9"/>
      <c r="K1062" s="9">
        <v>0.04</v>
      </c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>
        <v>1.5</v>
      </c>
      <c r="W1062" s="9"/>
      <c r="X1062" s="9"/>
      <c r="Y1062" s="9"/>
      <c r="Z1062" s="9"/>
      <c r="AA1062" s="9"/>
      <c r="AB1062" s="9"/>
      <c r="AC1062" s="9"/>
      <c r="AD1062" s="9"/>
      <c r="AE1062" s="9"/>
      <c r="AF1062" s="9"/>
      <c r="AG1062" s="9"/>
      <c r="AH1062" s="9"/>
      <c r="AI1062" s="9">
        <f t="shared" si="105"/>
        <v>1.54</v>
      </c>
      <c r="AJ1062" s="9">
        <v>0</v>
      </c>
      <c r="AK1062" s="9">
        <f t="shared" si="106"/>
        <v>0.18479999999999999</v>
      </c>
      <c r="AL1062" s="9">
        <f t="shared" si="107"/>
        <v>1.7248000000000001</v>
      </c>
      <c r="AM1062" s="9"/>
      <c r="AN1062" s="9"/>
      <c r="AP1062" s="9"/>
    </row>
    <row r="1063" spans="1:42" x14ac:dyDescent="0.2">
      <c r="A1063" s="2" t="s">
        <v>43</v>
      </c>
      <c r="B1063" s="2">
        <v>1</v>
      </c>
      <c r="C1063" s="2">
        <v>11030128</v>
      </c>
      <c r="D1063" s="2" t="s">
        <v>2950</v>
      </c>
      <c r="E1063" s="3" t="s">
        <v>2951</v>
      </c>
      <c r="F1063" s="2" t="s">
        <v>2952</v>
      </c>
      <c r="G1063" s="2" t="s">
        <v>47</v>
      </c>
      <c r="I1063" s="2">
        <v>358898</v>
      </c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>
        <v>1.5</v>
      </c>
      <c r="W1063" s="9"/>
      <c r="X1063" s="9"/>
      <c r="Y1063" s="9"/>
      <c r="Z1063" s="9"/>
      <c r="AA1063" s="9"/>
      <c r="AB1063" s="9"/>
      <c r="AC1063" s="9"/>
      <c r="AD1063" s="9"/>
      <c r="AE1063" s="9"/>
      <c r="AF1063" s="9"/>
      <c r="AG1063" s="9"/>
      <c r="AH1063" s="9"/>
      <c r="AI1063" s="9">
        <f t="shared" si="105"/>
        <v>1.5</v>
      </c>
      <c r="AJ1063" s="9">
        <v>0</v>
      </c>
      <c r="AK1063" s="9">
        <f t="shared" si="106"/>
        <v>0.18</v>
      </c>
      <c r="AL1063" s="9">
        <f t="shared" si="107"/>
        <v>1.68</v>
      </c>
      <c r="AM1063" s="9"/>
      <c r="AN1063" s="9"/>
      <c r="AP1063" s="9"/>
    </row>
    <row r="1064" spans="1:42" x14ac:dyDescent="0.2">
      <c r="A1064" s="2" t="s">
        <v>43</v>
      </c>
      <c r="B1064" s="2">
        <v>1</v>
      </c>
      <c r="C1064" s="2">
        <v>11030128</v>
      </c>
      <c r="D1064" s="2" t="s">
        <v>2953</v>
      </c>
      <c r="E1064" s="3" t="s">
        <v>2954</v>
      </c>
      <c r="F1064" s="2" t="s">
        <v>2955</v>
      </c>
      <c r="G1064" s="2" t="s">
        <v>47</v>
      </c>
      <c r="I1064" s="2">
        <v>358899</v>
      </c>
      <c r="J1064" s="9"/>
      <c r="K1064" s="9">
        <v>8.8800000000000008</v>
      </c>
      <c r="L1064" s="9"/>
      <c r="M1064" s="9"/>
      <c r="N1064" s="9"/>
      <c r="O1064" s="9"/>
      <c r="P1064" s="9"/>
      <c r="Q1064" s="9">
        <v>0.47</v>
      </c>
      <c r="R1064" s="9"/>
      <c r="S1064" s="9"/>
      <c r="T1064" s="9"/>
      <c r="U1064" s="9"/>
      <c r="V1064" s="9">
        <v>1.5</v>
      </c>
      <c r="W1064" s="9"/>
      <c r="X1064" s="9"/>
      <c r="Y1064" s="9"/>
      <c r="Z1064" s="9"/>
      <c r="AA1064" s="9"/>
      <c r="AB1064" s="9"/>
      <c r="AC1064" s="9"/>
      <c r="AD1064" s="9"/>
      <c r="AE1064" s="9"/>
      <c r="AF1064" s="9"/>
      <c r="AG1064" s="9"/>
      <c r="AH1064" s="9"/>
      <c r="AI1064" s="9">
        <f t="shared" si="105"/>
        <v>10.850000000000001</v>
      </c>
      <c r="AJ1064" s="9">
        <v>0</v>
      </c>
      <c r="AK1064" s="9">
        <f t="shared" si="106"/>
        <v>1.302</v>
      </c>
      <c r="AL1064" s="9">
        <f t="shared" si="107"/>
        <v>12.152000000000001</v>
      </c>
      <c r="AM1064" s="9"/>
      <c r="AN1064" s="9"/>
      <c r="AP1064" s="9"/>
    </row>
    <row r="1065" spans="1:42" x14ac:dyDescent="0.2">
      <c r="A1065" s="2" t="s">
        <v>43</v>
      </c>
      <c r="B1065" s="2">
        <v>1</v>
      </c>
      <c r="C1065" s="2">
        <v>11030131</v>
      </c>
      <c r="D1065" s="2" t="s">
        <v>2956</v>
      </c>
      <c r="E1065" s="3" t="s">
        <v>2957</v>
      </c>
      <c r="F1065" s="2" t="s">
        <v>2958</v>
      </c>
      <c r="G1065" s="2" t="s">
        <v>47</v>
      </c>
      <c r="I1065" s="2">
        <v>358900</v>
      </c>
      <c r="J1065" s="9"/>
      <c r="K1065" s="9"/>
      <c r="L1065" s="9"/>
      <c r="M1065" s="9"/>
      <c r="N1065" s="9"/>
      <c r="O1065" s="9"/>
      <c r="P1065" s="9"/>
      <c r="Q1065" s="9">
        <v>0.04</v>
      </c>
      <c r="R1065" s="9">
        <v>0.56999999999999995</v>
      </c>
      <c r="S1065" s="9"/>
      <c r="T1065" s="9"/>
      <c r="U1065" s="9"/>
      <c r="V1065" s="9">
        <v>1.5</v>
      </c>
      <c r="W1065" s="9"/>
      <c r="X1065" s="9"/>
      <c r="Y1065" s="9"/>
      <c r="Z1065" s="9"/>
      <c r="AA1065" s="9"/>
      <c r="AB1065" s="9"/>
      <c r="AC1065" s="9"/>
      <c r="AD1065" s="9"/>
      <c r="AE1065" s="9"/>
      <c r="AF1065" s="9"/>
      <c r="AG1065" s="9"/>
      <c r="AH1065" s="9"/>
      <c r="AI1065" s="9">
        <f t="shared" si="105"/>
        <v>2.11</v>
      </c>
      <c r="AJ1065" s="9">
        <v>0</v>
      </c>
      <c r="AK1065" s="9">
        <f t="shared" si="106"/>
        <v>0.25319999999999998</v>
      </c>
      <c r="AL1065" s="9">
        <f t="shared" si="107"/>
        <v>2.3632</v>
      </c>
      <c r="AM1065" s="9"/>
      <c r="AN1065" s="9"/>
      <c r="AP1065" s="9"/>
    </row>
    <row r="1066" spans="1:42" x14ac:dyDescent="0.2">
      <c r="A1066" s="2" t="s">
        <v>43</v>
      </c>
      <c r="B1066" s="2">
        <v>1</v>
      </c>
      <c r="C1066" s="2">
        <v>11030134</v>
      </c>
      <c r="D1066" s="2" t="s">
        <v>2959</v>
      </c>
      <c r="E1066" s="3" t="s">
        <v>2960</v>
      </c>
      <c r="F1066" s="2" t="s">
        <v>2961</v>
      </c>
      <c r="G1066" s="2" t="s">
        <v>47</v>
      </c>
      <c r="I1066" s="2">
        <v>358901</v>
      </c>
      <c r="J1066" s="9"/>
      <c r="K1066" s="9">
        <v>0.13</v>
      </c>
      <c r="L1066" s="9"/>
      <c r="M1066" s="9"/>
      <c r="N1066" s="9"/>
      <c r="O1066" s="9"/>
      <c r="P1066" s="9"/>
      <c r="Q1066" s="9">
        <v>1.42</v>
      </c>
      <c r="R1066" s="9"/>
      <c r="S1066" s="9"/>
      <c r="T1066" s="9"/>
      <c r="U1066" s="9"/>
      <c r="V1066" s="9">
        <v>1.5</v>
      </c>
      <c r="W1066" s="9"/>
      <c r="X1066" s="9"/>
      <c r="Y1066" s="9"/>
      <c r="Z1066" s="9"/>
      <c r="AA1066" s="9"/>
      <c r="AB1066" s="9"/>
      <c r="AC1066" s="9"/>
      <c r="AD1066" s="9"/>
      <c r="AE1066" s="9"/>
      <c r="AF1066" s="9"/>
      <c r="AG1066" s="9"/>
      <c r="AH1066" s="9"/>
      <c r="AI1066" s="9">
        <f t="shared" si="105"/>
        <v>3.05</v>
      </c>
      <c r="AJ1066" s="9">
        <v>0</v>
      </c>
      <c r="AK1066" s="9">
        <f t="shared" si="106"/>
        <v>0.36599999999999999</v>
      </c>
      <c r="AL1066" s="9">
        <f t="shared" si="107"/>
        <v>3.4159999999999999</v>
      </c>
      <c r="AM1066" s="9"/>
      <c r="AN1066" s="9"/>
      <c r="AP1066" s="9"/>
    </row>
    <row r="1067" spans="1:42" x14ac:dyDescent="0.2">
      <c r="A1067" s="2" t="s">
        <v>43</v>
      </c>
      <c r="B1067" s="2">
        <v>1</v>
      </c>
      <c r="C1067" s="2">
        <v>11030136</v>
      </c>
      <c r="D1067" s="2" t="s">
        <v>2962</v>
      </c>
      <c r="E1067" s="3" t="s">
        <v>2963</v>
      </c>
      <c r="F1067" s="2" t="s">
        <v>2964</v>
      </c>
      <c r="G1067" s="2" t="s">
        <v>47</v>
      </c>
      <c r="I1067" s="2">
        <v>358902</v>
      </c>
      <c r="J1067" s="9"/>
      <c r="K1067" s="9">
        <v>12.25</v>
      </c>
      <c r="L1067" s="9"/>
      <c r="M1067" s="9"/>
      <c r="N1067" s="9"/>
      <c r="O1067" s="9"/>
      <c r="P1067" s="9"/>
      <c r="Q1067" s="9">
        <v>0.02</v>
      </c>
      <c r="R1067" s="9"/>
      <c r="S1067" s="9"/>
      <c r="T1067" s="9"/>
      <c r="U1067" s="9"/>
      <c r="V1067" s="9">
        <v>1.5</v>
      </c>
      <c r="W1067" s="9"/>
      <c r="X1067" s="9"/>
      <c r="Y1067" s="9"/>
      <c r="Z1067" s="9"/>
      <c r="AA1067" s="9"/>
      <c r="AB1067" s="9"/>
      <c r="AC1067" s="9"/>
      <c r="AD1067" s="9"/>
      <c r="AE1067" s="9"/>
      <c r="AF1067" s="9"/>
      <c r="AG1067" s="9"/>
      <c r="AH1067" s="9"/>
      <c r="AI1067" s="9">
        <f t="shared" si="105"/>
        <v>13.77</v>
      </c>
      <c r="AJ1067" s="9">
        <v>0</v>
      </c>
      <c r="AK1067" s="9">
        <f t="shared" si="106"/>
        <v>1.6523999999999999</v>
      </c>
      <c r="AL1067" s="9">
        <f t="shared" si="107"/>
        <v>15.4224</v>
      </c>
      <c r="AM1067" s="9"/>
      <c r="AN1067" s="9"/>
      <c r="AP1067" s="9"/>
    </row>
    <row r="1068" spans="1:42" x14ac:dyDescent="0.2">
      <c r="A1068" s="2" t="s">
        <v>43</v>
      </c>
      <c r="B1068" s="2">
        <v>1</v>
      </c>
      <c r="C1068" s="2">
        <v>11030133</v>
      </c>
      <c r="D1068" s="2" t="s">
        <v>2965</v>
      </c>
      <c r="E1068" s="3" t="s">
        <v>2966</v>
      </c>
      <c r="F1068" s="2" t="s">
        <v>2967</v>
      </c>
      <c r="G1068" s="2" t="s">
        <v>47</v>
      </c>
      <c r="I1068" s="2">
        <v>358903</v>
      </c>
      <c r="J1068" s="9"/>
      <c r="K1068" s="9">
        <v>1.04</v>
      </c>
      <c r="L1068" s="9"/>
      <c r="M1068" s="9"/>
      <c r="N1068" s="9"/>
      <c r="O1068" s="9"/>
      <c r="P1068" s="9"/>
      <c r="Q1068" s="9">
        <v>0.08</v>
      </c>
      <c r="R1068" s="9"/>
      <c r="S1068" s="9"/>
      <c r="T1068" s="9"/>
      <c r="U1068" s="9"/>
      <c r="V1068" s="9">
        <v>1.5</v>
      </c>
      <c r="W1068" s="9"/>
      <c r="X1068" s="9"/>
      <c r="Y1068" s="9"/>
      <c r="Z1068" s="9"/>
      <c r="AA1068" s="9"/>
      <c r="AB1068" s="9"/>
      <c r="AC1068" s="9"/>
      <c r="AD1068" s="9"/>
      <c r="AE1068" s="9"/>
      <c r="AF1068" s="9"/>
      <c r="AG1068" s="9"/>
      <c r="AH1068" s="9"/>
      <c r="AI1068" s="9">
        <f t="shared" si="105"/>
        <v>2.62</v>
      </c>
      <c r="AJ1068" s="9">
        <v>0</v>
      </c>
      <c r="AK1068" s="9">
        <f t="shared" si="106"/>
        <v>0.31440000000000001</v>
      </c>
      <c r="AL1068" s="9">
        <f t="shared" si="107"/>
        <v>2.9344000000000001</v>
      </c>
      <c r="AM1068" s="9"/>
      <c r="AN1068" s="9"/>
      <c r="AP1068" s="9"/>
    </row>
    <row r="1069" spans="1:42" x14ac:dyDescent="0.2">
      <c r="A1069" s="2" t="s">
        <v>43</v>
      </c>
      <c r="B1069" s="2">
        <v>1</v>
      </c>
      <c r="C1069" s="2">
        <v>11030129</v>
      </c>
      <c r="D1069" s="2" t="s">
        <v>2968</v>
      </c>
      <c r="E1069" s="3" t="s">
        <v>2969</v>
      </c>
      <c r="F1069" s="2" t="s">
        <v>2970</v>
      </c>
      <c r="G1069" s="2" t="s">
        <v>47</v>
      </c>
      <c r="I1069" s="2">
        <v>358904</v>
      </c>
      <c r="J1069" s="9"/>
      <c r="K1069" s="9"/>
      <c r="L1069" s="9"/>
      <c r="M1069" s="9"/>
      <c r="N1069" s="9"/>
      <c r="O1069" s="9"/>
      <c r="P1069" s="9"/>
      <c r="Q1069" s="9">
        <v>0.26</v>
      </c>
      <c r="R1069" s="9"/>
      <c r="S1069" s="9"/>
      <c r="T1069" s="9"/>
      <c r="U1069" s="9"/>
      <c r="V1069" s="9">
        <v>1.5</v>
      </c>
      <c r="W1069" s="9"/>
      <c r="X1069" s="9"/>
      <c r="Y1069" s="9"/>
      <c r="Z1069" s="9"/>
      <c r="AA1069" s="9"/>
      <c r="AB1069" s="9"/>
      <c r="AC1069" s="9"/>
      <c r="AD1069" s="9"/>
      <c r="AE1069" s="9"/>
      <c r="AF1069" s="9"/>
      <c r="AG1069" s="9"/>
      <c r="AH1069" s="9"/>
      <c r="AI1069" s="9">
        <f t="shared" si="105"/>
        <v>1.76</v>
      </c>
      <c r="AJ1069" s="9">
        <v>0</v>
      </c>
      <c r="AK1069" s="9">
        <f t="shared" si="106"/>
        <v>0.2112</v>
      </c>
      <c r="AL1069" s="9">
        <f t="shared" si="107"/>
        <v>1.9712000000000001</v>
      </c>
      <c r="AM1069" s="9"/>
      <c r="AN1069" s="9"/>
      <c r="AP1069" s="9"/>
    </row>
    <row r="1070" spans="1:42" x14ac:dyDescent="0.2">
      <c r="A1070" s="2" t="s">
        <v>43</v>
      </c>
      <c r="B1070" s="2">
        <v>19</v>
      </c>
      <c r="C1070" s="2">
        <v>11030133</v>
      </c>
      <c r="D1070" s="2" t="s">
        <v>2971</v>
      </c>
      <c r="E1070" s="3" t="s">
        <v>2972</v>
      </c>
      <c r="F1070" s="2" t="s">
        <v>2973</v>
      </c>
      <c r="G1070" s="2" t="s">
        <v>47</v>
      </c>
      <c r="I1070" s="2">
        <v>358905</v>
      </c>
      <c r="J1070" s="9"/>
      <c r="K1070" s="9"/>
      <c r="L1070" s="9"/>
      <c r="M1070" s="9"/>
      <c r="N1070" s="9"/>
      <c r="O1070" s="9"/>
      <c r="P1070" s="9"/>
      <c r="Q1070" s="9">
        <v>0.52</v>
      </c>
      <c r="R1070" s="9"/>
      <c r="S1070" s="9"/>
      <c r="T1070" s="9"/>
      <c r="U1070" s="9"/>
      <c r="V1070" s="9">
        <v>1.5</v>
      </c>
      <c r="W1070" s="9"/>
      <c r="X1070" s="9"/>
      <c r="Y1070" s="9"/>
      <c r="Z1070" s="9"/>
      <c r="AA1070" s="9"/>
      <c r="AB1070" s="9"/>
      <c r="AC1070" s="9"/>
      <c r="AD1070" s="9"/>
      <c r="AE1070" s="9"/>
      <c r="AF1070" s="9"/>
      <c r="AG1070" s="9"/>
      <c r="AH1070" s="9"/>
      <c r="AI1070" s="9">
        <f t="shared" si="105"/>
        <v>2.02</v>
      </c>
      <c r="AJ1070" s="9">
        <v>0</v>
      </c>
      <c r="AK1070" s="9">
        <f t="shared" si="106"/>
        <v>0.2424</v>
      </c>
      <c r="AL1070" s="9">
        <f t="shared" si="107"/>
        <v>2.2624</v>
      </c>
      <c r="AM1070" s="9"/>
      <c r="AN1070" s="9"/>
      <c r="AP1070" s="9"/>
    </row>
    <row r="1071" spans="1:42" x14ac:dyDescent="0.2">
      <c r="A1071" s="2" t="s">
        <v>43</v>
      </c>
      <c r="B1071" s="2">
        <v>1</v>
      </c>
      <c r="C1071" s="2">
        <v>11030128</v>
      </c>
      <c r="D1071" s="2" t="s">
        <v>2974</v>
      </c>
      <c r="E1071" s="3" t="s">
        <v>2975</v>
      </c>
      <c r="F1071" s="2" t="s">
        <v>2976</v>
      </c>
      <c r="G1071" s="2" t="s">
        <v>47</v>
      </c>
      <c r="I1071" s="2">
        <v>358906</v>
      </c>
      <c r="J1071" s="9"/>
      <c r="K1071" s="9">
        <v>0.75</v>
      </c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>
        <v>1.5</v>
      </c>
      <c r="W1071" s="9"/>
      <c r="X1071" s="9"/>
      <c r="Y1071" s="9"/>
      <c r="Z1071" s="9"/>
      <c r="AA1071" s="9"/>
      <c r="AB1071" s="9"/>
      <c r="AC1071" s="9"/>
      <c r="AD1071" s="9"/>
      <c r="AE1071" s="9"/>
      <c r="AF1071" s="9"/>
      <c r="AG1071" s="9"/>
      <c r="AH1071" s="9"/>
      <c r="AI1071" s="9">
        <f t="shared" si="105"/>
        <v>2.25</v>
      </c>
      <c r="AJ1071" s="9">
        <v>0</v>
      </c>
      <c r="AK1071" s="9">
        <f t="shared" si="106"/>
        <v>0.27</v>
      </c>
      <c r="AL1071" s="9">
        <f t="shared" si="107"/>
        <v>2.52</v>
      </c>
      <c r="AM1071" s="9"/>
      <c r="AN1071" s="9"/>
      <c r="AP1071" s="9"/>
    </row>
    <row r="1072" spans="1:42" x14ac:dyDescent="0.2">
      <c r="A1072" s="2" t="s">
        <v>43</v>
      </c>
      <c r="B1072" s="2">
        <v>1</v>
      </c>
      <c r="C1072" s="2">
        <v>11030128</v>
      </c>
      <c r="D1072" s="2" t="s">
        <v>2977</v>
      </c>
      <c r="E1072" s="3" t="s">
        <v>2978</v>
      </c>
      <c r="F1072" s="2" t="s">
        <v>2979</v>
      </c>
      <c r="G1072" s="2" t="s">
        <v>47</v>
      </c>
      <c r="I1072" s="2">
        <v>358907</v>
      </c>
      <c r="J1072" s="9"/>
      <c r="K1072" s="9"/>
      <c r="L1072" s="9"/>
      <c r="M1072" s="9"/>
      <c r="N1072" s="9"/>
      <c r="O1072" s="9"/>
      <c r="P1072" s="9"/>
      <c r="Q1072" s="9">
        <v>0.67</v>
      </c>
      <c r="R1072" s="9"/>
      <c r="S1072" s="9"/>
      <c r="T1072" s="9"/>
      <c r="U1072" s="9"/>
      <c r="V1072" s="9">
        <v>1.5</v>
      </c>
      <c r="W1072" s="9"/>
      <c r="X1072" s="9"/>
      <c r="Y1072" s="9"/>
      <c r="Z1072" s="9"/>
      <c r="AA1072" s="9"/>
      <c r="AB1072" s="9"/>
      <c r="AC1072" s="9"/>
      <c r="AD1072" s="9"/>
      <c r="AE1072" s="9"/>
      <c r="AF1072" s="9"/>
      <c r="AG1072" s="9"/>
      <c r="AH1072" s="9"/>
      <c r="AI1072" s="9">
        <f t="shared" si="105"/>
        <v>2.17</v>
      </c>
      <c r="AJ1072" s="9">
        <v>0</v>
      </c>
      <c r="AK1072" s="9">
        <f t="shared" si="106"/>
        <v>0.26039999999999996</v>
      </c>
      <c r="AL1072" s="9">
        <f t="shared" si="107"/>
        <v>2.4303999999999997</v>
      </c>
      <c r="AM1072" s="9"/>
      <c r="AN1072" s="9"/>
      <c r="AP1072" s="9"/>
    </row>
    <row r="1073" spans="1:42" x14ac:dyDescent="0.2">
      <c r="A1073" s="2" t="s">
        <v>43</v>
      </c>
      <c r="B1073" s="2">
        <v>19</v>
      </c>
      <c r="C1073" s="2">
        <v>11030136</v>
      </c>
      <c r="D1073" s="2" t="s">
        <v>2980</v>
      </c>
      <c r="E1073" s="3" t="s">
        <v>2981</v>
      </c>
      <c r="F1073" s="2" t="s">
        <v>2982</v>
      </c>
      <c r="G1073" s="2" t="s">
        <v>47</v>
      </c>
      <c r="I1073" s="2">
        <v>358908</v>
      </c>
      <c r="J1073" s="9"/>
      <c r="K1073" s="9">
        <v>3.63</v>
      </c>
      <c r="L1073" s="9"/>
      <c r="M1073" s="9"/>
      <c r="N1073" s="9"/>
      <c r="O1073" s="9"/>
      <c r="P1073" s="9"/>
      <c r="Q1073" s="9">
        <v>0.08</v>
      </c>
      <c r="R1073" s="9"/>
      <c r="S1073" s="9"/>
      <c r="T1073" s="9"/>
      <c r="U1073" s="9"/>
      <c r="V1073" s="9">
        <v>1.5</v>
      </c>
      <c r="W1073" s="9"/>
      <c r="X1073" s="9"/>
      <c r="Y1073" s="9"/>
      <c r="Z1073" s="9"/>
      <c r="AA1073" s="9"/>
      <c r="AB1073" s="9"/>
      <c r="AC1073" s="9"/>
      <c r="AD1073" s="9"/>
      <c r="AE1073" s="9"/>
      <c r="AF1073" s="9"/>
      <c r="AG1073" s="9"/>
      <c r="AH1073" s="9"/>
      <c r="AI1073" s="9">
        <f t="shared" si="105"/>
        <v>5.21</v>
      </c>
      <c r="AJ1073" s="9">
        <v>0</v>
      </c>
      <c r="AK1073" s="9">
        <f t="shared" si="106"/>
        <v>0.62519999999999998</v>
      </c>
      <c r="AL1073" s="9">
        <f t="shared" si="107"/>
        <v>5.8352000000000004</v>
      </c>
      <c r="AM1073" s="9"/>
      <c r="AN1073" s="9"/>
      <c r="AP1073" s="9"/>
    </row>
    <row r="1074" spans="1:42" x14ac:dyDescent="0.2">
      <c r="A1074" s="2" t="s">
        <v>43</v>
      </c>
      <c r="B1074" s="2">
        <v>1</v>
      </c>
      <c r="C1074" s="2">
        <v>11030134</v>
      </c>
      <c r="D1074" s="2" t="s">
        <v>2983</v>
      </c>
      <c r="E1074" s="3" t="s">
        <v>2984</v>
      </c>
      <c r="F1074" s="2" t="s">
        <v>2985</v>
      </c>
      <c r="G1074" s="2" t="s">
        <v>47</v>
      </c>
      <c r="I1074" s="2">
        <v>358909</v>
      </c>
      <c r="J1074" s="9"/>
      <c r="K1074" s="9">
        <v>0.46</v>
      </c>
      <c r="L1074" s="9"/>
      <c r="M1074" s="9"/>
      <c r="N1074" s="9"/>
      <c r="O1074" s="9"/>
      <c r="P1074" s="9"/>
      <c r="Q1074" s="9">
        <v>1.98</v>
      </c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9"/>
      <c r="AF1074" s="9"/>
      <c r="AG1074" s="9"/>
      <c r="AH1074" s="9"/>
      <c r="AI1074" s="9">
        <f t="shared" si="105"/>
        <v>2.44</v>
      </c>
      <c r="AJ1074" s="9">
        <v>0</v>
      </c>
      <c r="AK1074" s="9">
        <f t="shared" si="106"/>
        <v>0.2928</v>
      </c>
      <c r="AL1074" s="9">
        <f t="shared" si="107"/>
        <v>2.7328000000000001</v>
      </c>
      <c r="AM1074" s="9"/>
      <c r="AN1074" s="9"/>
      <c r="AP1074" s="9"/>
    </row>
    <row r="1075" spans="1:42" x14ac:dyDescent="0.2">
      <c r="A1075" s="2" t="s">
        <v>43</v>
      </c>
      <c r="B1075" s="2">
        <v>19</v>
      </c>
      <c r="C1075" s="2">
        <v>11030133</v>
      </c>
      <c r="D1075" s="2" t="s">
        <v>2986</v>
      </c>
      <c r="E1075" s="3" t="s">
        <v>2987</v>
      </c>
      <c r="F1075" s="2" t="s">
        <v>2988</v>
      </c>
      <c r="G1075" s="2" t="s">
        <v>47</v>
      </c>
      <c r="I1075" s="2">
        <v>358910</v>
      </c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>
        <v>1.5</v>
      </c>
      <c r="W1075" s="9"/>
      <c r="X1075" s="9"/>
      <c r="Y1075" s="9"/>
      <c r="Z1075" s="9"/>
      <c r="AA1075" s="9"/>
      <c r="AB1075" s="9"/>
      <c r="AC1075" s="9"/>
      <c r="AD1075" s="9"/>
      <c r="AE1075" s="9"/>
      <c r="AF1075" s="9"/>
      <c r="AG1075" s="9"/>
      <c r="AH1075" s="9"/>
      <c r="AI1075" s="9">
        <f t="shared" si="105"/>
        <v>1.5</v>
      </c>
      <c r="AJ1075" s="9">
        <v>0</v>
      </c>
      <c r="AK1075" s="9">
        <f t="shared" si="106"/>
        <v>0.18</v>
      </c>
      <c r="AL1075" s="9">
        <f t="shared" si="107"/>
        <v>1.68</v>
      </c>
      <c r="AM1075" s="9"/>
      <c r="AN1075" s="9"/>
      <c r="AP1075" s="9"/>
    </row>
    <row r="1076" spans="1:42" x14ac:dyDescent="0.2">
      <c r="A1076" s="2" t="s">
        <v>43</v>
      </c>
      <c r="B1076" s="2">
        <v>1</v>
      </c>
      <c r="C1076" s="2">
        <v>11030121</v>
      </c>
      <c r="D1076" s="2" t="s">
        <v>2989</v>
      </c>
      <c r="E1076" s="3" t="s">
        <v>2990</v>
      </c>
      <c r="F1076" s="2" t="s">
        <v>2991</v>
      </c>
      <c r="G1076" s="2" t="s">
        <v>47</v>
      </c>
      <c r="I1076" s="2">
        <v>358911</v>
      </c>
      <c r="J1076" s="9"/>
      <c r="K1076" s="9"/>
      <c r="L1076" s="9"/>
      <c r="M1076" s="9"/>
      <c r="N1076" s="9"/>
      <c r="O1076" s="9"/>
      <c r="P1076" s="9"/>
      <c r="Q1076" s="9">
        <v>0.76</v>
      </c>
      <c r="R1076" s="9"/>
      <c r="S1076" s="9"/>
      <c r="T1076" s="9"/>
      <c r="U1076" s="9"/>
      <c r="V1076" s="9">
        <v>1.5</v>
      </c>
      <c r="W1076" s="9"/>
      <c r="X1076" s="9"/>
      <c r="Y1076" s="9"/>
      <c r="Z1076" s="9"/>
      <c r="AA1076" s="9"/>
      <c r="AB1076" s="9"/>
      <c r="AC1076" s="9"/>
      <c r="AD1076" s="9"/>
      <c r="AE1076" s="9"/>
      <c r="AF1076" s="9"/>
      <c r="AG1076" s="9"/>
      <c r="AH1076" s="9"/>
      <c r="AI1076" s="9">
        <f t="shared" si="105"/>
        <v>2.2599999999999998</v>
      </c>
      <c r="AJ1076" s="9">
        <v>0</v>
      </c>
      <c r="AK1076" s="9">
        <f t="shared" si="106"/>
        <v>0.27119999999999994</v>
      </c>
      <c r="AL1076" s="9">
        <f t="shared" si="107"/>
        <v>2.5311999999999997</v>
      </c>
      <c r="AM1076" s="9"/>
      <c r="AN1076" s="9"/>
      <c r="AP1076" s="9"/>
    </row>
    <row r="1077" spans="1:42" x14ac:dyDescent="0.2">
      <c r="A1077" s="2" t="s">
        <v>43</v>
      </c>
      <c r="B1077" s="2">
        <v>1</v>
      </c>
      <c r="C1077" s="2">
        <v>11030134</v>
      </c>
      <c r="D1077" s="2" t="s">
        <v>2992</v>
      </c>
      <c r="E1077" s="3" t="s">
        <v>2993</v>
      </c>
      <c r="F1077" s="2" t="s">
        <v>2994</v>
      </c>
      <c r="G1077" s="2" t="s">
        <v>47</v>
      </c>
      <c r="I1077" s="2">
        <v>358912</v>
      </c>
      <c r="J1077" s="9"/>
      <c r="K1077" s="9">
        <v>1.1100000000000001</v>
      </c>
      <c r="L1077" s="9"/>
      <c r="M1077" s="9"/>
      <c r="N1077" s="9"/>
      <c r="O1077" s="9"/>
      <c r="P1077" s="9"/>
      <c r="Q1077" s="9">
        <v>0.43</v>
      </c>
      <c r="R1077" s="9"/>
      <c r="S1077" s="9"/>
      <c r="T1077" s="9"/>
      <c r="U1077" s="9"/>
      <c r="V1077" s="9">
        <v>1.5</v>
      </c>
      <c r="W1077" s="9"/>
      <c r="X1077" s="9"/>
      <c r="Y1077" s="9"/>
      <c r="Z1077" s="9"/>
      <c r="AA1077" s="9"/>
      <c r="AB1077" s="9"/>
      <c r="AC1077" s="9"/>
      <c r="AD1077" s="9"/>
      <c r="AE1077" s="9"/>
      <c r="AF1077" s="9"/>
      <c r="AG1077" s="9"/>
      <c r="AH1077" s="9"/>
      <c r="AI1077" s="9">
        <f t="shared" si="105"/>
        <v>3.04</v>
      </c>
      <c r="AJ1077" s="9">
        <v>0</v>
      </c>
      <c r="AK1077" s="9">
        <f t="shared" si="106"/>
        <v>0.36480000000000001</v>
      </c>
      <c r="AL1077" s="9">
        <f t="shared" si="107"/>
        <v>3.4047999999999998</v>
      </c>
      <c r="AM1077" s="9"/>
      <c r="AN1077" s="9"/>
      <c r="AP1077" s="9"/>
    </row>
    <row r="1078" spans="1:42" x14ac:dyDescent="0.2">
      <c r="A1078" s="2" t="s">
        <v>43</v>
      </c>
      <c r="B1078" s="2">
        <v>1</v>
      </c>
      <c r="C1078" s="2">
        <v>11030133</v>
      </c>
      <c r="D1078" s="2" t="s">
        <v>2995</v>
      </c>
      <c r="E1078" s="3" t="s">
        <v>2996</v>
      </c>
      <c r="F1078" s="2" t="s">
        <v>2997</v>
      </c>
      <c r="G1078" s="2" t="s">
        <v>47</v>
      </c>
      <c r="I1078" s="2">
        <v>358913</v>
      </c>
      <c r="J1078" s="9"/>
      <c r="K1078" s="9">
        <v>6.94</v>
      </c>
      <c r="L1078" s="9"/>
      <c r="M1078" s="9"/>
      <c r="N1078" s="9"/>
      <c r="O1078" s="9"/>
      <c r="P1078" s="9"/>
      <c r="Q1078" s="9">
        <v>0.37</v>
      </c>
      <c r="R1078" s="9"/>
      <c r="S1078" s="9"/>
      <c r="T1078" s="9"/>
      <c r="U1078" s="9"/>
      <c r="V1078" s="9">
        <v>1.5</v>
      </c>
      <c r="W1078" s="9"/>
      <c r="X1078" s="9"/>
      <c r="Y1078" s="9"/>
      <c r="Z1078" s="9"/>
      <c r="AA1078" s="9"/>
      <c r="AB1078" s="9"/>
      <c r="AC1078" s="9"/>
      <c r="AD1078" s="9"/>
      <c r="AE1078" s="9"/>
      <c r="AF1078" s="9"/>
      <c r="AG1078" s="9"/>
      <c r="AH1078" s="9"/>
      <c r="AI1078" s="9">
        <f t="shared" si="105"/>
        <v>8.81</v>
      </c>
      <c r="AJ1078" s="9">
        <v>0</v>
      </c>
      <c r="AK1078" s="9">
        <f t="shared" si="106"/>
        <v>1.0571999999999999</v>
      </c>
      <c r="AL1078" s="9">
        <f t="shared" si="107"/>
        <v>9.8672000000000004</v>
      </c>
      <c r="AM1078" s="9"/>
      <c r="AN1078" s="9"/>
      <c r="AP1078" s="9"/>
    </row>
    <row r="1079" spans="1:42" x14ac:dyDescent="0.2">
      <c r="A1079" s="2" t="s">
        <v>43</v>
      </c>
      <c r="B1079" s="2">
        <v>1</v>
      </c>
      <c r="C1079" s="2">
        <v>11030134</v>
      </c>
      <c r="D1079" s="2" t="s">
        <v>2998</v>
      </c>
      <c r="E1079" s="3" t="s">
        <v>2999</v>
      </c>
      <c r="F1079" s="2" t="s">
        <v>3000</v>
      </c>
      <c r="G1079" s="2" t="s">
        <v>47</v>
      </c>
      <c r="I1079" s="2">
        <v>358914</v>
      </c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>
        <v>1.5</v>
      </c>
      <c r="W1079" s="9"/>
      <c r="X1079" s="9"/>
      <c r="Y1079" s="9"/>
      <c r="Z1079" s="9"/>
      <c r="AA1079" s="9"/>
      <c r="AB1079" s="9"/>
      <c r="AC1079" s="9"/>
      <c r="AD1079" s="9"/>
      <c r="AE1079" s="9"/>
      <c r="AF1079" s="9"/>
      <c r="AG1079" s="9"/>
      <c r="AH1079" s="9"/>
      <c r="AI1079" s="9">
        <f t="shared" si="105"/>
        <v>1.5</v>
      </c>
      <c r="AJ1079" s="9">
        <v>0</v>
      </c>
      <c r="AK1079" s="9">
        <f t="shared" si="106"/>
        <v>0.18</v>
      </c>
      <c r="AL1079" s="9">
        <f t="shared" si="107"/>
        <v>1.68</v>
      </c>
      <c r="AM1079" s="9"/>
      <c r="AN1079" s="9"/>
      <c r="AP1079" s="9"/>
    </row>
    <row r="1080" spans="1:42" x14ac:dyDescent="0.2">
      <c r="A1080" s="2" t="s">
        <v>43</v>
      </c>
      <c r="B1080" s="2">
        <v>1</v>
      </c>
      <c r="C1080" s="2">
        <v>11030128</v>
      </c>
      <c r="D1080" s="2" t="s">
        <v>3001</v>
      </c>
      <c r="E1080" s="3" t="s">
        <v>3002</v>
      </c>
      <c r="F1080" s="2" t="s">
        <v>3003</v>
      </c>
      <c r="G1080" s="2" t="s">
        <v>47</v>
      </c>
      <c r="I1080" s="2">
        <v>358915</v>
      </c>
      <c r="J1080" s="9"/>
      <c r="K1080" s="9">
        <v>0.05</v>
      </c>
      <c r="L1080" s="9"/>
      <c r="M1080" s="9"/>
      <c r="N1080" s="9"/>
      <c r="O1080" s="9"/>
      <c r="P1080" s="9"/>
      <c r="Q1080" s="9">
        <v>0.24</v>
      </c>
      <c r="R1080" s="9"/>
      <c r="S1080" s="9"/>
      <c r="T1080" s="9"/>
      <c r="U1080" s="9"/>
      <c r="V1080" s="9">
        <v>1.5</v>
      </c>
      <c r="W1080" s="9"/>
      <c r="X1080" s="9"/>
      <c r="Y1080" s="9"/>
      <c r="Z1080" s="9"/>
      <c r="AA1080" s="9"/>
      <c r="AB1080" s="9"/>
      <c r="AC1080" s="9"/>
      <c r="AD1080" s="9"/>
      <c r="AE1080" s="9"/>
      <c r="AF1080" s="9"/>
      <c r="AG1080" s="9"/>
      <c r="AH1080" s="9"/>
      <c r="AI1080" s="9">
        <f t="shared" si="105"/>
        <v>1.79</v>
      </c>
      <c r="AJ1080" s="9">
        <v>0</v>
      </c>
      <c r="AK1080" s="9">
        <f t="shared" si="106"/>
        <v>0.21479999999999999</v>
      </c>
      <c r="AL1080" s="9">
        <f t="shared" si="107"/>
        <v>2.0047999999999999</v>
      </c>
      <c r="AM1080" s="9"/>
      <c r="AN1080" s="9"/>
      <c r="AP1080" s="9"/>
    </row>
    <row r="1081" spans="1:42" x14ac:dyDescent="0.2">
      <c r="A1081" s="2" t="s">
        <v>43</v>
      </c>
      <c r="B1081" s="2">
        <v>1</v>
      </c>
      <c r="C1081" s="2">
        <v>11030128</v>
      </c>
      <c r="D1081" s="2" t="s">
        <v>3004</v>
      </c>
      <c r="E1081" s="3" t="s">
        <v>3005</v>
      </c>
      <c r="F1081" s="2" t="s">
        <v>3006</v>
      </c>
      <c r="G1081" s="2" t="s">
        <v>47</v>
      </c>
      <c r="I1081" s="2">
        <v>358916</v>
      </c>
      <c r="J1081" s="9"/>
      <c r="K1081" s="9"/>
      <c r="L1081" s="9"/>
      <c r="M1081" s="9"/>
      <c r="N1081" s="9"/>
      <c r="O1081" s="9"/>
      <c r="P1081" s="9"/>
      <c r="Q1081" s="9">
        <v>1.56</v>
      </c>
      <c r="R1081" s="9"/>
      <c r="S1081" s="9"/>
      <c r="T1081" s="9"/>
      <c r="U1081" s="9"/>
      <c r="V1081" s="9">
        <v>1.5</v>
      </c>
      <c r="W1081" s="9"/>
      <c r="X1081" s="9"/>
      <c r="Y1081" s="9"/>
      <c r="Z1081" s="9"/>
      <c r="AA1081" s="9"/>
      <c r="AB1081" s="9"/>
      <c r="AC1081" s="9"/>
      <c r="AD1081" s="9"/>
      <c r="AE1081" s="9"/>
      <c r="AF1081" s="9"/>
      <c r="AG1081" s="9"/>
      <c r="AH1081" s="9"/>
      <c r="AI1081" s="9">
        <f t="shared" si="105"/>
        <v>3.06</v>
      </c>
      <c r="AJ1081" s="9">
        <v>0</v>
      </c>
      <c r="AK1081" s="9">
        <f t="shared" si="106"/>
        <v>0.36719999999999997</v>
      </c>
      <c r="AL1081" s="9">
        <f t="shared" si="107"/>
        <v>3.4272</v>
      </c>
      <c r="AM1081" s="9"/>
      <c r="AN1081" s="9"/>
      <c r="AP1081" s="9"/>
    </row>
    <row r="1082" spans="1:42" x14ac:dyDescent="0.2">
      <c r="A1082" s="2" t="s">
        <v>43</v>
      </c>
      <c r="B1082" s="2">
        <v>1</v>
      </c>
      <c r="C1082" s="2">
        <v>11030133</v>
      </c>
      <c r="D1082" s="2" t="s">
        <v>3007</v>
      </c>
      <c r="E1082" s="3" t="s">
        <v>3008</v>
      </c>
      <c r="F1082" s="2" t="s">
        <v>3009</v>
      </c>
      <c r="G1082" s="2" t="s">
        <v>47</v>
      </c>
      <c r="I1082" s="2">
        <v>358917</v>
      </c>
      <c r="J1082" s="9"/>
      <c r="K1082" s="9">
        <v>3.6</v>
      </c>
      <c r="L1082" s="9"/>
      <c r="M1082" s="9"/>
      <c r="N1082" s="9">
        <v>2.0299999999999998</v>
      </c>
      <c r="O1082" s="9"/>
      <c r="P1082" s="9"/>
      <c r="Q1082" s="9"/>
      <c r="R1082" s="9"/>
      <c r="S1082" s="9"/>
      <c r="T1082" s="9"/>
      <c r="U1082" s="9"/>
      <c r="V1082" s="9">
        <v>1.5</v>
      </c>
      <c r="W1082" s="9"/>
      <c r="X1082" s="9"/>
      <c r="Y1082" s="9"/>
      <c r="Z1082" s="9"/>
      <c r="AA1082" s="9"/>
      <c r="AB1082" s="9"/>
      <c r="AC1082" s="9"/>
      <c r="AD1082" s="9"/>
      <c r="AE1082" s="9"/>
      <c r="AF1082" s="9"/>
      <c r="AG1082" s="9"/>
      <c r="AH1082" s="9"/>
      <c r="AI1082" s="9">
        <f t="shared" si="105"/>
        <v>7.13</v>
      </c>
      <c r="AJ1082" s="9">
        <v>0</v>
      </c>
      <c r="AK1082" s="9">
        <f t="shared" si="106"/>
        <v>0.85559999999999992</v>
      </c>
      <c r="AL1082" s="9">
        <f t="shared" si="107"/>
        <v>7.9855999999999998</v>
      </c>
      <c r="AM1082" s="9"/>
      <c r="AN1082" s="9"/>
      <c r="AP1082" s="9"/>
    </row>
    <row r="1083" spans="1:42" x14ac:dyDescent="0.2">
      <c r="A1083" s="2" t="s">
        <v>43</v>
      </c>
      <c r="B1083" s="2">
        <v>1</v>
      </c>
      <c r="C1083" s="2">
        <v>11030131</v>
      </c>
      <c r="D1083" s="2" t="s">
        <v>3010</v>
      </c>
      <c r="E1083" s="3" t="s">
        <v>3011</v>
      </c>
      <c r="F1083" s="2" t="s">
        <v>3012</v>
      </c>
      <c r="G1083" s="2" t="s">
        <v>47</v>
      </c>
      <c r="I1083" s="2">
        <v>358918</v>
      </c>
      <c r="J1083" s="9"/>
      <c r="K1083" s="9">
        <v>8.16</v>
      </c>
      <c r="L1083" s="9"/>
      <c r="M1083" s="9"/>
      <c r="N1083" s="9"/>
      <c r="O1083" s="9"/>
      <c r="P1083" s="9"/>
      <c r="Q1083" s="9">
        <v>0.05</v>
      </c>
      <c r="R1083" s="9"/>
      <c r="S1083" s="9"/>
      <c r="T1083" s="9"/>
      <c r="U1083" s="9"/>
      <c r="V1083" s="9">
        <v>1.5</v>
      </c>
      <c r="W1083" s="9"/>
      <c r="X1083" s="9"/>
      <c r="Y1083" s="9"/>
      <c r="Z1083" s="9"/>
      <c r="AA1083" s="9"/>
      <c r="AB1083" s="9"/>
      <c r="AC1083" s="9"/>
      <c r="AD1083" s="9"/>
      <c r="AE1083" s="9"/>
      <c r="AF1083" s="9"/>
      <c r="AG1083" s="9"/>
      <c r="AH1083" s="9"/>
      <c r="AI1083" s="9">
        <f t="shared" si="105"/>
        <v>9.7100000000000009</v>
      </c>
      <c r="AJ1083" s="9">
        <v>0</v>
      </c>
      <c r="AK1083" s="9">
        <f t="shared" si="106"/>
        <v>1.1652</v>
      </c>
      <c r="AL1083" s="9">
        <f t="shared" si="107"/>
        <v>10.875200000000001</v>
      </c>
      <c r="AM1083" s="9"/>
      <c r="AN1083" s="9"/>
      <c r="AP1083" s="9"/>
    </row>
    <row r="1084" spans="1:42" x14ac:dyDescent="0.2">
      <c r="A1084" s="2" t="s">
        <v>43</v>
      </c>
      <c r="B1084" s="2">
        <v>16</v>
      </c>
      <c r="C1084" s="2">
        <v>11030136</v>
      </c>
      <c r="D1084" s="2" t="s">
        <v>3013</v>
      </c>
      <c r="E1084" s="3" t="s">
        <v>3014</v>
      </c>
      <c r="F1084" s="2" t="s">
        <v>3015</v>
      </c>
      <c r="G1084" s="2" t="s">
        <v>47</v>
      </c>
      <c r="I1084" s="2">
        <v>358919</v>
      </c>
      <c r="J1084" s="9"/>
      <c r="K1084" s="9">
        <v>1.76</v>
      </c>
      <c r="L1084" s="9"/>
      <c r="M1084" s="9"/>
      <c r="N1084" s="9"/>
      <c r="O1084" s="9"/>
      <c r="P1084" s="9"/>
      <c r="Q1084" s="9">
        <v>0.02</v>
      </c>
      <c r="R1084" s="9"/>
      <c r="S1084" s="9"/>
      <c r="T1084" s="9"/>
      <c r="U1084" s="9"/>
      <c r="V1084" s="9">
        <v>1.5</v>
      </c>
      <c r="W1084" s="9"/>
      <c r="X1084" s="9"/>
      <c r="Y1084" s="9"/>
      <c r="Z1084" s="9"/>
      <c r="AA1084" s="9"/>
      <c r="AB1084" s="9"/>
      <c r="AC1084" s="9"/>
      <c r="AD1084" s="9"/>
      <c r="AE1084" s="9"/>
      <c r="AF1084" s="9"/>
      <c r="AG1084" s="9"/>
      <c r="AH1084" s="9"/>
      <c r="AI1084" s="9">
        <f t="shared" si="105"/>
        <v>3.2800000000000002</v>
      </c>
      <c r="AJ1084" s="9">
        <v>0</v>
      </c>
      <c r="AK1084" s="9">
        <f t="shared" si="106"/>
        <v>0.39360000000000001</v>
      </c>
      <c r="AL1084" s="9">
        <f t="shared" si="107"/>
        <v>3.6736000000000004</v>
      </c>
      <c r="AM1084" s="9"/>
      <c r="AN1084" s="9"/>
      <c r="AP1084" s="9"/>
    </row>
    <row r="1085" spans="1:42" x14ac:dyDescent="0.2">
      <c r="A1085" s="2" t="s">
        <v>43</v>
      </c>
      <c r="B1085" s="2">
        <v>1</v>
      </c>
      <c r="C1085" s="2">
        <v>11030101</v>
      </c>
      <c r="D1085" s="2" t="s">
        <v>3016</v>
      </c>
      <c r="E1085" s="3" t="s">
        <v>3017</v>
      </c>
      <c r="F1085" s="2" t="s">
        <v>3018</v>
      </c>
      <c r="G1085" s="2" t="s">
        <v>47</v>
      </c>
      <c r="I1085" s="2">
        <v>358920</v>
      </c>
      <c r="J1085" s="9"/>
      <c r="K1085" s="9">
        <v>2.42</v>
      </c>
      <c r="L1085" s="9"/>
      <c r="M1085" s="9"/>
      <c r="N1085" s="9"/>
      <c r="O1085" s="9"/>
      <c r="P1085" s="9"/>
      <c r="Q1085" s="9">
        <v>0.51</v>
      </c>
      <c r="R1085" s="9">
        <v>0.04</v>
      </c>
      <c r="S1085" s="9"/>
      <c r="T1085" s="9"/>
      <c r="U1085" s="9"/>
      <c r="V1085" s="9">
        <v>1.5</v>
      </c>
      <c r="W1085" s="9"/>
      <c r="X1085" s="9"/>
      <c r="Y1085" s="9"/>
      <c r="Z1085" s="9"/>
      <c r="AA1085" s="9"/>
      <c r="AB1085" s="9"/>
      <c r="AC1085" s="9"/>
      <c r="AD1085" s="9"/>
      <c r="AE1085" s="9"/>
      <c r="AF1085" s="9"/>
      <c r="AG1085" s="9"/>
      <c r="AH1085" s="9"/>
      <c r="AI1085" s="9">
        <f t="shared" si="105"/>
        <v>4.47</v>
      </c>
      <c r="AJ1085" s="9">
        <v>0</v>
      </c>
      <c r="AK1085" s="9">
        <f t="shared" si="106"/>
        <v>0.53639999999999999</v>
      </c>
      <c r="AL1085" s="9">
        <f t="shared" si="107"/>
        <v>5.0063999999999993</v>
      </c>
      <c r="AM1085" s="9"/>
      <c r="AN1085" s="9"/>
      <c r="AP1085" s="9"/>
    </row>
    <row r="1086" spans="1:42" x14ac:dyDescent="0.2">
      <c r="A1086" s="2" t="s">
        <v>43</v>
      </c>
      <c r="B1086" s="2">
        <v>19</v>
      </c>
      <c r="C1086" s="2">
        <v>11030130</v>
      </c>
      <c r="D1086" s="2" t="s">
        <v>3019</v>
      </c>
      <c r="E1086" s="3" t="s">
        <v>3020</v>
      </c>
      <c r="F1086" s="2" t="s">
        <v>3021</v>
      </c>
      <c r="G1086" s="2" t="s">
        <v>47</v>
      </c>
      <c r="I1086" s="2">
        <v>358921</v>
      </c>
      <c r="J1086" s="9"/>
      <c r="K1086" s="9"/>
      <c r="L1086" s="9"/>
      <c r="M1086" s="9"/>
      <c r="N1086" s="9"/>
      <c r="O1086" s="9"/>
      <c r="P1086" s="9"/>
      <c r="Q1086" s="9">
        <v>0.68</v>
      </c>
      <c r="R1086" s="9">
        <v>0.11</v>
      </c>
      <c r="S1086" s="9"/>
      <c r="T1086" s="9"/>
      <c r="U1086" s="9"/>
      <c r="V1086" s="9">
        <v>1.5</v>
      </c>
      <c r="W1086" s="9"/>
      <c r="X1086" s="9"/>
      <c r="Y1086" s="9"/>
      <c r="Z1086" s="9"/>
      <c r="AA1086" s="9"/>
      <c r="AB1086" s="9"/>
      <c r="AC1086" s="9"/>
      <c r="AD1086" s="9"/>
      <c r="AE1086" s="9"/>
      <c r="AF1086" s="9"/>
      <c r="AG1086" s="9"/>
      <c r="AH1086" s="9"/>
      <c r="AI1086" s="9">
        <f t="shared" si="105"/>
        <v>2.29</v>
      </c>
      <c r="AJ1086" s="9">
        <v>0</v>
      </c>
      <c r="AK1086" s="9">
        <f t="shared" si="106"/>
        <v>0.27479999999999999</v>
      </c>
      <c r="AL1086" s="9">
        <f t="shared" si="107"/>
        <v>2.5648</v>
      </c>
      <c r="AM1086" s="9"/>
      <c r="AN1086" s="9"/>
      <c r="AP1086" s="9"/>
    </row>
    <row r="1087" spans="1:42" x14ac:dyDescent="0.2">
      <c r="A1087" s="2" t="s">
        <v>43</v>
      </c>
      <c r="B1087" s="2">
        <v>1</v>
      </c>
      <c r="C1087" s="2">
        <v>11030133</v>
      </c>
      <c r="D1087" s="2" t="s">
        <v>3022</v>
      </c>
      <c r="E1087" s="3" t="s">
        <v>3023</v>
      </c>
      <c r="F1087" s="2" t="s">
        <v>3024</v>
      </c>
      <c r="G1087" s="2" t="s">
        <v>47</v>
      </c>
      <c r="I1087" s="2">
        <v>358922</v>
      </c>
      <c r="J1087" s="9"/>
      <c r="K1087" s="9"/>
      <c r="L1087" s="9"/>
      <c r="M1087" s="9"/>
      <c r="N1087" s="9"/>
      <c r="O1087" s="9"/>
      <c r="P1087" s="9"/>
      <c r="Q1087" s="9">
        <v>0.01</v>
      </c>
      <c r="R1087" s="9"/>
      <c r="S1087" s="9"/>
      <c r="T1087" s="9"/>
      <c r="U1087" s="9"/>
      <c r="V1087" s="9">
        <v>1.5</v>
      </c>
      <c r="W1087" s="9"/>
      <c r="X1087" s="9"/>
      <c r="Y1087" s="9"/>
      <c r="Z1087" s="9"/>
      <c r="AA1087" s="9"/>
      <c r="AB1087" s="9"/>
      <c r="AC1087" s="9"/>
      <c r="AD1087" s="9"/>
      <c r="AE1087" s="9"/>
      <c r="AF1087" s="9"/>
      <c r="AG1087" s="9"/>
      <c r="AH1087" s="9"/>
      <c r="AI1087" s="9">
        <f t="shared" si="105"/>
        <v>1.51</v>
      </c>
      <c r="AJ1087" s="9">
        <v>0</v>
      </c>
      <c r="AK1087" s="9">
        <f t="shared" si="106"/>
        <v>0.1812</v>
      </c>
      <c r="AL1087" s="9">
        <f t="shared" si="107"/>
        <v>1.6912</v>
      </c>
      <c r="AM1087" s="9"/>
      <c r="AN1087" s="9"/>
      <c r="AP1087" s="9"/>
    </row>
    <row r="1088" spans="1:42" x14ac:dyDescent="0.2">
      <c r="A1088" s="2" t="s">
        <v>43</v>
      </c>
      <c r="B1088" s="2">
        <v>1</v>
      </c>
      <c r="C1088" s="2">
        <v>11030119</v>
      </c>
      <c r="D1088" s="2" t="s">
        <v>3025</v>
      </c>
      <c r="E1088" s="3" t="s">
        <v>3026</v>
      </c>
      <c r="F1088" s="2" t="s">
        <v>3027</v>
      </c>
      <c r="G1088" s="2" t="s">
        <v>47</v>
      </c>
      <c r="I1088" s="2">
        <v>358923</v>
      </c>
      <c r="J1088" s="9"/>
      <c r="K1088" s="9"/>
      <c r="L1088" s="9"/>
      <c r="M1088" s="9"/>
      <c r="N1088" s="9"/>
      <c r="O1088" s="9"/>
      <c r="P1088" s="9"/>
      <c r="Q1088" s="9">
        <v>0.04</v>
      </c>
      <c r="R1088" s="9"/>
      <c r="S1088" s="9"/>
      <c r="T1088" s="9"/>
      <c r="U1088" s="9"/>
      <c r="V1088" s="9">
        <v>1.5</v>
      </c>
      <c r="W1088" s="9"/>
      <c r="X1088" s="9"/>
      <c r="Y1088" s="9"/>
      <c r="Z1088" s="9"/>
      <c r="AA1088" s="9"/>
      <c r="AB1088" s="9"/>
      <c r="AC1088" s="9"/>
      <c r="AD1088" s="9"/>
      <c r="AE1088" s="9"/>
      <c r="AF1088" s="9"/>
      <c r="AG1088" s="9"/>
      <c r="AH1088" s="9"/>
      <c r="AI1088" s="9">
        <f t="shared" si="105"/>
        <v>1.54</v>
      </c>
      <c r="AJ1088" s="9">
        <v>0</v>
      </c>
      <c r="AK1088" s="9">
        <f t="shared" si="106"/>
        <v>0.18479999999999999</v>
      </c>
      <c r="AL1088" s="9">
        <f t="shared" si="107"/>
        <v>1.7248000000000001</v>
      </c>
      <c r="AM1088" s="9"/>
      <c r="AN1088" s="9"/>
      <c r="AP1088" s="9"/>
    </row>
    <row r="1089" spans="1:42" x14ac:dyDescent="0.2">
      <c r="A1089" s="2" t="s">
        <v>43</v>
      </c>
      <c r="B1089" s="2">
        <v>1</v>
      </c>
      <c r="C1089" s="2">
        <v>11030119</v>
      </c>
      <c r="D1089" s="2" t="s">
        <v>3028</v>
      </c>
      <c r="E1089" s="3" t="s">
        <v>3029</v>
      </c>
      <c r="F1089" s="2" t="s">
        <v>3030</v>
      </c>
      <c r="G1089" s="2" t="s">
        <v>47</v>
      </c>
      <c r="I1089" s="2">
        <v>358924</v>
      </c>
      <c r="J1089" s="9"/>
      <c r="K1089" s="9">
        <v>0.27</v>
      </c>
      <c r="L1089" s="9"/>
      <c r="M1089" s="9"/>
      <c r="N1089" s="9"/>
      <c r="O1089" s="9"/>
      <c r="P1089" s="9"/>
      <c r="Q1089" s="9">
        <v>0.02</v>
      </c>
      <c r="R1089" s="9">
        <v>0.47</v>
      </c>
      <c r="S1089" s="9"/>
      <c r="T1089" s="9"/>
      <c r="U1089" s="9"/>
      <c r="V1089" s="9">
        <v>1.5</v>
      </c>
      <c r="W1089" s="9"/>
      <c r="X1089" s="9"/>
      <c r="Y1089" s="9"/>
      <c r="Z1089" s="9"/>
      <c r="AA1089" s="9"/>
      <c r="AB1089" s="9"/>
      <c r="AC1089" s="9"/>
      <c r="AD1089" s="9"/>
      <c r="AE1089" s="9"/>
      <c r="AF1089" s="9"/>
      <c r="AG1089" s="9"/>
      <c r="AH1089" s="9"/>
      <c r="AI1089" s="9">
        <f t="shared" si="105"/>
        <v>2.2599999999999998</v>
      </c>
      <c r="AJ1089" s="9">
        <v>0</v>
      </c>
      <c r="AK1089" s="9">
        <f t="shared" si="106"/>
        <v>0.27119999999999994</v>
      </c>
      <c r="AL1089" s="9">
        <f t="shared" si="107"/>
        <v>2.5311999999999997</v>
      </c>
      <c r="AM1089" s="9"/>
      <c r="AN1089" s="9"/>
      <c r="AP1089" s="9"/>
    </row>
    <row r="1090" spans="1:42" x14ac:dyDescent="0.2">
      <c r="A1090" s="2" t="s">
        <v>43</v>
      </c>
      <c r="B1090" s="2">
        <v>1</v>
      </c>
      <c r="C1090" s="2">
        <v>11030130</v>
      </c>
      <c r="D1090" s="2" t="s">
        <v>3031</v>
      </c>
      <c r="E1090" s="3" t="s">
        <v>3032</v>
      </c>
      <c r="F1090" s="2" t="s">
        <v>3033</v>
      </c>
      <c r="G1090" s="2" t="s">
        <v>47</v>
      </c>
      <c r="I1090" s="2">
        <v>358925</v>
      </c>
      <c r="J1090" s="9"/>
      <c r="K1090" s="9"/>
      <c r="L1090" s="9"/>
      <c r="M1090" s="9"/>
      <c r="N1090" s="9"/>
      <c r="O1090" s="9"/>
      <c r="P1090" s="9"/>
      <c r="Q1090" s="9">
        <v>0.31</v>
      </c>
      <c r="R1090" s="9"/>
      <c r="S1090" s="9"/>
      <c r="T1090" s="9"/>
      <c r="U1090" s="9"/>
      <c r="V1090" s="9">
        <v>1.5</v>
      </c>
      <c r="W1090" s="9"/>
      <c r="X1090" s="9"/>
      <c r="Y1090" s="9"/>
      <c r="Z1090" s="9"/>
      <c r="AA1090" s="9"/>
      <c r="AB1090" s="9"/>
      <c r="AC1090" s="9"/>
      <c r="AD1090" s="9"/>
      <c r="AE1090" s="9"/>
      <c r="AF1090" s="9"/>
      <c r="AG1090" s="9"/>
      <c r="AH1090" s="9"/>
      <c r="AI1090" s="9">
        <f t="shared" si="105"/>
        <v>1.81</v>
      </c>
      <c r="AJ1090" s="9">
        <v>0</v>
      </c>
      <c r="AK1090" s="9">
        <f t="shared" si="106"/>
        <v>0.2172</v>
      </c>
      <c r="AL1090" s="9">
        <f t="shared" si="107"/>
        <v>2.0272000000000001</v>
      </c>
      <c r="AM1090" s="9"/>
      <c r="AN1090" s="9"/>
      <c r="AP1090" s="9"/>
    </row>
    <row r="1091" spans="1:42" x14ac:dyDescent="0.2">
      <c r="A1091" s="2" t="s">
        <v>43</v>
      </c>
      <c r="B1091" s="2">
        <v>1</v>
      </c>
      <c r="C1091" s="2">
        <v>11030133</v>
      </c>
      <c r="D1091" s="2" t="s">
        <v>3034</v>
      </c>
      <c r="E1091" s="3" t="s">
        <v>3035</v>
      </c>
      <c r="F1091" s="2" t="s">
        <v>3036</v>
      </c>
      <c r="G1091" s="2" t="s">
        <v>47</v>
      </c>
      <c r="I1091" s="2">
        <v>358926</v>
      </c>
      <c r="J1091" s="9"/>
      <c r="K1091" s="9">
        <v>0.9</v>
      </c>
      <c r="L1091" s="9"/>
      <c r="M1091" s="9"/>
      <c r="N1091" s="9"/>
      <c r="O1091" s="9"/>
      <c r="P1091" s="9"/>
      <c r="Q1091" s="9">
        <v>0.68</v>
      </c>
      <c r="R1091" s="9">
        <v>0.71</v>
      </c>
      <c r="S1091" s="9"/>
      <c r="T1091" s="9"/>
      <c r="U1091" s="9"/>
      <c r="V1091" s="9">
        <v>1.5</v>
      </c>
      <c r="W1091" s="9"/>
      <c r="X1091" s="9"/>
      <c r="Y1091" s="9"/>
      <c r="Z1091" s="9"/>
      <c r="AA1091" s="9"/>
      <c r="AB1091" s="9"/>
      <c r="AC1091" s="9"/>
      <c r="AD1091" s="9"/>
      <c r="AE1091" s="9"/>
      <c r="AF1091" s="9"/>
      <c r="AG1091" s="9"/>
      <c r="AH1091" s="9"/>
      <c r="AI1091" s="9">
        <f t="shared" si="105"/>
        <v>3.79</v>
      </c>
      <c r="AJ1091" s="9">
        <v>0</v>
      </c>
      <c r="AK1091" s="9">
        <f t="shared" si="106"/>
        <v>0.45479999999999998</v>
      </c>
      <c r="AL1091" s="9">
        <f t="shared" si="107"/>
        <v>4.2447999999999997</v>
      </c>
      <c r="AM1091" s="9"/>
      <c r="AN1091" s="9"/>
      <c r="AP1091" s="9"/>
    </row>
    <row r="1092" spans="1:42" x14ac:dyDescent="0.2">
      <c r="A1092" s="2" t="s">
        <v>43</v>
      </c>
      <c r="B1092" s="2">
        <v>1</v>
      </c>
      <c r="C1092" s="2">
        <v>11030130</v>
      </c>
      <c r="D1092" s="2" t="s">
        <v>3037</v>
      </c>
      <c r="E1092" s="3" t="s">
        <v>3038</v>
      </c>
      <c r="F1092" s="2" t="s">
        <v>3039</v>
      </c>
      <c r="G1092" s="2" t="s">
        <v>47</v>
      </c>
      <c r="I1092" s="2">
        <v>358927</v>
      </c>
      <c r="J1092" s="9"/>
      <c r="K1092" s="9"/>
      <c r="L1092" s="9"/>
      <c r="M1092" s="9"/>
      <c r="N1092" s="9"/>
      <c r="O1092" s="9"/>
      <c r="P1092" s="9"/>
      <c r="Q1092" s="9">
        <v>0.06</v>
      </c>
      <c r="R1092" s="9"/>
      <c r="S1092" s="9"/>
      <c r="T1092" s="9"/>
      <c r="U1092" s="9"/>
      <c r="V1092" s="9">
        <v>1.5</v>
      </c>
      <c r="W1092" s="9"/>
      <c r="X1092" s="9"/>
      <c r="Y1092" s="9"/>
      <c r="Z1092" s="9"/>
      <c r="AA1092" s="9"/>
      <c r="AB1092" s="9"/>
      <c r="AC1092" s="9"/>
      <c r="AD1092" s="9"/>
      <c r="AE1092" s="9"/>
      <c r="AF1092" s="9"/>
      <c r="AG1092" s="9"/>
      <c r="AH1092" s="9"/>
      <c r="AI1092" s="9">
        <f t="shared" si="105"/>
        <v>1.56</v>
      </c>
      <c r="AJ1092" s="9">
        <v>0</v>
      </c>
      <c r="AK1092" s="9">
        <f t="shared" si="106"/>
        <v>0.18720000000000001</v>
      </c>
      <c r="AL1092" s="9">
        <f t="shared" si="107"/>
        <v>1.7472000000000001</v>
      </c>
      <c r="AM1092" s="9"/>
      <c r="AN1092" s="9"/>
      <c r="AP1092" s="9"/>
    </row>
    <row r="1093" spans="1:42" x14ac:dyDescent="0.2">
      <c r="A1093" s="2" t="s">
        <v>43</v>
      </c>
      <c r="B1093" s="2">
        <v>1</v>
      </c>
      <c r="C1093" s="2">
        <v>11030134</v>
      </c>
      <c r="D1093" s="2" t="s">
        <v>3040</v>
      </c>
      <c r="E1093" s="3" t="s">
        <v>3041</v>
      </c>
      <c r="F1093" s="2" t="s">
        <v>3042</v>
      </c>
      <c r="G1093" s="2" t="s">
        <v>47</v>
      </c>
      <c r="I1093" s="2">
        <v>358928</v>
      </c>
      <c r="J1093" s="9"/>
      <c r="K1093" s="9"/>
      <c r="L1093" s="9"/>
      <c r="M1093" s="9"/>
      <c r="N1093" s="9"/>
      <c r="O1093" s="9"/>
      <c r="P1093" s="9"/>
      <c r="Q1093" s="9">
        <v>1.72</v>
      </c>
      <c r="R1093" s="9"/>
      <c r="S1093" s="9"/>
      <c r="T1093" s="9"/>
      <c r="U1093" s="9"/>
      <c r="V1093" s="9">
        <v>1.5</v>
      </c>
      <c r="W1093" s="9"/>
      <c r="X1093" s="9"/>
      <c r="Y1093" s="9"/>
      <c r="Z1093" s="9"/>
      <c r="AA1093" s="9"/>
      <c r="AB1093" s="9"/>
      <c r="AC1093" s="9"/>
      <c r="AD1093" s="9"/>
      <c r="AE1093" s="9"/>
      <c r="AF1093" s="9"/>
      <c r="AG1093" s="9"/>
      <c r="AH1093" s="9"/>
      <c r="AI1093" s="9">
        <f t="shared" si="105"/>
        <v>3.2199999999999998</v>
      </c>
      <c r="AJ1093" s="9">
        <v>0</v>
      </c>
      <c r="AK1093" s="9">
        <f t="shared" si="106"/>
        <v>0.38639999999999997</v>
      </c>
      <c r="AL1093" s="9">
        <f t="shared" si="107"/>
        <v>3.6063999999999998</v>
      </c>
      <c r="AM1093" s="9"/>
      <c r="AN1093" s="9"/>
      <c r="AP1093" s="9"/>
    </row>
    <row r="1094" spans="1:42" x14ac:dyDescent="0.2">
      <c r="A1094" s="2" t="s">
        <v>43</v>
      </c>
      <c r="B1094" s="2">
        <v>1</v>
      </c>
      <c r="C1094" s="2">
        <v>11030133</v>
      </c>
      <c r="D1094" s="2" t="s">
        <v>3043</v>
      </c>
      <c r="E1094" s="3" t="s">
        <v>3044</v>
      </c>
      <c r="F1094" s="2" t="s">
        <v>3045</v>
      </c>
      <c r="G1094" s="2" t="s">
        <v>47</v>
      </c>
      <c r="I1094" s="2">
        <v>358929</v>
      </c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>
        <v>1.5</v>
      </c>
      <c r="W1094" s="9"/>
      <c r="X1094" s="9"/>
      <c r="Y1094" s="9"/>
      <c r="Z1094" s="9"/>
      <c r="AA1094" s="9"/>
      <c r="AB1094" s="9"/>
      <c r="AC1094" s="9"/>
      <c r="AD1094" s="9"/>
      <c r="AE1094" s="9"/>
      <c r="AF1094" s="9"/>
      <c r="AG1094" s="9"/>
      <c r="AH1094" s="9"/>
      <c r="AI1094" s="9">
        <f t="shared" si="105"/>
        <v>1.5</v>
      </c>
      <c r="AJ1094" s="9">
        <v>0</v>
      </c>
      <c r="AK1094" s="9">
        <f t="shared" si="106"/>
        <v>0.18</v>
      </c>
      <c r="AL1094" s="9">
        <f t="shared" si="107"/>
        <v>1.68</v>
      </c>
      <c r="AM1094" s="9"/>
      <c r="AN1094" s="9"/>
      <c r="AP1094" s="9"/>
    </row>
    <row r="1095" spans="1:42" x14ac:dyDescent="0.2">
      <c r="A1095" s="2" t="s">
        <v>43</v>
      </c>
      <c r="B1095" s="2">
        <v>1</v>
      </c>
      <c r="C1095" s="2">
        <v>11030130</v>
      </c>
      <c r="D1095" s="2" t="s">
        <v>3046</v>
      </c>
      <c r="E1095" s="3" t="s">
        <v>3047</v>
      </c>
      <c r="F1095" s="2" t="s">
        <v>3048</v>
      </c>
      <c r="G1095" s="2" t="s">
        <v>47</v>
      </c>
      <c r="I1095" s="2">
        <v>358930</v>
      </c>
      <c r="J1095" s="9"/>
      <c r="K1095" s="9"/>
      <c r="L1095" s="9"/>
      <c r="M1095" s="9"/>
      <c r="N1095" s="9"/>
      <c r="O1095" s="9"/>
      <c r="P1095" s="9"/>
      <c r="Q1095" s="9">
        <v>0.13</v>
      </c>
      <c r="R1095" s="9"/>
      <c r="S1095" s="9"/>
      <c r="T1095" s="9"/>
      <c r="U1095" s="9"/>
      <c r="V1095" s="9">
        <v>1.5</v>
      </c>
      <c r="W1095" s="9"/>
      <c r="X1095" s="9"/>
      <c r="Y1095" s="9"/>
      <c r="Z1095" s="9"/>
      <c r="AA1095" s="9"/>
      <c r="AB1095" s="9"/>
      <c r="AC1095" s="9"/>
      <c r="AD1095" s="9"/>
      <c r="AE1095" s="9"/>
      <c r="AF1095" s="9"/>
      <c r="AG1095" s="9"/>
      <c r="AH1095" s="9"/>
      <c r="AI1095" s="9">
        <f t="shared" si="105"/>
        <v>1.63</v>
      </c>
      <c r="AJ1095" s="9">
        <v>0</v>
      </c>
      <c r="AK1095" s="9">
        <f t="shared" si="106"/>
        <v>0.19559999999999997</v>
      </c>
      <c r="AL1095" s="9">
        <f t="shared" si="107"/>
        <v>1.8255999999999999</v>
      </c>
      <c r="AM1095" s="9"/>
      <c r="AN1095" s="9"/>
      <c r="AP1095" s="9"/>
    </row>
    <row r="1096" spans="1:42" x14ac:dyDescent="0.2">
      <c r="A1096" s="2" t="s">
        <v>43</v>
      </c>
      <c r="B1096" s="2">
        <v>1</v>
      </c>
      <c r="C1096" s="2">
        <v>11030133</v>
      </c>
      <c r="D1096" s="2" t="s">
        <v>3049</v>
      </c>
      <c r="E1096" s="3" t="s">
        <v>3050</v>
      </c>
      <c r="F1096" s="2" t="s">
        <v>3051</v>
      </c>
      <c r="G1096" s="2" t="s">
        <v>47</v>
      </c>
      <c r="I1096" s="2">
        <v>358931</v>
      </c>
      <c r="J1096" s="9"/>
      <c r="K1096" s="9">
        <v>0.97</v>
      </c>
      <c r="L1096" s="9"/>
      <c r="M1096" s="9"/>
      <c r="N1096" s="9"/>
      <c r="O1096" s="9"/>
      <c r="P1096" s="9"/>
      <c r="Q1096" s="9">
        <v>1.67</v>
      </c>
      <c r="R1096" s="9">
        <v>0.04</v>
      </c>
      <c r="S1096" s="9"/>
      <c r="T1096" s="9"/>
      <c r="U1096" s="9"/>
      <c r="V1096" s="9">
        <v>1.5</v>
      </c>
      <c r="W1096" s="9"/>
      <c r="X1096" s="9"/>
      <c r="Y1096" s="9"/>
      <c r="Z1096" s="9"/>
      <c r="AA1096" s="9"/>
      <c r="AB1096" s="9"/>
      <c r="AC1096" s="9"/>
      <c r="AD1096" s="9"/>
      <c r="AE1096" s="9"/>
      <c r="AF1096" s="9"/>
      <c r="AG1096" s="9"/>
      <c r="AH1096" s="9"/>
      <c r="AI1096" s="9">
        <f t="shared" si="105"/>
        <v>4.18</v>
      </c>
      <c r="AJ1096" s="9">
        <v>0</v>
      </c>
      <c r="AK1096" s="9">
        <f t="shared" si="106"/>
        <v>0.50159999999999993</v>
      </c>
      <c r="AL1096" s="9">
        <f t="shared" si="107"/>
        <v>4.6815999999999995</v>
      </c>
      <c r="AM1096" s="9"/>
      <c r="AN1096" s="9"/>
      <c r="AP1096" s="9"/>
    </row>
    <row r="1097" spans="1:42" x14ac:dyDescent="0.2">
      <c r="A1097" s="2" t="s">
        <v>43</v>
      </c>
      <c r="B1097" s="2">
        <v>1</v>
      </c>
      <c r="C1097" s="2">
        <v>11030133</v>
      </c>
      <c r="D1097" s="2" t="s">
        <v>3052</v>
      </c>
      <c r="E1097" s="3" t="s">
        <v>3053</v>
      </c>
      <c r="F1097" s="2" t="s">
        <v>3054</v>
      </c>
      <c r="G1097" s="2" t="s">
        <v>47</v>
      </c>
      <c r="I1097" s="2">
        <v>358932</v>
      </c>
      <c r="J1097" s="9"/>
      <c r="K1097" s="9">
        <v>8.23</v>
      </c>
      <c r="L1097" s="9"/>
      <c r="M1097" s="9"/>
      <c r="N1097" s="9"/>
      <c r="O1097" s="9"/>
      <c r="P1097" s="9"/>
      <c r="Q1097" s="9">
        <v>0.69</v>
      </c>
      <c r="R1097" s="9"/>
      <c r="S1097" s="9"/>
      <c r="T1097" s="9"/>
      <c r="U1097" s="9"/>
      <c r="V1097" s="9">
        <v>1.5</v>
      </c>
      <c r="W1097" s="9"/>
      <c r="X1097" s="9"/>
      <c r="Y1097" s="9"/>
      <c r="Z1097" s="9"/>
      <c r="AA1097" s="9"/>
      <c r="AB1097" s="9"/>
      <c r="AC1097" s="9"/>
      <c r="AD1097" s="9"/>
      <c r="AE1097" s="9"/>
      <c r="AF1097" s="9"/>
      <c r="AG1097" s="9"/>
      <c r="AH1097" s="9"/>
      <c r="AI1097" s="9">
        <f t="shared" si="105"/>
        <v>10.42</v>
      </c>
      <c r="AJ1097" s="9">
        <v>0</v>
      </c>
      <c r="AK1097" s="9">
        <f t="shared" si="106"/>
        <v>1.2504</v>
      </c>
      <c r="AL1097" s="9">
        <f t="shared" si="107"/>
        <v>11.670400000000001</v>
      </c>
      <c r="AM1097" s="9"/>
      <c r="AN1097" s="9"/>
      <c r="AP1097" s="9"/>
    </row>
    <row r="1098" spans="1:42" x14ac:dyDescent="0.2">
      <c r="A1098" s="2" t="s">
        <v>43</v>
      </c>
      <c r="B1098" s="2">
        <v>1</v>
      </c>
      <c r="C1098" s="2">
        <v>11030133</v>
      </c>
      <c r="D1098" s="2" t="s">
        <v>3055</v>
      </c>
      <c r="E1098" s="3" t="s">
        <v>3056</v>
      </c>
      <c r="F1098" s="2" t="s">
        <v>3057</v>
      </c>
      <c r="G1098" s="2" t="s">
        <v>47</v>
      </c>
      <c r="I1098" s="2">
        <v>358933</v>
      </c>
      <c r="J1098" s="9"/>
      <c r="K1098" s="9">
        <v>0.1</v>
      </c>
      <c r="L1098" s="9"/>
      <c r="M1098" s="9"/>
      <c r="N1098" s="9"/>
      <c r="O1098" s="9"/>
      <c r="P1098" s="9"/>
      <c r="Q1098" s="9">
        <v>1.1000000000000001</v>
      </c>
      <c r="R1098" s="9"/>
      <c r="S1098" s="9"/>
      <c r="T1098" s="9"/>
      <c r="U1098" s="9"/>
      <c r="V1098" s="9">
        <v>1.5</v>
      </c>
      <c r="W1098" s="9"/>
      <c r="X1098" s="9"/>
      <c r="Y1098" s="9"/>
      <c r="Z1098" s="9"/>
      <c r="AA1098" s="9"/>
      <c r="AB1098" s="9"/>
      <c r="AC1098" s="9"/>
      <c r="AD1098" s="9"/>
      <c r="AE1098" s="9"/>
      <c r="AF1098" s="9"/>
      <c r="AG1098" s="9"/>
      <c r="AH1098" s="9"/>
      <c r="AI1098" s="9">
        <f t="shared" si="105"/>
        <v>2.7</v>
      </c>
      <c r="AJ1098" s="9">
        <v>0</v>
      </c>
      <c r="AK1098" s="9">
        <f t="shared" si="106"/>
        <v>0.32400000000000001</v>
      </c>
      <c r="AL1098" s="9">
        <f t="shared" si="107"/>
        <v>3.024</v>
      </c>
      <c r="AM1098" s="9"/>
      <c r="AN1098" s="9"/>
      <c r="AP1098" s="9"/>
    </row>
    <row r="1099" spans="1:42" x14ac:dyDescent="0.2">
      <c r="A1099" s="2" t="s">
        <v>43</v>
      </c>
      <c r="B1099" s="2">
        <v>1</v>
      </c>
      <c r="C1099" s="2">
        <v>11030132</v>
      </c>
      <c r="D1099" s="2" t="s">
        <v>3058</v>
      </c>
      <c r="E1099" s="3" t="s">
        <v>3059</v>
      </c>
      <c r="F1099" s="2" t="s">
        <v>3060</v>
      </c>
      <c r="G1099" s="2" t="s">
        <v>47</v>
      </c>
      <c r="I1099" s="2">
        <v>358934</v>
      </c>
      <c r="J1099" s="9"/>
      <c r="K1099" s="9">
        <v>0.7</v>
      </c>
      <c r="L1099" s="9"/>
      <c r="M1099" s="9"/>
      <c r="N1099" s="9"/>
      <c r="O1099" s="9"/>
      <c r="P1099" s="9"/>
      <c r="Q1099" s="9">
        <v>0.89</v>
      </c>
      <c r="R1099" s="9">
        <v>0.34</v>
      </c>
      <c r="S1099" s="9"/>
      <c r="T1099" s="9"/>
      <c r="U1099" s="9"/>
      <c r="V1099" s="9">
        <v>1.5</v>
      </c>
      <c r="W1099" s="9"/>
      <c r="X1099" s="9"/>
      <c r="Y1099" s="9"/>
      <c r="Z1099" s="9"/>
      <c r="AA1099" s="9"/>
      <c r="AB1099" s="9"/>
      <c r="AC1099" s="9"/>
      <c r="AD1099" s="9"/>
      <c r="AE1099" s="9"/>
      <c r="AF1099" s="9"/>
      <c r="AG1099" s="9"/>
      <c r="AH1099" s="9"/>
      <c r="AI1099" s="9">
        <f t="shared" si="105"/>
        <v>3.4299999999999997</v>
      </c>
      <c r="AJ1099" s="9">
        <v>0</v>
      </c>
      <c r="AK1099" s="9">
        <f t="shared" si="106"/>
        <v>0.41159999999999997</v>
      </c>
      <c r="AL1099" s="9">
        <f t="shared" si="107"/>
        <v>3.8415999999999997</v>
      </c>
      <c r="AM1099" s="9"/>
      <c r="AN1099" s="9"/>
      <c r="AP1099" s="9"/>
    </row>
    <row r="1100" spans="1:42" x14ac:dyDescent="0.2">
      <c r="A1100" s="2" t="s">
        <v>43</v>
      </c>
      <c r="B1100" s="2">
        <v>1</v>
      </c>
      <c r="C1100" s="2">
        <v>11030130</v>
      </c>
      <c r="D1100" s="2" t="s">
        <v>3061</v>
      </c>
      <c r="E1100" s="3" t="s">
        <v>3062</v>
      </c>
      <c r="F1100" s="2" t="s">
        <v>3063</v>
      </c>
      <c r="G1100" s="2" t="s">
        <v>47</v>
      </c>
      <c r="I1100" s="2">
        <v>358935</v>
      </c>
      <c r="J1100" s="9"/>
      <c r="K1100" s="9">
        <v>0.44</v>
      </c>
      <c r="L1100" s="9"/>
      <c r="M1100" s="9"/>
      <c r="N1100" s="9"/>
      <c r="O1100" s="9"/>
      <c r="P1100" s="9"/>
      <c r="Q1100" s="9">
        <v>0.1</v>
      </c>
      <c r="R1100" s="9"/>
      <c r="S1100" s="9"/>
      <c r="T1100" s="9"/>
      <c r="U1100" s="9"/>
      <c r="V1100" s="9">
        <v>1.5</v>
      </c>
      <c r="W1100" s="9"/>
      <c r="X1100" s="9"/>
      <c r="Y1100" s="9"/>
      <c r="Z1100" s="9"/>
      <c r="AA1100" s="9"/>
      <c r="AB1100" s="9"/>
      <c r="AC1100" s="9"/>
      <c r="AD1100" s="9"/>
      <c r="AE1100" s="9"/>
      <c r="AF1100" s="9"/>
      <c r="AG1100" s="9"/>
      <c r="AH1100" s="9"/>
      <c r="AI1100" s="9">
        <f t="shared" ref="AI1100:AI1163" si="108">SUM(J1100:AH1100)</f>
        <v>2.04</v>
      </c>
      <c r="AJ1100" s="9">
        <v>0</v>
      </c>
      <c r="AK1100" s="9">
        <f t="shared" ref="AK1100:AK1163" si="109">(AI1100+AJ1100)*0.12</f>
        <v>0.24479999999999999</v>
      </c>
      <c r="AL1100" s="9">
        <f t="shared" ref="AL1100:AL1163" si="110">SUM(AI1100:AK1100)</f>
        <v>2.2848000000000002</v>
      </c>
      <c r="AM1100" s="9"/>
      <c r="AN1100" s="9"/>
      <c r="AP1100" s="9"/>
    </row>
    <row r="1101" spans="1:42" x14ac:dyDescent="0.2">
      <c r="A1101" s="2" t="s">
        <v>43</v>
      </c>
      <c r="B1101" s="2">
        <v>1</v>
      </c>
      <c r="C1101" s="2">
        <v>11030133</v>
      </c>
      <c r="D1101" s="2" t="s">
        <v>3064</v>
      </c>
      <c r="E1101" s="3" t="s">
        <v>3065</v>
      </c>
      <c r="F1101" s="2" t="s">
        <v>3066</v>
      </c>
      <c r="G1101" s="2" t="s">
        <v>47</v>
      </c>
      <c r="I1101" s="2">
        <v>358936</v>
      </c>
      <c r="J1101" s="9"/>
      <c r="K1101" s="9"/>
      <c r="L1101" s="9"/>
      <c r="M1101" s="9"/>
      <c r="N1101" s="9"/>
      <c r="O1101" s="9"/>
      <c r="P1101" s="9"/>
      <c r="Q1101" s="9">
        <v>0.28999999999999998</v>
      </c>
      <c r="R1101" s="9"/>
      <c r="S1101" s="9"/>
      <c r="T1101" s="9"/>
      <c r="U1101" s="9"/>
      <c r="V1101" s="9">
        <v>1.5</v>
      </c>
      <c r="W1101" s="9"/>
      <c r="X1101" s="9"/>
      <c r="Y1101" s="9"/>
      <c r="Z1101" s="9"/>
      <c r="AA1101" s="9"/>
      <c r="AB1101" s="9"/>
      <c r="AC1101" s="9"/>
      <c r="AD1101" s="9"/>
      <c r="AE1101" s="9"/>
      <c r="AF1101" s="9"/>
      <c r="AG1101" s="9"/>
      <c r="AH1101" s="9"/>
      <c r="AI1101" s="9">
        <f t="shared" si="108"/>
        <v>1.79</v>
      </c>
      <c r="AJ1101" s="9">
        <v>0</v>
      </c>
      <c r="AK1101" s="9">
        <f t="shared" si="109"/>
        <v>0.21479999999999999</v>
      </c>
      <c r="AL1101" s="9">
        <f t="shared" si="110"/>
        <v>2.0047999999999999</v>
      </c>
      <c r="AM1101" s="9"/>
      <c r="AN1101" s="9"/>
      <c r="AP1101" s="9"/>
    </row>
    <row r="1102" spans="1:42" x14ac:dyDescent="0.2">
      <c r="A1102" s="2" t="s">
        <v>43</v>
      </c>
      <c r="B1102" s="2">
        <v>19</v>
      </c>
      <c r="C1102" s="2">
        <v>11030131</v>
      </c>
      <c r="D1102" s="2" t="s">
        <v>3067</v>
      </c>
      <c r="E1102" s="3" t="s">
        <v>3068</v>
      </c>
      <c r="F1102" s="2" t="s">
        <v>3069</v>
      </c>
      <c r="G1102" s="2" t="s">
        <v>47</v>
      </c>
      <c r="I1102" s="2">
        <v>358937</v>
      </c>
      <c r="J1102" s="9"/>
      <c r="K1102" s="9"/>
      <c r="L1102" s="9"/>
      <c r="M1102" s="9"/>
      <c r="N1102" s="9"/>
      <c r="O1102" s="9"/>
      <c r="P1102" s="9"/>
      <c r="Q1102" s="9">
        <v>3.72</v>
      </c>
      <c r="R1102" s="9"/>
      <c r="S1102" s="9"/>
      <c r="T1102" s="9"/>
      <c r="U1102" s="9"/>
      <c r="V1102" s="9">
        <v>1.5</v>
      </c>
      <c r="W1102" s="9"/>
      <c r="X1102" s="9"/>
      <c r="Y1102" s="9"/>
      <c r="Z1102" s="9"/>
      <c r="AA1102" s="9"/>
      <c r="AB1102" s="9"/>
      <c r="AC1102" s="9"/>
      <c r="AD1102" s="9"/>
      <c r="AE1102" s="9"/>
      <c r="AF1102" s="9"/>
      <c r="AG1102" s="9"/>
      <c r="AH1102" s="9"/>
      <c r="AI1102" s="9">
        <f t="shared" si="108"/>
        <v>5.2200000000000006</v>
      </c>
      <c r="AJ1102" s="9">
        <v>0</v>
      </c>
      <c r="AK1102" s="9">
        <f t="shared" si="109"/>
        <v>0.62640000000000007</v>
      </c>
      <c r="AL1102" s="9">
        <f t="shared" si="110"/>
        <v>5.8464000000000009</v>
      </c>
      <c r="AM1102" s="9"/>
      <c r="AN1102" s="9"/>
      <c r="AP1102" s="9"/>
    </row>
    <row r="1103" spans="1:42" x14ac:dyDescent="0.2">
      <c r="A1103" s="2" t="s">
        <v>43</v>
      </c>
      <c r="B1103" s="2">
        <v>1</v>
      </c>
      <c r="C1103" s="2">
        <v>11030130</v>
      </c>
      <c r="D1103" s="2" t="s">
        <v>3070</v>
      </c>
      <c r="E1103" s="3" t="s">
        <v>3071</v>
      </c>
      <c r="F1103" s="2" t="s">
        <v>3072</v>
      </c>
      <c r="G1103" s="2" t="s">
        <v>47</v>
      </c>
      <c r="I1103" s="2">
        <v>358938</v>
      </c>
      <c r="J1103" s="9"/>
      <c r="K1103" s="9"/>
      <c r="L1103" s="9"/>
      <c r="M1103" s="9"/>
      <c r="N1103" s="9"/>
      <c r="O1103" s="9"/>
      <c r="P1103" s="9"/>
      <c r="Q1103" s="9">
        <v>0.16</v>
      </c>
      <c r="R1103" s="9"/>
      <c r="S1103" s="9"/>
      <c r="T1103" s="9"/>
      <c r="U1103" s="9"/>
      <c r="V1103" s="9">
        <v>1.5</v>
      </c>
      <c r="W1103" s="9"/>
      <c r="X1103" s="9"/>
      <c r="Y1103" s="9"/>
      <c r="Z1103" s="9"/>
      <c r="AA1103" s="9"/>
      <c r="AB1103" s="9"/>
      <c r="AC1103" s="9"/>
      <c r="AD1103" s="9"/>
      <c r="AE1103" s="9"/>
      <c r="AF1103" s="9"/>
      <c r="AG1103" s="9"/>
      <c r="AH1103" s="9"/>
      <c r="AI1103" s="9">
        <f t="shared" si="108"/>
        <v>1.66</v>
      </c>
      <c r="AJ1103" s="9">
        <v>0</v>
      </c>
      <c r="AK1103" s="9">
        <f t="shared" si="109"/>
        <v>0.19919999999999999</v>
      </c>
      <c r="AL1103" s="9">
        <f t="shared" si="110"/>
        <v>1.8592</v>
      </c>
      <c r="AM1103" s="9"/>
      <c r="AN1103" s="9"/>
      <c r="AP1103" s="9"/>
    </row>
    <row r="1104" spans="1:42" x14ac:dyDescent="0.2">
      <c r="A1104" s="2" t="s">
        <v>43</v>
      </c>
      <c r="B1104" s="2">
        <v>1</v>
      </c>
      <c r="C1104" s="2">
        <v>11030128</v>
      </c>
      <c r="D1104" s="2" t="s">
        <v>3073</v>
      </c>
      <c r="E1104" s="3" t="s">
        <v>3074</v>
      </c>
      <c r="F1104" s="2" t="s">
        <v>3075</v>
      </c>
      <c r="G1104" s="2" t="s">
        <v>47</v>
      </c>
      <c r="I1104" s="2">
        <v>358939</v>
      </c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>
        <v>1.5</v>
      </c>
      <c r="W1104" s="9"/>
      <c r="X1104" s="9"/>
      <c r="Y1104" s="9"/>
      <c r="Z1104" s="9"/>
      <c r="AA1104" s="9"/>
      <c r="AB1104" s="9"/>
      <c r="AC1104" s="9"/>
      <c r="AD1104" s="9"/>
      <c r="AE1104" s="9"/>
      <c r="AF1104" s="9"/>
      <c r="AG1104" s="9"/>
      <c r="AH1104" s="9"/>
      <c r="AI1104" s="9">
        <f t="shared" si="108"/>
        <v>1.5</v>
      </c>
      <c r="AJ1104" s="9">
        <v>0</v>
      </c>
      <c r="AK1104" s="9">
        <f t="shared" si="109"/>
        <v>0.18</v>
      </c>
      <c r="AL1104" s="9">
        <f t="shared" si="110"/>
        <v>1.68</v>
      </c>
      <c r="AM1104" s="9"/>
      <c r="AN1104" s="9"/>
      <c r="AP1104" s="9"/>
    </row>
    <row r="1105" spans="1:42" x14ac:dyDescent="0.2">
      <c r="A1105" s="2" t="s">
        <v>43</v>
      </c>
      <c r="B1105" s="2">
        <v>1</v>
      </c>
      <c r="C1105" s="2">
        <v>11030130</v>
      </c>
      <c r="D1105" s="2" t="s">
        <v>3076</v>
      </c>
      <c r="E1105" s="3" t="s">
        <v>3077</v>
      </c>
      <c r="F1105" s="2" t="s">
        <v>3078</v>
      </c>
      <c r="G1105" s="2" t="s">
        <v>47</v>
      </c>
      <c r="I1105" s="2">
        <v>358940</v>
      </c>
      <c r="J1105" s="9"/>
      <c r="K1105" s="9"/>
      <c r="L1105" s="9"/>
      <c r="M1105" s="9"/>
      <c r="N1105" s="9"/>
      <c r="O1105" s="9"/>
      <c r="P1105" s="9"/>
      <c r="Q1105" s="9">
        <v>0.51</v>
      </c>
      <c r="R1105" s="9"/>
      <c r="S1105" s="9"/>
      <c r="T1105" s="9"/>
      <c r="U1105" s="9"/>
      <c r="V1105" s="9">
        <v>1.5</v>
      </c>
      <c r="W1105" s="9"/>
      <c r="X1105" s="9"/>
      <c r="Y1105" s="9"/>
      <c r="Z1105" s="9"/>
      <c r="AA1105" s="9"/>
      <c r="AB1105" s="9"/>
      <c r="AC1105" s="9"/>
      <c r="AD1105" s="9"/>
      <c r="AE1105" s="9"/>
      <c r="AF1105" s="9"/>
      <c r="AG1105" s="9"/>
      <c r="AH1105" s="9"/>
      <c r="AI1105" s="9">
        <f t="shared" si="108"/>
        <v>2.0099999999999998</v>
      </c>
      <c r="AJ1105" s="9">
        <v>0</v>
      </c>
      <c r="AK1105" s="9">
        <f t="shared" si="109"/>
        <v>0.24119999999999997</v>
      </c>
      <c r="AL1105" s="9">
        <f t="shared" si="110"/>
        <v>2.2511999999999999</v>
      </c>
      <c r="AM1105" s="9"/>
      <c r="AN1105" s="9"/>
      <c r="AP1105" s="9"/>
    </row>
    <row r="1106" spans="1:42" x14ac:dyDescent="0.2">
      <c r="A1106" s="2" t="s">
        <v>43</v>
      </c>
      <c r="B1106" s="2">
        <v>1</v>
      </c>
      <c r="C1106" s="2">
        <v>11030133</v>
      </c>
      <c r="D1106" s="2" t="s">
        <v>3079</v>
      </c>
      <c r="E1106" s="3" t="s">
        <v>3080</v>
      </c>
      <c r="F1106" s="2" t="s">
        <v>3081</v>
      </c>
      <c r="G1106" s="2" t="s">
        <v>47</v>
      </c>
      <c r="I1106" s="2">
        <v>358941</v>
      </c>
      <c r="J1106" s="9"/>
      <c r="K1106" s="9">
        <v>1.92</v>
      </c>
      <c r="L1106" s="9"/>
      <c r="M1106" s="9"/>
      <c r="N1106" s="9"/>
      <c r="O1106" s="9"/>
      <c r="P1106" s="9"/>
      <c r="Q1106" s="9">
        <v>3.36</v>
      </c>
      <c r="R1106" s="9">
        <v>0.89</v>
      </c>
      <c r="S1106" s="9"/>
      <c r="T1106" s="9"/>
      <c r="U1106" s="9"/>
      <c r="V1106" s="9">
        <v>1.5</v>
      </c>
      <c r="W1106" s="9"/>
      <c r="X1106" s="9"/>
      <c r="Y1106" s="9"/>
      <c r="Z1106" s="9"/>
      <c r="AA1106" s="9"/>
      <c r="AB1106" s="9"/>
      <c r="AC1106" s="9"/>
      <c r="AD1106" s="9"/>
      <c r="AE1106" s="9"/>
      <c r="AF1106" s="9"/>
      <c r="AG1106" s="9"/>
      <c r="AH1106" s="9"/>
      <c r="AI1106" s="9">
        <f t="shared" si="108"/>
        <v>7.669999999999999</v>
      </c>
      <c r="AJ1106" s="9">
        <v>0</v>
      </c>
      <c r="AK1106" s="9">
        <f t="shared" si="109"/>
        <v>0.92039999999999988</v>
      </c>
      <c r="AL1106" s="9">
        <f t="shared" si="110"/>
        <v>8.5903999999999989</v>
      </c>
      <c r="AM1106" s="9"/>
      <c r="AN1106" s="9"/>
      <c r="AP1106" s="9"/>
    </row>
    <row r="1107" spans="1:42" x14ac:dyDescent="0.2">
      <c r="A1107" s="2" t="s">
        <v>43</v>
      </c>
      <c r="B1107" s="2">
        <v>1</v>
      </c>
      <c r="C1107" s="2">
        <v>11030128</v>
      </c>
      <c r="D1107" s="2" t="s">
        <v>3082</v>
      </c>
      <c r="E1107" s="3" t="s">
        <v>3083</v>
      </c>
      <c r="F1107" s="2" t="s">
        <v>3084</v>
      </c>
      <c r="G1107" s="2" t="s">
        <v>47</v>
      </c>
      <c r="I1107" s="2">
        <v>358942</v>
      </c>
      <c r="J1107" s="9"/>
      <c r="K1107" s="9">
        <v>0.74</v>
      </c>
      <c r="L1107" s="9"/>
      <c r="M1107" s="9"/>
      <c r="N1107" s="9"/>
      <c r="O1107" s="9"/>
      <c r="P1107" s="9"/>
      <c r="Q1107" s="9">
        <v>0.04</v>
      </c>
      <c r="R1107" s="9"/>
      <c r="S1107" s="9"/>
      <c r="T1107" s="9"/>
      <c r="U1107" s="9"/>
      <c r="V1107" s="9">
        <v>1.5</v>
      </c>
      <c r="W1107" s="9"/>
      <c r="X1107" s="9"/>
      <c r="Y1107" s="9"/>
      <c r="Z1107" s="9"/>
      <c r="AA1107" s="9"/>
      <c r="AB1107" s="9"/>
      <c r="AC1107" s="9"/>
      <c r="AD1107" s="9"/>
      <c r="AE1107" s="9"/>
      <c r="AF1107" s="9"/>
      <c r="AG1107" s="9"/>
      <c r="AH1107" s="9"/>
      <c r="AI1107" s="9">
        <f t="shared" si="108"/>
        <v>2.2800000000000002</v>
      </c>
      <c r="AJ1107" s="9">
        <v>0</v>
      </c>
      <c r="AK1107" s="9">
        <f t="shared" si="109"/>
        <v>0.27360000000000001</v>
      </c>
      <c r="AL1107" s="9">
        <f t="shared" si="110"/>
        <v>2.5536000000000003</v>
      </c>
      <c r="AM1107" s="9"/>
      <c r="AN1107" s="9"/>
      <c r="AP1107" s="9"/>
    </row>
    <row r="1108" spans="1:42" x14ac:dyDescent="0.2">
      <c r="A1108" s="2" t="s">
        <v>43</v>
      </c>
      <c r="B1108" s="2">
        <v>1</v>
      </c>
      <c r="C1108" s="2">
        <v>11030129</v>
      </c>
      <c r="D1108" s="2" t="s">
        <v>3085</v>
      </c>
      <c r="E1108" s="3" t="s">
        <v>3086</v>
      </c>
      <c r="F1108" s="2" t="s">
        <v>3087</v>
      </c>
      <c r="G1108" s="2" t="s">
        <v>47</v>
      </c>
      <c r="I1108" s="2">
        <v>358943</v>
      </c>
      <c r="J1108" s="9"/>
      <c r="K1108" s="9">
        <v>12.95</v>
      </c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>
        <v>1.5</v>
      </c>
      <c r="W1108" s="9"/>
      <c r="X1108" s="9"/>
      <c r="Y1108" s="9"/>
      <c r="Z1108" s="9"/>
      <c r="AA1108" s="9"/>
      <c r="AB1108" s="9"/>
      <c r="AC1108" s="9"/>
      <c r="AD1108" s="9"/>
      <c r="AE1108" s="9"/>
      <c r="AF1108" s="9"/>
      <c r="AG1108" s="9"/>
      <c r="AH1108" s="9"/>
      <c r="AI1108" s="9">
        <f t="shared" si="108"/>
        <v>14.45</v>
      </c>
      <c r="AJ1108" s="9">
        <v>0</v>
      </c>
      <c r="AK1108" s="9">
        <f t="shared" si="109"/>
        <v>1.7339999999999998</v>
      </c>
      <c r="AL1108" s="9">
        <f t="shared" si="110"/>
        <v>16.183999999999997</v>
      </c>
      <c r="AM1108" s="9"/>
      <c r="AN1108" s="9"/>
      <c r="AP1108" s="9"/>
    </row>
    <row r="1109" spans="1:42" x14ac:dyDescent="0.2">
      <c r="A1109" s="2" t="s">
        <v>43</v>
      </c>
      <c r="B1109" s="2">
        <v>1</v>
      </c>
      <c r="C1109" s="2">
        <v>11030133</v>
      </c>
      <c r="D1109" s="2" t="s">
        <v>3088</v>
      </c>
      <c r="E1109" s="3" t="s">
        <v>3089</v>
      </c>
      <c r="F1109" s="2" t="s">
        <v>3090</v>
      </c>
      <c r="G1109" s="2" t="s">
        <v>47</v>
      </c>
      <c r="I1109" s="2">
        <v>358944</v>
      </c>
      <c r="J1109" s="9"/>
      <c r="K1109" s="9"/>
      <c r="L1109" s="9"/>
      <c r="M1109" s="9"/>
      <c r="N1109" s="9"/>
      <c r="O1109" s="9"/>
      <c r="P1109" s="9"/>
      <c r="Q1109" s="9">
        <v>0.19</v>
      </c>
      <c r="R1109" s="9"/>
      <c r="S1109" s="9"/>
      <c r="T1109" s="9"/>
      <c r="U1109" s="9"/>
      <c r="V1109" s="9">
        <v>1.5</v>
      </c>
      <c r="W1109" s="9"/>
      <c r="X1109" s="9"/>
      <c r="Y1109" s="9"/>
      <c r="Z1109" s="9"/>
      <c r="AA1109" s="9"/>
      <c r="AB1109" s="9"/>
      <c r="AC1109" s="9"/>
      <c r="AD1109" s="9"/>
      <c r="AE1109" s="9"/>
      <c r="AF1109" s="9"/>
      <c r="AG1109" s="9"/>
      <c r="AH1109" s="9"/>
      <c r="AI1109" s="9">
        <f t="shared" si="108"/>
        <v>1.69</v>
      </c>
      <c r="AJ1109" s="9">
        <v>0</v>
      </c>
      <c r="AK1109" s="9">
        <f t="shared" si="109"/>
        <v>0.20279999999999998</v>
      </c>
      <c r="AL1109" s="9">
        <f t="shared" si="110"/>
        <v>1.8927999999999998</v>
      </c>
      <c r="AM1109" s="9"/>
      <c r="AN1109" s="9"/>
      <c r="AP1109" s="9"/>
    </row>
    <row r="1110" spans="1:42" x14ac:dyDescent="0.2">
      <c r="A1110" s="2" t="s">
        <v>43</v>
      </c>
      <c r="B1110" s="2">
        <v>1</v>
      </c>
      <c r="C1110" s="2">
        <v>11030131</v>
      </c>
      <c r="D1110" s="2" t="s">
        <v>3091</v>
      </c>
      <c r="E1110" s="3" t="s">
        <v>3092</v>
      </c>
      <c r="F1110" s="2" t="s">
        <v>3093</v>
      </c>
      <c r="G1110" s="2" t="s">
        <v>47</v>
      </c>
      <c r="I1110" s="2">
        <v>358945</v>
      </c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>
        <v>1.5</v>
      </c>
      <c r="W1110" s="9"/>
      <c r="X1110" s="9"/>
      <c r="Y1110" s="9"/>
      <c r="Z1110" s="9"/>
      <c r="AA1110" s="9"/>
      <c r="AB1110" s="9"/>
      <c r="AC1110" s="9"/>
      <c r="AD1110" s="9"/>
      <c r="AE1110" s="9"/>
      <c r="AF1110" s="9"/>
      <c r="AG1110" s="9"/>
      <c r="AH1110" s="9"/>
      <c r="AI1110" s="9">
        <f t="shared" si="108"/>
        <v>1.5</v>
      </c>
      <c r="AJ1110" s="9">
        <v>0</v>
      </c>
      <c r="AK1110" s="9">
        <f t="shared" si="109"/>
        <v>0.18</v>
      </c>
      <c r="AL1110" s="9">
        <f t="shared" si="110"/>
        <v>1.68</v>
      </c>
      <c r="AM1110" s="9"/>
      <c r="AN1110" s="9"/>
      <c r="AP1110" s="9"/>
    </row>
    <row r="1111" spans="1:42" x14ac:dyDescent="0.2">
      <c r="A1111" s="2" t="s">
        <v>43</v>
      </c>
      <c r="B1111" s="2">
        <v>1</v>
      </c>
      <c r="C1111" s="2">
        <v>11030102</v>
      </c>
      <c r="D1111" s="2" t="s">
        <v>3094</v>
      </c>
      <c r="E1111" s="3" t="s">
        <v>3095</v>
      </c>
      <c r="F1111" s="2" t="s">
        <v>3096</v>
      </c>
      <c r="G1111" s="2" t="s">
        <v>47</v>
      </c>
      <c r="I1111" s="2">
        <v>358946</v>
      </c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>
        <v>1.5</v>
      </c>
      <c r="W1111" s="9"/>
      <c r="X1111" s="9"/>
      <c r="Y1111" s="9"/>
      <c r="Z1111" s="9"/>
      <c r="AA1111" s="9"/>
      <c r="AB1111" s="9"/>
      <c r="AC1111" s="9"/>
      <c r="AD1111" s="9"/>
      <c r="AE1111" s="9"/>
      <c r="AF1111" s="9"/>
      <c r="AG1111" s="9"/>
      <c r="AH1111" s="9"/>
      <c r="AI1111" s="9">
        <f t="shared" si="108"/>
        <v>1.5</v>
      </c>
      <c r="AJ1111" s="9">
        <v>0</v>
      </c>
      <c r="AK1111" s="9">
        <f t="shared" si="109"/>
        <v>0.18</v>
      </c>
      <c r="AL1111" s="9">
        <f t="shared" si="110"/>
        <v>1.68</v>
      </c>
      <c r="AM1111" s="9"/>
      <c r="AN1111" s="9"/>
      <c r="AP1111" s="9"/>
    </row>
    <row r="1112" spans="1:42" x14ac:dyDescent="0.2">
      <c r="A1112" s="2" t="s">
        <v>43</v>
      </c>
      <c r="B1112" s="2">
        <v>1</v>
      </c>
      <c r="C1112" s="2">
        <v>11030133</v>
      </c>
      <c r="D1112" s="2" t="s">
        <v>3097</v>
      </c>
      <c r="E1112" s="3" t="s">
        <v>3098</v>
      </c>
      <c r="F1112" s="2" t="s">
        <v>3099</v>
      </c>
      <c r="G1112" s="2" t="s">
        <v>47</v>
      </c>
      <c r="I1112" s="2">
        <v>358947</v>
      </c>
      <c r="J1112" s="9"/>
      <c r="K1112" s="9">
        <v>5.85</v>
      </c>
      <c r="L1112" s="9"/>
      <c r="M1112" s="9"/>
      <c r="N1112" s="9"/>
      <c r="O1112" s="9"/>
      <c r="P1112" s="9"/>
      <c r="Q1112" s="9">
        <v>0.36</v>
      </c>
      <c r="R1112" s="9">
        <v>0.24</v>
      </c>
      <c r="S1112" s="9"/>
      <c r="T1112" s="9"/>
      <c r="U1112" s="9"/>
      <c r="V1112" s="9">
        <v>1.5</v>
      </c>
      <c r="W1112" s="9"/>
      <c r="X1112" s="9"/>
      <c r="Y1112" s="9"/>
      <c r="Z1112" s="9"/>
      <c r="AA1112" s="9"/>
      <c r="AB1112" s="9"/>
      <c r="AC1112" s="9"/>
      <c r="AD1112" s="9"/>
      <c r="AE1112" s="9"/>
      <c r="AF1112" s="9"/>
      <c r="AG1112" s="9"/>
      <c r="AH1112" s="9"/>
      <c r="AI1112" s="9">
        <f t="shared" si="108"/>
        <v>7.95</v>
      </c>
      <c r="AJ1112" s="9">
        <v>0</v>
      </c>
      <c r="AK1112" s="9">
        <f t="shared" si="109"/>
        <v>0.95399999999999996</v>
      </c>
      <c r="AL1112" s="9">
        <f t="shared" si="110"/>
        <v>8.9039999999999999</v>
      </c>
      <c r="AM1112" s="9"/>
      <c r="AN1112" s="9"/>
      <c r="AP1112" s="9"/>
    </row>
    <row r="1113" spans="1:42" x14ac:dyDescent="0.2">
      <c r="A1113" s="2" t="s">
        <v>43</v>
      </c>
      <c r="B1113" s="2">
        <v>1</v>
      </c>
      <c r="C1113" s="2">
        <v>11030134</v>
      </c>
      <c r="D1113" s="2" t="s">
        <v>3100</v>
      </c>
      <c r="E1113" s="3" t="s">
        <v>3101</v>
      </c>
      <c r="F1113" s="2" t="s">
        <v>3102</v>
      </c>
      <c r="G1113" s="2" t="s">
        <v>47</v>
      </c>
      <c r="I1113" s="2">
        <v>358948</v>
      </c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>
        <v>1.5</v>
      </c>
      <c r="W1113" s="9"/>
      <c r="X1113" s="9"/>
      <c r="Y1113" s="9"/>
      <c r="Z1113" s="9"/>
      <c r="AA1113" s="9"/>
      <c r="AB1113" s="9"/>
      <c r="AC1113" s="9"/>
      <c r="AD1113" s="9"/>
      <c r="AE1113" s="9"/>
      <c r="AF1113" s="9"/>
      <c r="AG1113" s="9"/>
      <c r="AH1113" s="9"/>
      <c r="AI1113" s="9">
        <f t="shared" si="108"/>
        <v>1.5</v>
      </c>
      <c r="AJ1113" s="9">
        <v>0</v>
      </c>
      <c r="AK1113" s="9">
        <f t="shared" si="109"/>
        <v>0.18</v>
      </c>
      <c r="AL1113" s="9">
        <f t="shared" si="110"/>
        <v>1.68</v>
      </c>
      <c r="AM1113" s="9"/>
      <c r="AN1113" s="9"/>
      <c r="AP1113" s="9"/>
    </row>
    <row r="1114" spans="1:42" x14ac:dyDescent="0.2">
      <c r="A1114" s="2" t="s">
        <v>43</v>
      </c>
      <c r="B1114" s="2">
        <v>1</v>
      </c>
      <c r="C1114" s="2">
        <v>11030129</v>
      </c>
      <c r="D1114" s="2" t="s">
        <v>3103</v>
      </c>
      <c r="E1114" s="3" t="s">
        <v>3104</v>
      </c>
      <c r="F1114" s="2" t="s">
        <v>3105</v>
      </c>
      <c r="G1114" s="2" t="s">
        <v>47</v>
      </c>
      <c r="I1114" s="2">
        <v>358949</v>
      </c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>
        <v>1.5</v>
      </c>
      <c r="W1114" s="9"/>
      <c r="X1114" s="9"/>
      <c r="Y1114" s="9"/>
      <c r="Z1114" s="9"/>
      <c r="AA1114" s="9"/>
      <c r="AB1114" s="9"/>
      <c r="AC1114" s="9"/>
      <c r="AD1114" s="9"/>
      <c r="AE1114" s="9"/>
      <c r="AF1114" s="9"/>
      <c r="AG1114" s="9"/>
      <c r="AH1114" s="9"/>
      <c r="AI1114" s="9">
        <f t="shared" si="108"/>
        <v>1.5</v>
      </c>
      <c r="AJ1114" s="9">
        <v>0</v>
      </c>
      <c r="AK1114" s="9">
        <f t="shared" si="109"/>
        <v>0.18</v>
      </c>
      <c r="AL1114" s="9">
        <f t="shared" si="110"/>
        <v>1.68</v>
      </c>
      <c r="AM1114" s="9"/>
      <c r="AN1114" s="9"/>
      <c r="AP1114" s="9"/>
    </row>
    <row r="1115" spans="1:42" x14ac:dyDescent="0.2">
      <c r="A1115" s="2" t="s">
        <v>43</v>
      </c>
      <c r="B1115" s="2">
        <v>1</v>
      </c>
      <c r="C1115" s="2">
        <v>11030130</v>
      </c>
      <c r="D1115" s="2" t="s">
        <v>3106</v>
      </c>
      <c r="E1115" s="3" t="s">
        <v>3107</v>
      </c>
      <c r="F1115" s="2" t="s">
        <v>3108</v>
      </c>
      <c r="G1115" s="2" t="s">
        <v>47</v>
      </c>
      <c r="I1115" s="2">
        <v>358950</v>
      </c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>
        <v>1.5</v>
      </c>
      <c r="W1115" s="9"/>
      <c r="X1115" s="9"/>
      <c r="Y1115" s="9"/>
      <c r="Z1115" s="9"/>
      <c r="AA1115" s="9"/>
      <c r="AB1115" s="9"/>
      <c r="AC1115" s="9"/>
      <c r="AD1115" s="9"/>
      <c r="AE1115" s="9"/>
      <c r="AF1115" s="9"/>
      <c r="AG1115" s="9"/>
      <c r="AH1115" s="9"/>
      <c r="AI1115" s="9">
        <f t="shared" si="108"/>
        <v>1.5</v>
      </c>
      <c r="AJ1115" s="9">
        <v>0</v>
      </c>
      <c r="AK1115" s="9">
        <f t="shared" si="109"/>
        <v>0.18</v>
      </c>
      <c r="AL1115" s="9">
        <f t="shared" si="110"/>
        <v>1.68</v>
      </c>
      <c r="AM1115" s="9"/>
      <c r="AN1115" s="9"/>
      <c r="AP1115" s="9"/>
    </row>
    <row r="1116" spans="1:42" x14ac:dyDescent="0.2">
      <c r="A1116" s="2" t="s">
        <v>43</v>
      </c>
      <c r="B1116" s="2">
        <v>1</v>
      </c>
      <c r="C1116" s="2">
        <v>11030134</v>
      </c>
      <c r="D1116" s="2" t="s">
        <v>3109</v>
      </c>
      <c r="E1116" s="3" t="s">
        <v>3110</v>
      </c>
      <c r="F1116" s="2" t="s">
        <v>3111</v>
      </c>
      <c r="G1116" s="2" t="s">
        <v>47</v>
      </c>
      <c r="I1116" s="2">
        <v>358951</v>
      </c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>
        <v>1.5</v>
      </c>
      <c r="W1116" s="9"/>
      <c r="X1116" s="9"/>
      <c r="Y1116" s="9"/>
      <c r="Z1116" s="9"/>
      <c r="AA1116" s="9"/>
      <c r="AB1116" s="9"/>
      <c r="AC1116" s="9"/>
      <c r="AD1116" s="9"/>
      <c r="AE1116" s="9"/>
      <c r="AF1116" s="9"/>
      <c r="AG1116" s="9"/>
      <c r="AH1116" s="9"/>
      <c r="AI1116" s="9">
        <f t="shared" si="108"/>
        <v>1.5</v>
      </c>
      <c r="AJ1116" s="9">
        <v>0</v>
      </c>
      <c r="AK1116" s="9">
        <f t="shared" si="109"/>
        <v>0.18</v>
      </c>
      <c r="AL1116" s="9">
        <f t="shared" si="110"/>
        <v>1.68</v>
      </c>
      <c r="AM1116" s="9"/>
      <c r="AN1116" s="9"/>
      <c r="AP1116" s="9"/>
    </row>
    <row r="1117" spans="1:42" x14ac:dyDescent="0.2">
      <c r="A1117" s="2" t="s">
        <v>43</v>
      </c>
      <c r="B1117" s="2">
        <v>19</v>
      </c>
      <c r="C1117" s="2">
        <v>11030130</v>
      </c>
      <c r="D1117" s="2" t="s">
        <v>3112</v>
      </c>
      <c r="E1117" s="3" t="s">
        <v>3113</v>
      </c>
      <c r="F1117" s="2" t="s">
        <v>3114</v>
      </c>
      <c r="G1117" s="2" t="s">
        <v>47</v>
      </c>
      <c r="I1117" s="2">
        <v>358952</v>
      </c>
      <c r="J1117" s="9"/>
      <c r="K1117" s="9"/>
      <c r="L1117" s="9"/>
      <c r="M1117" s="9"/>
      <c r="N1117" s="9"/>
      <c r="O1117" s="9"/>
      <c r="P1117" s="9"/>
      <c r="Q1117" s="9">
        <v>3.6</v>
      </c>
      <c r="R1117" s="9">
        <v>0.18</v>
      </c>
      <c r="S1117" s="9"/>
      <c r="T1117" s="9"/>
      <c r="U1117" s="9"/>
      <c r="V1117" s="9">
        <v>1.5</v>
      </c>
      <c r="W1117" s="9"/>
      <c r="X1117" s="9"/>
      <c r="Y1117" s="9"/>
      <c r="Z1117" s="9"/>
      <c r="AA1117" s="9"/>
      <c r="AB1117" s="9"/>
      <c r="AC1117" s="9"/>
      <c r="AD1117" s="9"/>
      <c r="AE1117" s="9"/>
      <c r="AF1117" s="9"/>
      <c r="AG1117" s="9"/>
      <c r="AH1117" s="9"/>
      <c r="AI1117" s="9">
        <f t="shared" si="108"/>
        <v>5.28</v>
      </c>
      <c r="AJ1117" s="9">
        <v>0</v>
      </c>
      <c r="AK1117" s="9">
        <f t="shared" si="109"/>
        <v>0.63360000000000005</v>
      </c>
      <c r="AL1117" s="9">
        <f t="shared" si="110"/>
        <v>5.9136000000000006</v>
      </c>
      <c r="AM1117" s="9"/>
      <c r="AN1117" s="9"/>
      <c r="AP1117" s="9"/>
    </row>
    <row r="1118" spans="1:42" x14ac:dyDescent="0.2">
      <c r="A1118" s="2" t="s">
        <v>43</v>
      </c>
      <c r="B1118" s="2">
        <v>1</v>
      </c>
      <c r="C1118" s="2">
        <v>11030133</v>
      </c>
      <c r="D1118" s="2" t="s">
        <v>3115</v>
      </c>
      <c r="E1118" s="3" t="s">
        <v>3116</v>
      </c>
      <c r="F1118" s="2" t="s">
        <v>3117</v>
      </c>
      <c r="G1118" s="2" t="s">
        <v>47</v>
      </c>
      <c r="I1118" s="2">
        <v>358953</v>
      </c>
      <c r="J1118" s="9"/>
      <c r="K1118" s="9"/>
      <c r="L1118" s="9"/>
      <c r="M1118" s="9"/>
      <c r="N1118" s="9"/>
      <c r="O1118" s="9"/>
      <c r="P1118" s="9"/>
      <c r="Q1118" s="9">
        <v>0.54</v>
      </c>
      <c r="R1118" s="9"/>
      <c r="S1118" s="9"/>
      <c r="T1118" s="9"/>
      <c r="U1118" s="9"/>
      <c r="V1118" s="9">
        <v>1.5</v>
      </c>
      <c r="W1118" s="9"/>
      <c r="X1118" s="9"/>
      <c r="Y1118" s="9"/>
      <c r="Z1118" s="9"/>
      <c r="AA1118" s="9"/>
      <c r="AB1118" s="9"/>
      <c r="AC1118" s="9"/>
      <c r="AD1118" s="9"/>
      <c r="AE1118" s="9"/>
      <c r="AF1118" s="9"/>
      <c r="AG1118" s="9"/>
      <c r="AH1118" s="9"/>
      <c r="AI1118" s="9">
        <f t="shared" si="108"/>
        <v>2.04</v>
      </c>
      <c r="AJ1118" s="9">
        <v>0</v>
      </c>
      <c r="AK1118" s="9">
        <f t="shared" si="109"/>
        <v>0.24479999999999999</v>
      </c>
      <c r="AL1118" s="9">
        <f t="shared" si="110"/>
        <v>2.2848000000000002</v>
      </c>
      <c r="AM1118" s="9"/>
      <c r="AN1118" s="9"/>
      <c r="AP1118" s="9"/>
    </row>
    <row r="1119" spans="1:42" x14ac:dyDescent="0.2">
      <c r="A1119" s="2" t="s">
        <v>43</v>
      </c>
      <c r="B1119" s="2">
        <v>1</v>
      </c>
      <c r="C1119" s="2">
        <v>11030134</v>
      </c>
      <c r="D1119" s="2" t="s">
        <v>3118</v>
      </c>
      <c r="E1119" s="3" t="s">
        <v>3119</v>
      </c>
      <c r="F1119" s="2" t="s">
        <v>3120</v>
      </c>
      <c r="G1119" s="2" t="s">
        <v>47</v>
      </c>
      <c r="I1119" s="2">
        <v>358954</v>
      </c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>
        <v>1.5</v>
      </c>
      <c r="W1119" s="9"/>
      <c r="X1119" s="9"/>
      <c r="Y1119" s="9"/>
      <c r="Z1119" s="9"/>
      <c r="AA1119" s="9"/>
      <c r="AB1119" s="9"/>
      <c r="AC1119" s="9"/>
      <c r="AD1119" s="9"/>
      <c r="AE1119" s="9"/>
      <c r="AF1119" s="9"/>
      <c r="AG1119" s="9"/>
      <c r="AH1119" s="9"/>
      <c r="AI1119" s="9">
        <f t="shared" si="108"/>
        <v>1.5</v>
      </c>
      <c r="AJ1119" s="9">
        <v>0</v>
      </c>
      <c r="AK1119" s="9">
        <f t="shared" si="109"/>
        <v>0.18</v>
      </c>
      <c r="AL1119" s="9">
        <f t="shared" si="110"/>
        <v>1.68</v>
      </c>
      <c r="AM1119" s="9"/>
      <c r="AN1119" s="9"/>
      <c r="AP1119" s="9"/>
    </row>
    <row r="1120" spans="1:42" x14ac:dyDescent="0.2">
      <c r="A1120" s="2" t="s">
        <v>43</v>
      </c>
      <c r="B1120" s="2">
        <v>1</v>
      </c>
      <c r="C1120" s="2">
        <v>11030128</v>
      </c>
      <c r="D1120" s="2" t="s">
        <v>3121</v>
      </c>
      <c r="E1120" s="3" t="s">
        <v>3122</v>
      </c>
      <c r="F1120" s="2" t="s">
        <v>3123</v>
      </c>
      <c r="G1120" s="2" t="s">
        <v>47</v>
      </c>
      <c r="I1120" s="2">
        <v>358955</v>
      </c>
      <c r="J1120" s="9"/>
      <c r="K1120" s="9">
        <v>7.83</v>
      </c>
      <c r="L1120" s="9"/>
      <c r="M1120" s="9"/>
      <c r="N1120" s="9"/>
      <c r="O1120" s="9"/>
      <c r="P1120" s="9"/>
      <c r="Q1120" s="9">
        <v>5.37</v>
      </c>
      <c r="R1120" s="9">
        <v>0.19</v>
      </c>
      <c r="S1120" s="9"/>
      <c r="T1120" s="9"/>
      <c r="U1120" s="9"/>
      <c r="V1120" s="9">
        <v>1.5</v>
      </c>
      <c r="W1120" s="9"/>
      <c r="X1120" s="9"/>
      <c r="Y1120" s="9"/>
      <c r="Z1120" s="9"/>
      <c r="AA1120" s="9"/>
      <c r="AB1120" s="9"/>
      <c r="AC1120" s="9"/>
      <c r="AD1120" s="9"/>
      <c r="AE1120" s="9"/>
      <c r="AF1120" s="9"/>
      <c r="AG1120" s="9"/>
      <c r="AH1120" s="9"/>
      <c r="AI1120" s="9">
        <f t="shared" si="108"/>
        <v>14.889999999999999</v>
      </c>
      <c r="AJ1120" s="9">
        <v>0</v>
      </c>
      <c r="AK1120" s="9">
        <f t="shared" si="109"/>
        <v>1.7867999999999997</v>
      </c>
      <c r="AL1120" s="9">
        <f t="shared" si="110"/>
        <v>16.6768</v>
      </c>
      <c r="AM1120" s="9"/>
      <c r="AN1120" s="9"/>
      <c r="AP1120" s="9"/>
    </row>
    <row r="1121" spans="1:42" x14ac:dyDescent="0.2">
      <c r="A1121" s="2" t="s">
        <v>43</v>
      </c>
      <c r="B1121" s="2">
        <v>1</v>
      </c>
      <c r="C1121" s="2">
        <v>11030134</v>
      </c>
      <c r="D1121" s="2" t="s">
        <v>3124</v>
      </c>
      <c r="E1121" s="3" t="s">
        <v>3125</v>
      </c>
      <c r="F1121" s="2" t="s">
        <v>3126</v>
      </c>
      <c r="G1121" s="2" t="s">
        <v>47</v>
      </c>
      <c r="I1121" s="2">
        <v>358956</v>
      </c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>
        <v>1.5</v>
      </c>
      <c r="W1121" s="9"/>
      <c r="X1121" s="9"/>
      <c r="Y1121" s="9"/>
      <c r="Z1121" s="9"/>
      <c r="AA1121" s="9"/>
      <c r="AB1121" s="9"/>
      <c r="AC1121" s="9"/>
      <c r="AD1121" s="9"/>
      <c r="AE1121" s="9"/>
      <c r="AF1121" s="9"/>
      <c r="AG1121" s="9"/>
      <c r="AH1121" s="9"/>
      <c r="AI1121" s="9">
        <f t="shared" si="108"/>
        <v>1.5</v>
      </c>
      <c r="AJ1121" s="9">
        <v>0</v>
      </c>
      <c r="AK1121" s="9">
        <f t="shared" si="109"/>
        <v>0.18</v>
      </c>
      <c r="AL1121" s="9">
        <f t="shared" si="110"/>
        <v>1.68</v>
      </c>
      <c r="AM1121" s="9"/>
      <c r="AN1121" s="9"/>
      <c r="AP1121" s="9"/>
    </row>
    <row r="1122" spans="1:42" x14ac:dyDescent="0.2">
      <c r="A1122" s="2" t="s">
        <v>43</v>
      </c>
      <c r="B1122" s="2">
        <v>1</v>
      </c>
      <c r="C1122" s="2">
        <v>11030128</v>
      </c>
      <c r="D1122" s="2" t="s">
        <v>3127</v>
      </c>
      <c r="E1122" s="3" t="s">
        <v>3128</v>
      </c>
      <c r="F1122" s="2" t="s">
        <v>3129</v>
      </c>
      <c r="G1122" s="2" t="s">
        <v>47</v>
      </c>
      <c r="I1122" s="2">
        <v>358957</v>
      </c>
      <c r="J1122" s="9"/>
      <c r="K1122" s="9">
        <v>1.25</v>
      </c>
      <c r="L1122" s="9"/>
      <c r="M1122" s="9"/>
      <c r="N1122" s="9"/>
      <c r="O1122" s="9"/>
      <c r="P1122" s="9"/>
      <c r="Q1122" s="9">
        <v>0.69</v>
      </c>
      <c r="R1122" s="9"/>
      <c r="S1122" s="9"/>
      <c r="T1122" s="9"/>
      <c r="U1122" s="9"/>
      <c r="V1122" s="9">
        <v>1.5</v>
      </c>
      <c r="W1122" s="9"/>
      <c r="X1122" s="9"/>
      <c r="Y1122" s="9"/>
      <c r="Z1122" s="9"/>
      <c r="AA1122" s="9"/>
      <c r="AB1122" s="9"/>
      <c r="AC1122" s="9"/>
      <c r="AD1122" s="9"/>
      <c r="AE1122" s="9"/>
      <c r="AF1122" s="9"/>
      <c r="AG1122" s="9"/>
      <c r="AH1122" s="9"/>
      <c r="AI1122" s="9">
        <f t="shared" si="108"/>
        <v>3.44</v>
      </c>
      <c r="AJ1122" s="9">
        <v>0</v>
      </c>
      <c r="AK1122" s="9">
        <f t="shared" si="109"/>
        <v>0.4128</v>
      </c>
      <c r="AL1122" s="9">
        <f t="shared" si="110"/>
        <v>3.8527999999999998</v>
      </c>
      <c r="AM1122" s="9"/>
      <c r="AN1122" s="9"/>
      <c r="AP1122" s="9"/>
    </row>
    <row r="1123" spans="1:42" x14ac:dyDescent="0.2">
      <c r="A1123" s="2" t="s">
        <v>43</v>
      </c>
      <c r="B1123" s="2">
        <v>1</v>
      </c>
      <c r="C1123" s="2">
        <v>11030128</v>
      </c>
      <c r="D1123" s="2" t="s">
        <v>3130</v>
      </c>
      <c r="E1123" s="3" t="s">
        <v>3131</v>
      </c>
      <c r="F1123" s="2" t="s">
        <v>3132</v>
      </c>
      <c r="G1123" s="2" t="s">
        <v>47</v>
      </c>
      <c r="I1123" s="2">
        <v>358958</v>
      </c>
      <c r="J1123" s="9"/>
      <c r="K1123" s="9">
        <v>3.41</v>
      </c>
      <c r="L1123" s="9"/>
      <c r="M1123" s="9"/>
      <c r="N1123" s="9"/>
      <c r="O1123" s="9"/>
      <c r="P1123" s="9"/>
      <c r="Q1123" s="9">
        <v>0.1</v>
      </c>
      <c r="R1123" s="9"/>
      <c r="S1123" s="9"/>
      <c r="T1123" s="9"/>
      <c r="U1123" s="9"/>
      <c r="V1123" s="9">
        <v>1.5</v>
      </c>
      <c r="W1123" s="9"/>
      <c r="X1123" s="9"/>
      <c r="Y1123" s="9"/>
      <c r="Z1123" s="9"/>
      <c r="AA1123" s="9"/>
      <c r="AB1123" s="9"/>
      <c r="AC1123" s="9"/>
      <c r="AD1123" s="9"/>
      <c r="AE1123" s="9"/>
      <c r="AF1123" s="9"/>
      <c r="AG1123" s="9"/>
      <c r="AH1123" s="9"/>
      <c r="AI1123" s="9">
        <f t="shared" si="108"/>
        <v>5.01</v>
      </c>
      <c r="AJ1123" s="9">
        <v>0</v>
      </c>
      <c r="AK1123" s="9">
        <f t="shared" si="109"/>
        <v>0.60119999999999996</v>
      </c>
      <c r="AL1123" s="9">
        <f t="shared" si="110"/>
        <v>5.6112000000000002</v>
      </c>
      <c r="AM1123" s="9"/>
      <c r="AN1123" s="9"/>
      <c r="AP1123" s="9"/>
    </row>
    <row r="1124" spans="1:42" x14ac:dyDescent="0.2">
      <c r="A1124" s="2" t="s">
        <v>43</v>
      </c>
      <c r="B1124" s="2">
        <v>1</v>
      </c>
      <c r="C1124" s="2">
        <v>11030130</v>
      </c>
      <c r="D1124" s="2" t="s">
        <v>3133</v>
      </c>
      <c r="E1124" s="3" t="s">
        <v>3134</v>
      </c>
      <c r="F1124" s="2" t="s">
        <v>3135</v>
      </c>
      <c r="G1124" s="2" t="s">
        <v>47</v>
      </c>
      <c r="I1124" s="2">
        <v>358959</v>
      </c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>
        <v>1.5</v>
      </c>
      <c r="W1124" s="9"/>
      <c r="X1124" s="9"/>
      <c r="Y1124" s="9"/>
      <c r="Z1124" s="9"/>
      <c r="AA1124" s="9"/>
      <c r="AB1124" s="9"/>
      <c r="AC1124" s="9"/>
      <c r="AD1124" s="9"/>
      <c r="AE1124" s="9"/>
      <c r="AF1124" s="9"/>
      <c r="AG1124" s="9"/>
      <c r="AH1124" s="9"/>
      <c r="AI1124" s="9">
        <f t="shared" si="108"/>
        <v>1.5</v>
      </c>
      <c r="AJ1124" s="9">
        <v>0</v>
      </c>
      <c r="AK1124" s="9">
        <f t="shared" si="109"/>
        <v>0.18</v>
      </c>
      <c r="AL1124" s="9">
        <f t="shared" si="110"/>
        <v>1.68</v>
      </c>
      <c r="AM1124" s="9"/>
      <c r="AN1124" s="9"/>
      <c r="AP1124" s="9"/>
    </row>
    <row r="1125" spans="1:42" x14ac:dyDescent="0.2">
      <c r="A1125" s="2" t="s">
        <v>43</v>
      </c>
      <c r="B1125" s="2">
        <v>1</v>
      </c>
      <c r="C1125" s="2">
        <v>11030133</v>
      </c>
      <c r="D1125" s="2" t="s">
        <v>3136</v>
      </c>
      <c r="E1125" s="3" t="s">
        <v>3137</v>
      </c>
      <c r="F1125" s="2" t="s">
        <v>3138</v>
      </c>
      <c r="G1125" s="2" t="s">
        <v>47</v>
      </c>
      <c r="I1125" s="2">
        <v>358960</v>
      </c>
      <c r="J1125" s="9"/>
      <c r="K1125" s="9">
        <v>1.53</v>
      </c>
      <c r="L1125" s="9"/>
      <c r="M1125" s="9"/>
      <c r="N1125" s="9"/>
      <c r="O1125" s="9"/>
      <c r="P1125" s="9"/>
      <c r="Q1125" s="9">
        <v>0.32</v>
      </c>
      <c r="R1125" s="9"/>
      <c r="S1125" s="9"/>
      <c r="T1125" s="9"/>
      <c r="U1125" s="9"/>
      <c r="V1125" s="9">
        <v>1.5</v>
      </c>
      <c r="W1125" s="9"/>
      <c r="X1125" s="9"/>
      <c r="Y1125" s="9"/>
      <c r="Z1125" s="9"/>
      <c r="AA1125" s="9"/>
      <c r="AB1125" s="9"/>
      <c r="AC1125" s="9"/>
      <c r="AD1125" s="9"/>
      <c r="AE1125" s="9"/>
      <c r="AF1125" s="9"/>
      <c r="AG1125" s="9"/>
      <c r="AH1125" s="9"/>
      <c r="AI1125" s="9">
        <f t="shared" si="108"/>
        <v>3.35</v>
      </c>
      <c r="AJ1125" s="9">
        <v>0</v>
      </c>
      <c r="AK1125" s="9">
        <f t="shared" si="109"/>
        <v>0.40199999999999997</v>
      </c>
      <c r="AL1125" s="9">
        <f t="shared" si="110"/>
        <v>3.7520000000000002</v>
      </c>
      <c r="AM1125" s="9"/>
      <c r="AN1125" s="9"/>
      <c r="AP1125" s="9"/>
    </row>
    <row r="1126" spans="1:42" x14ac:dyDescent="0.2">
      <c r="A1126" s="2" t="s">
        <v>43</v>
      </c>
      <c r="B1126" s="2">
        <v>1</v>
      </c>
      <c r="C1126" s="2">
        <v>11030128</v>
      </c>
      <c r="D1126" s="2" t="s">
        <v>3139</v>
      </c>
      <c r="E1126" s="3" t="s">
        <v>3140</v>
      </c>
      <c r="F1126" s="2" t="s">
        <v>3141</v>
      </c>
      <c r="G1126" s="2" t="s">
        <v>47</v>
      </c>
      <c r="I1126" s="2">
        <v>358961</v>
      </c>
      <c r="J1126" s="9"/>
      <c r="K1126" s="9">
        <v>1.65</v>
      </c>
      <c r="L1126" s="9"/>
      <c r="M1126" s="9"/>
      <c r="N1126" s="9"/>
      <c r="O1126" s="9"/>
      <c r="P1126" s="9"/>
      <c r="Q1126" s="9">
        <v>0.09</v>
      </c>
      <c r="R1126" s="9"/>
      <c r="S1126" s="9"/>
      <c r="T1126" s="9"/>
      <c r="U1126" s="9"/>
      <c r="V1126" s="9">
        <v>1.5</v>
      </c>
      <c r="W1126" s="9"/>
      <c r="X1126" s="9"/>
      <c r="Y1126" s="9"/>
      <c r="Z1126" s="9"/>
      <c r="AA1126" s="9"/>
      <c r="AB1126" s="9"/>
      <c r="AC1126" s="9"/>
      <c r="AD1126" s="9"/>
      <c r="AE1126" s="9"/>
      <c r="AF1126" s="9"/>
      <c r="AG1126" s="9"/>
      <c r="AH1126" s="9"/>
      <c r="AI1126" s="9">
        <f t="shared" si="108"/>
        <v>3.24</v>
      </c>
      <c r="AJ1126" s="9">
        <v>0</v>
      </c>
      <c r="AK1126" s="9">
        <f t="shared" si="109"/>
        <v>0.38880000000000003</v>
      </c>
      <c r="AL1126" s="9">
        <f t="shared" si="110"/>
        <v>3.6288</v>
      </c>
      <c r="AM1126" s="9"/>
      <c r="AN1126" s="9"/>
      <c r="AP1126" s="9"/>
    </row>
    <row r="1127" spans="1:42" x14ac:dyDescent="0.2">
      <c r="A1127" s="2" t="s">
        <v>43</v>
      </c>
      <c r="B1127" s="2">
        <v>16</v>
      </c>
      <c r="C1127" s="2">
        <v>11030130</v>
      </c>
      <c r="D1127" s="2" t="s">
        <v>3142</v>
      </c>
      <c r="E1127" s="3" t="s">
        <v>3143</v>
      </c>
      <c r="F1127" s="2" t="s">
        <v>3144</v>
      </c>
      <c r="G1127" s="2" t="s">
        <v>47</v>
      </c>
      <c r="I1127" s="2">
        <v>358962</v>
      </c>
      <c r="J1127" s="9"/>
      <c r="K1127" s="9">
        <v>0.84</v>
      </c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>
        <v>1.5</v>
      </c>
      <c r="W1127" s="9"/>
      <c r="X1127" s="9"/>
      <c r="Y1127" s="9"/>
      <c r="Z1127" s="9"/>
      <c r="AA1127" s="9"/>
      <c r="AB1127" s="9"/>
      <c r="AC1127" s="9"/>
      <c r="AD1127" s="9"/>
      <c r="AE1127" s="9"/>
      <c r="AF1127" s="9"/>
      <c r="AG1127" s="9"/>
      <c r="AH1127" s="9"/>
      <c r="AI1127" s="9">
        <f t="shared" si="108"/>
        <v>2.34</v>
      </c>
      <c r="AJ1127" s="9">
        <v>0</v>
      </c>
      <c r="AK1127" s="9">
        <f t="shared" si="109"/>
        <v>0.28079999999999999</v>
      </c>
      <c r="AL1127" s="9">
        <f t="shared" si="110"/>
        <v>2.6208</v>
      </c>
      <c r="AM1127" s="9"/>
      <c r="AN1127" s="9"/>
      <c r="AP1127" s="9"/>
    </row>
    <row r="1128" spans="1:42" x14ac:dyDescent="0.2">
      <c r="A1128" s="2" t="s">
        <v>43</v>
      </c>
      <c r="B1128" s="2">
        <v>16</v>
      </c>
      <c r="C1128" s="2">
        <v>11030131</v>
      </c>
      <c r="D1128" s="2" t="s">
        <v>3145</v>
      </c>
      <c r="E1128" s="3" t="s">
        <v>3146</v>
      </c>
      <c r="F1128" s="2" t="s">
        <v>3147</v>
      </c>
      <c r="G1128" s="2" t="s">
        <v>47</v>
      </c>
      <c r="I1128" s="2">
        <v>358963</v>
      </c>
      <c r="J1128" s="9"/>
      <c r="K1128" s="9">
        <v>5.99</v>
      </c>
      <c r="L1128" s="9"/>
      <c r="M1128" s="9"/>
      <c r="N1128" s="9"/>
      <c r="O1128" s="9"/>
      <c r="P1128" s="9"/>
      <c r="Q1128" s="9">
        <v>0.16</v>
      </c>
      <c r="R1128" s="9"/>
      <c r="S1128" s="9"/>
      <c r="T1128" s="9"/>
      <c r="U1128" s="9"/>
      <c r="V1128" s="9">
        <v>1.5</v>
      </c>
      <c r="W1128" s="9"/>
      <c r="X1128" s="9"/>
      <c r="Y1128" s="9"/>
      <c r="Z1128" s="9"/>
      <c r="AA1128" s="9"/>
      <c r="AB1128" s="9"/>
      <c r="AC1128" s="9"/>
      <c r="AD1128" s="9"/>
      <c r="AE1128" s="9"/>
      <c r="AF1128" s="9"/>
      <c r="AG1128" s="9"/>
      <c r="AH1128" s="9"/>
      <c r="AI1128" s="9">
        <f t="shared" si="108"/>
        <v>7.65</v>
      </c>
      <c r="AJ1128" s="9">
        <v>0</v>
      </c>
      <c r="AK1128" s="9">
        <f t="shared" si="109"/>
        <v>0.91800000000000004</v>
      </c>
      <c r="AL1128" s="9">
        <f t="shared" si="110"/>
        <v>8.5679999999999996</v>
      </c>
      <c r="AM1128" s="9"/>
      <c r="AN1128" s="9"/>
      <c r="AP1128" s="9"/>
    </row>
    <row r="1129" spans="1:42" x14ac:dyDescent="0.2">
      <c r="A1129" s="2" t="s">
        <v>43</v>
      </c>
      <c r="B1129" s="2">
        <v>16</v>
      </c>
      <c r="C1129" s="2">
        <v>11030133</v>
      </c>
      <c r="D1129" s="2" t="s">
        <v>3148</v>
      </c>
      <c r="E1129" s="3" t="s">
        <v>3149</v>
      </c>
      <c r="F1129" s="2" t="s">
        <v>3150</v>
      </c>
      <c r="G1129" s="2" t="s">
        <v>47</v>
      </c>
      <c r="I1129" s="2">
        <v>358964</v>
      </c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>
        <v>1.5</v>
      </c>
      <c r="W1129" s="9"/>
      <c r="X1129" s="9"/>
      <c r="Y1129" s="9"/>
      <c r="Z1129" s="9"/>
      <c r="AA1129" s="9"/>
      <c r="AB1129" s="9"/>
      <c r="AC1129" s="9"/>
      <c r="AD1129" s="9"/>
      <c r="AE1129" s="9"/>
      <c r="AF1129" s="9"/>
      <c r="AG1129" s="9"/>
      <c r="AH1129" s="9"/>
      <c r="AI1129" s="9">
        <f t="shared" si="108"/>
        <v>1.5</v>
      </c>
      <c r="AJ1129" s="9">
        <v>0</v>
      </c>
      <c r="AK1129" s="9">
        <f t="shared" si="109"/>
        <v>0.18</v>
      </c>
      <c r="AL1129" s="9">
        <f t="shared" si="110"/>
        <v>1.68</v>
      </c>
      <c r="AM1129" s="9"/>
      <c r="AN1129" s="9"/>
      <c r="AP1129" s="9"/>
    </row>
    <row r="1130" spans="1:42" x14ac:dyDescent="0.2">
      <c r="A1130" s="2" t="s">
        <v>43</v>
      </c>
      <c r="B1130" s="2">
        <v>1</v>
      </c>
      <c r="C1130" s="2">
        <v>11030128</v>
      </c>
      <c r="D1130" s="2" t="s">
        <v>3151</v>
      </c>
      <c r="E1130" s="3" t="s">
        <v>3152</v>
      </c>
      <c r="F1130" s="2" t="s">
        <v>3153</v>
      </c>
      <c r="G1130" s="2" t="s">
        <v>47</v>
      </c>
      <c r="I1130" s="2">
        <v>358965</v>
      </c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>
        <v>1.5</v>
      </c>
      <c r="W1130" s="9"/>
      <c r="X1130" s="9"/>
      <c r="Y1130" s="9"/>
      <c r="Z1130" s="9"/>
      <c r="AA1130" s="9"/>
      <c r="AB1130" s="9"/>
      <c r="AC1130" s="9"/>
      <c r="AD1130" s="9"/>
      <c r="AE1130" s="9"/>
      <c r="AF1130" s="9"/>
      <c r="AG1130" s="9"/>
      <c r="AH1130" s="9"/>
      <c r="AI1130" s="9">
        <f t="shared" si="108"/>
        <v>1.5</v>
      </c>
      <c r="AJ1130" s="9">
        <v>0</v>
      </c>
      <c r="AK1130" s="9">
        <f t="shared" si="109"/>
        <v>0.18</v>
      </c>
      <c r="AL1130" s="9">
        <f t="shared" si="110"/>
        <v>1.68</v>
      </c>
      <c r="AM1130" s="9"/>
      <c r="AN1130" s="9"/>
      <c r="AP1130" s="9"/>
    </row>
    <row r="1131" spans="1:42" x14ac:dyDescent="0.2">
      <c r="A1131" s="2" t="s">
        <v>43</v>
      </c>
      <c r="B1131" s="2">
        <v>1</v>
      </c>
      <c r="C1131" s="2">
        <v>11030133</v>
      </c>
      <c r="D1131" s="2" t="s">
        <v>3154</v>
      </c>
      <c r="E1131" s="3" t="s">
        <v>3155</v>
      </c>
      <c r="F1131" s="2" t="s">
        <v>3156</v>
      </c>
      <c r="G1131" s="2" t="s">
        <v>47</v>
      </c>
      <c r="I1131" s="2">
        <v>358966</v>
      </c>
      <c r="J1131" s="9"/>
      <c r="K1131" s="9">
        <v>0.39</v>
      </c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>
        <v>1.5</v>
      </c>
      <c r="W1131" s="9"/>
      <c r="X1131" s="9"/>
      <c r="Y1131" s="9"/>
      <c r="Z1131" s="9"/>
      <c r="AA1131" s="9"/>
      <c r="AB1131" s="9"/>
      <c r="AC1131" s="9"/>
      <c r="AD1131" s="9"/>
      <c r="AE1131" s="9"/>
      <c r="AF1131" s="9"/>
      <c r="AG1131" s="9"/>
      <c r="AH1131" s="9"/>
      <c r="AI1131" s="9">
        <f t="shared" si="108"/>
        <v>1.8900000000000001</v>
      </c>
      <c r="AJ1131" s="9">
        <v>0</v>
      </c>
      <c r="AK1131" s="9">
        <f t="shared" si="109"/>
        <v>0.2268</v>
      </c>
      <c r="AL1131" s="9">
        <f t="shared" si="110"/>
        <v>2.1168</v>
      </c>
      <c r="AM1131" s="9"/>
      <c r="AN1131" s="9"/>
      <c r="AP1131" s="9"/>
    </row>
    <row r="1132" spans="1:42" x14ac:dyDescent="0.2">
      <c r="A1132" s="2" t="s">
        <v>43</v>
      </c>
      <c r="B1132" s="2">
        <v>1</v>
      </c>
      <c r="C1132" s="2">
        <v>11030136</v>
      </c>
      <c r="D1132" s="2" t="s">
        <v>3157</v>
      </c>
      <c r="E1132" s="3" t="s">
        <v>3158</v>
      </c>
      <c r="F1132" s="2" t="s">
        <v>3159</v>
      </c>
      <c r="G1132" s="2" t="s">
        <v>47</v>
      </c>
      <c r="I1132" s="2">
        <v>358967</v>
      </c>
      <c r="J1132" s="9"/>
      <c r="K1132" s="9"/>
      <c r="L1132" s="9"/>
      <c r="M1132" s="9"/>
      <c r="N1132" s="9"/>
      <c r="O1132" s="9"/>
      <c r="P1132" s="9"/>
      <c r="Q1132" s="9">
        <v>0.67</v>
      </c>
      <c r="R1132" s="9"/>
      <c r="S1132" s="9"/>
      <c r="T1132" s="9"/>
      <c r="U1132" s="9"/>
      <c r="V1132" s="9">
        <v>1.5</v>
      </c>
      <c r="W1132" s="9"/>
      <c r="X1132" s="9"/>
      <c r="Y1132" s="9"/>
      <c r="Z1132" s="9"/>
      <c r="AA1132" s="9"/>
      <c r="AB1132" s="9"/>
      <c r="AC1132" s="9"/>
      <c r="AD1132" s="9"/>
      <c r="AE1132" s="9"/>
      <c r="AF1132" s="9"/>
      <c r="AG1132" s="9"/>
      <c r="AH1132" s="9"/>
      <c r="AI1132" s="9">
        <f t="shared" si="108"/>
        <v>2.17</v>
      </c>
      <c r="AJ1132" s="9">
        <v>0</v>
      </c>
      <c r="AK1132" s="9">
        <f t="shared" si="109"/>
        <v>0.26039999999999996</v>
      </c>
      <c r="AL1132" s="9">
        <f t="shared" si="110"/>
        <v>2.4303999999999997</v>
      </c>
      <c r="AM1132" s="9"/>
      <c r="AN1132" s="9"/>
      <c r="AP1132" s="9"/>
    </row>
    <row r="1133" spans="1:42" x14ac:dyDescent="0.2">
      <c r="A1133" s="2" t="s">
        <v>43</v>
      </c>
      <c r="B1133" s="2">
        <v>1</v>
      </c>
      <c r="C1133" s="2">
        <v>11030134</v>
      </c>
      <c r="D1133" s="2" t="s">
        <v>3160</v>
      </c>
      <c r="E1133" s="3" t="s">
        <v>3161</v>
      </c>
      <c r="F1133" s="2" t="s">
        <v>3162</v>
      </c>
      <c r="G1133" s="2" t="s">
        <v>47</v>
      </c>
      <c r="I1133" s="2">
        <v>358968</v>
      </c>
      <c r="J1133" s="9"/>
      <c r="K1133" s="9"/>
      <c r="L1133" s="9"/>
      <c r="M1133" s="9"/>
      <c r="N1133" s="9"/>
      <c r="O1133" s="9"/>
      <c r="P1133" s="9"/>
      <c r="Q1133" s="9">
        <v>3.86</v>
      </c>
      <c r="R1133" s="9"/>
      <c r="S1133" s="9"/>
      <c r="T1133" s="9"/>
      <c r="U1133" s="9"/>
      <c r="V1133" s="9">
        <v>1.5</v>
      </c>
      <c r="W1133" s="9"/>
      <c r="X1133" s="9"/>
      <c r="Y1133" s="9"/>
      <c r="Z1133" s="9"/>
      <c r="AA1133" s="9"/>
      <c r="AB1133" s="9"/>
      <c r="AC1133" s="9"/>
      <c r="AD1133" s="9"/>
      <c r="AE1133" s="9"/>
      <c r="AF1133" s="9"/>
      <c r="AG1133" s="9"/>
      <c r="AH1133" s="9"/>
      <c r="AI1133" s="9">
        <f t="shared" si="108"/>
        <v>5.3599999999999994</v>
      </c>
      <c r="AJ1133" s="9">
        <v>0</v>
      </c>
      <c r="AK1133" s="9">
        <f t="shared" si="109"/>
        <v>0.64319999999999988</v>
      </c>
      <c r="AL1133" s="9">
        <f t="shared" si="110"/>
        <v>6.0031999999999996</v>
      </c>
      <c r="AM1133" s="9"/>
      <c r="AN1133" s="9"/>
      <c r="AP1133" s="9"/>
    </row>
    <row r="1134" spans="1:42" x14ac:dyDescent="0.2">
      <c r="A1134" s="2" t="s">
        <v>43</v>
      </c>
      <c r="B1134" s="2">
        <v>1</v>
      </c>
      <c r="C1134" s="2">
        <v>11030134</v>
      </c>
      <c r="D1134" s="2" t="s">
        <v>3163</v>
      </c>
      <c r="E1134" s="3" t="s">
        <v>3164</v>
      </c>
      <c r="F1134" s="2" t="s">
        <v>3165</v>
      </c>
      <c r="G1134" s="2" t="s">
        <v>47</v>
      </c>
      <c r="I1134" s="2">
        <v>358969</v>
      </c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>
        <v>1.5</v>
      </c>
      <c r="W1134" s="9"/>
      <c r="X1134" s="9"/>
      <c r="Y1134" s="9"/>
      <c r="Z1134" s="9"/>
      <c r="AA1134" s="9"/>
      <c r="AB1134" s="9"/>
      <c r="AC1134" s="9"/>
      <c r="AD1134" s="9"/>
      <c r="AE1134" s="9"/>
      <c r="AF1134" s="9"/>
      <c r="AG1134" s="9"/>
      <c r="AH1134" s="9"/>
      <c r="AI1134" s="9">
        <f t="shared" si="108"/>
        <v>1.5</v>
      </c>
      <c r="AJ1134" s="9">
        <v>0</v>
      </c>
      <c r="AK1134" s="9">
        <f t="shared" si="109"/>
        <v>0.18</v>
      </c>
      <c r="AL1134" s="9">
        <f t="shared" si="110"/>
        <v>1.68</v>
      </c>
      <c r="AM1134" s="9"/>
      <c r="AN1134" s="9"/>
      <c r="AP1134" s="9"/>
    </row>
    <row r="1135" spans="1:42" x14ac:dyDescent="0.2">
      <c r="A1135" s="2" t="s">
        <v>43</v>
      </c>
      <c r="B1135" s="2">
        <v>1</v>
      </c>
      <c r="C1135" s="2">
        <v>11030132</v>
      </c>
      <c r="D1135" s="2" t="s">
        <v>3166</v>
      </c>
      <c r="E1135" s="3" t="s">
        <v>3167</v>
      </c>
      <c r="F1135" s="2" t="s">
        <v>3168</v>
      </c>
      <c r="G1135" s="2" t="s">
        <v>47</v>
      </c>
      <c r="I1135" s="2">
        <v>358970</v>
      </c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>
        <v>1.5</v>
      </c>
      <c r="W1135" s="9"/>
      <c r="X1135" s="9"/>
      <c r="Y1135" s="9"/>
      <c r="Z1135" s="9"/>
      <c r="AA1135" s="9"/>
      <c r="AB1135" s="9"/>
      <c r="AC1135" s="9"/>
      <c r="AD1135" s="9"/>
      <c r="AE1135" s="9"/>
      <c r="AF1135" s="9"/>
      <c r="AG1135" s="9"/>
      <c r="AH1135" s="9"/>
      <c r="AI1135" s="9">
        <f t="shared" si="108"/>
        <v>1.5</v>
      </c>
      <c r="AJ1135" s="9">
        <v>0</v>
      </c>
      <c r="AK1135" s="9">
        <f t="shared" si="109"/>
        <v>0.18</v>
      </c>
      <c r="AL1135" s="9">
        <f t="shared" si="110"/>
        <v>1.68</v>
      </c>
      <c r="AM1135" s="9"/>
      <c r="AN1135" s="9"/>
      <c r="AP1135" s="9"/>
    </row>
    <row r="1136" spans="1:42" x14ac:dyDescent="0.2">
      <c r="A1136" s="2" t="s">
        <v>43</v>
      </c>
      <c r="B1136" s="2">
        <v>19</v>
      </c>
      <c r="C1136" s="2">
        <v>11030133</v>
      </c>
      <c r="D1136" s="2" t="s">
        <v>3169</v>
      </c>
      <c r="E1136" s="3" t="s">
        <v>3170</v>
      </c>
      <c r="F1136" s="2" t="s">
        <v>3171</v>
      </c>
      <c r="G1136" s="2" t="s">
        <v>47</v>
      </c>
      <c r="I1136" s="2">
        <v>358971</v>
      </c>
      <c r="J1136" s="9"/>
      <c r="K1136" s="9"/>
      <c r="L1136" s="9"/>
      <c r="M1136" s="9"/>
      <c r="N1136" s="9"/>
      <c r="O1136" s="9"/>
      <c r="P1136" s="9"/>
      <c r="Q1136" s="9">
        <v>0.92</v>
      </c>
      <c r="R1136" s="9">
        <v>1.48</v>
      </c>
      <c r="S1136" s="9"/>
      <c r="T1136" s="9"/>
      <c r="U1136" s="9"/>
      <c r="V1136" s="9">
        <v>1.5</v>
      </c>
      <c r="W1136" s="9"/>
      <c r="X1136" s="9"/>
      <c r="Y1136" s="9"/>
      <c r="Z1136" s="9"/>
      <c r="AA1136" s="9"/>
      <c r="AB1136" s="9"/>
      <c r="AC1136" s="9"/>
      <c r="AD1136" s="9"/>
      <c r="AE1136" s="9"/>
      <c r="AF1136" s="9"/>
      <c r="AG1136" s="9"/>
      <c r="AH1136" s="9"/>
      <c r="AI1136" s="9">
        <f t="shared" si="108"/>
        <v>3.9</v>
      </c>
      <c r="AJ1136" s="9">
        <v>0</v>
      </c>
      <c r="AK1136" s="9">
        <f t="shared" si="109"/>
        <v>0.46799999999999997</v>
      </c>
      <c r="AL1136" s="9">
        <f t="shared" si="110"/>
        <v>4.3680000000000003</v>
      </c>
      <c r="AM1136" s="9"/>
      <c r="AN1136" s="9"/>
      <c r="AP1136" s="9"/>
    </row>
    <row r="1137" spans="1:42" x14ac:dyDescent="0.2">
      <c r="A1137" s="2" t="s">
        <v>43</v>
      </c>
      <c r="B1137" s="2">
        <v>1</v>
      </c>
      <c r="C1137" s="2">
        <v>11030136</v>
      </c>
      <c r="D1137" s="2" t="s">
        <v>3172</v>
      </c>
      <c r="E1137" s="3" t="s">
        <v>3173</v>
      </c>
      <c r="F1137" s="2" t="s">
        <v>3174</v>
      </c>
      <c r="G1137" s="2" t="s">
        <v>47</v>
      </c>
      <c r="I1137" s="2">
        <v>358972</v>
      </c>
      <c r="J1137" s="9"/>
      <c r="K1137" s="9">
        <v>3.69</v>
      </c>
      <c r="L1137" s="9"/>
      <c r="M1137" s="9"/>
      <c r="N1137" s="9"/>
      <c r="O1137" s="9"/>
      <c r="P1137" s="9"/>
      <c r="Q1137" s="9">
        <v>0.44</v>
      </c>
      <c r="R1137" s="9"/>
      <c r="S1137" s="9"/>
      <c r="T1137" s="9"/>
      <c r="U1137" s="9"/>
      <c r="V1137" s="9">
        <v>1.5</v>
      </c>
      <c r="W1137" s="9"/>
      <c r="X1137" s="9"/>
      <c r="Y1137" s="9"/>
      <c r="Z1137" s="9"/>
      <c r="AA1137" s="9"/>
      <c r="AB1137" s="9"/>
      <c r="AC1137" s="9"/>
      <c r="AD1137" s="9"/>
      <c r="AE1137" s="9"/>
      <c r="AF1137" s="9"/>
      <c r="AG1137" s="9"/>
      <c r="AH1137" s="9"/>
      <c r="AI1137" s="9">
        <f t="shared" si="108"/>
        <v>5.63</v>
      </c>
      <c r="AJ1137" s="9">
        <v>0</v>
      </c>
      <c r="AK1137" s="9">
        <f t="shared" si="109"/>
        <v>0.67559999999999998</v>
      </c>
      <c r="AL1137" s="9">
        <f t="shared" si="110"/>
        <v>6.3056000000000001</v>
      </c>
      <c r="AM1137" s="9"/>
      <c r="AN1137" s="9"/>
      <c r="AP1137" s="9"/>
    </row>
    <row r="1138" spans="1:42" x14ac:dyDescent="0.2">
      <c r="A1138" s="2" t="s">
        <v>43</v>
      </c>
      <c r="B1138" s="2">
        <v>1</v>
      </c>
      <c r="C1138" s="2">
        <v>11030133</v>
      </c>
      <c r="D1138" s="2" t="s">
        <v>3175</v>
      </c>
      <c r="E1138" s="3" t="s">
        <v>3176</v>
      </c>
      <c r="F1138" s="2" t="s">
        <v>3177</v>
      </c>
      <c r="G1138" s="2" t="s">
        <v>47</v>
      </c>
      <c r="I1138" s="2">
        <v>358973</v>
      </c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>
        <v>1.5</v>
      </c>
      <c r="W1138" s="9"/>
      <c r="X1138" s="9"/>
      <c r="Y1138" s="9"/>
      <c r="Z1138" s="9"/>
      <c r="AA1138" s="9"/>
      <c r="AB1138" s="9"/>
      <c r="AC1138" s="9"/>
      <c r="AD1138" s="9"/>
      <c r="AE1138" s="9"/>
      <c r="AF1138" s="9"/>
      <c r="AG1138" s="9"/>
      <c r="AH1138" s="9"/>
      <c r="AI1138" s="9">
        <f t="shared" si="108"/>
        <v>1.5</v>
      </c>
      <c r="AJ1138" s="9">
        <v>0</v>
      </c>
      <c r="AK1138" s="9">
        <f t="shared" si="109"/>
        <v>0.18</v>
      </c>
      <c r="AL1138" s="9">
        <f t="shared" si="110"/>
        <v>1.68</v>
      </c>
      <c r="AM1138" s="9"/>
      <c r="AN1138" s="9"/>
      <c r="AP1138" s="9"/>
    </row>
    <row r="1139" spans="1:42" x14ac:dyDescent="0.2">
      <c r="A1139" s="2" t="s">
        <v>43</v>
      </c>
      <c r="B1139" s="2">
        <v>1</v>
      </c>
      <c r="C1139" s="2">
        <v>11030130</v>
      </c>
      <c r="D1139" s="2" t="s">
        <v>3178</v>
      </c>
      <c r="E1139" s="3" t="s">
        <v>3179</v>
      </c>
      <c r="F1139" s="2" t="s">
        <v>3180</v>
      </c>
      <c r="G1139" s="2" t="s">
        <v>47</v>
      </c>
      <c r="I1139" s="2">
        <v>358974</v>
      </c>
      <c r="J1139" s="9"/>
      <c r="K1139" s="9"/>
      <c r="L1139" s="9"/>
      <c r="M1139" s="9"/>
      <c r="N1139" s="9"/>
      <c r="O1139" s="9"/>
      <c r="P1139" s="9"/>
      <c r="Q1139" s="9"/>
      <c r="R1139" s="9">
        <v>0.02</v>
      </c>
      <c r="S1139" s="9"/>
      <c r="T1139" s="9"/>
      <c r="U1139" s="9"/>
      <c r="V1139" s="9">
        <v>1.5</v>
      </c>
      <c r="W1139" s="9"/>
      <c r="X1139" s="9"/>
      <c r="Y1139" s="9"/>
      <c r="Z1139" s="9"/>
      <c r="AA1139" s="9"/>
      <c r="AB1139" s="9"/>
      <c r="AC1139" s="9"/>
      <c r="AD1139" s="9"/>
      <c r="AE1139" s="9"/>
      <c r="AF1139" s="9"/>
      <c r="AG1139" s="9"/>
      <c r="AH1139" s="9"/>
      <c r="AI1139" s="9">
        <f t="shared" si="108"/>
        <v>1.52</v>
      </c>
      <c r="AJ1139" s="9">
        <v>0</v>
      </c>
      <c r="AK1139" s="9">
        <f t="shared" si="109"/>
        <v>0.18240000000000001</v>
      </c>
      <c r="AL1139" s="9">
        <f t="shared" si="110"/>
        <v>1.7023999999999999</v>
      </c>
      <c r="AM1139" s="9"/>
      <c r="AN1139" s="9"/>
      <c r="AP1139" s="9"/>
    </row>
    <row r="1140" spans="1:42" x14ac:dyDescent="0.2">
      <c r="A1140" s="2" t="s">
        <v>43</v>
      </c>
      <c r="B1140" s="2">
        <v>19</v>
      </c>
      <c r="C1140" s="2">
        <v>11030130</v>
      </c>
      <c r="D1140" s="2" t="s">
        <v>3181</v>
      </c>
      <c r="E1140" s="3" t="s">
        <v>3182</v>
      </c>
      <c r="F1140" s="2" t="s">
        <v>3183</v>
      </c>
      <c r="G1140" s="2" t="s">
        <v>47</v>
      </c>
      <c r="I1140" s="2">
        <v>358975</v>
      </c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>
        <v>1.5</v>
      </c>
      <c r="W1140" s="9"/>
      <c r="X1140" s="9"/>
      <c r="Y1140" s="9"/>
      <c r="Z1140" s="9"/>
      <c r="AA1140" s="9"/>
      <c r="AB1140" s="9"/>
      <c r="AC1140" s="9"/>
      <c r="AD1140" s="9"/>
      <c r="AE1140" s="9"/>
      <c r="AF1140" s="9"/>
      <c r="AG1140" s="9"/>
      <c r="AH1140" s="9"/>
      <c r="AI1140" s="9">
        <f t="shared" si="108"/>
        <v>1.5</v>
      </c>
      <c r="AJ1140" s="9">
        <v>0</v>
      </c>
      <c r="AK1140" s="9">
        <f t="shared" si="109"/>
        <v>0.18</v>
      </c>
      <c r="AL1140" s="9">
        <f t="shared" si="110"/>
        <v>1.68</v>
      </c>
      <c r="AM1140" s="9"/>
      <c r="AN1140" s="9"/>
      <c r="AP1140" s="9"/>
    </row>
    <row r="1141" spans="1:42" x14ac:dyDescent="0.2">
      <c r="A1141" s="2" t="s">
        <v>43</v>
      </c>
      <c r="B1141" s="2">
        <v>1</v>
      </c>
      <c r="C1141" s="2">
        <v>11030103</v>
      </c>
      <c r="D1141" s="2" t="s">
        <v>3184</v>
      </c>
      <c r="E1141" s="3" t="s">
        <v>3185</v>
      </c>
      <c r="F1141" s="2" t="s">
        <v>3186</v>
      </c>
      <c r="G1141" s="2" t="s">
        <v>47</v>
      </c>
      <c r="I1141" s="2">
        <v>358976</v>
      </c>
      <c r="J1141" s="9"/>
      <c r="K1141" s="9"/>
      <c r="L1141" s="9"/>
      <c r="M1141" s="9"/>
      <c r="N1141" s="9"/>
      <c r="O1141" s="9"/>
      <c r="P1141" s="9"/>
      <c r="Q1141" s="9">
        <v>0.13</v>
      </c>
      <c r="R1141" s="9"/>
      <c r="S1141" s="9"/>
      <c r="T1141" s="9"/>
      <c r="U1141" s="9"/>
      <c r="V1141" s="9">
        <v>1.5</v>
      </c>
      <c r="W1141" s="9"/>
      <c r="X1141" s="9"/>
      <c r="Y1141" s="9"/>
      <c r="Z1141" s="9"/>
      <c r="AA1141" s="9"/>
      <c r="AB1141" s="9"/>
      <c r="AC1141" s="9"/>
      <c r="AD1141" s="9"/>
      <c r="AE1141" s="9"/>
      <c r="AF1141" s="9"/>
      <c r="AG1141" s="9"/>
      <c r="AH1141" s="9"/>
      <c r="AI1141" s="9">
        <f t="shared" si="108"/>
        <v>1.63</v>
      </c>
      <c r="AJ1141" s="9">
        <v>0</v>
      </c>
      <c r="AK1141" s="9">
        <f t="shared" si="109"/>
        <v>0.19559999999999997</v>
      </c>
      <c r="AL1141" s="9">
        <f t="shared" si="110"/>
        <v>1.8255999999999999</v>
      </c>
      <c r="AM1141" s="9"/>
      <c r="AN1141" s="9"/>
      <c r="AP1141" s="9"/>
    </row>
    <row r="1142" spans="1:42" x14ac:dyDescent="0.2">
      <c r="A1142" s="2" t="s">
        <v>43</v>
      </c>
      <c r="B1142" s="2">
        <v>1</v>
      </c>
      <c r="C1142" s="2">
        <v>11030134</v>
      </c>
      <c r="D1142" s="2" t="s">
        <v>3187</v>
      </c>
      <c r="E1142" s="3" t="s">
        <v>3188</v>
      </c>
      <c r="F1142" s="2" t="s">
        <v>3189</v>
      </c>
      <c r="G1142" s="2" t="s">
        <v>47</v>
      </c>
      <c r="I1142" s="2">
        <v>358977</v>
      </c>
      <c r="J1142" s="9"/>
      <c r="K1142" s="9"/>
      <c r="L1142" s="9"/>
      <c r="M1142" s="9"/>
      <c r="N1142" s="9"/>
      <c r="O1142" s="9"/>
      <c r="P1142" s="9"/>
      <c r="Q1142" s="9">
        <v>0.16</v>
      </c>
      <c r="R1142" s="9">
        <v>0.83</v>
      </c>
      <c r="S1142" s="9"/>
      <c r="T1142" s="9"/>
      <c r="U1142" s="9"/>
      <c r="V1142" s="9">
        <v>1.5</v>
      </c>
      <c r="W1142" s="9"/>
      <c r="X1142" s="9"/>
      <c r="Y1142" s="9"/>
      <c r="Z1142" s="9"/>
      <c r="AA1142" s="9"/>
      <c r="AB1142" s="9"/>
      <c r="AC1142" s="9"/>
      <c r="AD1142" s="9"/>
      <c r="AE1142" s="9"/>
      <c r="AF1142" s="9"/>
      <c r="AG1142" s="9"/>
      <c r="AH1142" s="9"/>
      <c r="AI1142" s="9">
        <f t="shared" si="108"/>
        <v>2.4900000000000002</v>
      </c>
      <c r="AJ1142" s="9">
        <v>0</v>
      </c>
      <c r="AK1142" s="9">
        <f t="shared" si="109"/>
        <v>0.29880000000000001</v>
      </c>
      <c r="AL1142" s="9">
        <f t="shared" si="110"/>
        <v>2.7888000000000002</v>
      </c>
      <c r="AM1142" s="9"/>
      <c r="AN1142" s="9"/>
      <c r="AP1142" s="9"/>
    </row>
    <row r="1143" spans="1:42" x14ac:dyDescent="0.2">
      <c r="A1143" s="2" t="s">
        <v>43</v>
      </c>
      <c r="B1143" s="2">
        <v>1</v>
      </c>
      <c r="C1143" s="2">
        <v>11030131</v>
      </c>
      <c r="D1143" s="2" t="s">
        <v>3190</v>
      </c>
      <c r="E1143" s="3" t="s">
        <v>3191</v>
      </c>
      <c r="F1143" s="2" t="s">
        <v>3192</v>
      </c>
      <c r="G1143" s="2" t="s">
        <v>47</v>
      </c>
      <c r="I1143" s="2">
        <v>358978</v>
      </c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>
        <v>1.5</v>
      </c>
      <c r="W1143" s="9"/>
      <c r="X1143" s="9"/>
      <c r="Y1143" s="9"/>
      <c r="Z1143" s="9"/>
      <c r="AA1143" s="9"/>
      <c r="AB1143" s="9"/>
      <c r="AC1143" s="9"/>
      <c r="AD1143" s="9"/>
      <c r="AE1143" s="9"/>
      <c r="AF1143" s="9"/>
      <c r="AG1143" s="9"/>
      <c r="AH1143" s="9"/>
      <c r="AI1143" s="9">
        <f t="shared" si="108"/>
        <v>1.5</v>
      </c>
      <c r="AJ1143" s="9">
        <v>0</v>
      </c>
      <c r="AK1143" s="9">
        <f t="shared" si="109"/>
        <v>0.18</v>
      </c>
      <c r="AL1143" s="9">
        <f t="shared" si="110"/>
        <v>1.68</v>
      </c>
      <c r="AM1143" s="9"/>
      <c r="AN1143" s="9"/>
      <c r="AP1143" s="9"/>
    </row>
    <row r="1144" spans="1:42" x14ac:dyDescent="0.2">
      <c r="A1144" s="2" t="s">
        <v>43</v>
      </c>
      <c r="B1144" s="2">
        <v>1</v>
      </c>
      <c r="C1144" s="2">
        <v>11030111</v>
      </c>
      <c r="D1144" s="2" t="s">
        <v>3193</v>
      </c>
      <c r="E1144" s="3" t="s">
        <v>3194</v>
      </c>
      <c r="F1144" s="2" t="s">
        <v>3195</v>
      </c>
      <c r="G1144" s="2" t="s">
        <v>47</v>
      </c>
      <c r="I1144" s="2">
        <v>358979</v>
      </c>
      <c r="J1144" s="9"/>
      <c r="K1144" s="9">
        <v>0.67</v>
      </c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>
        <v>1.5</v>
      </c>
      <c r="W1144" s="9"/>
      <c r="X1144" s="9"/>
      <c r="Y1144" s="9"/>
      <c r="Z1144" s="9"/>
      <c r="AA1144" s="9"/>
      <c r="AB1144" s="9"/>
      <c r="AC1144" s="9"/>
      <c r="AD1144" s="9"/>
      <c r="AE1144" s="9"/>
      <c r="AF1144" s="9"/>
      <c r="AG1144" s="9"/>
      <c r="AH1144" s="9"/>
      <c r="AI1144" s="9">
        <f t="shared" si="108"/>
        <v>2.17</v>
      </c>
      <c r="AJ1144" s="9">
        <v>0</v>
      </c>
      <c r="AK1144" s="9">
        <f t="shared" si="109"/>
        <v>0.26039999999999996</v>
      </c>
      <c r="AL1144" s="9">
        <f t="shared" si="110"/>
        <v>2.4303999999999997</v>
      </c>
      <c r="AM1144" s="9"/>
      <c r="AN1144" s="9"/>
      <c r="AP1144" s="9"/>
    </row>
    <row r="1145" spans="1:42" x14ac:dyDescent="0.2">
      <c r="A1145" s="2" t="s">
        <v>43</v>
      </c>
      <c r="B1145" s="2">
        <v>1</v>
      </c>
      <c r="C1145" s="2">
        <v>11030131</v>
      </c>
      <c r="D1145" s="2" t="s">
        <v>3196</v>
      </c>
      <c r="E1145" s="3" t="s">
        <v>3197</v>
      </c>
      <c r="F1145" s="2" t="s">
        <v>3198</v>
      </c>
      <c r="G1145" s="2" t="s">
        <v>47</v>
      </c>
      <c r="I1145" s="2">
        <v>358980</v>
      </c>
      <c r="J1145" s="9"/>
      <c r="K1145" s="9"/>
      <c r="L1145" s="9"/>
      <c r="M1145" s="9"/>
      <c r="N1145" s="9"/>
      <c r="O1145" s="9"/>
      <c r="P1145" s="9"/>
      <c r="Q1145" s="9">
        <v>1.3</v>
      </c>
      <c r="R1145" s="9"/>
      <c r="S1145" s="9"/>
      <c r="T1145" s="9"/>
      <c r="U1145" s="9"/>
      <c r="V1145" s="9">
        <v>1.5</v>
      </c>
      <c r="W1145" s="9"/>
      <c r="X1145" s="9"/>
      <c r="Y1145" s="9"/>
      <c r="Z1145" s="9"/>
      <c r="AA1145" s="9"/>
      <c r="AB1145" s="9"/>
      <c r="AC1145" s="9"/>
      <c r="AD1145" s="9"/>
      <c r="AE1145" s="9"/>
      <c r="AF1145" s="9"/>
      <c r="AG1145" s="9"/>
      <c r="AH1145" s="9"/>
      <c r="AI1145" s="9">
        <f t="shared" si="108"/>
        <v>2.8</v>
      </c>
      <c r="AJ1145" s="9">
        <v>0</v>
      </c>
      <c r="AK1145" s="9">
        <f t="shared" si="109"/>
        <v>0.33599999999999997</v>
      </c>
      <c r="AL1145" s="9">
        <f t="shared" si="110"/>
        <v>3.1359999999999997</v>
      </c>
      <c r="AM1145" s="9"/>
      <c r="AN1145" s="9"/>
      <c r="AP1145" s="9"/>
    </row>
    <row r="1146" spans="1:42" x14ac:dyDescent="0.2">
      <c r="A1146" s="2" t="s">
        <v>43</v>
      </c>
      <c r="B1146" s="2">
        <v>1</v>
      </c>
      <c r="C1146" s="2">
        <v>11030128</v>
      </c>
      <c r="D1146" s="2" t="s">
        <v>3199</v>
      </c>
      <c r="E1146" s="3" t="s">
        <v>3200</v>
      </c>
      <c r="F1146" s="2" t="s">
        <v>3201</v>
      </c>
      <c r="G1146" s="2" t="s">
        <v>47</v>
      </c>
      <c r="I1146" s="2">
        <v>358981</v>
      </c>
      <c r="J1146" s="9"/>
      <c r="K1146" s="9"/>
      <c r="L1146" s="9"/>
      <c r="M1146" s="9"/>
      <c r="N1146" s="9"/>
      <c r="O1146" s="9"/>
      <c r="P1146" s="9"/>
      <c r="Q1146" s="9">
        <v>6.67</v>
      </c>
      <c r="R1146" s="9"/>
      <c r="S1146" s="9"/>
      <c r="T1146" s="9"/>
      <c r="U1146" s="9"/>
      <c r="V1146" s="9">
        <v>1.5</v>
      </c>
      <c r="W1146" s="9"/>
      <c r="X1146" s="9"/>
      <c r="Y1146" s="9"/>
      <c r="Z1146" s="9"/>
      <c r="AA1146" s="9"/>
      <c r="AB1146" s="9"/>
      <c r="AC1146" s="9"/>
      <c r="AD1146" s="9"/>
      <c r="AE1146" s="9"/>
      <c r="AF1146" s="9"/>
      <c r="AG1146" s="9"/>
      <c r="AH1146" s="9"/>
      <c r="AI1146" s="9">
        <f t="shared" si="108"/>
        <v>8.17</v>
      </c>
      <c r="AJ1146" s="9">
        <v>0</v>
      </c>
      <c r="AK1146" s="9">
        <f t="shared" si="109"/>
        <v>0.98039999999999994</v>
      </c>
      <c r="AL1146" s="9">
        <f t="shared" si="110"/>
        <v>9.1503999999999994</v>
      </c>
      <c r="AM1146" s="9"/>
      <c r="AN1146" s="9"/>
      <c r="AP1146" s="9"/>
    </row>
    <row r="1147" spans="1:42" x14ac:dyDescent="0.2">
      <c r="A1147" s="2" t="s">
        <v>43</v>
      </c>
      <c r="B1147" s="2">
        <v>1</v>
      </c>
      <c r="C1147" s="2">
        <v>11030128</v>
      </c>
      <c r="D1147" s="2" t="s">
        <v>3202</v>
      </c>
      <c r="E1147" s="3" t="s">
        <v>3203</v>
      </c>
      <c r="F1147" s="2" t="s">
        <v>3204</v>
      </c>
      <c r="G1147" s="2" t="s">
        <v>47</v>
      </c>
      <c r="I1147" s="2">
        <v>358982</v>
      </c>
      <c r="J1147" s="9"/>
      <c r="K1147" s="9"/>
      <c r="L1147" s="9"/>
      <c r="M1147" s="9"/>
      <c r="N1147" s="9"/>
      <c r="O1147" s="9"/>
      <c r="P1147" s="9"/>
      <c r="Q1147" s="9">
        <v>0.22</v>
      </c>
      <c r="R1147" s="9"/>
      <c r="S1147" s="9"/>
      <c r="T1147" s="9"/>
      <c r="U1147" s="9"/>
      <c r="V1147" s="9">
        <v>1.5</v>
      </c>
      <c r="W1147" s="9"/>
      <c r="X1147" s="9"/>
      <c r="Y1147" s="9"/>
      <c r="Z1147" s="9"/>
      <c r="AA1147" s="9"/>
      <c r="AB1147" s="9"/>
      <c r="AC1147" s="9"/>
      <c r="AD1147" s="9"/>
      <c r="AE1147" s="9"/>
      <c r="AF1147" s="9"/>
      <c r="AG1147" s="9"/>
      <c r="AH1147" s="9"/>
      <c r="AI1147" s="9">
        <f t="shared" si="108"/>
        <v>1.72</v>
      </c>
      <c r="AJ1147" s="9">
        <v>0</v>
      </c>
      <c r="AK1147" s="9">
        <f t="shared" si="109"/>
        <v>0.2064</v>
      </c>
      <c r="AL1147" s="9">
        <f t="shared" si="110"/>
        <v>1.9263999999999999</v>
      </c>
      <c r="AM1147" s="9"/>
      <c r="AN1147" s="9"/>
      <c r="AP1147" s="9"/>
    </row>
    <row r="1148" spans="1:42" x14ac:dyDescent="0.2">
      <c r="A1148" s="2" t="s">
        <v>43</v>
      </c>
      <c r="B1148" s="2">
        <v>1</v>
      </c>
      <c r="C1148" s="2">
        <v>11030103</v>
      </c>
      <c r="D1148" s="2" t="s">
        <v>3205</v>
      </c>
      <c r="E1148" s="3" t="s">
        <v>3206</v>
      </c>
      <c r="F1148" s="2" t="s">
        <v>3207</v>
      </c>
      <c r="G1148" s="2" t="s">
        <v>47</v>
      </c>
      <c r="I1148" s="2">
        <v>358983</v>
      </c>
      <c r="J1148" s="9"/>
      <c r="K1148" s="9"/>
      <c r="L1148" s="9"/>
      <c r="M1148" s="9"/>
      <c r="N1148" s="9"/>
      <c r="O1148" s="9"/>
      <c r="P1148" s="9"/>
      <c r="Q1148" s="9">
        <v>0.55000000000000004</v>
      </c>
      <c r="R1148" s="9"/>
      <c r="S1148" s="9"/>
      <c r="T1148" s="9"/>
      <c r="U1148" s="9"/>
      <c r="V1148" s="9">
        <v>3</v>
      </c>
      <c r="W1148" s="9"/>
      <c r="X1148" s="9"/>
      <c r="Y1148" s="9"/>
      <c r="Z1148" s="9"/>
      <c r="AA1148" s="9"/>
      <c r="AB1148" s="9"/>
      <c r="AC1148" s="9"/>
      <c r="AD1148" s="9"/>
      <c r="AE1148" s="9"/>
      <c r="AF1148" s="9"/>
      <c r="AG1148" s="9"/>
      <c r="AH1148" s="9"/>
      <c r="AI1148" s="9">
        <f t="shared" si="108"/>
        <v>3.55</v>
      </c>
      <c r="AJ1148" s="9">
        <v>0</v>
      </c>
      <c r="AK1148" s="9">
        <f t="shared" si="109"/>
        <v>0.42599999999999999</v>
      </c>
      <c r="AL1148" s="9">
        <f t="shared" si="110"/>
        <v>3.976</v>
      </c>
      <c r="AM1148" s="9"/>
      <c r="AN1148" s="9"/>
      <c r="AP1148" s="9"/>
    </row>
    <row r="1149" spans="1:42" x14ac:dyDescent="0.2">
      <c r="A1149" s="2" t="s">
        <v>43</v>
      </c>
      <c r="B1149" s="2">
        <v>1</v>
      </c>
      <c r="C1149" s="2">
        <v>11030135</v>
      </c>
      <c r="D1149" s="2" t="s">
        <v>3208</v>
      </c>
      <c r="E1149" s="3" t="s">
        <v>3209</v>
      </c>
      <c r="F1149" s="2" t="s">
        <v>3210</v>
      </c>
      <c r="G1149" s="2" t="s">
        <v>47</v>
      </c>
      <c r="I1149" s="2">
        <v>358984</v>
      </c>
      <c r="J1149" s="9"/>
      <c r="K1149" s="9">
        <v>4.9400000000000004</v>
      </c>
      <c r="L1149" s="9"/>
      <c r="M1149" s="9"/>
      <c r="N1149" s="9"/>
      <c r="O1149" s="9"/>
      <c r="P1149" s="9"/>
      <c r="Q1149" s="9">
        <v>0.41</v>
      </c>
      <c r="R1149" s="9">
        <v>0.03</v>
      </c>
      <c r="S1149" s="9"/>
      <c r="T1149" s="9"/>
      <c r="U1149" s="9"/>
      <c r="V1149" s="9">
        <v>1.5</v>
      </c>
      <c r="W1149" s="9"/>
      <c r="X1149" s="9"/>
      <c r="Y1149" s="9"/>
      <c r="Z1149" s="9"/>
      <c r="AA1149" s="9"/>
      <c r="AB1149" s="9"/>
      <c r="AC1149" s="9"/>
      <c r="AD1149" s="9"/>
      <c r="AE1149" s="9"/>
      <c r="AF1149" s="9"/>
      <c r="AG1149" s="9"/>
      <c r="AH1149" s="9"/>
      <c r="AI1149" s="9">
        <f t="shared" si="108"/>
        <v>6.8800000000000008</v>
      </c>
      <c r="AJ1149" s="9">
        <v>0</v>
      </c>
      <c r="AK1149" s="9">
        <f t="shared" si="109"/>
        <v>0.82560000000000011</v>
      </c>
      <c r="AL1149" s="9">
        <f t="shared" si="110"/>
        <v>7.7056000000000004</v>
      </c>
      <c r="AM1149" s="9"/>
      <c r="AN1149" s="9"/>
      <c r="AP1149" s="9"/>
    </row>
    <row r="1150" spans="1:42" x14ac:dyDescent="0.2">
      <c r="A1150" s="2" t="s">
        <v>43</v>
      </c>
      <c r="B1150" s="2">
        <v>1</v>
      </c>
      <c r="C1150" s="2">
        <v>11030131</v>
      </c>
      <c r="D1150" s="2" t="s">
        <v>3211</v>
      </c>
      <c r="E1150" s="3" t="s">
        <v>3212</v>
      </c>
      <c r="F1150" s="2" t="s">
        <v>3213</v>
      </c>
      <c r="G1150" s="2" t="s">
        <v>47</v>
      </c>
      <c r="I1150" s="2">
        <v>358985</v>
      </c>
      <c r="J1150" s="9"/>
      <c r="K1150" s="9">
        <v>0.85</v>
      </c>
      <c r="L1150" s="9"/>
      <c r="M1150" s="9">
        <v>1.26</v>
      </c>
      <c r="N1150" s="9"/>
      <c r="O1150" s="9"/>
      <c r="P1150" s="9"/>
      <c r="Q1150" s="9"/>
      <c r="R1150" s="9">
        <v>0.22</v>
      </c>
      <c r="S1150" s="9"/>
      <c r="T1150" s="9"/>
      <c r="U1150" s="9"/>
      <c r="V1150" s="9">
        <v>1.5</v>
      </c>
      <c r="W1150" s="9"/>
      <c r="X1150" s="9"/>
      <c r="Y1150" s="9"/>
      <c r="Z1150" s="9"/>
      <c r="AA1150" s="9"/>
      <c r="AB1150" s="9"/>
      <c r="AC1150" s="9"/>
      <c r="AD1150" s="9"/>
      <c r="AE1150" s="9"/>
      <c r="AF1150" s="9"/>
      <c r="AG1150" s="9"/>
      <c r="AH1150" s="9"/>
      <c r="AI1150" s="9">
        <f t="shared" si="108"/>
        <v>3.83</v>
      </c>
      <c r="AJ1150" s="9">
        <v>0</v>
      </c>
      <c r="AK1150" s="9">
        <f t="shared" si="109"/>
        <v>0.45960000000000001</v>
      </c>
      <c r="AL1150" s="9">
        <f t="shared" si="110"/>
        <v>4.2896000000000001</v>
      </c>
      <c r="AM1150" s="9"/>
      <c r="AN1150" s="9"/>
      <c r="AP1150" s="9"/>
    </row>
    <row r="1151" spans="1:42" x14ac:dyDescent="0.2">
      <c r="A1151" s="2" t="s">
        <v>43</v>
      </c>
      <c r="B1151" s="2">
        <v>1</v>
      </c>
      <c r="C1151" s="2">
        <v>11030125</v>
      </c>
      <c r="D1151" s="2" t="s">
        <v>3214</v>
      </c>
      <c r="E1151" s="3" t="s">
        <v>3215</v>
      </c>
      <c r="F1151" s="2" t="s">
        <v>3216</v>
      </c>
      <c r="G1151" s="2" t="s">
        <v>47</v>
      </c>
      <c r="I1151" s="2">
        <v>358986</v>
      </c>
      <c r="J1151" s="9"/>
      <c r="K1151" s="9">
        <v>1.57</v>
      </c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>
        <v>1.5</v>
      </c>
      <c r="W1151" s="9"/>
      <c r="X1151" s="9"/>
      <c r="Y1151" s="9"/>
      <c r="Z1151" s="9"/>
      <c r="AA1151" s="9"/>
      <c r="AB1151" s="9"/>
      <c r="AC1151" s="9"/>
      <c r="AD1151" s="9"/>
      <c r="AE1151" s="9"/>
      <c r="AF1151" s="9"/>
      <c r="AG1151" s="9"/>
      <c r="AH1151" s="9"/>
      <c r="AI1151" s="9">
        <f t="shared" si="108"/>
        <v>3.0700000000000003</v>
      </c>
      <c r="AJ1151" s="9">
        <v>0</v>
      </c>
      <c r="AK1151" s="9">
        <f t="shared" si="109"/>
        <v>0.36840000000000001</v>
      </c>
      <c r="AL1151" s="9">
        <f t="shared" si="110"/>
        <v>3.4384000000000001</v>
      </c>
      <c r="AM1151" s="9"/>
      <c r="AN1151" s="9"/>
      <c r="AP1151" s="9"/>
    </row>
    <row r="1152" spans="1:42" x14ac:dyDescent="0.2">
      <c r="A1152" s="2" t="s">
        <v>43</v>
      </c>
      <c r="B1152" s="2">
        <v>1</v>
      </c>
      <c r="C1152" s="2">
        <v>11030125</v>
      </c>
      <c r="D1152" s="2" t="s">
        <v>3217</v>
      </c>
      <c r="E1152" s="3" t="s">
        <v>3218</v>
      </c>
      <c r="F1152" s="2" t="s">
        <v>3219</v>
      </c>
      <c r="G1152" s="2" t="s">
        <v>47</v>
      </c>
      <c r="I1152" s="2">
        <v>358987</v>
      </c>
      <c r="J1152" s="9"/>
      <c r="K1152" s="9"/>
      <c r="L1152" s="9"/>
      <c r="M1152" s="9"/>
      <c r="N1152" s="9"/>
      <c r="O1152" s="9"/>
      <c r="P1152" s="9"/>
      <c r="Q1152" s="9">
        <v>5.81</v>
      </c>
      <c r="R1152" s="9"/>
      <c r="S1152" s="9"/>
      <c r="T1152" s="9"/>
      <c r="U1152" s="9"/>
      <c r="V1152" s="9">
        <v>1.5</v>
      </c>
      <c r="W1152" s="9"/>
      <c r="X1152" s="9"/>
      <c r="Y1152" s="9"/>
      <c r="Z1152" s="9"/>
      <c r="AA1152" s="9"/>
      <c r="AB1152" s="9"/>
      <c r="AC1152" s="9"/>
      <c r="AD1152" s="9"/>
      <c r="AE1152" s="9"/>
      <c r="AF1152" s="9"/>
      <c r="AG1152" s="9"/>
      <c r="AH1152" s="9"/>
      <c r="AI1152" s="9">
        <f t="shared" si="108"/>
        <v>7.31</v>
      </c>
      <c r="AJ1152" s="9">
        <v>0</v>
      </c>
      <c r="AK1152" s="9">
        <f t="shared" si="109"/>
        <v>0.87719999999999987</v>
      </c>
      <c r="AL1152" s="9">
        <f t="shared" si="110"/>
        <v>8.1871999999999989</v>
      </c>
      <c r="AM1152" s="9"/>
      <c r="AN1152" s="9"/>
      <c r="AP1152" s="9"/>
    </row>
    <row r="1153" spans="1:42" x14ac:dyDescent="0.2">
      <c r="A1153" s="2" t="s">
        <v>43</v>
      </c>
      <c r="B1153" s="2">
        <v>1</v>
      </c>
      <c r="C1153" s="2">
        <v>11030134</v>
      </c>
      <c r="D1153" s="2" t="s">
        <v>3220</v>
      </c>
      <c r="E1153" s="3" t="s">
        <v>3221</v>
      </c>
      <c r="F1153" s="2" t="s">
        <v>3222</v>
      </c>
      <c r="G1153" s="2" t="s">
        <v>47</v>
      </c>
      <c r="I1153" s="2">
        <v>358988</v>
      </c>
      <c r="J1153" s="9"/>
      <c r="K1153" s="9"/>
      <c r="L1153" s="9"/>
      <c r="M1153" s="9"/>
      <c r="N1153" s="9"/>
      <c r="O1153" s="9"/>
      <c r="P1153" s="9"/>
      <c r="Q1153" s="9">
        <v>0.65</v>
      </c>
      <c r="R1153" s="9"/>
      <c r="S1153" s="9"/>
      <c r="T1153" s="9"/>
      <c r="U1153" s="9"/>
      <c r="V1153" s="9">
        <v>1.5</v>
      </c>
      <c r="W1153" s="9"/>
      <c r="X1153" s="9"/>
      <c r="Y1153" s="9"/>
      <c r="Z1153" s="9"/>
      <c r="AA1153" s="9"/>
      <c r="AB1153" s="9"/>
      <c r="AC1153" s="9"/>
      <c r="AD1153" s="9"/>
      <c r="AE1153" s="9"/>
      <c r="AF1153" s="9"/>
      <c r="AG1153" s="9"/>
      <c r="AH1153" s="9"/>
      <c r="AI1153" s="9">
        <f t="shared" si="108"/>
        <v>2.15</v>
      </c>
      <c r="AJ1153" s="9">
        <v>0</v>
      </c>
      <c r="AK1153" s="9">
        <f t="shared" si="109"/>
        <v>0.25800000000000001</v>
      </c>
      <c r="AL1153" s="9">
        <f t="shared" si="110"/>
        <v>2.4079999999999999</v>
      </c>
      <c r="AM1153" s="9"/>
      <c r="AN1153" s="9"/>
      <c r="AP1153" s="9"/>
    </row>
    <row r="1154" spans="1:42" x14ac:dyDescent="0.2">
      <c r="A1154" s="2" t="s">
        <v>43</v>
      </c>
      <c r="B1154" s="2">
        <v>1</v>
      </c>
      <c r="C1154" s="2">
        <v>11030128</v>
      </c>
      <c r="D1154" s="2" t="s">
        <v>3223</v>
      </c>
      <c r="E1154" s="3" t="s">
        <v>3224</v>
      </c>
      <c r="F1154" s="2" t="s">
        <v>3225</v>
      </c>
      <c r="G1154" s="2" t="s">
        <v>47</v>
      </c>
      <c r="I1154" s="2">
        <v>358989</v>
      </c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>
        <v>1.5</v>
      </c>
      <c r="W1154" s="9"/>
      <c r="X1154" s="9"/>
      <c r="Y1154" s="9"/>
      <c r="Z1154" s="9"/>
      <c r="AA1154" s="9"/>
      <c r="AB1154" s="9"/>
      <c r="AC1154" s="9"/>
      <c r="AD1154" s="9"/>
      <c r="AE1154" s="9"/>
      <c r="AF1154" s="9"/>
      <c r="AG1154" s="9"/>
      <c r="AH1154" s="9"/>
      <c r="AI1154" s="9">
        <f t="shared" si="108"/>
        <v>1.5</v>
      </c>
      <c r="AJ1154" s="9">
        <v>0</v>
      </c>
      <c r="AK1154" s="9">
        <f t="shared" si="109"/>
        <v>0.18</v>
      </c>
      <c r="AL1154" s="9">
        <f t="shared" si="110"/>
        <v>1.68</v>
      </c>
      <c r="AM1154" s="9"/>
      <c r="AN1154" s="9"/>
      <c r="AP1154" s="9"/>
    </row>
    <row r="1155" spans="1:42" x14ac:dyDescent="0.2">
      <c r="A1155" s="2" t="s">
        <v>43</v>
      </c>
      <c r="B1155" s="2">
        <v>1</v>
      </c>
      <c r="C1155" s="2">
        <v>11030133</v>
      </c>
      <c r="D1155" s="2" t="s">
        <v>3226</v>
      </c>
      <c r="E1155" s="3" t="s">
        <v>3227</v>
      </c>
      <c r="F1155" s="2" t="s">
        <v>3228</v>
      </c>
      <c r="G1155" s="2" t="s">
        <v>47</v>
      </c>
      <c r="I1155" s="2">
        <v>358990</v>
      </c>
      <c r="J1155" s="9"/>
      <c r="K1155" s="9">
        <v>1.71</v>
      </c>
      <c r="L1155" s="9"/>
      <c r="M1155" s="9"/>
      <c r="N1155" s="9"/>
      <c r="O1155" s="9"/>
      <c r="P1155" s="9"/>
      <c r="Q1155" s="9">
        <v>0.27</v>
      </c>
      <c r="R1155" s="9">
        <v>0.15</v>
      </c>
      <c r="S1155" s="9"/>
      <c r="T1155" s="9"/>
      <c r="U1155" s="9"/>
      <c r="V1155" s="9">
        <v>1.5</v>
      </c>
      <c r="W1155" s="9"/>
      <c r="X1155" s="9"/>
      <c r="Y1155" s="9"/>
      <c r="Z1155" s="9"/>
      <c r="AA1155" s="9"/>
      <c r="AB1155" s="9"/>
      <c r="AC1155" s="9"/>
      <c r="AD1155" s="9"/>
      <c r="AE1155" s="9"/>
      <c r="AF1155" s="9"/>
      <c r="AG1155" s="9"/>
      <c r="AH1155" s="9"/>
      <c r="AI1155" s="9">
        <f t="shared" si="108"/>
        <v>3.63</v>
      </c>
      <c r="AJ1155" s="9">
        <v>0</v>
      </c>
      <c r="AK1155" s="9">
        <f t="shared" si="109"/>
        <v>0.43559999999999999</v>
      </c>
      <c r="AL1155" s="9">
        <f t="shared" si="110"/>
        <v>4.0655999999999999</v>
      </c>
      <c r="AM1155" s="9"/>
      <c r="AN1155" s="9"/>
      <c r="AP1155" s="9"/>
    </row>
    <row r="1156" spans="1:42" x14ac:dyDescent="0.2">
      <c r="A1156" s="2" t="s">
        <v>43</v>
      </c>
      <c r="B1156" s="2">
        <v>1</v>
      </c>
      <c r="C1156" s="2">
        <v>11030136</v>
      </c>
      <c r="D1156" s="2" t="s">
        <v>3229</v>
      </c>
      <c r="E1156" s="3" t="s">
        <v>3230</v>
      </c>
      <c r="F1156" s="2" t="s">
        <v>3231</v>
      </c>
      <c r="G1156" s="2" t="s">
        <v>47</v>
      </c>
      <c r="I1156" s="2">
        <v>358991</v>
      </c>
      <c r="J1156" s="9"/>
      <c r="K1156" s="9"/>
      <c r="L1156" s="9"/>
      <c r="M1156" s="9"/>
      <c r="N1156" s="9"/>
      <c r="O1156" s="9"/>
      <c r="P1156" s="9"/>
      <c r="Q1156" s="9">
        <v>0.28000000000000003</v>
      </c>
      <c r="R1156" s="9"/>
      <c r="S1156" s="9"/>
      <c r="T1156" s="9"/>
      <c r="U1156" s="9"/>
      <c r="V1156" s="9">
        <v>1.5</v>
      </c>
      <c r="W1156" s="9"/>
      <c r="X1156" s="9"/>
      <c r="Y1156" s="9"/>
      <c r="Z1156" s="9"/>
      <c r="AA1156" s="9"/>
      <c r="AB1156" s="9"/>
      <c r="AC1156" s="9"/>
      <c r="AD1156" s="9"/>
      <c r="AE1156" s="9"/>
      <c r="AF1156" s="9"/>
      <c r="AG1156" s="9"/>
      <c r="AH1156" s="9"/>
      <c r="AI1156" s="9">
        <f t="shared" si="108"/>
        <v>1.78</v>
      </c>
      <c r="AJ1156" s="9">
        <v>0</v>
      </c>
      <c r="AK1156" s="9">
        <f t="shared" si="109"/>
        <v>0.21359999999999998</v>
      </c>
      <c r="AL1156" s="9">
        <f t="shared" si="110"/>
        <v>1.9936</v>
      </c>
      <c r="AM1156" s="9"/>
      <c r="AN1156" s="9"/>
      <c r="AP1156" s="9"/>
    </row>
    <row r="1157" spans="1:42" x14ac:dyDescent="0.2">
      <c r="A1157" s="2" t="s">
        <v>43</v>
      </c>
      <c r="B1157" s="2">
        <v>1</v>
      </c>
      <c r="C1157" s="2">
        <v>11030134</v>
      </c>
      <c r="D1157" s="2" t="s">
        <v>3232</v>
      </c>
      <c r="E1157" s="3" t="s">
        <v>3233</v>
      </c>
      <c r="F1157" s="2" t="s">
        <v>3234</v>
      </c>
      <c r="G1157" s="2" t="s">
        <v>47</v>
      </c>
      <c r="I1157" s="2">
        <v>358992</v>
      </c>
      <c r="J1157" s="9"/>
      <c r="K1157" s="9"/>
      <c r="L1157" s="9"/>
      <c r="M1157" s="9"/>
      <c r="N1157" s="9"/>
      <c r="O1157" s="9"/>
      <c r="P1157" s="9"/>
      <c r="Q1157" s="9">
        <v>8.1</v>
      </c>
      <c r="R1157" s="9">
        <v>0.25</v>
      </c>
      <c r="S1157" s="9"/>
      <c r="T1157" s="9"/>
      <c r="U1157" s="9"/>
      <c r="V1157" s="9">
        <v>1.5</v>
      </c>
      <c r="W1157" s="9"/>
      <c r="X1157" s="9"/>
      <c r="Y1157" s="9"/>
      <c r="Z1157" s="9"/>
      <c r="AA1157" s="9"/>
      <c r="AB1157" s="9"/>
      <c r="AC1157" s="9"/>
      <c r="AD1157" s="9"/>
      <c r="AE1157" s="9"/>
      <c r="AF1157" s="9"/>
      <c r="AG1157" s="9"/>
      <c r="AH1157" s="9"/>
      <c r="AI1157" s="9">
        <f t="shared" si="108"/>
        <v>9.85</v>
      </c>
      <c r="AJ1157" s="9">
        <v>0</v>
      </c>
      <c r="AK1157" s="9">
        <f t="shared" si="109"/>
        <v>1.1819999999999999</v>
      </c>
      <c r="AL1157" s="9">
        <f t="shared" si="110"/>
        <v>11.032</v>
      </c>
      <c r="AM1157" s="9"/>
      <c r="AN1157" s="9"/>
      <c r="AP1157" s="9"/>
    </row>
    <row r="1158" spans="1:42" x14ac:dyDescent="0.2">
      <c r="A1158" s="2" t="s">
        <v>43</v>
      </c>
      <c r="B1158" s="2">
        <v>1</v>
      </c>
      <c r="C1158" s="2">
        <v>11030128</v>
      </c>
      <c r="D1158" s="2" t="s">
        <v>3235</v>
      </c>
      <c r="E1158" s="3" t="s">
        <v>3236</v>
      </c>
      <c r="F1158" s="2" t="s">
        <v>3237</v>
      </c>
      <c r="G1158" s="2" t="s">
        <v>47</v>
      </c>
      <c r="I1158" s="2">
        <v>358993</v>
      </c>
      <c r="J1158" s="9"/>
      <c r="K1158" s="9">
        <v>1.27</v>
      </c>
      <c r="L1158" s="9"/>
      <c r="M1158" s="9"/>
      <c r="N1158" s="9"/>
      <c r="O1158" s="9"/>
      <c r="P1158" s="9"/>
      <c r="Q1158" s="9">
        <v>0.31</v>
      </c>
      <c r="R1158" s="9"/>
      <c r="S1158" s="9"/>
      <c r="T1158" s="9"/>
      <c r="U1158" s="9"/>
      <c r="V1158" s="9">
        <v>1.5</v>
      </c>
      <c r="W1158" s="9"/>
      <c r="X1158" s="9"/>
      <c r="Y1158" s="9"/>
      <c r="Z1158" s="9"/>
      <c r="AA1158" s="9"/>
      <c r="AB1158" s="9"/>
      <c r="AC1158" s="9"/>
      <c r="AD1158" s="9"/>
      <c r="AE1158" s="9"/>
      <c r="AF1158" s="9"/>
      <c r="AG1158" s="9"/>
      <c r="AH1158" s="9"/>
      <c r="AI1158" s="9">
        <f t="shared" si="108"/>
        <v>3.08</v>
      </c>
      <c r="AJ1158" s="9">
        <v>0</v>
      </c>
      <c r="AK1158" s="9">
        <f t="shared" si="109"/>
        <v>0.36959999999999998</v>
      </c>
      <c r="AL1158" s="9">
        <f t="shared" si="110"/>
        <v>3.4496000000000002</v>
      </c>
      <c r="AM1158" s="9"/>
      <c r="AN1158" s="9"/>
      <c r="AP1158" s="9"/>
    </row>
    <row r="1159" spans="1:42" x14ac:dyDescent="0.2">
      <c r="A1159" s="2" t="s">
        <v>43</v>
      </c>
      <c r="B1159" s="2">
        <v>1</v>
      </c>
      <c r="C1159" s="2">
        <v>11030128</v>
      </c>
      <c r="D1159" s="2" t="s">
        <v>3238</v>
      </c>
      <c r="E1159" s="3" t="s">
        <v>3239</v>
      </c>
      <c r="F1159" s="2" t="s">
        <v>3240</v>
      </c>
      <c r="G1159" s="2" t="s">
        <v>47</v>
      </c>
      <c r="I1159" s="2">
        <v>358994</v>
      </c>
      <c r="J1159" s="9"/>
      <c r="K1159" s="9">
        <v>0.28999999999999998</v>
      </c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>
        <v>1.5</v>
      </c>
      <c r="W1159" s="9"/>
      <c r="X1159" s="9"/>
      <c r="Y1159" s="9"/>
      <c r="Z1159" s="9"/>
      <c r="AA1159" s="9"/>
      <c r="AB1159" s="9"/>
      <c r="AC1159" s="9"/>
      <c r="AD1159" s="9"/>
      <c r="AE1159" s="9"/>
      <c r="AF1159" s="9"/>
      <c r="AG1159" s="9"/>
      <c r="AH1159" s="9"/>
      <c r="AI1159" s="9">
        <f t="shared" si="108"/>
        <v>1.79</v>
      </c>
      <c r="AJ1159" s="9">
        <v>0</v>
      </c>
      <c r="AK1159" s="9">
        <f t="shared" si="109"/>
        <v>0.21479999999999999</v>
      </c>
      <c r="AL1159" s="9">
        <f t="shared" si="110"/>
        <v>2.0047999999999999</v>
      </c>
      <c r="AM1159" s="9"/>
      <c r="AN1159" s="9"/>
      <c r="AP1159" s="9"/>
    </row>
    <row r="1160" spans="1:42" x14ac:dyDescent="0.2">
      <c r="A1160" s="2" t="s">
        <v>43</v>
      </c>
      <c r="B1160" s="2">
        <v>1</v>
      </c>
      <c r="C1160" s="2">
        <v>11030134</v>
      </c>
      <c r="D1160" s="2" t="s">
        <v>3241</v>
      </c>
      <c r="E1160" s="3" t="s">
        <v>3242</v>
      </c>
      <c r="F1160" s="2" t="s">
        <v>3243</v>
      </c>
      <c r="G1160" s="2" t="s">
        <v>47</v>
      </c>
      <c r="I1160" s="2">
        <v>358995</v>
      </c>
      <c r="J1160" s="9"/>
      <c r="K1160" s="9"/>
      <c r="L1160" s="9"/>
      <c r="M1160" s="9"/>
      <c r="N1160" s="9"/>
      <c r="O1160" s="9"/>
      <c r="P1160" s="9"/>
      <c r="Q1160" s="9">
        <v>0.12</v>
      </c>
      <c r="R1160" s="9"/>
      <c r="S1160" s="9"/>
      <c r="T1160" s="9"/>
      <c r="U1160" s="9"/>
      <c r="V1160" s="9">
        <v>1.5</v>
      </c>
      <c r="W1160" s="9"/>
      <c r="X1160" s="9"/>
      <c r="Y1160" s="9"/>
      <c r="Z1160" s="9"/>
      <c r="AA1160" s="9"/>
      <c r="AB1160" s="9"/>
      <c r="AC1160" s="9"/>
      <c r="AD1160" s="9"/>
      <c r="AE1160" s="9"/>
      <c r="AF1160" s="9"/>
      <c r="AG1160" s="9"/>
      <c r="AH1160" s="9"/>
      <c r="AI1160" s="9">
        <f t="shared" si="108"/>
        <v>1.62</v>
      </c>
      <c r="AJ1160" s="9">
        <v>0</v>
      </c>
      <c r="AK1160" s="9">
        <f t="shared" si="109"/>
        <v>0.19440000000000002</v>
      </c>
      <c r="AL1160" s="9">
        <f t="shared" si="110"/>
        <v>1.8144</v>
      </c>
      <c r="AM1160" s="9"/>
      <c r="AN1160" s="9"/>
      <c r="AP1160" s="9"/>
    </row>
    <row r="1161" spans="1:42" x14ac:dyDescent="0.2">
      <c r="A1161" s="2" t="s">
        <v>43</v>
      </c>
      <c r="B1161" s="2">
        <v>1</v>
      </c>
      <c r="C1161" s="2">
        <v>11030134</v>
      </c>
      <c r="D1161" s="2" t="s">
        <v>3244</v>
      </c>
      <c r="E1161" s="3" t="s">
        <v>3245</v>
      </c>
      <c r="F1161" s="2" t="s">
        <v>3246</v>
      </c>
      <c r="G1161" s="2" t="s">
        <v>47</v>
      </c>
      <c r="I1161" s="2">
        <v>358996</v>
      </c>
      <c r="J1161" s="9"/>
      <c r="K1161" s="9">
        <v>1.23</v>
      </c>
      <c r="L1161" s="9"/>
      <c r="M1161" s="9"/>
      <c r="N1161" s="9"/>
      <c r="O1161" s="9"/>
      <c r="P1161" s="9"/>
      <c r="Q1161" s="9"/>
      <c r="R1161" s="9">
        <v>0.05</v>
      </c>
      <c r="S1161" s="9"/>
      <c r="T1161" s="9"/>
      <c r="U1161" s="9"/>
      <c r="V1161" s="9">
        <v>1.5</v>
      </c>
      <c r="W1161" s="9"/>
      <c r="X1161" s="9"/>
      <c r="Y1161" s="9"/>
      <c r="Z1161" s="9"/>
      <c r="AA1161" s="9"/>
      <c r="AB1161" s="9"/>
      <c r="AC1161" s="9"/>
      <c r="AD1161" s="9"/>
      <c r="AE1161" s="9"/>
      <c r="AF1161" s="9"/>
      <c r="AG1161" s="9"/>
      <c r="AH1161" s="9"/>
      <c r="AI1161" s="9">
        <f t="shared" si="108"/>
        <v>2.7800000000000002</v>
      </c>
      <c r="AJ1161" s="9">
        <v>0</v>
      </c>
      <c r="AK1161" s="9">
        <f t="shared" si="109"/>
        <v>0.33360000000000001</v>
      </c>
      <c r="AL1161" s="9">
        <f t="shared" si="110"/>
        <v>3.1136000000000004</v>
      </c>
      <c r="AM1161" s="9"/>
      <c r="AN1161" s="9"/>
      <c r="AP1161" s="9"/>
    </row>
    <row r="1162" spans="1:42" x14ac:dyDescent="0.2">
      <c r="A1162" s="2" t="s">
        <v>43</v>
      </c>
      <c r="B1162" s="2">
        <v>1</v>
      </c>
      <c r="C1162" s="2">
        <v>11030134</v>
      </c>
      <c r="D1162" s="2" t="s">
        <v>3247</v>
      </c>
      <c r="E1162" s="3" t="s">
        <v>3248</v>
      </c>
      <c r="F1162" s="2" t="s">
        <v>3249</v>
      </c>
      <c r="G1162" s="2" t="s">
        <v>47</v>
      </c>
      <c r="I1162" s="2">
        <v>358997</v>
      </c>
      <c r="J1162" s="9"/>
      <c r="K1162" s="9">
        <v>16.14</v>
      </c>
      <c r="L1162" s="9"/>
      <c r="M1162" s="9"/>
      <c r="N1162" s="9"/>
      <c r="O1162" s="9"/>
      <c r="P1162" s="9"/>
      <c r="Q1162" s="9">
        <v>0.28999999999999998</v>
      </c>
      <c r="R1162" s="9">
        <v>0.53</v>
      </c>
      <c r="S1162" s="9"/>
      <c r="T1162" s="9"/>
      <c r="U1162" s="9"/>
      <c r="V1162" s="9">
        <v>1.5</v>
      </c>
      <c r="W1162" s="9"/>
      <c r="X1162" s="9"/>
      <c r="Y1162" s="9"/>
      <c r="Z1162" s="9"/>
      <c r="AA1162" s="9"/>
      <c r="AB1162" s="9"/>
      <c r="AC1162" s="9"/>
      <c r="AD1162" s="9"/>
      <c r="AE1162" s="9"/>
      <c r="AF1162" s="9"/>
      <c r="AG1162" s="9"/>
      <c r="AH1162" s="9"/>
      <c r="AI1162" s="9">
        <f t="shared" si="108"/>
        <v>18.46</v>
      </c>
      <c r="AJ1162" s="9">
        <v>0</v>
      </c>
      <c r="AK1162" s="9">
        <f t="shared" si="109"/>
        <v>2.2151999999999998</v>
      </c>
      <c r="AL1162" s="9">
        <f t="shared" si="110"/>
        <v>20.6752</v>
      </c>
      <c r="AM1162" s="9"/>
      <c r="AN1162" s="9"/>
      <c r="AP1162" s="9"/>
    </row>
    <row r="1163" spans="1:42" x14ac:dyDescent="0.2">
      <c r="A1163" s="2" t="s">
        <v>43</v>
      </c>
      <c r="B1163" s="2">
        <v>16</v>
      </c>
      <c r="C1163" s="2">
        <v>11030131</v>
      </c>
      <c r="D1163" s="2" t="s">
        <v>3250</v>
      </c>
      <c r="E1163" s="3" t="s">
        <v>3251</v>
      </c>
      <c r="F1163" s="2" t="s">
        <v>3252</v>
      </c>
      <c r="G1163" s="2" t="s">
        <v>47</v>
      </c>
      <c r="I1163" s="2">
        <v>358998</v>
      </c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>
        <v>1.5</v>
      </c>
      <c r="W1163" s="9"/>
      <c r="X1163" s="9"/>
      <c r="Y1163" s="9"/>
      <c r="Z1163" s="9"/>
      <c r="AA1163" s="9"/>
      <c r="AB1163" s="9"/>
      <c r="AC1163" s="9"/>
      <c r="AD1163" s="9"/>
      <c r="AE1163" s="9"/>
      <c r="AF1163" s="9"/>
      <c r="AG1163" s="9"/>
      <c r="AH1163" s="9"/>
      <c r="AI1163" s="9">
        <f t="shared" si="108"/>
        <v>1.5</v>
      </c>
      <c r="AJ1163" s="9">
        <v>0</v>
      </c>
      <c r="AK1163" s="9">
        <f t="shared" si="109"/>
        <v>0.18</v>
      </c>
      <c r="AL1163" s="9">
        <f t="shared" si="110"/>
        <v>1.68</v>
      </c>
      <c r="AM1163" s="9"/>
      <c r="AN1163" s="9"/>
      <c r="AP1163" s="9"/>
    </row>
    <row r="1164" spans="1:42" x14ac:dyDescent="0.2">
      <c r="A1164" s="2" t="s">
        <v>43</v>
      </c>
      <c r="B1164" s="2">
        <v>1</v>
      </c>
      <c r="C1164" s="2">
        <v>11030133</v>
      </c>
      <c r="D1164" s="2" t="s">
        <v>3253</v>
      </c>
      <c r="E1164" s="3" t="s">
        <v>3254</v>
      </c>
      <c r="F1164" s="2" t="s">
        <v>3255</v>
      </c>
      <c r="G1164" s="2" t="s">
        <v>47</v>
      </c>
      <c r="I1164" s="2">
        <v>358999</v>
      </c>
      <c r="J1164" s="9"/>
      <c r="K1164" s="9">
        <v>0.05</v>
      </c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>
        <v>1.5</v>
      </c>
      <c r="W1164" s="9"/>
      <c r="X1164" s="9"/>
      <c r="Y1164" s="9"/>
      <c r="Z1164" s="9"/>
      <c r="AA1164" s="9"/>
      <c r="AB1164" s="9"/>
      <c r="AC1164" s="9"/>
      <c r="AD1164" s="9"/>
      <c r="AE1164" s="9"/>
      <c r="AF1164" s="9"/>
      <c r="AG1164" s="9"/>
      <c r="AH1164" s="9"/>
      <c r="AI1164" s="9">
        <f t="shared" ref="AI1164:AI1227" si="111">SUM(J1164:AH1164)</f>
        <v>1.55</v>
      </c>
      <c r="AJ1164" s="9">
        <v>0</v>
      </c>
      <c r="AK1164" s="9">
        <f t="shared" ref="AK1164:AK1227" si="112">(AI1164+AJ1164)*0.12</f>
        <v>0.186</v>
      </c>
      <c r="AL1164" s="9">
        <f t="shared" ref="AL1164:AL1227" si="113">SUM(AI1164:AK1164)</f>
        <v>1.736</v>
      </c>
      <c r="AM1164" s="9"/>
      <c r="AN1164" s="9"/>
      <c r="AP1164" s="9"/>
    </row>
    <row r="1165" spans="1:42" x14ac:dyDescent="0.2">
      <c r="A1165" s="2" t="s">
        <v>43</v>
      </c>
      <c r="B1165" s="2">
        <v>1</v>
      </c>
      <c r="C1165" s="2">
        <v>11030131</v>
      </c>
      <c r="D1165" s="2" t="s">
        <v>3256</v>
      </c>
      <c r="E1165" s="3" t="s">
        <v>3257</v>
      </c>
      <c r="F1165" s="2" t="s">
        <v>3258</v>
      </c>
      <c r="G1165" s="2" t="s">
        <v>47</v>
      </c>
      <c r="I1165" s="2">
        <v>359000</v>
      </c>
      <c r="J1165" s="9"/>
      <c r="K1165" s="9"/>
      <c r="L1165" s="9"/>
      <c r="M1165" s="9"/>
      <c r="N1165" s="9"/>
      <c r="O1165" s="9"/>
      <c r="P1165" s="9"/>
      <c r="Q1165" s="9">
        <v>1.59</v>
      </c>
      <c r="R1165" s="9"/>
      <c r="S1165" s="9"/>
      <c r="T1165" s="9"/>
      <c r="U1165" s="9"/>
      <c r="V1165" s="9">
        <v>1.5</v>
      </c>
      <c r="W1165" s="9"/>
      <c r="X1165" s="9"/>
      <c r="Y1165" s="9"/>
      <c r="Z1165" s="9"/>
      <c r="AA1165" s="9"/>
      <c r="AB1165" s="9"/>
      <c r="AC1165" s="9"/>
      <c r="AD1165" s="9"/>
      <c r="AE1165" s="9"/>
      <c r="AF1165" s="9"/>
      <c r="AG1165" s="9"/>
      <c r="AH1165" s="9"/>
      <c r="AI1165" s="9">
        <f t="shared" si="111"/>
        <v>3.09</v>
      </c>
      <c r="AJ1165" s="9">
        <v>0</v>
      </c>
      <c r="AK1165" s="9">
        <f t="shared" si="112"/>
        <v>0.37079999999999996</v>
      </c>
      <c r="AL1165" s="9">
        <f t="shared" si="113"/>
        <v>3.4607999999999999</v>
      </c>
      <c r="AM1165" s="9"/>
      <c r="AN1165" s="9"/>
      <c r="AP1165" s="9"/>
    </row>
    <row r="1166" spans="1:42" x14ac:dyDescent="0.2">
      <c r="A1166" s="2" t="s">
        <v>43</v>
      </c>
      <c r="B1166" s="2">
        <v>1</v>
      </c>
      <c r="C1166" s="2">
        <v>11030134</v>
      </c>
      <c r="D1166" s="2" t="s">
        <v>3259</v>
      </c>
      <c r="E1166" s="3" t="s">
        <v>3260</v>
      </c>
      <c r="F1166" s="2" t="s">
        <v>3261</v>
      </c>
      <c r="G1166" s="2" t="s">
        <v>47</v>
      </c>
      <c r="I1166" s="2">
        <v>359001</v>
      </c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>
        <v>1.5</v>
      </c>
      <c r="W1166" s="9"/>
      <c r="X1166" s="9"/>
      <c r="Y1166" s="9"/>
      <c r="Z1166" s="9"/>
      <c r="AA1166" s="9"/>
      <c r="AB1166" s="9"/>
      <c r="AC1166" s="9"/>
      <c r="AD1166" s="9"/>
      <c r="AE1166" s="9"/>
      <c r="AF1166" s="9"/>
      <c r="AG1166" s="9"/>
      <c r="AH1166" s="9"/>
      <c r="AI1166" s="9">
        <f t="shared" si="111"/>
        <v>1.5</v>
      </c>
      <c r="AJ1166" s="9">
        <v>0</v>
      </c>
      <c r="AK1166" s="9">
        <f t="shared" si="112"/>
        <v>0.18</v>
      </c>
      <c r="AL1166" s="9">
        <f t="shared" si="113"/>
        <v>1.68</v>
      </c>
      <c r="AM1166" s="9"/>
      <c r="AN1166" s="9"/>
      <c r="AP1166" s="9"/>
    </row>
    <row r="1167" spans="1:42" x14ac:dyDescent="0.2">
      <c r="A1167" s="2" t="s">
        <v>43</v>
      </c>
      <c r="B1167" s="2">
        <v>1</v>
      </c>
      <c r="C1167" s="2">
        <v>11030133</v>
      </c>
      <c r="D1167" s="2" t="s">
        <v>3262</v>
      </c>
      <c r="E1167" s="3" t="s">
        <v>3263</v>
      </c>
      <c r="F1167" s="2" t="s">
        <v>3264</v>
      </c>
      <c r="G1167" s="2" t="s">
        <v>47</v>
      </c>
      <c r="I1167" s="2">
        <v>359002</v>
      </c>
      <c r="J1167" s="9"/>
      <c r="K1167" s="9"/>
      <c r="L1167" s="9"/>
      <c r="M1167" s="9"/>
      <c r="N1167" s="9"/>
      <c r="O1167" s="9"/>
      <c r="P1167" s="9"/>
      <c r="Q1167" s="9">
        <v>3.05</v>
      </c>
      <c r="R1167" s="9">
        <v>7.34</v>
      </c>
      <c r="S1167" s="9"/>
      <c r="T1167" s="9"/>
      <c r="U1167" s="9"/>
      <c r="V1167" s="9">
        <v>1.5</v>
      </c>
      <c r="W1167" s="9"/>
      <c r="X1167" s="9"/>
      <c r="Y1167" s="9"/>
      <c r="Z1167" s="9"/>
      <c r="AA1167" s="9"/>
      <c r="AB1167" s="9"/>
      <c r="AC1167" s="9"/>
      <c r="AD1167" s="9"/>
      <c r="AE1167" s="9"/>
      <c r="AF1167" s="9"/>
      <c r="AG1167" s="9"/>
      <c r="AH1167" s="9"/>
      <c r="AI1167" s="9">
        <f t="shared" si="111"/>
        <v>11.89</v>
      </c>
      <c r="AJ1167" s="9">
        <v>0</v>
      </c>
      <c r="AK1167" s="9">
        <f t="shared" si="112"/>
        <v>1.4268000000000001</v>
      </c>
      <c r="AL1167" s="9">
        <f t="shared" si="113"/>
        <v>13.316800000000001</v>
      </c>
      <c r="AM1167" s="9"/>
      <c r="AN1167" s="9"/>
      <c r="AP1167" s="9"/>
    </row>
    <row r="1168" spans="1:42" x14ac:dyDescent="0.2">
      <c r="A1168" s="2" t="s">
        <v>43</v>
      </c>
      <c r="B1168" s="2">
        <v>19</v>
      </c>
      <c r="C1168" s="2">
        <v>11030130</v>
      </c>
      <c r="D1168" s="2" t="s">
        <v>3265</v>
      </c>
      <c r="E1168" s="3" t="s">
        <v>3266</v>
      </c>
      <c r="F1168" s="2" t="s">
        <v>3267</v>
      </c>
      <c r="G1168" s="2" t="s">
        <v>47</v>
      </c>
      <c r="I1168" s="2">
        <v>359003</v>
      </c>
      <c r="J1168" s="9"/>
      <c r="K1168" s="9"/>
      <c r="L1168" s="9"/>
      <c r="M1168" s="9"/>
      <c r="N1168" s="9"/>
      <c r="O1168" s="9"/>
      <c r="P1168" s="9"/>
      <c r="Q1168" s="9">
        <v>2.64</v>
      </c>
      <c r="R1168" s="9"/>
      <c r="S1168" s="9"/>
      <c r="T1168" s="9"/>
      <c r="U1168" s="9"/>
      <c r="V1168" s="9">
        <v>1.5</v>
      </c>
      <c r="W1168" s="9"/>
      <c r="X1168" s="9"/>
      <c r="Y1168" s="9"/>
      <c r="Z1168" s="9"/>
      <c r="AA1168" s="9"/>
      <c r="AB1168" s="9"/>
      <c r="AC1168" s="9"/>
      <c r="AD1168" s="9"/>
      <c r="AE1168" s="9"/>
      <c r="AF1168" s="9"/>
      <c r="AG1168" s="9"/>
      <c r="AH1168" s="9"/>
      <c r="AI1168" s="9">
        <f t="shared" si="111"/>
        <v>4.1400000000000006</v>
      </c>
      <c r="AJ1168" s="9">
        <v>0</v>
      </c>
      <c r="AK1168" s="9">
        <f t="shared" si="112"/>
        <v>0.49680000000000007</v>
      </c>
      <c r="AL1168" s="9">
        <f t="shared" si="113"/>
        <v>4.6368000000000009</v>
      </c>
      <c r="AM1168" s="9"/>
      <c r="AN1168" s="9"/>
      <c r="AP1168" s="9"/>
    </row>
    <row r="1169" spans="1:42" x14ac:dyDescent="0.2">
      <c r="A1169" s="2" t="s">
        <v>43</v>
      </c>
      <c r="B1169" s="2">
        <v>1</v>
      </c>
      <c r="C1169" s="2">
        <v>11030134</v>
      </c>
      <c r="D1169" s="2" t="s">
        <v>3268</v>
      </c>
      <c r="E1169" s="3" t="s">
        <v>3269</v>
      </c>
      <c r="F1169" s="2" t="s">
        <v>3270</v>
      </c>
      <c r="G1169" s="2" t="s">
        <v>47</v>
      </c>
      <c r="I1169" s="2">
        <v>359004</v>
      </c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>
        <v>1.5</v>
      </c>
      <c r="W1169" s="9"/>
      <c r="X1169" s="9"/>
      <c r="Y1169" s="9"/>
      <c r="Z1169" s="9"/>
      <c r="AA1169" s="9"/>
      <c r="AB1169" s="9"/>
      <c r="AC1169" s="9"/>
      <c r="AD1169" s="9"/>
      <c r="AE1169" s="9"/>
      <c r="AF1169" s="9"/>
      <c r="AG1169" s="9"/>
      <c r="AH1169" s="9"/>
      <c r="AI1169" s="9">
        <f t="shared" si="111"/>
        <v>1.5</v>
      </c>
      <c r="AJ1169" s="9">
        <v>0</v>
      </c>
      <c r="AK1169" s="9">
        <f t="shared" si="112"/>
        <v>0.18</v>
      </c>
      <c r="AL1169" s="9">
        <f t="shared" si="113"/>
        <v>1.68</v>
      </c>
      <c r="AM1169" s="9"/>
      <c r="AN1169" s="9"/>
      <c r="AP1169" s="9"/>
    </row>
    <row r="1170" spans="1:42" x14ac:dyDescent="0.2">
      <c r="A1170" s="2" t="s">
        <v>43</v>
      </c>
      <c r="B1170" s="2">
        <v>1</v>
      </c>
      <c r="C1170" s="2">
        <v>11030119</v>
      </c>
      <c r="D1170" s="2" t="s">
        <v>3271</v>
      </c>
      <c r="E1170" s="3" t="s">
        <v>3272</v>
      </c>
      <c r="F1170" s="2" t="s">
        <v>3273</v>
      </c>
      <c r="G1170" s="2" t="s">
        <v>47</v>
      </c>
      <c r="I1170" s="2">
        <v>359005</v>
      </c>
      <c r="J1170" s="9"/>
      <c r="K1170" s="9"/>
      <c r="L1170" s="9"/>
      <c r="M1170" s="9"/>
      <c r="N1170" s="9"/>
      <c r="O1170" s="9"/>
      <c r="P1170" s="9"/>
      <c r="Q1170" s="9">
        <v>0.15</v>
      </c>
      <c r="R1170" s="9"/>
      <c r="S1170" s="9"/>
      <c r="T1170" s="9"/>
      <c r="U1170" s="9"/>
      <c r="V1170" s="9">
        <v>1.5</v>
      </c>
      <c r="W1170" s="9"/>
      <c r="X1170" s="9"/>
      <c r="Y1170" s="9"/>
      <c r="Z1170" s="9"/>
      <c r="AA1170" s="9"/>
      <c r="AB1170" s="9"/>
      <c r="AC1170" s="9"/>
      <c r="AD1170" s="9"/>
      <c r="AE1170" s="9"/>
      <c r="AF1170" s="9"/>
      <c r="AG1170" s="9"/>
      <c r="AH1170" s="9"/>
      <c r="AI1170" s="9">
        <f t="shared" si="111"/>
        <v>1.65</v>
      </c>
      <c r="AJ1170" s="9">
        <v>0</v>
      </c>
      <c r="AK1170" s="9">
        <f t="shared" si="112"/>
        <v>0.19799999999999998</v>
      </c>
      <c r="AL1170" s="9">
        <f t="shared" si="113"/>
        <v>1.8479999999999999</v>
      </c>
      <c r="AM1170" s="9"/>
      <c r="AN1170" s="9"/>
      <c r="AP1170" s="9"/>
    </row>
    <row r="1171" spans="1:42" x14ac:dyDescent="0.2">
      <c r="A1171" s="2" t="s">
        <v>43</v>
      </c>
      <c r="B1171" s="2">
        <v>1</v>
      </c>
      <c r="C1171" s="2">
        <v>11030130</v>
      </c>
      <c r="D1171" s="2" t="s">
        <v>3274</v>
      </c>
      <c r="E1171" s="3" t="s">
        <v>3275</v>
      </c>
      <c r="F1171" s="2" t="s">
        <v>3276</v>
      </c>
      <c r="G1171" s="2" t="s">
        <v>47</v>
      </c>
      <c r="I1171" s="2">
        <v>359006</v>
      </c>
      <c r="J1171" s="9"/>
      <c r="K1171" s="9"/>
      <c r="L1171" s="9"/>
      <c r="M1171" s="9"/>
      <c r="N1171" s="9"/>
      <c r="O1171" s="9"/>
      <c r="P1171" s="9"/>
      <c r="Q1171" s="9">
        <v>1.54</v>
      </c>
      <c r="R1171" s="9"/>
      <c r="S1171" s="9"/>
      <c r="T1171" s="9"/>
      <c r="U1171" s="9"/>
      <c r="V1171" s="9">
        <v>1.5</v>
      </c>
      <c r="W1171" s="9"/>
      <c r="X1171" s="9"/>
      <c r="Y1171" s="9"/>
      <c r="Z1171" s="9"/>
      <c r="AA1171" s="9"/>
      <c r="AB1171" s="9"/>
      <c r="AC1171" s="9"/>
      <c r="AD1171" s="9"/>
      <c r="AE1171" s="9"/>
      <c r="AF1171" s="9"/>
      <c r="AG1171" s="9"/>
      <c r="AH1171" s="9"/>
      <c r="AI1171" s="9">
        <f t="shared" si="111"/>
        <v>3.04</v>
      </c>
      <c r="AJ1171" s="9">
        <v>0</v>
      </c>
      <c r="AK1171" s="9">
        <f t="shared" si="112"/>
        <v>0.36480000000000001</v>
      </c>
      <c r="AL1171" s="9">
        <f t="shared" si="113"/>
        <v>3.4047999999999998</v>
      </c>
      <c r="AM1171" s="9"/>
      <c r="AN1171" s="9"/>
      <c r="AP1171" s="9"/>
    </row>
    <row r="1172" spans="1:42" x14ac:dyDescent="0.2">
      <c r="A1172" s="2" t="s">
        <v>43</v>
      </c>
      <c r="B1172" s="2">
        <v>1</v>
      </c>
      <c r="C1172" s="2">
        <v>11030103</v>
      </c>
      <c r="D1172" s="2" t="s">
        <v>3277</v>
      </c>
      <c r="E1172" s="3" t="s">
        <v>3278</v>
      </c>
      <c r="F1172" s="2" t="s">
        <v>3279</v>
      </c>
      <c r="G1172" s="2" t="s">
        <v>47</v>
      </c>
      <c r="I1172" s="2">
        <v>359007</v>
      </c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>
        <v>1.5</v>
      </c>
      <c r="W1172" s="9"/>
      <c r="X1172" s="9"/>
      <c r="Y1172" s="9"/>
      <c r="Z1172" s="9"/>
      <c r="AA1172" s="9"/>
      <c r="AB1172" s="9"/>
      <c r="AC1172" s="9"/>
      <c r="AD1172" s="9"/>
      <c r="AE1172" s="9"/>
      <c r="AF1172" s="9"/>
      <c r="AG1172" s="9"/>
      <c r="AH1172" s="9"/>
      <c r="AI1172" s="9">
        <f t="shared" si="111"/>
        <v>1.5</v>
      </c>
      <c r="AJ1172" s="9">
        <v>0</v>
      </c>
      <c r="AK1172" s="9">
        <f t="shared" si="112"/>
        <v>0.18</v>
      </c>
      <c r="AL1172" s="9">
        <f t="shared" si="113"/>
        <v>1.68</v>
      </c>
      <c r="AM1172" s="9"/>
      <c r="AN1172" s="9"/>
      <c r="AP1172" s="9"/>
    </row>
    <row r="1173" spans="1:42" x14ac:dyDescent="0.2">
      <c r="A1173" s="2" t="s">
        <v>43</v>
      </c>
      <c r="B1173" s="2">
        <v>1</v>
      </c>
      <c r="C1173" s="2">
        <v>11030134</v>
      </c>
      <c r="D1173" s="2" t="s">
        <v>3280</v>
      </c>
      <c r="E1173" s="3" t="s">
        <v>3281</v>
      </c>
      <c r="F1173" s="2" t="s">
        <v>3282</v>
      </c>
      <c r="G1173" s="2" t="s">
        <v>47</v>
      </c>
      <c r="I1173" s="2">
        <v>359008</v>
      </c>
      <c r="J1173" s="9"/>
      <c r="K1173" s="9">
        <v>0.22</v>
      </c>
      <c r="L1173" s="9"/>
      <c r="M1173" s="9"/>
      <c r="N1173" s="9"/>
      <c r="O1173" s="9"/>
      <c r="P1173" s="9"/>
      <c r="Q1173" s="9">
        <v>4.3600000000000003</v>
      </c>
      <c r="R1173" s="9"/>
      <c r="S1173" s="9"/>
      <c r="T1173" s="9"/>
      <c r="U1173" s="9"/>
      <c r="V1173" s="9">
        <v>1.5</v>
      </c>
      <c r="W1173" s="9"/>
      <c r="X1173" s="9"/>
      <c r="Y1173" s="9"/>
      <c r="Z1173" s="9"/>
      <c r="AA1173" s="9"/>
      <c r="AB1173" s="9"/>
      <c r="AC1173" s="9"/>
      <c r="AD1173" s="9"/>
      <c r="AE1173" s="9"/>
      <c r="AF1173" s="9"/>
      <c r="AG1173" s="9"/>
      <c r="AH1173" s="9"/>
      <c r="AI1173" s="9">
        <f t="shared" si="111"/>
        <v>6.08</v>
      </c>
      <c r="AJ1173" s="9">
        <v>0</v>
      </c>
      <c r="AK1173" s="9">
        <f t="shared" si="112"/>
        <v>0.72960000000000003</v>
      </c>
      <c r="AL1173" s="9">
        <f t="shared" si="113"/>
        <v>6.8095999999999997</v>
      </c>
      <c r="AM1173" s="9"/>
      <c r="AN1173" s="9"/>
      <c r="AP1173" s="9"/>
    </row>
    <row r="1174" spans="1:42" x14ac:dyDescent="0.2">
      <c r="A1174" s="2" t="s">
        <v>43</v>
      </c>
      <c r="B1174" s="2">
        <v>1</v>
      </c>
      <c r="C1174" s="2">
        <v>11030133</v>
      </c>
      <c r="D1174" s="2" t="s">
        <v>3283</v>
      </c>
      <c r="E1174" s="3" t="s">
        <v>3284</v>
      </c>
      <c r="F1174" s="2" t="s">
        <v>3285</v>
      </c>
      <c r="G1174" s="2" t="s">
        <v>47</v>
      </c>
      <c r="I1174" s="2">
        <v>359009</v>
      </c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>
        <v>1.5</v>
      </c>
      <c r="W1174" s="9"/>
      <c r="X1174" s="9"/>
      <c r="Y1174" s="9"/>
      <c r="Z1174" s="9"/>
      <c r="AA1174" s="9"/>
      <c r="AB1174" s="9"/>
      <c r="AC1174" s="9"/>
      <c r="AD1174" s="9"/>
      <c r="AE1174" s="9"/>
      <c r="AF1174" s="9"/>
      <c r="AG1174" s="9"/>
      <c r="AH1174" s="9"/>
      <c r="AI1174" s="9">
        <f t="shared" si="111"/>
        <v>1.5</v>
      </c>
      <c r="AJ1174" s="9">
        <v>0</v>
      </c>
      <c r="AK1174" s="9">
        <f t="shared" si="112"/>
        <v>0.18</v>
      </c>
      <c r="AL1174" s="9">
        <f t="shared" si="113"/>
        <v>1.68</v>
      </c>
      <c r="AM1174" s="9"/>
      <c r="AN1174" s="9"/>
      <c r="AP1174" s="9"/>
    </row>
    <row r="1175" spans="1:42" x14ac:dyDescent="0.2">
      <c r="A1175" s="2" t="s">
        <v>43</v>
      </c>
      <c r="B1175" s="2">
        <v>1</v>
      </c>
      <c r="C1175" s="2">
        <v>11030112</v>
      </c>
      <c r="D1175" s="2" t="s">
        <v>3286</v>
      </c>
      <c r="E1175" s="3" t="s">
        <v>3287</v>
      </c>
      <c r="F1175" s="2" t="s">
        <v>3288</v>
      </c>
      <c r="G1175" s="2" t="s">
        <v>47</v>
      </c>
      <c r="I1175" s="2">
        <v>359010</v>
      </c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>
        <v>7.48</v>
      </c>
      <c r="W1175" s="9"/>
      <c r="X1175" s="9"/>
      <c r="Y1175" s="9"/>
      <c r="Z1175" s="9"/>
      <c r="AA1175" s="9"/>
      <c r="AB1175" s="9"/>
      <c r="AC1175" s="9"/>
      <c r="AD1175" s="9"/>
      <c r="AE1175" s="9"/>
      <c r="AF1175" s="9"/>
      <c r="AG1175" s="9"/>
      <c r="AH1175" s="9"/>
      <c r="AI1175" s="9">
        <f t="shared" si="111"/>
        <v>7.48</v>
      </c>
      <c r="AJ1175" s="9">
        <v>0</v>
      </c>
      <c r="AK1175" s="9">
        <f t="shared" si="112"/>
        <v>0.89760000000000006</v>
      </c>
      <c r="AL1175" s="9">
        <f t="shared" si="113"/>
        <v>8.377600000000001</v>
      </c>
      <c r="AM1175" s="9"/>
      <c r="AN1175" s="9"/>
      <c r="AP1175" s="9"/>
    </row>
    <row r="1176" spans="1:42" x14ac:dyDescent="0.2">
      <c r="A1176" s="2" t="s">
        <v>43</v>
      </c>
      <c r="B1176" s="2">
        <v>1</v>
      </c>
      <c r="C1176" s="2">
        <v>11030134</v>
      </c>
      <c r="D1176" s="2" t="s">
        <v>3289</v>
      </c>
      <c r="E1176" s="3" t="s">
        <v>3290</v>
      </c>
      <c r="F1176" s="2" t="s">
        <v>3291</v>
      </c>
      <c r="G1176" s="2" t="s">
        <v>47</v>
      </c>
      <c r="I1176" s="2">
        <v>359011</v>
      </c>
      <c r="J1176" s="9"/>
      <c r="K1176" s="9">
        <v>1.61</v>
      </c>
      <c r="L1176" s="9"/>
      <c r="M1176" s="9"/>
      <c r="N1176" s="9"/>
      <c r="O1176" s="9"/>
      <c r="P1176" s="9"/>
      <c r="Q1176" s="9">
        <v>6.27</v>
      </c>
      <c r="R1176" s="9"/>
      <c r="S1176" s="9"/>
      <c r="T1176" s="9"/>
      <c r="U1176" s="9"/>
      <c r="V1176" s="9">
        <v>1.5</v>
      </c>
      <c r="W1176" s="9"/>
      <c r="X1176" s="9"/>
      <c r="Y1176" s="9"/>
      <c r="Z1176" s="9"/>
      <c r="AA1176" s="9"/>
      <c r="AB1176" s="9"/>
      <c r="AC1176" s="9"/>
      <c r="AD1176" s="9"/>
      <c r="AE1176" s="9"/>
      <c r="AF1176" s="9"/>
      <c r="AG1176" s="9"/>
      <c r="AH1176" s="9"/>
      <c r="AI1176" s="9">
        <f t="shared" si="111"/>
        <v>9.379999999999999</v>
      </c>
      <c r="AJ1176" s="9">
        <v>0</v>
      </c>
      <c r="AK1176" s="9">
        <f t="shared" si="112"/>
        <v>1.1255999999999999</v>
      </c>
      <c r="AL1176" s="9">
        <f t="shared" si="113"/>
        <v>10.505599999999999</v>
      </c>
      <c r="AM1176" s="9"/>
      <c r="AN1176" s="9"/>
      <c r="AP1176" s="9"/>
    </row>
    <row r="1177" spans="1:42" x14ac:dyDescent="0.2">
      <c r="A1177" s="2" t="s">
        <v>43</v>
      </c>
      <c r="B1177" s="2">
        <v>19</v>
      </c>
      <c r="C1177" s="2">
        <v>11030130</v>
      </c>
      <c r="D1177" s="2" t="s">
        <v>3292</v>
      </c>
      <c r="E1177" s="3" t="s">
        <v>3293</v>
      </c>
      <c r="F1177" s="2" t="s">
        <v>3294</v>
      </c>
      <c r="G1177" s="2" t="s">
        <v>47</v>
      </c>
      <c r="I1177" s="2">
        <v>359012</v>
      </c>
      <c r="J1177" s="9"/>
      <c r="K1177" s="9"/>
      <c r="L1177" s="9"/>
      <c r="M1177" s="9"/>
      <c r="N1177" s="9"/>
      <c r="O1177" s="9"/>
      <c r="P1177" s="9"/>
      <c r="Q1177" s="9">
        <v>0.3</v>
      </c>
      <c r="R1177" s="9"/>
      <c r="S1177" s="9"/>
      <c r="T1177" s="9"/>
      <c r="U1177" s="9"/>
      <c r="V1177" s="9">
        <v>1.5</v>
      </c>
      <c r="W1177" s="9"/>
      <c r="X1177" s="9"/>
      <c r="Y1177" s="9"/>
      <c r="Z1177" s="9"/>
      <c r="AA1177" s="9"/>
      <c r="AB1177" s="9"/>
      <c r="AC1177" s="9"/>
      <c r="AD1177" s="9"/>
      <c r="AE1177" s="9"/>
      <c r="AF1177" s="9"/>
      <c r="AG1177" s="9"/>
      <c r="AH1177" s="9"/>
      <c r="AI1177" s="9">
        <f t="shared" si="111"/>
        <v>1.8</v>
      </c>
      <c r="AJ1177" s="9">
        <v>0</v>
      </c>
      <c r="AK1177" s="9">
        <f t="shared" si="112"/>
        <v>0.216</v>
      </c>
      <c r="AL1177" s="9">
        <f t="shared" si="113"/>
        <v>2.016</v>
      </c>
      <c r="AM1177" s="9"/>
      <c r="AN1177" s="9"/>
      <c r="AP1177" s="9"/>
    </row>
    <row r="1178" spans="1:42" x14ac:dyDescent="0.2">
      <c r="A1178" s="2" t="s">
        <v>43</v>
      </c>
      <c r="B1178" s="2">
        <v>1</v>
      </c>
      <c r="C1178" s="2">
        <v>11030134</v>
      </c>
      <c r="D1178" s="2" t="s">
        <v>3295</v>
      </c>
      <c r="E1178" s="3" t="s">
        <v>3296</v>
      </c>
      <c r="F1178" s="2" t="s">
        <v>3297</v>
      </c>
      <c r="G1178" s="2" t="s">
        <v>47</v>
      </c>
      <c r="I1178" s="2">
        <v>359013</v>
      </c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>
        <v>1.5</v>
      </c>
      <c r="W1178" s="9"/>
      <c r="X1178" s="9"/>
      <c r="Y1178" s="9"/>
      <c r="Z1178" s="9"/>
      <c r="AA1178" s="9"/>
      <c r="AB1178" s="9"/>
      <c r="AC1178" s="9"/>
      <c r="AD1178" s="9"/>
      <c r="AE1178" s="9"/>
      <c r="AF1178" s="9"/>
      <c r="AG1178" s="9"/>
      <c r="AH1178" s="9"/>
      <c r="AI1178" s="9">
        <f t="shared" si="111"/>
        <v>1.5</v>
      </c>
      <c r="AJ1178" s="9">
        <v>0</v>
      </c>
      <c r="AK1178" s="9">
        <f t="shared" si="112"/>
        <v>0.18</v>
      </c>
      <c r="AL1178" s="9">
        <f t="shared" si="113"/>
        <v>1.68</v>
      </c>
      <c r="AM1178" s="9"/>
      <c r="AN1178" s="9"/>
      <c r="AP1178" s="9"/>
    </row>
    <row r="1179" spans="1:42" x14ac:dyDescent="0.2">
      <c r="A1179" s="2" t="s">
        <v>43</v>
      </c>
      <c r="B1179" s="2">
        <v>1</v>
      </c>
      <c r="C1179" s="2">
        <v>11030128</v>
      </c>
      <c r="D1179" s="2" t="s">
        <v>3298</v>
      </c>
      <c r="E1179" s="3" t="s">
        <v>3299</v>
      </c>
      <c r="F1179" s="2" t="s">
        <v>3300</v>
      </c>
      <c r="G1179" s="2" t="s">
        <v>47</v>
      </c>
      <c r="I1179" s="2">
        <v>359014</v>
      </c>
      <c r="J1179" s="9"/>
      <c r="K1179" s="9">
        <v>1.94</v>
      </c>
      <c r="L1179" s="9"/>
      <c r="M1179" s="9"/>
      <c r="N1179" s="9"/>
      <c r="O1179" s="9"/>
      <c r="P1179" s="9"/>
      <c r="Q1179" s="9">
        <v>3.47</v>
      </c>
      <c r="R1179" s="9"/>
      <c r="S1179" s="9"/>
      <c r="T1179" s="9"/>
      <c r="U1179" s="9"/>
      <c r="V1179" s="9">
        <v>1.5</v>
      </c>
      <c r="W1179" s="9"/>
      <c r="X1179" s="9"/>
      <c r="Y1179" s="9"/>
      <c r="Z1179" s="9"/>
      <c r="AA1179" s="9"/>
      <c r="AB1179" s="9"/>
      <c r="AC1179" s="9"/>
      <c r="AD1179" s="9"/>
      <c r="AE1179" s="9"/>
      <c r="AF1179" s="9"/>
      <c r="AG1179" s="9"/>
      <c r="AH1179" s="9"/>
      <c r="AI1179" s="9">
        <f t="shared" si="111"/>
        <v>6.91</v>
      </c>
      <c r="AJ1179" s="9">
        <v>0</v>
      </c>
      <c r="AK1179" s="9">
        <f t="shared" si="112"/>
        <v>0.82919999999999994</v>
      </c>
      <c r="AL1179" s="9">
        <f t="shared" si="113"/>
        <v>7.7392000000000003</v>
      </c>
      <c r="AM1179" s="9"/>
      <c r="AN1179" s="9"/>
      <c r="AP1179" s="9"/>
    </row>
    <row r="1180" spans="1:42" x14ac:dyDescent="0.2">
      <c r="A1180" s="2" t="s">
        <v>43</v>
      </c>
      <c r="B1180" s="2">
        <v>1</v>
      </c>
      <c r="C1180" s="2">
        <v>11030133</v>
      </c>
      <c r="D1180" s="2" t="s">
        <v>3301</v>
      </c>
      <c r="E1180" s="3" t="s">
        <v>3302</v>
      </c>
      <c r="F1180" s="2" t="s">
        <v>3303</v>
      </c>
      <c r="G1180" s="2" t="s">
        <v>47</v>
      </c>
      <c r="I1180" s="2">
        <v>359015</v>
      </c>
      <c r="J1180" s="9"/>
      <c r="K1180" s="9"/>
      <c r="L1180" s="9"/>
      <c r="M1180" s="9"/>
      <c r="N1180" s="9"/>
      <c r="O1180" s="9"/>
      <c r="P1180" s="9"/>
      <c r="Q1180" s="9">
        <v>4.43</v>
      </c>
      <c r="R1180" s="9"/>
      <c r="S1180" s="9"/>
      <c r="T1180" s="9"/>
      <c r="U1180" s="9"/>
      <c r="V1180" s="9">
        <v>1.5</v>
      </c>
      <c r="W1180" s="9"/>
      <c r="X1180" s="9"/>
      <c r="Y1180" s="9"/>
      <c r="Z1180" s="9"/>
      <c r="AA1180" s="9"/>
      <c r="AB1180" s="9"/>
      <c r="AC1180" s="9"/>
      <c r="AD1180" s="9"/>
      <c r="AE1180" s="9"/>
      <c r="AF1180" s="9"/>
      <c r="AG1180" s="9"/>
      <c r="AH1180" s="9"/>
      <c r="AI1180" s="9">
        <f t="shared" si="111"/>
        <v>5.93</v>
      </c>
      <c r="AJ1180" s="9">
        <v>0</v>
      </c>
      <c r="AK1180" s="9">
        <f t="shared" si="112"/>
        <v>0.7115999999999999</v>
      </c>
      <c r="AL1180" s="9">
        <f t="shared" si="113"/>
        <v>6.6415999999999995</v>
      </c>
      <c r="AM1180" s="9"/>
      <c r="AN1180" s="9"/>
      <c r="AP1180" s="9"/>
    </row>
    <row r="1181" spans="1:42" x14ac:dyDescent="0.2">
      <c r="A1181" s="2" t="s">
        <v>43</v>
      </c>
      <c r="B1181" s="2">
        <v>1</v>
      </c>
      <c r="C1181" s="2">
        <v>11030128</v>
      </c>
      <c r="D1181" s="2" t="s">
        <v>3304</v>
      </c>
      <c r="E1181" s="3" t="s">
        <v>3305</v>
      </c>
      <c r="F1181" s="2" t="s">
        <v>3306</v>
      </c>
      <c r="G1181" s="2" t="s">
        <v>47</v>
      </c>
      <c r="I1181" s="2">
        <v>359016</v>
      </c>
      <c r="J1181" s="9"/>
      <c r="K1181" s="9"/>
      <c r="L1181" s="9"/>
      <c r="M1181" s="9"/>
      <c r="N1181" s="9"/>
      <c r="O1181" s="9"/>
      <c r="P1181" s="9"/>
      <c r="Q1181" s="9">
        <v>0.17</v>
      </c>
      <c r="R1181" s="9"/>
      <c r="S1181" s="9"/>
      <c r="T1181" s="9"/>
      <c r="U1181" s="9"/>
      <c r="V1181" s="9">
        <v>1.5</v>
      </c>
      <c r="W1181" s="9"/>
      <c r="X1181" s="9"/>
      <c r="Y1181" s="9"/>
      <c r="Z1181" s="9"/>
      <c r="AA1181" s="9"/>
      <c r="AB1181" s="9"/>
      <c r="AC1181" s="9"/>
      <c r="AD1181" s="9"/>
      <c r="AE1181" s="9"/>
      <c r="AF1181" s="9"/>
      <c r="AG1181" s="9"/>
      <c r="AH1181" s="9"/>
      <c r="AI1181" s="9">
        <f t="shared" si="111"/>
        <v>1.67</v>
      </c>
      <c r="AJ1181" s="9">
        <v>0</v>
      </c>
      <c r="AK1181" s="9">
        <f t="shared" si="112"/>
        <v>0.20039999999999999</v>
      </c>
      <c r="AL1181" s="9">
        <f t="shared" si="113"/>
        <v>1.8703999999999998</v>
      </c>
      <c r="AM1181" s="9"/>
      <c r="AN1181" s="9"/>
      <c r="AP1181" s="9"/>
    </row>
    <row r="1182" spans="1:42" x14ac:dyDescent="0.2">
      <c r="A1182" s="2" t="s">
        <v>43</v>
      </c>
      <c r="B1182" s="2">
        <v>1</v>
      </c>
      <c r="C1182" s="2">
        <v>11030133</v>
      </c>
      <c r="D1182" s="2" t="s">
        <v>3307</v>
      </c>
      <c r="E1182" s="3" t="s">
        <v>3308</v>
      </c>
      <c r="F1182" s="2" t="s">
        <v>3309</v>
      </c>
      <c r="G1182" s="2" t="s">
        <v>47</v>
      </c>
      <c r="I1182" s="2">
        <v>359017</v>
      </c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>
        <v>1.5</v>
      </c>
      <c r="W1182" s="9"/>
      <c r="X1182" s="9"/>
      <c r="Y1182" s="9"/>
      <c r="Z1182" s="9"/>
      <c r="AA1182" s="9"/>
      <c r="AB1182" s="9"/>
      <c r="AC1182" s="9"/>
      <c r="AD1182" s="9"/>
      <c r="AE1182" s="9"/>
      <c r="AF1182" s="9"/>
      <c r="AG1182" s="9"/>
      <c r="AH1182" s="9"/>
      <c r="AI1182" s="9">
        <f t="shared" si="111"/>
        <v>1.5</v>
      </c>
      <c r="AJ1182" s="9">
        <v>0</v>
      </c>
      <c r="AK1182" s="9">
        <f t="shared" si="112"/>
        <v>0.18</v>
      </c>
      <c r="AL1182" s="9">
        <f t="shared" si="113"/>
        <v>1.68</v>
      </c>
      <c r="AM1182" s="9"/>
      <c r="AN1182" s="9"/>
      <c r="AP1182" s="9"/>
    </row>
    <row r="1183" spans="1:42" x14ac:dyDescent="0.2">
      <c r="A1183" s="2" t="s">
        <v>43</v>
      </c>
      <c r="B1183" s="2">
        <v>1</v>
      </c>
      <c r="C1183" s="2">
        <v>11030136</v>
      </c>
      <c r="D1183" s="2" t="s">
        <v>3310</v>
      </c>
      <c r="E1183" s="3" t="s">
        <v>3311</v>
      </c>
      <c r="F1183" s="2" t="s">
        <v>3312</v>
      </c>
      <c r="G1183" s="2" t="s">
        <v>47</v>
      </c>
      <c r="I1183" s="2">
        <v>359018</v>
      </c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>
        <v>1.5</v>
      </c>
      <c r="W1183" s="9"/>
      <c r="X1183" s="9"/>
      <c r="Y1183" s="9"/>
      <c r="Z1183" s="9"/>
      <c r="AA1183" s="9"/>
      <c r="AB1183" s="9"/>
      <c r="AC1183" s="9"/>
      <c r="AD1183" s="9"/>
      <c r="AE1183" s="9"/>
      <c r="AF1183" s="9"/>
      <c r="AG1183" s="9"/>
      <c r="AH1183" s="9"/>
      <c r="AI1183" s="9">
        <f t="shared" si="111"/>
        <v>1.5</v>
      </c>
      <c r="AJ1183" s="9">
        <v>0</v>
      </c>
      <c r="AK1183" s="9">
        <f t="shared" si="112"/>
        <v>0.18</v>
      </c>
      <c r="AL1183" s="9">
        <f t="shared" si="113"/>
        <v>1.68</v>
      </c>
      <c r="AM1183" s="9"/>
      <c r="AN1183" s="9"/>
      <c r="AP1183" s="9"/>
    </row>
    <row r="1184" spans="1:42" x14ac:dyDescent="0.2">
      <c r="A1184" s="2" t="s">
        <v>43</v>
      </c>
      <c r="B1184" s="2">
        <v>1</v>
      </c>
      <c r="C1184" s="2">
        <v>11030128</v>
      </c>
      <c r="D1184" s="2" t="s">
        <v>3313</v>
      </c>
      <c r="E1184" s="3" t="s">
        <v>3314</v>
      </c>
      <c r="F1184" s="2" t="s">
        <v>3315</v>
      </c>
      <c r="G1184" s="2" t="s">
        <v>47</v>
      </c>
      <c r="I1184" s="2">
        <v>359019</v>
      </c>
      <c r="J1184" s="9"/>
      <c r="K1184" s="9">
        <v>2.1</v>
      </c>
      <c r="L1184" s="9"/>
      <c r="M1184" s="9"/>
      <c r="N1184" s="9"/>
      <c r="O1184" s="9"/>
      <c r="P1184" s="9"/>
      <c r="Q1184" s="9">
        <v>0.1</v>
      </c>
      <c r="R1184" s="9"/>
      <c r="S1184" s="9"/>
      <c r="T1184" s="9"/>
      <c r="U1184" s="9"/>
      <c r="V1184" s="9">
        <v>1.5</v>
      </c>
      <c r="W1184" s="9"/>
      <c r="X1184" s="9"/>
      <c r="Y1184" s="9"/>
      <c r="Z1184" s="9"/>
      <c r="AA1184" s="9"/>
      <c r="AB1184" s="9"/>
      <c r="AC1184" s="9"/>
      <c r="AD1184" s="9"/>
      <c r="AE1184" s="9"/>
      <c r="AF1184" s="9"/>
      <c r="AG1184" s="9"/>
      <c r="AH1184" s="9"/>
      <c r="AI1184" s="9">
        <f t="shared" si="111"/>
        <v>3.7</v>
      </c>
      <c r="AJ1184" s="9">
        <v>0</v>
      </c>
      <c r="AK1184" s="9">
        <f t="shared" si="112"/>
        <v>0.44400000000000001</v>
      </c>
      <c r="AL1184" s="9">
        <f t="shared" si="113"/>
        <v>4.1440000000000001</v>
      </c>
      <c r="AM1184" s="9"/>
      <c r="AN1184" s="9"/>
      <c r="AP1184" s="9"/>
    </row>
    <row r="1185" spans="1:42" x14ac:dyDescent="0.2">
      <c r="A1185" s="2" t="s">
        <v>43</v>
      </c>
      <c r="B1185" s="2">
        <v>1</v>
      </c>
      <c r="C1185" s="2">
        <v>11030105</v>
      </c>
      <c r="D1185" s="2" t="s">
        <v>3316</v>
      </c>
      <c r="E1185" s="3" t="s">
        <v>3317</v>
      </c>
      <c r="F1185" s="2" t="s">
        <v>3318</v>
      </c>
      <c r="G1185" s="2" t="s">
        <v>47</v>
      </c>
      <c r="I1185" s="2">
        <v>359020</v>
      </c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>
        <v>1.5</v>
      </c>
      <c r="W1185" s="9"/>
      <c r="X1185" s="9"/>
      <c r="Y1185" s="9"/>
      <c r="Z1185" s="9"/>
      <c r="AA1185" s="9"/>
      <c r="AB1185" s="9"/>
      <c r="AC1185" s="9"/>
      <c r="AD1185" s="9"/>
      <c r="AE1185" s="9"/>
      <c r="AF1185" s="9"/>
      <c r="AG1185" s="9"/>
      <c r="AH1185" s="9"/>
      <c r="AI1185" s="9">
        <f t="shared" si="111"/>
        <v>1.5</v>
      </c>
      <c r="AJ1185" s="9">
        <v>0</v>
      </c>
      <c r="AK1185" s="9">
        <f t="shared" si="112"/>
        <v>0.18</v>
      </c>
      <c r="AL1185" s="9">
        <f t="shared" si="113"/>
        <v>1.68</v>
      </c>
      <c r="AM1185" s="9"/>
      <c r="AN1185" s="9"/>
      <c r="AP1185" s="9"/>
    </row>
    <row r="1186" spans="1:42" x14ac:dyDescent="0.2">
      <c r="A1186" s="2" t="s">
        <v>43</v>
      </c>
      <c r="B1186" s="2">
        <v>1</v>
      </c>
      <c r="C1186" s="2">
        <v>11030133</v>
      </c>
      <c r="D1186" s="2" t="s">
        <v>3319</v>
      </c>
      <c r="E1186" s="3" t="s">
        <v>3320</v>
      </c>
      <c r="F1186" s="2" t="s">
        <v>3321</v>
      </c>
      <c r="G1186" s="2" t="s">
        <v>47</v>
      </c>
      <c r="I1186" s="2">
        <v>359021</v>
      </c>
      <c r="J1186" s="9"/>
      <c r="K1186" s="9"/>
      <c r="L1186" s="9"/>
      <c r="M1186" s="9"/>
      <c r="N1186" s="9"/>
      <c r="O1186" s="9"/>
      <c r="P1186" s="9"/>
      <c r="Q1186" s="9">
        <v>0.36</v>
      </c>
      <c r="R1186" s="9"/>
      <c r="S1186" s="9"/>
      <c r="T1186" s="9"/>
      <c r="U1186" s="9"/>
      <c r="V1186" s="9">
        <v>1.5</v>
      </c>
      <c r="W1186" s="9"/>
      <c r="X1186" s="9"/>
      <c r="Y1186" s="9"/>
      <c r="Z1186" s="9"/>
      <c r="AA1186" s="9"/>
      <c r="AB1186" s="9"/>
      <c r="AC1186" s="9"/>
      <c r="AD1186" s="9"/>
      <c r="AE1186" s="9"/>
      <c r="AF1186" s="9"/>
      <c r="AG1186" s="9"/>
      <c r="AH1186" s="9"/>
      <c r="AI1186" s="9">
        <f t="shared" si="111"/>
        <v>1.8599999999999999</v>
      </c>
      <c r="AJ1186" s="9">
        <v>0</v>
      </c>
      <c r="AK1186" s="9">
        <f t="shared" si="112"/>
        <v>0.22319999999999998</v>
      </c>
      <c r="AL1186" s="9">
        <f t="shared" si="113"/>
        <v>2.0831999999999997</v>
      </c>
      <c r="AM1186" s="9"/>
      <c r="AN1186" s="9"/>
      <c r="AP1186" s="9"/>
    </row>
    <row r="1187" spans="1:42" x14ac:dyDescent="0.2">
      <c r="A1187" s="2" t="s">
        <v>43</v>
      </c>
      <c r="B1187" s="2">
        <v>1</v>
      </c>
      <c r="C1187" s="2">
        <v>11030130</v>
      </c>
      <c r="D1187" s="2" t="s">
        <v>3322</v>
      </c>
      <c r="E1187" s="3" t="s">
        <v>3323</v>
      </c>
      <c r="F1187" s="2" t="s">
        <v>3324</v>
      </c>
      <c r="G1187" s="2" t="s">
        <v>47</v>
      </c>
      <c r="I1187" s="2">
        <v>359022</v>
      </c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>
        <v>1.5</v>
      </c>
      <c r="W1187" s="9"/>
      <c r="X1187" s="9"/>
      <c r="Y1187" s="9"/>
      <c r="Z1187" s="9"/>
      <c r="AA1187" s="9"/>
      <c r="AB1187" s="9"/>
      <c r="AC1187" s="9"/>
      <c r="AD1187" s="9"/>
      <c r="AE1187" s="9"/>
      <c r="AF1187" s="9"/>
      <c r="AG1187" s="9"/>
      <c r="AH1187" s="9"/>
      <c r="AI1187" s="9">
        <f t="shared" si="111"/>
        <v>1.5</v>
      </c>
      <c r="AJ1187" s="9">
        <v>0</v>
      </c>
      <c r="AK1187" s="9">
        <f t="shared" si="112"/>
        <v>0.18</v>
      </c>
      <c r="AL1187" s="9">
        <f t="shared" si="113"/>
        <v>1.68</v>
      </c>
      <c r="AM1187" s="9"/>
      <c r="AN1187" s="9"/>
      <c r="AP1187" s="9"/>
    </row>
    <row r="1188" spans="1:42" x14ac:dyDescent="0.2">
      <c r="A1188" s="2" t="s">
        <v>43</v>
      </c>
      <c r="B1188" s="2">
        <v>1</v>
      </c>
      <c r="C1188" s="2">
        <v>11030132</v>
      </c>
      <c r="D1188" s="2" t="s">
        <v>3325</v>
      </c>
      <c r="E1188" s="3" t="s">
        <v>3326</v>
      </c>
      <c r="F1188" s="2" t="s">
        <v>3327</v>
      </c>
      <c r="G1188" s="2" t="s">
        <v>47</v>
      </c>
      <c r="I1188" s="2">
        <v>359023</v>
      </c>
      <c r="J1188" s="9"/>
      <c r="K1188" s="9"/>
      <c r="L1188" s="9"/>
      <c r="M1188" s="9"/>
      <c r="N1188" s="9"/>
      <c r="O1188" s="9"/>
      <c r="P1188" s="9"/>
      <c r="Q1188" s="9">
        <v>2.95</v>
      </c>
      <c r="R1188" s="9"/>
      <c r="S1188" s="9"/>
      <c r="T1188" s="9"/>
      <c r="U1188" s="9"/>
      <c r="V1188" s="9">
        <v>1.5</v>
      </c>
      <c r="W1188" s="9"/>
      <c r="X1188" s="9"/>
      <c r="Y1188" s="9"/>
      <c r="Z1188" s="9"/>
      <c r="AA1188" s="9"/>
      <c r="AB1188" s="9"/>
      <c r="AC1188" s="9"/>
      <c r="AD1188" s="9"/>
      <c r="AE1188" s="9"/>
      <c r="AF1188" s="9"/>
      <c r="AG1188" s="9"/>
      <c r="AH1188" s="9"/>
      <c r="AI1188" s="9">
        <f t="shared" si="111"/>
        <v>4.45</v>
      </c>
      <c r="AJ1188" s="9">
        <v>0</v>
      </c>
      <c r="AK1188" s="9">
        <f t="shared" si="112"/>
        <v>0.53400000000000003</v>
      </c>
      <c r="AL1188" s="9">
        <f t="shared" si="113"/>
        <v>4.984</v>
      </c>
      <c r="AM1188" s="9"/>
      <c r="AN1188" s="9"/>
      <c r="AP1188" s="9"/>
    </row>
    <row r="1189" spans="1:42" x14ac:dyDescent="0.2">
      <c r="A1189" s="2" t="s">
        <v>43</v>
      </c>
      <c r="B1189" s="2">
        <v>16</v>
      </c>
      <c r="C1189" s="2">
        <v>11030129</v>
      </c>
      <c r="D1189" s="2" t="s">
        <v>3328</v>
      </c>
      <c r="E1189" s="3" t="s">
        <v>3329</v>
      </c>
      <c r="F1189" s="2" t="s">
        <v>3330</v>
      </c>
      <c r="G1189" s="2" t="s">
        <v>47</v>
      </c>
      <c r="I1189" s="2">
        <v>359024</v>
      </c>
      <c r="J1189" s="9"/>
      <c r="K1189" s="9"/>
      <c r="L1189" s="9"/>
      <c r="M1189" s="9"/>
      <c r="N1189" s="9"/>
      <c r="O1189" s="9"/>
      <c r="P1189" s="9"/>
      <c r="Q1189" s="9">
        <v>3.67</v>
      </c>
      <c r="R1189" s="9">
        <v>0.64</v>
      </c>
      <c r="S1189" s="9"/>
      <c r="T1189" s="9"/>
      <c r="U1189" s="9"/>
      <c r="V1189" s="9">
        <v>1.5</v>
      </c>
      <c r="W1189" s="9"/>
      <c r="X1189" s="9"/>
      <c r="Y1189" s="9"/>
      <c r="Z1189" s="9"/>
      <c r="AA1189" s="9"/>
      <c r="AB1189" s="9"/>
      <c r="AC1189" s="9"/>
      <c r="AD1189" s="9"/>
      <c r="AE1189" s="9"/>
      <c r="AF1189" s="9"/>
      <c r="AG1189" s="9"/>
      <c r="AH1189" s="9"/>
      <c r="AI1189" s="9">
        <f t="shared" si="111"/>
        <v>5.81</v>
      </c>
      <c r="AJ1189" s="9">
        <v>0</v>
      </c>
      <c r="AK1189" s="9">
        <f t="shared" si="112"/>
        <v>0.69719999999999993</v>
      </c>
      <c r="AL1189" s="9">
        <f t="shared" si="113"/>
        <v>6.5071999999999992</v>
      </c>
      <c r="AM1189" s="9"/>
      <c r="AN1189" s="9"/>
      <c r="AP1189" s="9"/>
    </row>
    <row r="1190" spans="1:42" x14ac:dyDescent="0.2">
      <c r="A1190" s="2" t="s">
        <v>43</v>
      </c>
      <c r="B1190" s="2">
        <v>1</v>
      </c>
      <c r="C1190" s="2">
        <v>11030133</v>
      </c>
      <c r="D1190" s="2" t="s">
        <v>3331</v>
      </c>
      <c r="E1190" s="3" t="s">
        <v>3332</v>
      </c>
      <c r="F1190" s="2" t="s">
        <v>3333</v>
      </c>
      <c r="G1190" s="2" t="s">
        <v>47</v>
      </c>
      <c r="I1190" s="2">
        <v>359025</v>
      </c>
      <c r="J1190" s="9"/>
      <c r="K1190" s="9">
        <v>0.15</v>
      </c>
      <c r="L1190" s="9"/>
      <c r="M1190" s="9"/>
      <c r="N1190" s="9"/>
      <c r="O1190" s="9"/>
      <c r="P1190" s="9"/>
      <c r="Q1190" s="9">
        <v>0.03</v>
      </c>
      <c r="R1190" s="9"/>
      <c r="S1190" s="9"/>
      <c r="T1190" s="9"/>
      <c r="U1190" s="9"/>
      <c r="V1190" s="9">
        <v>1.5</v>
      </c>
      <c r="W1190" s="9"/>
      <c r="X1190" s="9"/>
      <c r="Y1190" s="9"/>
      <c r="Z1190" s="9"/>
      <c r="AA1190" s="9"/>
      <c r="AB1190" s="9"/>
      <c r="AC1190" s="9"/>
      <c r="AD1190" s="9"/>
      <c r="AE1190" s="9"/>
      <c r="AF1190" s="9"/>
      <c r="AG1190" s="9"/>
      <c r="AH1190" s="9"/>
      <c r="AI1190" s="9">
        <f t="shared" si="111"/>
        <v>1.68</v>
      </c>
      <c r="AJ1190" s="9">
        <v>0</v>
      </c>
      <c r="AK1190" s="9">
        <f t="shared" si="112"/>
        <v>0.20159999999999997</v>
      </c>
      <c r="AL1190" s="9">
        <f t="shared" si="113"/>
        <v>1.8815999999999999</v>
      </c>
      <c r="AM1190" s="9"/>
      <c r="AN1190" s="9"/>
      <c r="AP1190" s="9"/>
    </row>
    <row r="1191" spans="1:42" x14ac:dyDescent="0.2">
      <c r="A1191" s="2" t="s">
        <v>43</v>
      </c>
      <c r="B1191" s="2">
        <v>1</v>
      </c>
      <c r="C1191" s="2">
        <v>11030133</v>
      </c>
      <c r="D1191" s="2" t="s">
        <v>3334</v>
      </c>
      <c r="E1191" s="3" t="s">
        <v>3335</v>
      </c>
      <c r="F1191" s="2" t="s">
        <v>3336</v>
      </c>
      <c r="G1191" s="2" t="s">
        <v>47</v>
      </c>
      <c r="I1191" s="2">
        <v>359026</v>
      </c>
      <c r="J1191" s="9"/>
      <c r="K1191" s="9">
        <v>0.04</v>
      </c>
      <c r="L1191" s="9"/>
      <c r="M1191" s="9"/>
      <c r="N1191" s="9"/>
      <c r="O1191" s="9"/>
      <c r="P1191" s="9"/>
      <c r="Q1191" s="9">
        <v>0.16</v>
      </c>
      <c r="R1191" s="9"/>
      <c r="S1191" s="9"/>
      <c r="T1191" s="9"/>
      <c r="U1191" s="9"/>
      <c r="V1191" s="9">
        <v>1.5</v>
      </c>
      <c r="W1191" s="9"/>
      <c r="X1191" s="9"/>
      <c r="Y1191" s="9"/>
      <c r="Z1191" s="9"/>
      <c r="AA1191" s="9"/>
      <c r="AB1191" s="9"/>
      <c r="AC1191" s="9"/>
      <c r="AD1191" s="9"/>
      <c r="AE1191" s="9"/>
      <c r="AF1191" s="9"/>
      <c r="AG1191" s="9"/>
      <c r="AH1191" s="9"/>
      <c r="AI1191" s="9">
        <f t="shared" si="111"/>
        <v>1.7</v>
      </c>
      <c r="AJ1191" s="9">
        <v>0</v>
      </c>
      <c r="AK1191" s="9">
        <f t="shared" si="112"/>
        <v>0.20399999999999999</v>
      </c>
      <c r="AL1191" s="9">
        <f t="shared" si="113"/>
        <v>1.9039999999999999</v>
      </c>
      <c r="AM1191" s="9"/>
      <c r="AN1191" s="9"/>
      <c r="AP1191" s="9"/>
    </row>
    <row r="1192" spans="1:42" x14ac:dyDescent="0.2">
      <c r="A1192" s="2" t="s">
        <v>43</v>
      </c>
      <c r="B1192" s="2">
        <v>1</v>
      </c>
      <c r="C1192" s="2">
        <v>11030134</v>
      </c>
      <c r="D1192" s="2" t="s">
        <v>3337</v>
      </c>
      <c r="E1192" s="3" t="s">
        <v>3338</v>
      </c>
      <c r="F1192" s="2" t="s">
        <v>3339</v>
      </c>
      <c r="G1192" s="2" t="s">
        <v>47</v>
      </c>
      <c r="I1192" s="2">
        <v>359027</v>
      </c>
      <c r="J1192" s="9"/>
      <c r="K1192" s="9">
        <v>0.03</v>
      </c>
      <c r="L1192" s="9">
        <v>0.15</v>
      </c>
      <c r="M1192" s="9"/>
      <c r="N1192" s="9">
        <v>0.06</v>
      </c>
      <c r="O1192" s="9"/>
      <c r="P1192" s="9"/>
      <c r="Q1192" s="9"/>
      <c r="R1192" s="9"/>
      <c r="S1192" s="9"/>
      <c r="T1192" s="9"/>
      <c r="U1192" s="9"/>
      <c r="V1192" s="9">
        <v>1.5</v>
      </c>
      <c r="W1192" s="9"/>
      <c r="X1192" s="9"/>
      <c r="Y1192" s="9"/>
      <c r="Z1192" s="9"/>
      <c r="AA1192" s="9"/>
      <c r="AB1192" s="9"/>
      <c r="AC1192" s="9"/>
      <c r="AD1192" s="9"/>
      <c r="AE1192" s="9"/>
      <c r="AF1192" s="9"/>
      <c r="AG1192" s="9"/>
      <c r="AH1192" s="9"/>
      <c r="AI1192" s="9">
        <f t="shared" si="111"/>
        <v>1.74</v>
      </c>
      <c r="AJ1192" s="9">
        <v>0</v>
      </c>
      <c r="AK1192" s="9">
        <f t="shared" si="112"/>
        <v>0.20879999999999999</v>
      </c>
      <c r="AL1192" s="9">
        <f t="shared" si="113"/>
        <v>1.9487999999999999</v>
      </c>
      <c r="AM1192" s="9"/>
      <c r="AN1192" s="9"/>
      <c r="AP1192" s="9"/>
    </row>
    <row r="1193" spans="1:42" x14ac:dyDescent="0.2">
      <c r="A1193" s="2" t="s">
        <v>43</v>
      </c>
      <c r="B1193" s="2">
        <v>1</v>
      </c>
      <c r="C1193" s="2">
        <v>11030130</v>
      </c>
      <c r="D1193" s="2" t="s">
        <v>3340</v>
      </c>
      <c r="E1193" s="3" t="s">
        <v>3341</v>
      </c>
      <c r="F1193" s="2" t="s">
        <v>3342</v>
      </c>
      <c r="G1193" s="2" t="s">
        <v>47</v>
      </c>
      <c r="I1193" s="2">
        <v>359028</v>
      </c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>
        <v>1.5</v>
      </c>
      <c r="W1193" s="9"/>
      <c r="X1193" s="9"/>
      <c r="Y1193" s="9"/>
      <c r="Z1193" s="9"/>
      <c r="AA1193" s="9"/>
      <c r="AB1193" s="9"/>
      <c r="AC1193" s="9"/>
      <c r="AD1193" s="9"/>
      <c r="AE1193" s="9"/>
      <c r="AF1193" s="9"/>
      <c r="AG1193" s="9"/>
      <c r="AH1193" s="9"/>
      <c r="AI1193" s="9">
        <f t="shared" si="111"/>
        <v>1.5</v>
      </c>
      <c r="AJ1193" s="9">
        <v>0</v>
      </c>
      <c r="AK1193" s="9">
        <f t="shared" si="112"/>
        <v>0.18</v>
      </c>
      <c r="AL1193" s="9">
        <f t="shared" si="113"/>
        <v>1.68</v>
      </c>
      <c r="AM1193" s="9"/>
      <c r="AN1193" s="9"/>
      <c r="AP1193" s="9"/>
    </row>
    <row r="1194" spans="1:42" x14ac:dyDescent="0.2">
      <c r="A1194" s="2" t="s">
        <v>43</v>
      </c>
      <c r="B1194" s="2">
        <v>16</v>
      </c>
      <c r="C1194" s="2">
        <v>11030134</v>
      </c>
      <c r="D1194" s="2" t="s">
        <v>3343</v>
      </c>
      <c r="E1194" s="3" t="s">
        <v>3344</v>
      </c>
      <c r="F1194" s="2" t="s">
        <v>3345</v>
      </c>
      <c r="G1194" s="2" t="s">
        <v>47</v>
      </c>
      <c r="I1194" s="2">
        <v>359029</v>
      </c>
      <c r="J1194" s="9"/>
      <c r="K1194" s="9">
        <v>3.66</v>
      </c>
      <c r="L1194" s="9"/>
      <c r="M1194" s="9"/>
      <c r="N1194" s="9"/>
      <c r="O1194" s="9"/>
      <c r="P1194" s="9"/>
      <c r="Q1194" s="9">
        <v>0.25</v>
      </c>
      <c r="R1194" s="9"/>
      <c r="S1194" s="9"/>
      <c r="T1194" s="9"/>
      <c r="U1194" s="9"/>
      <c r="V1194" s="9">
        <v>1.5</v>
      </c>
      <c r="W1194" s="9"/>
      <c r="X1194" s="9"/>
      <c r="Y1194" s="9"/>
      <c r="Z1194" s="9"/>
      <c r="AA1194" s="9"/>
      <c r="AB1194" s="9"/>
      <c r="AC1194" s="9"/>
      <c r="AD1194" s="9"/>
      <c r="AE1194" s="9"/>
      <c r="AF1194" s="9"/>
      <c r="AG1194" s="9"/>
      <c r="AH1194" s="9"/>
      <c r="AI1194" s="9">
        <f t="shared" si="111"/>
        <v>5.41</v>
      </c>
      <c r="AJ1194" s="9">
        <v>0</v>
      </c>
      <c r="AK1194" s="9">
        <f t="shared" si="112"/>
        <v>0.6492</v>
      </c>
      <c r="AL1194" s="9">
        <f t="shared" si="113"/>
        <v>6.0592000000000006</v>
      </c>
      <c r="AM1194" s="9"/>
      <c r="AN1194" s="9"/>
      <c r="AP1194" s="9"/>
    </row>
    <row r="1195" spans="1:42" x14ac:dyDescent="0.2">
      <c r="A1195" s="2" t="s">
        <v>43</v>
      </c>
      <c r="B1195" s="2">
        <v>19</v>
      </c>
      <c r="C1195" s="2">
        <v>11030130</v>
      </c>
      <c r="D1195" s="2" t="s">
        <v>3346</v>
      </c>
      <c r="E1195" s="3" t="s">
        <v>3347</v>
      </c>
      <c r="F1195" s="2" t="s">
        <v>3348</v>
      </c>
      <c r="G1195" s="2" t="s">
        <v>47</v>
      </c>
      <c r="I1195" s="2">
        <v>359030</v>
      </c>
      <c r="J1195" s="9"/>
      <c r="K1195" s="9"/>
      <c r="L1195" s="9"/>
      <c r="M1195" s="9"/>
      <c r="N1195" s="9"/>
      <c r="O1195" s="9"/>
      <c r="P1195" s="9"/>
      <c r="Q1195" s="9">
        <v>1.07</v>
      </c>
      <c r="R1195" s="9">
        <v>3.38</v>
      </c>
      <c r="S1195" s="9"/>
      <c r="T1195" s="9"/>
      <c r="U1195" s="9"/>
      <c r="V1195" s="9">
        <v>1.5</v>
      </c>
      <c r="W1195" s="9"/>
      <c r="X1195" s="9"/>
      <c r="Y1195" s="9"/>
      <c r="Z1195" s="9"/>
      <c r="AA1195" s="9"/>
      <c r="AB1195" s="9"/>
      <c r="AC1195" s="9"/>
      <c r="AD1195" s="9"/>
      <c r="AE1195" s="9"/>
      <c r="AF1195" s="9"/>
      <c r="AG1195" s="9"/>
      <c r="AH1195" s="9">
        <v>-0.75</v>
      </c>
      <c r="AI1195" s="9">
        <f t="shared" si="111"/>
        <v>5.2</v>
      </c>
      <c r="AJ1195" s="9">
        <v>0</v>
      </c>
      <c r="AK1195" s="9">
        <f t="shared" si="112"/>
        <v>0.624</v>
      </c>
      <c r="AL1195" s="9">
        <f t="shared" si="113"/>
        <v>5.8239999999999998</v>
      </c>
      <c r="AM1195" s="9"/>
      <c r="AN1195" s="9"/>
      <c r="AP1195" s="9"/>
    </row>
    <row r="1196" spans="1:42" x14ac:dyDescent="0.2">
      <c r="A1196" s="2" t="s">
        <v>43</v>
      </c>
      <c r="B1196" s="2">
        <v>1</v>
      </c>
      <c r="C1196" s="2">
        <v>11030128</v>
      </c>
      <c r="D1196" s="2" t="s">
        <v>3349</v>
      </c>
      <c r="E1196" s="3" t="s">
        <v>3350</v>
      </c>
      <c r="F1196" s="2" t="s">
        <v>3351</v>
      </c>
      <c r="G1196" s="2" t="s">
        <v>47</v>
      </c>
      <c r="I1196" s="2">
        <v>359031</v>
      </c>
      <c r="J1196" s="9"/>
      <c r="K1196" s="9">
        <v>10.1</v>
      </c>
      <c r="L1196" s="9"/>
      <c r="M1196" s="9"/>
      <c r="N1196" s="9"/>
      <c r="O1196" s="9"/>
      <c r="P1196" s="9"/>
      <c r="Q1196" s="9">
        <v>0.12</v>
      </c>
      <c r="R1196" s="9"/>
      <c r="S1196" s="9"/>
      <c r="T1196" s="9"/>
      <c r="U1196" s="9"/>
      <c r="V1196" s="9">
        <v>1.5</v>
      </c>
      <c r="W1196" s="9"/>
      <c r="X1196" s="9"/>
      <c r="Y1196" s="9"/>
      <c r="Z1196" s="9"/>
      <c r="AA1196" s="9"/>
      <c r="AB1196" s="9"/>
      <c r="AC1196" s="9"/>
      <c r="AD1196" s="9"/>
      <c r="AE1196" s="9"/>
      <c r="AF1196" s="9"/>
      <c r="AG1196" s="9"/>
      <c r="AH1196" s="9"/>
      <c r="AI1196" s="9">
        <f t="shared" si="111"/>
        <v>11.719999999999999</v>
      </c>
      <c r="AJ1196" s="9">
        <v>0</v>
      </c>
      <c r="AK1196" s="9">
        <f t="shared" si="112"/>
        <v>1.4063999999999999</v>
      </c>
      <c r="AL1196" s="9">
        <f t="shared" si="113"/>
        <v>13.126399999999999</v>
      </c>
      <c r="AM1196" s="9"/>
      <c r="AN1196" s="9"/>
      <c r="AP1196" s="9"/>
    </row>
    <row r="1197" spans="1:42" x14ac:dyDescent="0.2">
      <c r="A1197" s="2" t="s">
        <v>43</v>
      </c>
      <c r="B1197" s="2">
        <v>1</v>
      </c>
      <c r="C1197" s="2">
        <v>11030128</v>
      </c>
      <c r="D1197" s="2" t="s">
        <v>3352</v>
      </c>
      <c r="E1197" s="3" t="s">
        <v>3353</v>
      </c>
      <c r="F1197" s="2" t="s">
        <v>3354</v>
      </c>
      <c r="G1197" s="2" t="s">
        <v>47</v>
      </c>
      <c r="I1197" s="2">
        <v>359032</v>
      </c>
      <c r="J1197" s="9"/>
      <c r="K1197" s="9"/>
      <c r="L1197" s="9"/>
      <c r="M1197" s="9"/>
      <c r="N1197" s="9"/>
      <c r="O1197" s="9"/>
      <c r="P1197" s="9"/>
      <c r="Q1197" s="9">
        <v>0.09</v>
      </c>
      <c r="R1197" s="9"/>
      <c r="S1197" s="9"/>
      <c r="T1197" s="9"/>
      <c r="U1197" s="9"/>
      <c r="V1197" s="9">
        <v>1.5</v>
      </c>
      <c r="W1197" s="9"/>
      <c r="X1197" s="9"/>
      <c r="Y1197" s="9"/>
      <c r="Z1197" s="9"/>
      <c r="AA1197" s="9"/>
      <c r="AB1197" s="9"/>
      <c r="AC1197" s="9"/>
      <c r="AD1197" s="9"/>
      <c r="AE1197" s="9"/>
      <c r="AF1197" s="9"/>
      <c r="AG1197" s="9"/>
      <c r="AH1197" s="9"/>
      <c r="AI1197" s="9">
        <f t="shared" si="111"/>
        <v>1.59</v>
      </c>
      <c r="AJ1197" s="9">
        <v>0</v>
      </c>
      <c r="AK1197" s="9">
        <f t="shared" si="112"/>
        <v>0.1908</v>
      </c>
      <c r="AL1197" s="9">
        <f t="shared" si="113"/>
        <v>1.7808000000000002</v>
      </c>
      <c r="AM1197" s="9"/>
      <c r="AN1197" s="9"/>
      <c r="AP1197" s="9"/>
    </row>
    <row r="1198" spans="1:42" x14ac:dyDescent="0.2">
      <c r="A1198" s="2" t="s">
        <v>43</v>
      </c>
      <c r="B1198" s="2">
        <v>16</v>
      </c>
      <c r="C1198" s="2">
        <v>11030128</v>
      </c>
      <c r="D1198" s="2" t="s">
        <v>3355</v>
      </c>
      <c r="E1198" s="3" t="s">
        <v>3356</v>
      </c>
      <c r="F1198" s="2" t="s">
        <v>3357</v>
      </c>
      <c r="G1198" s="2" t="s">
        <v>47</v>
      </c>
      <c r="I1198" s="2">
        <v>359033</v>
      </c>
      <c r="J1198" s="9"/>
      <c r="K1198" s="9">
        <v>6.53</v>
      </c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>
        <v>1.5</v>
      </c>
      <c r="W1198" s="9"/>
      <c r="X1198" s="9"/>
      <c r="Y1198" s="9"/>
      <c r="Z1198" s="9"/>
      <c r="AA1198" s="9"/>
      <c r="AB1198" s="9"/>
      <c r="AC1198" s="9"/>
      <c r="AD1198" s="9"/>
      <c r="AE1198" s="9"/>
      <c r="AF1198" s="9"/>
      <c r="AG1198" s="9"/>
      <c r="AH1198" s="9"/>
      <c r="AI1198" s="9">
        <f t="shared" si="111"/>
        <v>8.0300000000000011</v>
      </c>
      <c r="AJ1198" s="9">
        <v>0</v>
      </c>
      <c r="AK1198" s="9">
        <f t="shared" si="112"/>
        <v>0.96360000000000012</v>
      </c>
      <c r="AL1198" s="9">
        <f t="shared" si="113"/>
        <v>8.9936000000000007</v>
      </c>
      <c r="AM1198" s="9"/>
      <c r="AN1198" s="9"/>
      <c r="AP1198" s="9"/>
    </row>
    <row r="1199" spans="1:42" x14ac:dyDescent="0.2">
      <c r="A1199" s="2" t="s">
        <v>43</v>
      </c>
      <c r="B1199" s="2">
        <v>1</v>
      </c>
      <c r="C1199" s="2">
        <v>11030134</v>
      </c>
      <c r="D1199" s="2" t="s">
        <v>3358</v>
      </c>
      <c r="E1199" s="3" t="s">
        <v>3359</v>
      </c>
      <c r="F1199" s="2" t="s">
        <v>3360</v>
      </c>
      <c r="G1199" s="2" t="s">
        <v>47</v>
      </c>
      <c r="I1199" s="2">
        <v>359034</v>
      </c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>
        <v>1.5</v>
      </c>
      <c r="W1199" s="9"/>
      <c r="X1199" s="9"/>
      <c r="Y1199" s="9"/>
      <c r="Z1199" s="9"/>
      <c r="AA1199" s="9"/>
      <c r="AB1199" s="9"/>
      <c r="AC1199" s="9"/>
      <c r="AD1199" s="9"/>
      <c r="AE1199" s="9"/>
      <c r="AF1199" s="9"/>
      <c r="AG1199" s="9"/>
      <c r="AH1199" s="9"/>
      <c r="AI1199" s="9">
        <f t="shared" si="111"/>
        <v>1.5</v>
      </c>
      <c r="AJ1199" s="9">
        <v>0</v>
      </c>
      <c r="AK1199" s="9">
        <f t="shared" si="112"/>
        <v>0.18</v>
      </c>
      <c r="AL1199" s="9">
        <f t="shared" si="113"/>
        <v>1.68</v>
      </c>
      <c r="AM1199" s="9"/>
      <c r="AN1199" s="9"/>
      <c r="AP1199" s="9"/>
    </row>
    <row r="1200" spans="1:42" x14ac:dyDescent="0.2">
      <c r="A1200" s="2" t="s">
        <v>43</v>
      </c>
      <c r="B1200" s="2">
        <v>1</v>
      </c>
      <c r="C1200" s="2">
        <v>11030108</v>
      </c>
      <c r="D1200" s="2" t="s">
        <v>1588</v>
      </c>
      <c r="E1200" s="3" t="s">
        <v>1589</v>
      </c>
      <c r="F1200" s="2" t="s">
        <v>1590</v>
      </c>
      <c r="G1200" s="2" t="s">
        <v>47</v>
      </c>
      <c r="I1200" s="2">
        <v>359035</v>
      </c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>
        <v>6.2</v>
      </c>
      <c r="W1200" s="9"/>
      <c r="X1200" s="9"/>
      <c r="Y1200" s="9"/>
      <c r="Z1200" s="9"/>
      <c r="AA1200" s="9"/>
      <c r="AB1200" s="9"/>
      <c r="AC1200" s="9"/>
      <c r="AD1200" s="9"/>
      <c r="AE1200" s="9"/>
      <c r="AF1200" s="9"/>
      <c r="AG1200" s="9"/>
      <c r="AH1200" s="9"/>
      <c r="AI1200" s="9">
        <f t="shared" si="111"/>
        <v>6.2</v>
      </c>
      <c r="AJ1200" s="9">
        <v>0</v>
      </c>
      <c r="AK1200" s="9">
        <f t="shared" si="112"/>
        <v>0.74399999999999999</v>
      </c>
      <c r="AL1200" s="9">
        <f t="shared" si="113"/>
        <v>6.944</v>
      </c>
      <c r="AM1200" s="9"/>
      <c r="AN1200" s="9"/>
      <c r="AP1200" s="9"/>
    </row>
    <row r="1201" spans="1:42" x14ac:dyDescent="0.2">
      <c r="A1201" s="2" t="s">
        <v>43</v>
      </c>
      <c r="B1201" s="2">
        <v>1</v>
      </c>
      <c r="C1201" s="2">
        <v>11030128</v>
      </c>
      <c r="D1201" s="2" t="s">
        <v>3361</v>
      </c>
      <c r="E1201" s="3" t="s">
        <v>3362</v>
      </c>
      <c r="F1201" s="2" t="s">
        <v>3363</v>
      </c>
      <c r="G1201" s="2" t="s">
        <v>47</v>
      </c>
      <c r="I1201" s="2">
        <v>359036</v>
      </c>
      <c r="J1201" s="9"/>
      <c r="K1201" s="9">
        <v>7.0000000000000007E-2</v>
      </c>
      <c r="L1201" s="9"/>
      <c r="M1201" s="9"/>
      <c r="N1201" s="9"/>
      <c r="O1201" s="9"/>
      <c r="P1201" s="9"/>
      <c r="Q1201" s="9">
        <v>0.02</v>
      </c>
      <c r="R1201" s="9"/>
      <c r="S1201" s="9"/>
      <c r="T1201" s="9"/>
      <c r="U1201" s="9"/>
      <c r="V1201" s="9">
        <v>1.5</v>
      </c>
      <c r="W1201" s="9"/>
      <c r="X1201" s="9"/>
      <c r="Y1201" s="9"/>
      <c r="Z1201" s="9"/>
      <c r="AA1201" s="9"/>
      <c r="AB1201" s="9"/>
      <c r="AC1201" s="9"/>
      <c r="AD1201" s="9"/>
      <c r="AE1201" s="9"/>
      <c r="AF1201" s="9"/>
      <c r="AG1201" s="9"/>
      <c r="AH1201" s="9"/>
      <c r="AI1201" s="9">
        <f t="shared" si="111"/>
        <v>1.59</v>
      </c>
      <c r="AJ1201" s="9">
        <v>0</v>
      </c>
      <c r="AK1201" s="9">
        <f t="shared" si="112"/>
        <v>0.1908</v>
      </c>
      <c r="AL1201" s="9">
        <f t="shared" si="113"/>
        <v>1.7808000000000002</v>
      </c>
      <c r="AM1201" s="9"/>
      <c r="AN1201" s="9"/>
      <c r="AP1201" s="9"/>
    </row>
    <row r="1202" spans="1:42" x14ac:dyDescent="0.2">
      <c r="A1202" s="2" t="s">
        <v>43</v>
      </c>
      <c r="B1202" s="2">
        <v>19</v>
      </c>
      <c r="C1202" s="2">
        <v>11030131</v>
      </c>
      <c r="D1202" s="2" t="s">
        <v>3364</v>
      </c>
      <c r="E1202" s="3" t="s">
        <v>3365</v>
      </c>
      <c r="F1202" s="2" t="s">
        <v>3366</v>
      </c>
      <c r="G1202" s="2" t="s">
        <v>47</v>
      </c>
      <c r="I1202" s="2">
        <v>359037</v>
      </c>
      <c r="J1202" s="9"/>
      <c r="K1202" s="9"/>
      <c r="L1202" s="9"/>
      <c r="M1202" s="9"/>
      <c r="N1202" s="9"/>
      <c r="O1202" s="9"/>
      <c r="P1202" s="9"/>
      <c r="Q1202" s="9">
        <v>0.03</v>
      </c>
      <c r="R1202" s="9">
        <v>16.91</v>
      </c>
      <c r="S1202" s="9"/>
      <c r="T1202" s="9"/>
      <c r="U1202" s="9"/>
      <c r="V1202" s="9">
        <v>1.5</v>
      </c>
      <c r="W1202" s="9"/>
      <c r="X1202" s="9"/>
      <c r="Y1202" s="9"/>
      <c r="Z1202" s="9"/>
      <c r="AA1202" s="9"/>
      <c r="AB1202" s="9"/>
      <c r="AC1202" s="9"/>
      <c r="AD1202" s="9"/>
      <c r="AE1202" s="9"/>
      <c r="AF1202" s="9"/>
      <c r="AG1202" s="9"/>
      <c r="AH1202" s="9"/>
      <c r="AI1202" s="9">
        <f t="shared" si="111"/>
        <v>18.440000000000001</v>
      </c>
      <c r="AJ1202" s="9">
        <v>0</v>
      </c>
      <c r="AK1202" s="9">
        <f t="shared" si="112"/>
        <v>2.2128000000000001</v>
      </c>
      <c r="AL1202" s="9">
        <f t="shared" si="113"/>
        <v>20.652800000000003</v>
      </c>
      <c r="AM1202" s="9"/>
      <c r="AN1202" s="9"/>
      <c r="AP1202" s="9"/>
    </row>
    <row r="1203" spans="1:42" x14ac:dyDescent="0.2">
      <c r="A1203" s="2" t="s">
        <v>43</v>
      </c>
      <c r="B1203" s="2">
        <v>1</v>
      </c>
      <c r="C1203" s="2">
        <v>11030114</v>
      </c>
      <c r="D1203" s="2" t="s">
        <v>3367</v>
      </c>
      <c r="E1203" s="3" t="s">
        <v>3368</v>
      </c>
      <c r="F1203" s="2" t="s">
        <v>3369</v>
      </c>
      <c r="G1203" s="2" t="s">
        <v>47</v>
      </c>
      <c r="I1203" s="2">
        <v>359038</v>
      </c>
      <c r="J1203" s="9"/>
      <c r="K1203" s="9"/>
      <c r="L1203" s="9"/>
      <c r="M1203" s="9"/>
      <c r="N1203" s="9"/>
      <c r="O1203" s="9"/>
      <c r="P1203" s="9"/>
      <c r="Q1203" s="9">
        <v>0.14000000000000001</v>
      </c>
      <c r="R1203" s="9"/>
      <c r="S1203" s="9"/>
      <c r="T1203" s="9"/>
      <c r="U1203" s="9"/>
      <c r="V1203" s="9">
        <v>1.5</v>
      </c>
      <c r="W1203" s="9"/>
      <c r="X1203" s="9"/>
      <c r="Y1203" s="9"/>
      <c r="Z1203" s="9"/>
      <c r="AA1203" s="9"/>
      <c r="AB1203" s="9"/>
      <c r="AC1203" s="9"/>
      <c r="AD1203" s="9"/>
      <c r="AE1203" s="9"/>
      <c r="AF1203" s="9"/>
      <c r="AG1203" s="9"/>
      <c r="AH1203" s="9"/>
      <c r="AI1203" s="9">
        <f t="shared" si="111"/>
        <v>1.6400000000000001</v>
      </c>
      <c r="AJ1203" s="9">
        <v>0</v>
      </c>
      <c r="AK1203" s="9">
        <f t="shared" si="112"/>
        <v>0.1968</v>
      </c>
      <c r="AL1203" s="9">
        <f t="shared" si="113"/>
        <v>1.8368000000000002</v>
      </c>
      <c r="AM1203" s="9"/>
      <c r="AN1203" s="9"/>
      <c r="AP1203" s="9"/>
    </row>
    <row r="1204" spans="1:42" x14ac:dyDescent="0.2">
      <c r="A1204" s="2" t="s">
        <v>43</v>
      </c>
      <c r="B1204" s="2">
        <v>1</v>
      </c>
      <c r="C1204" s="2">
        <v>11030133</v>
      </c>
      <c r="D1204" s="2" t="s">
        <v>3370</v>
      </c>
      <c r="E1204" s="3" t="s">
        <v>3371</v>
      </c>
      <c r="F1204" s="2" t="s">
        <v>3372</v>
      </c>
      <c r="G1204" s="2" t="s">
        <v>47</v>
      </c>
      <c r="I1204" s="2">
        <v>359039</v>
      </c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>
        <v>1.5</v>
      </c>
      <c r="W1204" s="9"/>
      <c r="X1204" s="9"/>
      <c r="Y1204" s="9"/>
      <c r="Z1204" s="9"/>
      <c r="AA1204" s="9"/>
      <c r="AB1204" s="9"/>
      <c r="AC1204" s="9"/>
      <c r="AD1204" s="9"/>
      <c r="AE1204" s="9"/>
      <c r="AF1204" s="9"/>
      <c r="AG1204" s="9"/>
      <c r="AH1204" s="9"/>
      <c r="AI1204" s="9">
        <f t="shared" si="111"/>
        <v>1.5</v>
      </c>
      <c r="AJ1204" s="9">
        <v>0</v>
      </c>
      <c r="AK1204" s="9">
        <f t="shared" si="112"/>
        <v>0.18</v>
      </c>
      <c r="AL1204" s="9">
        <f t="shared" si="113"/>
        <v>1.68</v>
      </c>
      <c r="AM1204" s="9"/>
      <c r="AN1204" s="9"/>
      <c r="AP1204" s="9"/>
    </row>
    <row r="1205" spans="1:42" x14ac:dyDescent="0.2">
      <c r="A1205" s="2" t="s">
        <v>43</v>
      </c>
      <c r="B1205" s="2">
        <v>1</v>
      </c>
      <c r="C1205" s="2">
        <v>11030130</v>
      </c>
      <c r="D1205" s="2" t="s">
        <v>3373</v>
      </c>
      <c r="E1205" s="3" t="s">
        <v>3374</v>
      </c>
      <c r="F1205" s="2" t="s">
        <v>3375</v>
      </c>
      <c r="G1205" s="2" t="s">
        <v>47</v>
      </c>
      <c r="I1205" s="2">
        <v>359040</v>
      </c>
      <c r="J1205" s="9"/>
      <c r="K1205" s="9"/>
      <c r="L1205" s="9"/>
      <c r="M1205" s="9"/>
      <c r="N1205" s="9"/>
      <c r="O1205" s="9"/>
      <c r="P1205" s="9"/>
      <c r="Q1205" s="9">
        <v>0.04</v>
      </c>
      <c r="R1205" s="9"/>
      <c r="S1205" s="9"/>
      <c r="T1205" s="9"/>
      <c r="U1205" s="9"/>
      <c r="V1205" s="9">
        <v>1.5</v>
      </c>
      <c r="W1205" s="9"/>
      <c r="X1205" s="9"/>
      <c r="Y1205" s="9"/>
      <c r="Z1205" s="9"/>
      <c r="AA1205" s="9"/>
      <c r="AB1205" s="9"/>
      <c r="AC1205" s="9"/>
      <c r="AD1205" s="9"/>
      <c r="AE1205" s="9"/>
      <c r="AF1205" s="9"/>
      <c r="AG1205" s="9"/>
      <c r="AH1205" s="9"/>
      <c r="AI1205" s="9">
        <f t="shared" si="111"/>
        <v>1.54</v>
      </c>
      <c r="AJ1205" s="9">
        <v>0</v>
      </c>
      <c r="AK1205" s="9">
        <f t="shared" si="112"/>
        <v>0.18479999999999999</v>
      </c>
      <c r="AL1205" s="9">
        <f t="shared" si="113"/>
        <v>1.7248000000000001</v>
      </c>
      <c r="AM1205" s="9"/>
      <c r="AN1205" s="9"/>
      <c r="AP1205" s="9"/>
    </row>
    <row r="1206" spans="1:42" x14ac:dyDescent="0.2">
      <c r="A1206" s="2" t="s">
        <v>43</v>
      </c>
      <c r="B1206" s="2">
        <v>19</v>
      </c>
      <c r="C1206" s="2">
        <v>11030130</v>
      </c>
      <c r="D1206" s="2" t="s">
        <v>3376</v>
      </c>
      <c r="E1206" s="3" t="s">
        <v>3377</v>
      </c>
      <c r="F1206" s="2" t="s">
        <v>3378</v>
      </c>
      <c r="G1206" s="2" t="s">
        <v>47</v>
      </c>
      <c r="I1206" s="2">
        <v>359041</v>
      </c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>
        <v>1.5</v>
      </c>
      <c r="W1206" s="9"/>
      <c r="X1206" s="9"/>
      <c r="Y1206" s="9"/>
      <c r="Z1206" s="9"/>
      <c r="AA1206" s="9"/>
      <c r="AB1206" s="9"/>
      <c r="AC1206" s="9"/>
      <c r="AD1206" s="9"/>
      <c r="AE1206" s="9"/>
      <c r="AF1206" s="9"/>
      <c r="AG1206" s="9"/>
      <c r="AH1206" s="9"/>
      <c r="AI1206" s="9">
        <f t="shared" si="111"/>
        <v>1.5</v>
      </c>
      <c r="AJ1206" s="9">
        <v>0</v>
      </c>
      <c r="AK1206" s="9">
        <f t="shared" si="112"/>
        <v>0.18</v>
      </c>
      <c r="AL1206" s="9">
        <f t="shared" si="113"/>
        <v>1.68</v>
      </c>
      <c r="AM1206" s="9"/>
      <c r="AN1206" s="9"/>
      <c r="AP1206" s="9"/>
    </row>
    <row r="1207" spans="1:42" x14ac:dyDescent="0.2">
      <c r="A1207" s="2" t="s">
        <v>43</v>
      </c>
      <c r="B1207" s="2">
        <v>1</v>
      </c>
      <c r="C1207" s="2">
        <v>11030134</v>
      </c>
      <c r="D1207" s="2" t="s">
        <v>3379</v>
      </c>
      <c r="E1207" s="3" t="s">
        <v>3380</v>
      </c>
      <c r="F1207" s="2" t="s">
        <v>3381</v>
      </c>
      <c r="G1207" s="2" t="s">
        <v>47</v>
      </c>
      <c r="I1207" s="2">
        <v>359042</v>
      </c>
      <c r="J1207" s="9"/>
      <c r="K1207" s="9">
        <v>0.1</v>
      </c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>
        <v>1.5</v>
      </c>
      <c r="W1207" s="9"/>
      <c r="X1207" s="9"/>
      <c r="Y1207" s="9"/>
      <c r="Z1207" s="9"/>
      <c r="AA1207" s="9"/>
      <c r="AB1207" s="9"/>
      <c r="AC1207" s="9"/>
      <c r="AD1207" s="9"/>
      <c r="AE1207" s="9"/>
      <c r="AF1207" s="9"/>
      <c r="AG1207" s="9"/>
      <c r="AH1207" s="9"/>
      <c r="AI1207" s="9">
        <f t="shared" si="111"/>
        <v>1.6</v>
      </c>
      <c r="AJ1207" s="9">
        <v>0</v>
      </c>
      <c r="AK1207" s="9">
        <f t="shared" si="112"/>
        <v>0.192</v>
      </c>
      <c r="AL1207" s="9">
        <f t="shared" si="113"/>
        <v>1.792</v>
      </c>
      <c r="AM1207" s="9"/>
      <c r="AN1207" s="9"/>
      <c r="AP1207" s="9"/>
    </row>
    <row r="1208" spans="1:42" x14ac:dyDescent="0.2">
      <c r="A1208" s="2" t="s">
        <v>43</v>
      </c>
      <c r="B1208" s="2">
        <v>1</v>
      </c>
      <c r="C1208" s="2">
        <v>11030128</v>
      </c>
      <c r="D1208" s="2" t="s">
        <v>3382</v>
      </c>
      <c r="E1208" s="3" t="s">
        <v>3383</v>
      </c>
      <c r="F1208" s="2" t="s">
        <v>3384</v>
      </c>
      <c r="G1208" s="2" t="s">
        <v>47</v>
      </c>
      <c r="I1208" s="2">
        <v>359043</v>
      </c>
      <c r="J1208" s="9"/>
      <c r="K1208" s="9">
        <v>11.19</v>
      </c>
      <c r="L1208" s="9">
        <v>1.38</v>
      </c>
      <c r="M1208" s="9">
        <v>0.09</v>
      </c>
      <c r="N1208" s="9"/>
      <c r="O1208" s="9"/>
      <c r="P1208" s="9"/>
      <c r="Q1208" s="9">
        <v>0.99</v>
      </c>
      <c r="R1208" s="9"/>
      <c r="S1208" s="9"/>
      <c r="T1208" s="9"/>
      <c r="U1208" s="9"/>
      <c r="V1208" s="9">
        <v>1.5</v>
      </c>
      <c r="W1208" s="9"/>
      <c r="X1208" s="9"/>
      <c r="Y1208" s="9"/>
      <c r="Z1208" s="9"/>
      <c r="AA1208" s="9"/>
      <c r="AB1208" s="9"/>
      <c r="AC1208" s="9"/>
      <c r="AD1208" s="9"/>
      <c r="AE1208" s="9"/>
      <c r="AF1208" s="9"/>
      <c r="AG1208" s="9"/>
      <c r="AH1208" s="9"/>
      <c r="AI1208" s="9">
        <f t="shared" si="111"/>
        <v>15.15</v>
      </c>
      <c r="AJ1208" s="9">
        <v>0</v>
      </c>
      <c r="AK1208" s="9">
        <f t="shared" si="112"/>
        <v>1.8180000000000001</v>
      </c>
      <c r="AL1208" s="9">
        <f t="shared" si="113"/>
        <v>16.968</v>
      </c>
      <c r="AM1208" s="9"/>
      <c r="AN1208" s="9"/>
      <c r="AP1208" s="9"/>
    </row>
    <row r="1209" spans="1:42" x14ac:dyDescent="0.2">
      <c r="A1209" s="2" t="s">
        <v>43</v>
      </c>
      <c r="B1209" s="2">
        <v>1</v>
      </c>
      <c r="C1209" s="2">
        <v>11030128</v>
      </c>
      <c r="D1209" s="2" t="s">
        <v>3385</v>
      </c>
      <c r="E1209" s="3" t="s">
        <v>3386</v>
      </c>
      <c r="F1209" s="2" t="s">
        <v>3387</v>
      </c>
      <c r="G1209" s="2" t="s">
        <v>47</v>
      </c>
      <c r="I1209" s="2">
        <v>359044</v>
      </c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>
        <v>1.5</v>
      </c>
      <c r="W1209" s="9"/>
      <c r="X1209" s="9"/>
      <c r="Y1209" s="9"/>
      <c r="Z1209" s="9"/>
      <c r="AA1209" s="9"/>
      <c r="AB1209" s="9"/>
      <c r="AC1209" s="9"/>
      <c r="AD1209" s="9"/>
      <c r="AE1209" s="9"/>
      <c r="AF1209" s="9"/>
      <c r="AG1209" s="9"/>
      <c r="AH1209" s="9"/>
      <c r="AI1209" s="9">
        <f t="shared" si="111"/>
        <v>1.5</v>
      </c>
      <c r="AJ1209" s="9">
        <v>0</v>
      </c>
      <c r="AK1209" s="9">
        <f t="shared" si="112"/>
        <v>0.18</v>
      </c>
      <c r="AL1209" s="9">
        <f t="shared" si="113"/>
        <v>1.68</v>
      </c>
      <c r="AM1209" s="9"/>
      <c r="AN1209" s="9"/>
      <c r="AP1209" s="9"/>
    </row>
    <row r="1210" spans="1:42" x14ac:dyDescent="0.2">
      <c r="A1210" s="2" t="s">
        <v>43</v>
      </c>
      <c r="B1210" s="2">
        <v>1</v>
      </c>
      <c r="C1210" s="2">
        <v>11030133</v>
      </c>
      <c r="D1210" s="2" t="s">
        <v>3388</v>
      </c>
      <c r="E1210" s="3" t="s">
        <v>3389</v>
      </c>
      <c r="F1210" s="2" t="s">
        <v>3390</v>
      </c>
      <c r="G1210" s="2" t="s">
        <v>47</v>
      </c>
      <c r="I1210" s="2">
        <v>359045</v>
      </c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>
        <v>6.2</v>
      </c>
      <c r="W1210" s="9"/>
      <c r="X1210" s="9"/>
      <c r="Y1210" s="9"/>
      <c r="Z1210" s="9"/>
      <c r="AA1210" s="9"/>
      <c r="AB1210" s="9"/>
      <c r="AC1210" s="9"/>
      <c r="AD1210" s="9"/>
      <c r="AE1210" s="9"/>
      <c r="AF1210" s="9"/>
      <c r="AG1210" s="9"/>
      <c r="AH1210" s="9"/>
      <c r="AI1210" s="9">
        <f t="shared" si="111"/>
        <v>6.2</v>
      </c>
      <c r="AJ1210" s="9">
        <v>0</v>
      </c>
      <c r="AK1210" s="9">
        <f t="shared" si="112"/>
        <v>0.74399999999999999</v>
      </c>
      <c r="AL1210" s="9">
        <f t="shared" si="113"/>
        <v>6.944</v>
      </c>
      <c r="AM1210" s="9"/>
      <c r="AN1210" s="9"/>
      <c r="AP1210" s="9"/>
    </row>
    <row r="1211" spans="1:42" x14ac:dyDescent="0.2">
      <c r="A1211" s="2" t="s">
        <v>43</v>
      </c>
      <c r="B1211" s="2">
        <v>1</v>
      </c>
      <c r="C1211" s="2">
        <v>11030128</v>
      </c>
      <c r="D1211" s="2" t="s">
        <v>3391</v>
      </c>
      <c r="E1211" s="3" t="s">
        <v>3392</v>
      </c>
      <c r="F1211" s="2" t="s">
        <v>3393</v>
      </c>
      <c r="G1211" s="2" t="s">
        <v>47</v>
      </c>
      <c r="I1211" s="2">
        <v>359046</v>
      </c>
      <c r="J1211" s="9"/>
      <c r="K1211" s="9"/>
      <c r="L1211" s="9"/>
      <c r="M1211" s="9"/>
      <c r="N1211" s="9"/>
      <c r="O1211" s="9"/>
      <c r="P1211" s="9"/>
      <c r="Q1211" s="9">
        <v>1.49</v>
      </c>
      <c r="R1211" s="9"/>
      <c r="S1211" s="9"/>
      <c r="T1211" s="9"/>
      <c r="U1211" s="9"/>
      <c r="V1211" s="9">
        <v>1.5</v>
      </c>
      <c r="W1211" s="9"/>
      <c r="X1211" s="9"/>
      <c r="Y1211" s="9"/>
      <c r="Z1211" s="9"/>
      <c r="AA1211" s="9"/>
      <c r="AB1211" s="9"/>
      <c r="AC1211" s="9"/>
      <c r="AD1211" s="9"/>
      <c r="AE1211" s="9"/>
      <c r="AF1211" s="9"/>
      <c r="AG1211" s="9"/>
      <c r="AH1211" s="9"/>
      <c r="AI1211" s="9">
        <f t="shared" si="111"/>
        <v>2.99</v>
      </c>
      <c r="AJ1211" s="9">
        <v>0</v>
      </c>
      <c r="AK1211" s="9">
        <f t="shared" si="112"/>
        <v>0.35880000000000001</v>
      </c>
      <c r="AL1211" s="9">
        <f t="shared" si="113"/>
        <v>3.3488000000000002</v>
      </c>
      <c r="AM1211" s="9"/>
      <c r="AN1211" s="9"/>
      <c r="AP1211" s="9"/>
    </row>
    <row r="1212" spans="1:42" x14ac:dyDescent="0.2">
      <c r="A1212" s="2" t="s">
        <v>43</v>
      </c>
      <c r="B1212" s="2">
        <v>1</v>
      </c>
      <c r="C1212" s="2">
        <v>11030128</v>
      </c>
      <c r="D1212" s="2" t="s">
        <v>3385</v>
      </c>
      <c r="E1212" s="3" t="s">
        <v>3386</v>
      </c>
      <c r="F1212" s="2" t="s">
        <v>3387</v>
      </c>
      <c r="G1212" s="2" t="s">
        <v>47</v>
      </c>
      <c r="I1212" s="2">
        <v>359047</v>
      </c>
      <c r="J1212" s="9"/>
      <c r="K1212" s="9"/>
      <c r="L1212" s="9"/>
      <c r="M1212" s="9"/>
      <c r="N1212" s="9"/>
      <c r="O1212" s="9"/>
      <c r="P1212" s="9"/>
      <c r="Q1212" s="9">
        <v>0.06</v>
      </c>
      <c r="R1212" s="9"/>
      <c r="S1212" s="9"/>
      <c r="T1212" s="9"/>
      <c r="U1212" s="9"/>
      <c r="V1212" s="9">
        <v>1.5</v>
      </c>
      <c r="W1212" s="9"/>
      <c r="X1212" s="9"/>
      <c r="Y1212" s="9"/>
      <c r="Z1212" s="9"/>
      <c r="AA1212" s="9"/>
      <c r="AB1212" s="9"/>
      <c r="AC1212" s="9"/>
      <c r="AD1212" s="9"/>
      <c r="AE1212" s="9"/>
      <c r="AF1212" s="9"/>
      <c r="AG1212" s="9"/>
      <c r="AH1212" s="9"/>
      <c r="AI1212" s="9">
        <f t="shared" si="111"/>
        <v>1.56</v>
      </c>
      <c r="AJ1212" s="9">
        <v>0</v>
      </c>
      <c r="AK1212" s="9">
        <f t="shared" si="112"/>
        <v>0.18720000000000001</v>
      </c>
      <c r="AL1212" s="9">
        <f t="shared" si="113"/>
        <v>1.7472000000000001</v>
      </c>
      <c r="AM1212" s="9"/>
      <c r="AN1212" s="9"/>
      <c r="AP1212" s="9"/>
    </row>
    <row r="1213" spans="1:42" x14ac:dyDescent="0.2">
      <c r="A1213" s="2" t="s">
        <v>43</v>
      </c>
      <c r="B1213" s="2">
        <v>1</v>
      </c>
      <c r="C1213" s="2">
        <v>11030135</v>
      </c>
      <c r="D1213" s="2" t="s">
        <v>3394</v>
      </c>
      <c r="E1213" s="3" t="s">
        <v>3395</v>
      </c>
      <c r="F1213" s="2" t="s">
        <v>3396</v>
      </c>
      <c r="G1213" s="2" t="s">
        <v>47</v>
      </c>
      <c r="I1213" s="2">
        <v>359048</v>
      </c>
      <c r="J1213" s="9"/>
      <c r="K1213" s="9"/>
      <c r="L1213" s="9"/>
      <c r="M1213" s="9"/>
      <c r="N1213" s="9"/>
      <c r="O1213" s="9"/>
      <c r="P1213" s="9"/>
      <c r="Q1213" s="9">
        <v>0.9</v>
      </c>
      <c r="R1213" s="9"/>
      <c r="S1213" s="9"/>
      <c r="T1213" s="9"/>
      <c r="U1213" s="9"/>
      <c r="V1213" s="9">
        <v>1.5</v>
      </c>
      <c r="W1213" s="9"/>
      <c r="X1213" s="9"/>
      <c r="Y1213" s="9"/>
      <c r="Z1213" s="9"/>
      <c r="AA1213" s="9"/>
      <c r="AB1213" s="9"/>
      <c r="AC1213" s="9"/>
      <c r="AD1213" s="9"/>
      <c r="AE1213" s="9"/>
      <c r="AF1213" s="9"/>
      <c r="AG1213" s="9"/>
      <c r="AH1213" s="9"/>
      <c r="AI1213" s="9">
        <f t="shared" si="111"/>
        <v>2.4</v>
      </c>
      <c r="AJ1213" s="9">
        <v>0</v>
      </c>
      <c r="AK1213" s="9">
        <f t="shared" si="112"/>
        <v>0.28799999999999998</v>
      </c>
      <c r="AL1213" s="9">
        <f t="shared" si="113"/>
        <v>2.6879999999999997</v>
      </c>
      <c r="AM1213" s="9"/>
      <c r="AN1213" s="9"/>
      <c r="AP1213" s="9"/>
    </row>
    <row r="1214" spans="1:42" x14ac:dyDescent="0.2">
      <c r="A1214" s="2" t="s">
        <v>43</v>
      </c>
      <c r="B1214" s="2">
        <v>16</v>
      </c>
      <c r="C1214" s="2">
        <v>11030130</v>
      </c>
      <c r="D1214" s="2" t="s">
        <v>3397</v>
      </c>
      <c r="E1214" s="3" t="s">
        <v>3398</v>
      </c>
      <c r="F1214" s="2" t="s">
        <v>3399</v>
      </c>
      <c r="G1214" s="2" t="s">
        <v>47</v>
      </c>
      <c r="I1214" s="2">
        <v>359049</v>
      </c>
      <c r="J1214" s="9"/>
      <c r="K1214" s="9"/>
      <c r="L1214" s="9"/>
      <c r="M1214" s="9"/>
      <c r="N1214" s="9"/>
      <c r="O1214" s="9"/>
      <c r="P1214" s="9"/>
      <c r="Q1214" s="9">
        <v>0.19</v>
      </c>
      <c r="R1214" s="9"/>
      <c r="S1214" s="9"/>
      <c r="T1214" s="9"/>
      <c r="U1214" s="9"/>
      <c r="V1214" s="9">
        <v>1.5</v>
      </c>
      <c r="W1214" s="9"/>
      <c r="X1214" s="9"/>
      <c r="Y1214" s="9"/>
      <c r="Z1214" s="9"/>
      <c r="AA1214" s="9"/>
      <c r="AB1214" s="9"/>
      <c r="AC1214" s="9"/>
      <c r="AD1214" s="9"/>
      <c r="AE1214" s="9"/>
      <c r="AF1214" s="9"/>
      <c r="AG1214" s="9"/>
      <c r="AH1214" s="9"/>
      <c r="AI1214" s="9">
        <f t="shared" si="111"/>
        <v>1.69</v>
      </c>
      <c r="AJ1214" s="9">
        <v>0</v>
      </c>
      <c r="AK1214" s="9">
        <f t="shared" si="112"/>
        <v>0.20279999999999998</v>
      </c>
      <c r="AL1214" s="9">
        <f t="shared" si="113"/>
        <v>1.8927999999999998</v>
      </c>
      <c r="AM1214" s="9"/>
      <c r="AN1214" s="9"/>
      <c r="AP1214" s="9"/>
    </row>
    <row r="1215" spans="1:42" x14ac:dyDescent="0.2">
      <c r="A1215" s="2" t="s">
        <v>43</v>
      </c>
      <c r="B1215" s="2">
        <v>1</v>
      </c>
      <c r="C1215" s="2">
        <v>11030131</v>
      </c>
      <c r="D1215" s="2" t="s">
        <v>3400</v>
      </c>
      <c r="E1215" s="3" t="s">
        <v>3401</v>
      </c>
      <c r="F1215" s="2" t="s">
        <v>3402</v>
      </c>
      <c r="G1215" s="2" t="s">
        <v>47</v>
      </c>
      <c r="I1215" s="2">
        <v>359050</v>
      </c>
      <c r="J1215" s="9"/>
      <c r="K1215" s="9"/>
      <c r="L1215" s="9"/>
      <c r="M1215" s="9"/>
      <c r="N1215" s="9"/>
      <c r="O1215" s="9"/>
      <c r="P1215" s="9"/>
      <c r="Q1215" s="9">
        <v>0.21</v>
      </c>
      <c r="R1215" s="9"/>
      <c r="S1215" s="9"/>
      <c r="T1215" s="9"/>
      <c r="U1215" s="9"/>
      <c r="V1215" s="9">
        <v>1.5</v>
      </c>
      <c r="W1215" s="9"/>
      <c r="X1215" s="9"/>
      <c r="Y1215" s="9"/>
      <c r="Z1215" s="9"/>
      <c r="AA1215" s="9"/>
      <c r="AB1215" s="9"/>
      <c r="AC1215" s="9"/>
      <c r="AD1215" s="9"/>
      <c r="AE1215" s="9"/>
      <c r="AF1215" s="9"/>
      <c r="AG1215" s="9"/>
      <c r="AH1215" s="9"/>
      <c r="AI1215" s="9">
        <f t="shared" si="111"/>
        <v>1.71</v>
      </c>
      <c r="AJ1215" s="9">
        <v>0</v>
      </c>
      <c r="AK1215" s="9">
        <f t="shared" si="112"/>
        <v>0.20519999999999999</v>
      </c>
      <c r="AL1215" s="9">
        <f t="shared" si="113"/>
        <v>1.9152</v>
      </c>
      <c r="AM1215" s="9"/>
      <c r="AN1215" s="9"/>
      <c r="AP1215" s="9"/>
    </row>
    <row r="1216" spans="1:42" x14ac:dyDescent="0.2">
      <c r="A1216" s="2" t="s">
        <v>43</v>
      </c>
      <c r="B1216" s="2">
        <v>1</v>
      </c>
      <c r="C1216" s="2">
        <v>11030121</v>
      </c>
      <c r="D1216" s="2" t="s">
        <v>3403</v>
      </c>
      <c r="E1216" s="3" t="s">
        <v>3404</v>
      </c>
      <c r="F1216" s="2" t="s">
        <v>3405</v>
      </c>
      <c r="G1216" s="2" t="s">
        <v>47</v>
      </c>
      <c r="I1216" s="2">
        <v>359051</v>
      </c>
      <c r="J1216" s="9"/>
      <c r="K1216" s="9"/>
      <c r="L1216" s="9"/>
      <c r="M1216" s="9"/>
      <c r="N1216" s="9"/>
      <c r="O1216" s="9"/>
      <c r="P1216" s="9"/>
      <c r="Q1216" s="9">
        <v>0.09</v>
      </c>
      <c r="R1216" s="9"/>
      <c r="S1216" s="9"/>
      <c r="T1216" s="9"/>
      <c r="U1216" s="9"/>
      <c r="V1216" s="9">
        <v>1.5</v>
      </c>
      <c r="W1216" s="9"/>
      <c r="X1216" s="9"/>
      <c r="Y1216" s="9"/>
      <c r="Z1216" s="9"/>
      <c r="AA1216" s="9"/>
      <c r="AB1216" s="9"/>
      <c r="AC1216" s="9"/>
      <c r="AD1216" s="9"/>
      <c r="AE1216" s="9"/>
      <c r="AF1216" s="9"/>
      <c r="AG1216" s="9"/>
      <c r="AH1216" s="9"/>
      <c r="AI1216" s="9">
        <f t="shared" si="111"/>
        <v>1.59</v>
      </c>
      <c r="AJ1216" s="9">
        <v>0</v>
      </c>
      <c r="AK1216" s="9">
        <f t="shared" si="112"/>
        <v>0.1908</v>
      </c>
      <c r="AL1216" s="9">
        <f t="shared" si="113"/>
        <v>1.7808000000000002</v>
      </c>
      <c r="AM1216" s="9"/>
      <c r="AN1216" s="9"/>
      <c r="AP1216" s="9"/>
    </row>
    <row r="1217" spans="1:42" x14ac:dyDescent="0.2">
      <c r="A1217" s="2" t="s">
        <v>43</v>
      </c>
      <c r="B1217" s="2">
        <v>1</v>
      </c>
      <c r="C1217" s="2">
        <v>11030121</v>
      </c>
      <c r="D1217" s="2" t="s">
        <v>3406</v>
      </c>
      <c r="E1217" s="3" t="s">
        <v>3407</v>
      </c>
      <c r="F1217" s="2" t="s">
        <v>3408</v>
      </c>
      <c r="G1217" s="2" t="s">
        <v>47</v>
      </c>
      <c r="I1217" s="2">
        <v>359052</v>
      </c>
      <c r="J1217" s="9"/>
      <c r="K1217" s="9">
        <v>1.38</v>
      </c>
      <c r="L1217" s="9"/>
      <c r="M1217" s="9"/>
      <c r="N1217" s="9"/>
      <c r="O1217" s="9"/>
      <c r="P1217" s="9"/>
      <c r="Q1217" s="9">
        <v>0.6</v>
      </c>
      <c r="R1217" s="9"/>
      <c r="S1217" s="9"/>
      <c r="T1217" s="9"/>
      <c r="U1217" s="9"/>
      <c r="V1217" s="9">
        <v>1.5</v>
      </c>
      <c r="W1217" s="9"/>
      <c r="X1217" s="9"/>
      <c r="Y1217" s="9"/>
      <c r="Z1217" s="9"/>
      <c r="AA1217" s="9"/>
      <c r="AB1217" s="9"/>
      <c r="AC1217" s="9"/>
      <c r="AD1217" s="9"/>
      <c r="AE1217" s="9"/>
      <c r="AF1217" s="9"/>
      <c r="AG1217" s="9"/>
      <c r="AH1217" s="9"/>
      <c r="AI1217" s="9">
        <f t="shared" si="111"/>
        <v>3.48</v>
      </c>
      <c r="AJ1217" s="9">
        <v>0</v>
      </c>
      <c r="AK1217" s="9">
        <f t="shared" si="112"/>
        <v>0.41759999999999997</v>
      </c>
      <c r="AL1217" s="9">
        <f t="shared" si="113"/>
        <v>3.8975999999999997</v>
      </c>
      <c r="AM1217" s="9"/>
      <c r="AN1217" s="9"/>
      <c r="AP1217" s="9"/>
    </row>
    <row r="1218" spans="1:42" x14ac:dyDescent="0.2">
      <c r="A1218" s="2" t="s">
        <v>43</v>
      </c>
      <c r="B1218" s="2">
        <v>1</v>
      </c>
      <c r="C1218" s="2">
        <v>11030131</v>
      </c>
      <c r="D1218" s="2" t="s">
        <v>3409</v>
      </c>
      <c r="E1218" s="3" t="s">
        <v>3410</v>
      </c>
      <c r="F1218" s="2" t="s">
        <v>3411</v>
      </c>
      <c r="G1218" s="2" t="s">
        <v>47</v>
      </c>
      <c r="I1218" s="2">
        <v>359053</v>
      </c>
      <c r="J1218" s="9"/>
      <c r="K1218" s="9">
        <v>7.0000000000000007E-2</v>
      </c>
      <c r="L1218" s="9"/>
      <c r="M1218" s="9"/>
      <c r="N1218" s="9"/>
      <c r="O1218" s="9"/>
      <c r="P1218" s="9"/>
      <c r="Q1218" s="9">
        <v>0.36</v>
      </c>
      <c r="R1218" s="9">
        <v>0.25</v>
      </c>
      <c r="S1218" s="9"/>
      <c r="T1218" s="9"/>
      <c r="U1218" s="9"/>
      <c r="V1218" s="9">
        <v>1.5</v>
      </c>
      <c r="W1218" s="9"/>
      <c r="X1218" s="9"/>
      <c r="Y1218" s="9"/>
      <c r="Z1218" s="9"/>
      <c r="AA1218" s="9"/>
      <c r="AB1218" s="9"/>
      <c r="AC1218" s="9"/>
      <c r="AD1218" s="9"/>
      <c r="AE1218" s="9"/>
      <c r="AF1218" s="9"/>
      <c r="AG1218" s="9"/>
      <c r="AH1218" s="9"/>
      <c r="AI1218" s="9">
        <f t="shared" si="111"/>
        <v>2.1799999999999997</v>
      </c>
      <c r="AJ1218" s="9">
        <v>0</v>
      </c>
      <c r="AK1218" s="9">
        <f t="shared" si="112"/>
        <v>0.26159999999999994</v>
      </c>
      <c r="AL1218" s="9">
        <f t="shared" si="113"/>
        <v>2.4415999999999998</v>
      </c>
      <c r="AM1218" s="9"/>
      <c r="AN1218" s="9"/>
      <c r="AP1218" s="9"/>
    </row>
    <row r="1219" spans="1:42" x14ac:dyDescent="0.2">
      <c r="A1219" s="2" t="s">
        <v>43</v>
      </c>
      <c r="B1219" s="2">
        <v>1</v>
      </c>
      <c r="C1219" s="2">
        <v>11030130</v>
      </c>
      <c r="D1219" s="2" t="s">
        <v>3412</v>
      </c>
      <c r="E1219" s="3" t="s">
        <v>3413</v>
      </c>
      <c r="F1219" s="2" t="s">
        <v>3414</v>
      </c>
      <c r="G1219" s="2" t="s">
        <v>47</v>
      </c>
      <c r="I1219" s="2">
        <v>359054</v>
      </c>
      <c r="J1219" s="9"/>
      <c r="K1219" s="9">
        <v>0.32</v>
      </c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>
        <v>1.5</v>
      </c>
      <c r="W1219" s="9"/>
      <c r="X1219" s="9"/>
      <c r="Y1219" s="9"/>
      <c r="Z1219" s="9"/>
      <c r="AA1219" s="9"/>
      <c r="AB1219" s="9"/>
      <c r="AC1219" s="9"/>
      <c r="AD1219" s="9"/>
      <c r="AE1219" s="9"/>
      <c r="AF1219" s="9"/>
      <c r="AG1219" s="9"/>
      <c r="AH1219" s="9"/>
      <c r="AI1219" s="9">
        <f t="shared" si="111"/>
        <v>1.82</v>
      </c>
      <c r="AJ1219" s="9">
        <v>0</v>
      </c>
      <c r="AK1219" s="9">
        <f t="shared" si="112"/>
        <v>0.21840000000000001</v>
      </c>
      <c r="AL1219" s="9">
        <f t="shared" si="113"/>
        <v>2.0384000000000002</v>
      </c>
      <c r="AM1219" s="9"/>
      <c r="AN1219" s="9"/>
      <c r="AP1219" s="9"/>
    </row>
    <row r="1220" spans="1:42" x14ac:dyDescent="0.2">
      <c r="A1220" s="2" t="s">
        <v>43</v>
      </c>
      <c r="B1220" s="2">
        <v>1</v>
      </c>
      <c r="C1220" s="2">
        <v>11030134</v>
      </c>
      <c r="D1220" s="2" t="s">
        <v>3415</v>
      </c>
      <c r="E1220" s="3" t="s">
        <v>3416</v>
      </c>
      <c r="F1220" s="2" t="s">
        <v>3417</v>
      </c>
      <c r="G1220" s="2" t="s">
        <v>47</v>
      </c>
      <c r="I1220" s="2">
        <v>359055</v>
      </c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>
        <v>1.5</v>
      </c>
      <c r="W1220" s="9"/>
      <c r="X1220" s="9"/>
      <c r="Y1220" s="9"/>
      <c r="Z1220" s="9"/>
      <c r="AA1220" s="9"/>
      <c r="AB1220" s="9"/>
      <c r="AC1220" s="9"/>
      <c r="AD1220" s="9"/>
      <c r="AE1220" s="9"/>
      <c r="AF1220" s="9"/>
      <c r="AG1220" s="9"/>
      <c r="AH1220" s="9"/>
      <c r="AI1220" s="9">
        <f t="shared" si="111"/>
        <v>1.5</v>
      </c>
      <c r="AJ1220" s="9">
        <v>0</v>
      </c>
      <c r="AK1220" s="9">
        <f t="shared" si="112"/>
        <v>0.18</v>
      </c>
      <c r="AL1220" s="9">
        <f t="shared" si="113"/>
        <v>1.68</v>
      </c>
      <c r="AM1220" s="9"/>
      <c r="AN1220" s="9"/>
      <c r="AP1220" s="9"/>
    </row>
    <row r="1221" spans="1:42" x14ac:dyDescent="0.2">
      <c r="A1221" s="2" t="s">
        <v>43</v>
      </c>
      <c r="B1221" s="2">
        <v>1</v>
      </c>
      <c r="C1221" s="2">
        <v>11030136</v>
      </c>
      <c r="D1221" s="2" t="s">
        <v>3418</v>
      </c>
      <c r="E1221" s="3" t="s">
        <v>3419</v>
      </c>
      <c r="F1221" s="2" t="s">
        <v>3420</v>
      </c>
      <c r="G1221" s="2" t="s">
        <v>47</v>
      </c>
      <c r="I1221" s="2">
        <v>359056</v>
      </c>
      <c r="J1221" s="9"/>
      <c r="K1221" s="9">
        <v>3.67</v>
      </c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>
        <v>1.5</v>
      </c>
      <c r="W1221" s="9"/>
      <c r="X1221" s="9"/>
      <c r="Y1221" s="9"/>
      <c r="Z1221" s="9"/>
      <c r="AA1221" s="9"/>
      <c r="AB1221" s="9"/>
      <c r="AC1221" s="9"/>
      <c r="AD1221" s="9"/>
      <c r="AE1221" s="9"/>
      <c r="AF1221" s="9"/>
      <c r="AG1221" s="9"/>
      <c r="AH1221" s="9"/>
      <c r="AI1221" s="9">
        <f t="shared" si="111"/>
        <v>5.17</v>
      </c>
      <c r="AJ1221" s="9">
        <v>0</v>
      </c>
      <c r="AK1221" s="9">
        <f t="shared" si="112"/>
        <v>0.62039999999999995</v>
      </c>
      <c r="AL1221" s="9">
        <f t="shared" si="113"/>
        <v>5.7904</v>
      </c>
      <c r="AM1221" s="9"/>
      <c r="AN1221" s="9"/>
      <c r="AP1221" s="9"/>
    </row>
    <row r="1222" spans="1:42" x14ac:dyDescent="0.2">
      <c r="A1222" s="2" t="s">
        <v>43</v>
      </c>
      <c r="B1222" s="2">
        <v>1</v>
      </c>
      <c r="C1222" s="2">
        <v>11030130</v>
      </c>
      <c r="D1222" s="2" t="s">
        <v>3421</v>
      </c>
      <c r="E1222" s="3" t="s">
        <v>3422</v>
      </c>
      <c r="F1222" s="2" t="s">
        <v>3423</v>
      </c>
      <c r="G1222" s="2" t="s">
        <v>47</v>
      </c>
      <c r="I1222" s="2">
        <v>359057</v>
      </c>
      <c r="J1222" s="9"/>
      <c r="K1222" s="9">
        <v>1.95</v>
      </c>
      <c r="L1222" s="9"/>
      <c r="M1222" s="9"/>
      <c r="N1222" s="9"/>
      <c r="O1222" s="9"/>
      <c r="P1222" s="9"/>
      <c r="Q1222" s="9">
        <v>0.15</v>
      </c>
      <c r="R1222" s="9"/>
      <c r="S1222" s="9"/>
      <c r="T1222" s="9"/>
      <c r="U1222" s="9"/>
      <c r="V1222" s="9">
        <v>1.5</v>
      </c>
      <c r="W1222" s="9"/>
      <c r="X1222" s="9"/>
      <c r="Y1222" s="9"/>
      <c r="Z1222" s="9"/>
      <c r="AA1222" s="9"/>
      <c r="AB1222" s="9"/>
      <c r="AC1222" s="9"/>
      <c r="AD1222" s="9"/>
      <c r="AE1222" s="9"/>
      <c r="AF1222" s="9"/>
      <c r="AG1222" s="9"/>
      <c r="AH1222" s="9"/>
      <c r="AI1222" s="9">
        <f t="shared" si="111"/>
        <v>3.6</v>
      </c>
      <c r="AJ1222" s="9">
        <v>0</v>
      </c>
      <c r="AK1222" s="9">
        <f t="shared" si="112"/>
        <v>0.432</v>
      </c>
      <c r="AL1222" s="9">
        <f t="shared" si="113"/>
        <v>4.032</v>
      </c>
      <c r="AM1222" s="9"/>
      <c r="AN1222" s="9"/>
      <c r="AP1222" s="9"/>
    </row>
    <row r="1223" spans="1:42" x14ac:dyDescent="0.2">
      <c r="A1223" s="2" t="s">
        <v>43</v>
      </c>
      <c r="B1223" s="2">
        <v>1</v>
      </c>
      <c r="C1223" s="2">
        <v>11030134</v>
      </c>
      <c r="D1223" s="2" t="s">
        <v>3424</v>
      </c>
      <c r="E1223" s="3" t="s">
        <v>3425</v>
      </c>
      <c r="F1223" s="2" t="s">
        <v>531</v>
      </c>
      <c r="G1223" s="2" t="s">
        <v>47</v>
      </c>
      <c r="I1223" s="2">
        <v>359058</v>
      </c>
      <c r="J1223" s="9"/>
      <c r="K1223" s="9"/>
      <c r="L1223" s="9"/>
      <c r="M1223" s="9"/>
      <c r="N1223" s="9"/>
      <c r="O1223" s="9"/>
      <c r="P1223" s="9"/>
      <c r="Q1223" s="9">
        <v>0.73</v>
      </c>
      <c r="R1223" s="9"/>
      <c r="S1223" s="9"/>
      <c r="T1223" s="9"/>
      <c r="U1223" s="9"/>
      <c r="V1223" s="9">
        <v>1.5</v>
      </c>
      <c r="W1223" s="9"/>
      <c r="X1223" s="9"/>
      <c r="Y1223" s="9"/>
      <c r="Z1223" s="9"/>
      <c r="AA1223" s="9"/>
      <c r="AB1223" s="9"/>
      <c r="AC1223" s="9"/>
      <c r="AD1223" s="9"/>
      <c r="AE1223" s="9"/>
      <c r="AF1223" s="9"/>
      <c r="AG1223" s="9"/>
      <c r="AH1223" s="9"/>
      <c r="AI1223" s="9">
        <f t="shared" si="111"/>
        <v>2.23</v>
      </c>
      <c r="AJ1223" s="9">
        <v>0</v>
      </c>
      <c r="AK1223" s="9">
        <f t="shared" si="112"/>
        <v>0.2676</v>
      </c>
      <c r="AL1223" s="9">
        <f t="shared" si="113"/>
        <v>2.4975999999999998</v>
      </c>
      <c r="AM1223" s="9"/>
      <c r="AN1223" s="9"/>
      <c r="AP1223" s="9"/>
    </row>
    <row r="1224" spans="1:42" x14ac:dyDescent="0.2">
      <c r="A1224" s="2" t="s">
        <v>43</v>
      </c>
      <c r="B1224" s="2">
        <v>1</v>
      </c>
      <c r="C1224" s="2">
        <v>11030134</v>
      </c>
      <c r="D1224" s="2" t="s">
        <v>3426</v>
      </c>
      <c r="E1224" s="3" t="s">
        <v>3427</v>
      </c>
      <c r="F1224" s="2" t="s">
        <v>3428</v>
      </c>
      <c r="G1224" s="2" t="s">
        <v>47</v>
      </c>
      <c r="I1224" s="2">
        <v>359059</v>
      </c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>
        <v>1.5</v>
      </c>
      <c r="W1224" s="9"/>
      <c r="X1224" s="9"/>
      <c r="Y1224" s="9"/>
      <c r="Z1224" s="9"/>
      <c r="AA1224" s="9"/>
      <c r="AB1224" s="9"/>
      <c r="AC1224" s="9"/>
      <c r="AD1224" s="9"/>
      <c r="AE1224" s="9"/>
      <c r="AF1224" s="9"/>
      <c r="AG1224" s="9"/>
      <c r="AH1224" s="9"/>
      <c r="AI1224" s="9">
        <f t="shared" si="111"/>
        <v>1.5</v>
      </c>
      <c r="AJ1224" s="9">
        <v>0</v>
      </c>
      <c r="AK1224" s="9">
        <f t="shared" si="112"/>
        <v>0.18</v>
      </c>
      <c r="AL1224" s="9">
        <f t="shared" si="113"/>
        <v>1.68</v>
      </c>
      <c r="AM1224" s="9"/>
      <c r="AN1224" s="9"/>
      <c r="AP1224" s="9"/>
    </row>
    <row r="1225" spans="1:42" x14ac:dyDescent="0.2">
      <c r="A1225" s="2" t="s">
        <v>43</v>
      </c>
      <c r="B1225" s="2">
        <v>1</v>
      </c>
      <c r="C1225" s="2">
        <v>11030128</v>
      </c>
      <c r="D1225" s="2" t="s">
        <v>3429</v>
      </c>
      <c r="E1225" s="3" t="s">
        <v>3430</v>
      </c>
      <c r="F1225" s="2" t="s">
        <v>3431</v>
      </c>
      <c r="G1225" s="2" t="s">
        <v>47</v>
      </c>
      <c r="I1225" s="2">
        <v>359060</v>
      </c>
      <c r="J1225" s="9"/>
      <c r="K1225" s="9">
        <v>1.54</v>
      </c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>
        <v>1.5</v>
      </c>
      <c r="W1225" s="9"/>
      <c r="X1225" s="9"/>
      <c r="Y1225" s="9"/>
      <c r="Z1225" s="9"/>
      <c r="AA1225" s="9"/>
      <c r="AB1225" s="9"/>
      <c r="AC1225" s="9"/>
      <c r="AD1225" s="9"/>
      <c r="AE1225" s="9"/>
      <c r="AF1225" s="9"/>
      <c r="AG1225" s="9"/>
      <c r="AH1225" s="9"/>
      <c r="AI1225" s="9">
        <f t="shared" si="111"/>
        <v>3.04</v>
      </c>
      <c r="AJ1225" s="9">
        <v>0</v>
      </c>
      <c r="AK1225" s="9">
        <f t="shared" si="112"/>
        <v>0.36480000000000001</v>
      </c>
      <c r="AL1225" s="9">
        <f t="shared" si="113"/>
        <v>3.4047999999999998</v>
      </c>
      <c r="AM1225" s="9"/>
      <c r="AN1225" s="9"/>
      <c r="AP1225" s="9"/>
    </row>
    <row r="1226" spans="1:42" x14ac:dyDescent="0.2">
      <c r="A1226" s="2" t="s">
        <v>43</v>
      </c>
      <c r="B1226" s="2">
        <v>1</v>
      </c>
      <c r="C1226" s="2">
        <v>11030133</v>
      </c>
      <c r="D1226" s="2" t="s">
        <v>3432</v>
      </c>
      <c r="E1226" s="3" t="s">
        <v>3433</v>
      </c>
      <c r="F1226" s="2" t="s">
        <v>3434</v>
      </c>
      <c r="G1226" s="2" t="s">
        <v>47</v>
      </c>
      <c r="I1226" s="2">
        <v>359061</v>
      </c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>
        <v>1.5</v>
      </c>
      <c r="W1226" s="9"/>
      <c r="X1226" s="9"/>
      <c r="Y1226" s="9"/>
      <c r="Z1226" s="9"/>
      <c r="AA1226" s="9"/>
      <c r="AB1226" s="9"/>
      <c r="AC1226" s="9"/>
      <c r="AD1226" s="9"/>
      <c r="AE1226" s="9"/>
      <c r="AF1226" s="9"/>
      <c r="AG1226" s="9"/>
      <c r="AH1226" s="9"/>
      <c r="AI1226" s="9">
        <f t="shared" si="111"/>
        <v>1.5</v>
      </c>
      <c r="AJ1226" s="9">
        <v>0</v>
      </c>
      <c r="AK1226" s="9">
        <f t="shared" si="112"/>
        <v>0.18</v>
      </c>
      <c r="AL1226" s="9">
        <f t="shared" si="113"/>
        <v>1.68</v>
      </c>
      <c r="AM1226" s="9"/>
      <c r="AN1226" s="9"/>
      <c r="AP1226" s="9"/>
    </row>
    <row r="1227" spans="1:42" x14ac:dyDescent="0.2">
      <c r="A1227" s="2" t="s">
        <v>43</v>
      </c>
      <c r="B1227" s="2">
        <v>1</v>
      </c>
      <c r="C1227" s="2">
        <v>11030134</v>
      </c>
      <c r="D1227" s="2" t="s">
        <v>3435</v>
      </c>
      <c r="E1227" s="3" t="s">
        <v>3436</v>
      </c>
      <c r="F1227" s="2" t="s">
        <v>3437</v>
      </c>
      <c r="G1227" s="2" t="s">
        <v>47</v>
      </c>
      <c r="I1227" s="2">
        <v>359062</v>
      </c>
      <c r="J1227" s="9"/>
      <c r="K1227" s="9">
        <v>0.78</v>
      </c>
      <c r="L1227" s="9"/>
      <c r="M1227" s="9"/>
      <c r="N1227" s="9"/>
      <c r="O1227" s="9"/>
      <c r="P1227" s="9"/>
      <c r="Q1227" s="9">
        <v>7.0000000000000007E-2</v>
      </c>
      <c r="R1227" s="9"/>
      <c r="S1227" s="9"/>
      <c r="T1227" s="9"/>
      <c r="U1227" s="9"/>
      <c r="V1227" s="9">
        <v>1.5</v>
      </c>
      <c r="W1227" s="9"/>
      <c r="X1227" s="9"/>
      <c r="Y1227" s="9"/>
      <c r="Z1227" s="9"/>
      <c r="AA1227" s="9"/>
      <c r="AB1227" s="9"/>
      <c r="AC1227" s="9"/>
      <c r="AD1227" s="9"/>
      <c r="AE1227" s="9"/>
      <c r="AF1227" s="9"/>
      <c r="AG1227" s="9"/>
      <c r="AH1227" s="9"/>
      <c r="AI1227" s="9">
        <f t="shared" si="111"/>
        <v>2.35</v>
      </c>
      <c r="AJ1227" s="9">
        <v>0</v>
      </c>
      <c r="AK1227" s="9">
        <f t="shared" si="112"/>
        <v>0.28199999999999997</v>
      </c>
      <c r="AL1227" s="9">
        <f t="shared" si="113"/>
        <v>2.6320000000000001</v>
      </c>
      <c r="AM1227" s="9"/>
      <c r="AN1227" s="9"/>
      <c r="AP1227" s="9"/>
    </row>
    <row r="1228" spans="1:42" x14ac:dyDescent="0.2">
      <c r="A1228" s="2" t="s">
        <v>43</v>
      </c>
      <c r="B1228" s="2">
        <v>1</v>
      </c>
      <c r="C1228" s="2">
        <v>11030128</v>
      </c>
      <c r="D1228" s="2" t="s">
        <v>3438</v>
      </c>
      <c r="E1228" s="3" t="s">
        <v>3439</v>
      </c>
      <c r="F1228" s="2" t="s">
        <v>3440</v>
      </c>
      <c r="G1228" s="2" t="s">
        <v>47</v>
      </c>
      <c r="I1228" s="2">
        <v>359063</v>
      </c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>
        <v>1.5</v>
      </c>
      <c r="W1228" s="9"/>
      <c r="X1228" s="9"/>
      <c r="Y1228" s="9"/>
      <c r="Z1228" s="9"/>
      <c r="AA1228" s="9"/>
      <c r="AB1228" s="9"/>
      <c r="AC1228" s="9"/>
      <c r="AD1228" s="9"/>
      <c r="AE1228" s="9"/>
      <c r="AF1228" s="9"/>
      <c r="AG1228" s="9"/>
      <c r="AH1228" s="9"/>
      <c r="AI1228" s="9">
        <f t="shared" ref="AI1228:AI1291" si="114">SUM(J1228:AH1228)</f>
        <v>1.5</v>
      </c>
      <c r="AJ1228" s="9">
        <v>0</v>
      </c>
      <c r="AK1228" s="9">
        <f t="shared" ref="AK1228:AK1291" si="115">(AI1228+AJ1228)*0.12</f>
        <v>0.18</v>
      </c>
      <c r="AL1228" s="9">
        <f t="shared" ref="AL1228:AL1291" si="116">SUM(AI1228:AK1228)</f>
        <v>1.68</v>
      </c>
      <c r="AM1228" s="9"/>
      <c r="AN1228" s="9"/>
      <c r="AP1228" s="9"/>
    </row>
    <row r="1229" spans="1:42" x14ac:dyDescent="0.2">
      <c r="A1229" s="2" t="s">
        <v>43</v>
      </c>
      <c r="B1229" s="2">
        <v>16</v>
      </c>
      <c r="C1229" s="2">
        <v>11030131</v>
      </c>
      <c r="D1229" s="2" t="s">
        <v>3441</v>
      </c>
      <c r="E1229" s="3" t="s">
        <v>3442</v>
      </c>
      <c r="F1229" s="2" t="s">
        <v>3443</v>
      </c>
      <c r="G1229" s="2" t="s">
        <v>47</v>
      </c>
      <c r="I1229" s="2">
        <v>359064</v>
      </c>
      <c r="J1229" s="9"/>
      <c r="K1229" s="9"/>
      <c r="L1229" s="9"/>
      <c r="M1229" s="9"/>
      <c r="N1229" s="9"/>
      <c r="O1229" s="9"/>
      <c r="P1229" s="9"/>
      <c r="Q1229" s="9">
        <v>0.31</v>
      </c>
      <c r="R1229" s="9"/>
      <c r="S1229" s="9"/>
      <c r="T1229" s="9"/>
      <c r="U1229" s="9"/>
      <c r="V1229" s="9">
        <v>1.5</v>
      </c>
      <c r="W1229" s="9"/>
      <c r="X1229" s="9"/>
      <c r="Y1229" s="9"/>
      <c r="Z1229" s="9"/>
      <c r="AA1229" s="9"/>
      <c r="AB1229" s="9"/>
      <c r="AC1229" s="9"/>
      <c r="AD1229" s="9"/>
      <c r="AE1229" s="9"/>
      <c r="AF1229" s="9"/>
      <c r="AG1229" s="9"/>
      <c r="AH1229" s="9"/>
      <c r="AI1229" s="9">
        <f t="shared" si="114"/>
        <v>1.81</v>
      </c>
      <c r="AJ1229" s="9">
        <v>0</v>
      </c>
      <c r="AK1229" s="9">
        <f t="shared" si="115"/>
        <v>0.2172</v>
      </c>
      <c r="AL1229" s="9">
        <f t="shared" si="116"/>
        <v>2.0272000000000001</v>
      </c>
      <c r="AM1229" s="9"/>
      <c r="AN1229" s="9"/>
      <c r="AP1229" s="9"/>
    </row>
    <row r="1230" spans="1:42" x14ac:dyDescent="0.2">
      <c r="A1230" s="2" t="s">
        <v>43</v>
      </c>
      <c r="B1230" s="2">
        <v>16</v>
      </c>
      <c r="C1230" s="2">
        <v>11030134</v>
      </c>
      <c r="D1230" s="2" t="s">
        <v>3444</v>
      </c>
      <c r="E1230" s="3" t="s">
        <v>3445</v>
      </c>
      <c r="F1230" s="2" t="s">
        <v>3446</v>
      </c>
      <c r="G1230" s="2" t="s">
        <v>47</v>
      </c>
      <c r="I1230" s="2">
        <v>359065</v>
      </c>
      <c r="J1230" s="9"/>
      <c r="K1230" s="9">
        <v>0.52</v>
      </c>
      <c r="L1230" s="9"/>
      <c r="M1230" s="9"/>
      <c r="N1230" s="9"/>
      <c r="O1230" s="9"/>
      <c r="P1230" s="9"/>
      <c r="Q1230" s="9">
        <v>0.09</v>
      </c>
      <c r="R1230" s="9">
        <v>0.21</v>
      </c>
      <c r="S1230" s="9"/>
      <c r="T1230" s="9"/>
      <c r="U1230" s="9"/>
      <c r="V1230" s="9">
        <v>1.5</v>
      </c>
      <c r="W1230" s="9"/>
      <c r="X1230" s="9"/>
      <c r="Y1230" s="9"/>
      <c r="Z1230" s="9"/>
      <c r="AA1230" s="9"/>
      <c r="AB1230" s="9"/>
      <c r="AC1230" s="9"/>
      <c r="AD1230" s="9"/>
      <c r="AE1230" s="9"/>
      <c r="AF1230" s="9"/>
      <c r="AG1230" s="9"/>
      <c r="AH1230" s="9"/>
      <c r="AI1230" s="9">
        <f t="shared" si="114"/>
        <v>2.3199999999999998</v>
      </c>
      <c r="AJ1230" s="9">
        <v>0</v>
      </c>
      <c r="AK1230" s="9">
        <f t="shared" si="115"/>
        <v>0.27839999999999998</v>
      </c>
      <c r="AL1230" s="9">
        <f t="shared" si="116"/>
        <v>2.5983999999999998</v>
      </c>
      <c r="AM1230" s="9"/>
      <c r="AN1230" s="9"/>
      <c r="AP1230" s="9"/>
    </row>
    <row r="1231" spans="1:42" x14ac:dyDescent="0.2">
      <c r="A1231" s="2" t="s">
        <v>43</v>
      </c>
      <c r="B1231" s="2">
        <v>1</v>
      </c>
      <c r="C1231" s="2">
        <v>11030133</v>
      </c>
      <c r="D1231" s="2" t="s">
        <v>3447</v>
      </c>
      <c r="E1231" s="3" t="s">
        <v>3448</v>
      </c>
      <c r="F1231" s="2" t="s">
        <v>3449</v>
      </c>
      <c r="G1231" s="2" t="s">
        <v>47</v>
      </c>
      <c r="I1231" s="2">
        <v>359066</v>
      </c>
      <c r="J1231" s="9"/>
      <c r="K1231" s="9">
        <v>7.28</v>
      </c>
      <c r="L1231" s="9"/>
      <c r="M1231" s="9"/>
      <c r="N1231" s="9"/>
      <c r="O1231" s="9"/>
      <c r="P1231" s="9"/>
      <c r="Q1231" s="9">
        <v>0.42</v>
      </c>
      <c r="R1231" s="9">
        <v>0.1</v>
      </c>
      <c r="S1231" s="9"/>
      <c r="T1231" s="9"/>
      <c r="U1231" s="9"/>
      <c r="V1231" s="9">
        <v>1.5</v>
      </c>
      <c r="W1231" s="9"/>
      <c r="X1231" s="9"/>
      <c r="Y1231" s="9"/>
      <c r="Z1231" s="9"/>
      <c r="AA1231" s="9"/>
      <c r="AB1231" s="9"/>
      <c r="AC1231" s="9"/>
      <c r="AD1231" s="9"/>
      <c r="AE1231" s="9"/>
      <c r="AF1231" s="9"/>
      <c r="AG1231" s="9"/>
      <c r="AH1231" s="9"/>
      <c r="AI1231" s="9">
        <f t="shared" si="114"/>
        <v>9.3000000000000007</v>
      </c>
      <c r="AJ1231" s="9">
        <v>0</v>
      </c>
      <c r="AK1231" s="9">
        <f t="shared" si="115"/>
        <v>1.1160000000000001</v>
      </c>
      <c r="AL1231" s="9">
        <f t="shared" si="116"/>
        <v>10.416</v>
      </c>
      <c r="AM1231" s="9"/>
      <c r="AN1231" s="9"/>
      <c r="AP1231" s="9"/>
    </row>
    <row r="1232" spans="1:42" x14ac:dyDescent="0.2">
      <c r="A1232" s="2" t="s">
        <v>43</v>
      </c>
      <c r="B1232" s="2">
        <v>1</v>
      </c>
      <c r="C1232" s="2">
        <v>11030128</v>
      </c>
      <c r="D1232" s="2" t="s">
        <v>3450</v>
      </c>
      <c r="E1232" s="3" t="s">
        <v>3451</v>
      </c>
      <c r="F1232" s="2" t="s">
        <v>3452</v>
      </c>
      <c r="G1232" s="2" t="s">
        <v>47</v>
      </c>
      <c r="I1232" s="2">
        <v>359067</v>
      </c>
      <c r="J1232" s="9"/>
      <c r="K1232" s="9"/>
      <c r="L1232" s="9"/>
      <c r="M1232" s="9"/>
      <c r="N1232" s="9"/>
      <c r="O1232" s="9"/>
      <c r="P1232" s="9"/>
      <c r="Q1232" s="9">
        <v>0.17</v>
      </c>
      <c r="R1232" s="9"/>
      <c r="S1232" s="9"/>
      <c r="T1232" s="9"/>
      <c r="U1232" s="9"/>
      <c r="V1232" s="9">
        <v>1.5</v>
      </c>
      <c r="W1232" s="9"/>
      <c r="X1232" s="9"/>
      <c r="Y1232" s="9"/>
      <c r="Z1232" s="9"/>
      <c r="AA1232" s="9"/>
      <c r="AB1232" s="9"/>
      <c r="AC1232" s="9"/>
      <c r="AD1232" s="9"/>
      <c r="AE1232" s="9"/>
      <c r="AF1232" s="9"/>
      <c r="AG1232" s="9"/>
      <c r="AH1232" s="9"/>
      <c r="AI1232" s="9">
        <f t="shared" si="114"/>
        <v>1.67</v>
      </c>
      <c r="AJ1232" s="9">
        <v>0</v>
      </c>
      <c r="AK1232" s="9">
        <f t="shared" si="115"/>
        <v>0.20039999999999999</v>
      </c>
      <c r="AL1232" s="9">
        <f t="shared" si="116"/>
        <v>1.8703999999999998</v>
      </c>
      <c r="AM1232" s="9"/>
      <c r="AN1232" s="9"/>
      <c r="AP1232" s="9"/>
    </row>
    <row r="1233" spans="1:42" x14ac:dyDescent="0.2">
      <c r="A1233" s="2" t="s">
        <v>43</v>
      </c>
      <c r="B1233" s="2">
        <v>1</v>
      </c>
      <c r="C1233" s="2">
        <v>11030135</v>
      </c>
      <c r="D1233" s="2" t="s">
        <v>3453</v>
      </c>
      <c r="E1233" s="3" t="s">
        <v>3454</v>
      </c>
      <c r="F1233" s="2" t="s">
        <v>3455</v>
      </c>
      <c r="G1233" s="2" t="s">
        <v>47</v>
      </c>
      <c r="I1233" s="2">
        <v>359068</v>
      </c>
      <c r="J1233" s="9"/>
      <c r="K1233" s="9">
        <v>1.85</v>
      </c>
      <c r="L1233" s="9"/>
      <c r="M1233" s="9"/>
      <c r="N1233" s="9"/>
      <c r="O1233" s="9"/>
      <c r="P1233" s="9"/>
      <c r="Q1233" s="9">
        <v>1.67</v>
      </c>
      <c r="R1233" s="9"/>
      <c r="S1233" s="9"/>
      <c r="T1233" s="9"/>
      <c r="U1233" s="9"/>
      <c r="V1233" s="9">
        <v>1.5</v>
      </c>
      <c r="W1233" s="9"/>
      <c r="X1233" s="9"/>
      <c r="Y1233" s="9"/>
      <c r="Z1233" s="9"/>
      <c r="AA1233" s="9"/>
      <c r="AB1233" s="9"/>
      <c r="AC1233" s="9"/>
      <c r="AD1233" s="9"/>
      <c r="AE1233" s="9"/>
      <c r="AF1233" s="9"/>
      <c r="AG1233" s="9"/>
      <c r="AH1233" s="9"/>
      <c r="AI1233" s="9">
        <f t="shared" si="114"/>
        <v>5.0199999999999996</v>
      </c>
      <c r="AJ1233" s="9">
        <v>0</v>
      </c>
      <c r="AK1233" s="9">
        <f t="shared" si="115"/>
        <v>0.60239999999999994</v>
      </c>
      <c r="AL1233" s="9">
        <f t="shared" si="116"/>
        <v>5.6223999999999998</v>
      </c>
      <c r="AM1233" s="9"/>
      <c r="AN1233" s="9"/>
      <c r="AP1233" s="9"/>
    </row>
    <row r="1234" spans="1:42" x14ac:dyDescent="0.2">
      <c r="A1234" s="2" t="s">
        <v>43</v>
      </c>
      <c r="B1234" s="2">
        <v>1</v>
      </c>
      <c r="C1234" s="2">
        <v>11030130</v>
      </c>
      <c r="D1234" s="2" t="s">
        <v>3456</v>
      </c>
      <c r="E1234" s="3" t="s">
        <v>3457</v>
      </c>
      <c r="F1234" s="2" t="s">
        <v>3458</v>
      </c>
      <c r="G1234" s="2" t="s">
        <v>47</v>
      </c>
      <c r="I1234" s="2">
        <v>359069</v>
      </c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>
        <v>1.5</v>
      </c>
      <c r="W1234" s="9"/>
      <c r="X1234" s="9"/>
      <c r="Y1234" s="9"/>
      <c r="Z1234" s="9"/>
      <c r="AA1234" s="9"/>
      <c r="AB1234" s="9"/>
      <c r="AC1234" s="9"/>
      <c r="AD1234" s="9"/>
      <c r="AE1234" s="9"/>
      <c r="AF1234" s="9"/>
      <c r="AG1234" s="9"/>
      <c r="AH1234" s="9"/>
      <c r="AI1234" s="9">
        <f t="shared" si="114"/>
        <v>1.5</v>
      </c>
      <c r="AJ1234" s="9">
        <v>0</v>
      </c>
      <c r="AK1234" s="9">
        <f t="shared" si="115"/>
        <v>0.18</v>
      </c>
      <c r="AL1234" s="9">
        <f t="shared" si="116"/>
        <v>1.68</v>
      </c>
      <c r="AM1234" s="9"/>
      <c r="AN1234" s="9"/>
      <c r="AP1234" s="9"/>
    </row>
    <row r="1235" spans="1:42" x14ac:dyDescent="0.2">
      <c r="A1235" s="2" t="s">
        <v>43</v>
      </c>
      <c r="B1235" s="2">
        <v>1</v>
      </c>
      <c r="C1235" s="2">
        <v>11030133</v>
      </c>
      <c r="D1235" s="2" t="s">
        <v>3459</v>
      </c>
      <c r="E1235" s="3" t="s">
        <v>3460</v>
      </c>
      <c r="F1235" s="2" t="s">
        <v>3461</v>
      </c>
      <c r="G1235" s="2" t="s">
        <v>47</v>
      </c>
      <c r="I1235" s="2">
        <v>359070</v>
      </c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>
        <v>1.5</v>
      </c>
      <c r="W1235" s="9"/>
      <c r="X1235" s="9"/>
      <c r="Y1235" s="9"/>
      <c r="Z1235" s="9"/>
      <c r="AA1235" s="9"/>
      <c r="AB1235" s="9"/>
      <c r="AC1235" s="9"/>
      <c r="AD1235" s="9"/>
      <c r="AE1235" s="9"/>
      <c r="AF1235" s="9"/>
      <c r="AG1235" s="9"/>
      <c r="AH1235" s="9"/>
      <c r="AI1235" s="9">
        <f t="shared" si="114"/>
        <v>1.5</v>
      </c>
      <c r="AJ1235" s="9">
        <v>0</v>
      </c>
      <c r="AK1235" s="9">
        <f t="shared" si="115"/>
        <v>0.18</v>
      </c>
      <c r="AL1235" s="9">
        <f t="shared" si="116"/>
        <v>1.68</v>
      </c>
      <c r="AM1235" s="9"/>
      <c r="AN1235" s="9"/>
      <c r="AP1235" s="9"/>
    </row>
    <row r="1236" spans="1:42" x14ac:dyDescent="0.2">
      <c r="A1236" s="2" t="s">
        <v>43</v>
      </c>
      <c r="B1236" s="2">
        <v>1</v>
      </c>
      <c r="C1236" s="2">
        <v>11030130</v>
      </c>
      <c r="D1236" s="2" t="s">
        <v>3462</v>
      </c>
      <c r="E1236" s="3" t="s">
        <v>3463</v>
      </c>
      <c r="F1236" s="2" t="s">
        <v>3464</v>
      </c>
      <c r="G1236" s="2" t="s">
        <v>47</v>
      </c>
      <c r="I1236" s="2">
        <v>359071</v>
      </c>
      <c r="J1236" s="9"/>
      <c r="K1236" s="9"/>
      <c r="L1236" s="9"/>
      <c r="M1236" s="9"/>
      <c r="N1236" s="9"/>
      <c r="O1236" s="9"/>
      <c r="P1236" s="9"/>
      <c r="Q1236" s="9">
        <v>0.21</v>
      </c>
      <c r="R1236" s="9"/>
      <c r="S1236" s="9"/>
      <c r="T1236" s="9"/>
      <c r="U1236" s="9"/>
      <c r="V1236" s="9">
        <v>1.5</v>
      </c>
      <c r="W1236" s="9"/>
      <c r="X1236" s="9"/>
      <c r="Y1236" s="9"/>
      <c r="Z1236" s="9"/>
      <c r="AA1236" s="9"/>
      <c r="AB1236" s="9"/>
      <c r="AC1236" s="9"/>
      <c r="AD1236" s="9"/>
      <c r="AE1236" s="9"/>
      <c r="AF1236" s="9"/>
      <c r="AG1236" s="9"/>
      <c r="AH1236" s="9">
        <v>-0.75</v>
      </c>
      <c r="AI1236" s="9">
        <f t="shared" si="114"/>
        <v>0.96</v>
      </c>
      <c r="AJ1236" s="9">
        <v>0</v>
      </c>
      <c r="AK1236" s="9">
        <f t="shared" si="115"/>
        <v>0.1152</v>
      </c>
      <c r="AL1236" s="9">
        <f t="shared" si="116"/>
        <v>1.0751999999999999</v>
      </c>
      <c r="AM1236" s="9"/>
      <c r="AN1236" s="9"/>
      <c r="AP1236" s="9"/>
    </row>
    <row r="1237" spans="1:42" x14ac:dyDescent="0.2">
      <c r="A1237" s="2" t="s">
        <v>43</v>
      </c>
      <c r="B1237" s="2">
        <v>1</v>
      </c>
      <c r="C1237" s="2">
        <v>11030134</v>
      </c>
      <c r="D1237" s="2" t="s">
        <v>3465</v>
      </c>
      <c r="E1237" s="3" t="s">
        <v>3466</v>
      </c>
      <c r="F1237" s="2" t="s">
        <v>3467</v>
      </c>
      <c r="G1237" s="2" t="s">
        <v>47</v>
      </c>
      <c r="I1237" s="2">
        <v>359072</v>
      </c>
      <c r="J1237" s="9"/>
      <c r="K1237" s="9"/>
      <c r="L1237" s="9"/>
      <c r="M1237" s="9"/>
      <c r="N1237" s="9"/>
      <c r="O1237" s="9"/>
      <c r="P1237" s="9"/>
      <c r="Q1237" s="9">
        <v>1.28</v>
      </c>
      <c r="R1237" s="9">
        <v>0.11</v>
      </c>
      <c r="S1237" s="9"/>
      <c r="T1237" s="9"/>
      <c r="U1237" s="9"/>
      <c r="V1237" s="9">
        <v>1.5</v>
      </c>
      <c r="W1237" s="9"/>
      <c r="X1237" s="9"/>
      <c r="Y1237" s="9"/>
      <c r="Z1237" s="9"/>
      <c r="AA1237" s="9"/>
      <c r="AB1237" s="9"/>
      <c r="AC1237" s="9"/>
      <c r="AD1237" s="9"/>
      <c r="AE1237" s="9"/>
      <c r="AF1237" s="9"/>
      <c r="AG1237" s="9"/>
      <c r="AH1237" s="9"/>
      <c r="AI1237" s="9">
        <f t="shared" si="114"/>
        <v>2.89</v>
      </c>
      <c r="AJ1237" s="9">
        <v>0</v>
      </c>
      <c r="AK1237" s="9">
        <f t="shared" si="115"/>
        <v>0.3468</v>
      </c>
      <c r="AL1237" s="9">
        <f t="shared" si="116"/>
        <v>3.2368000000000001</v>
      </c>
      <c r="AM1237" s="9"/>
      <c r="AN1237" s="9"/>
      <c r="AP1237" s="9"/>
    </row>
    <row r="1238" spans="1:42" x14ac:dyDescent="0.2">
      <c r="A1238" s="2" t="s">
        <v>43</v>
      </c>
      <c r="B1238" s="2">
        <v>1</v>
      </c>
      <c r="C1238" s="2">
        <v>11030134</v>
      </c>
      <c r="D1238" s="2" t="s">
        <v>3468</v>
      </c>
      <c r="E1238" s="3" t="s">
        <v>3469</v>
      </c>
      <c r="F1238" s="2" t="s">
        <v>3470</v>
      </c>
      <c r="G1238" s="2" t="s">
        <v>47</v>
      </c>
      <c r="I1238" s="2">
        <v>359073</v>
      </c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>
        <v>1.5</v>
      </c>
      <c r="W1238" s="9"/>
      <c r="X1238" s="9"/>
      <c r="Y1238" s="9"/>
      <c r="Z1238" s="9"/>
      <c r="AA1238" s="9"/>
      <c r="AB1238" s="9"/>
      <c r="AC1238" s="9"/>
      <c r="AD1238" s="9"/>
      <c r="AE1238" s="9"/>
      <c r="AF1238" s="9"/>
      <c r="AG1238" s="9"/>
      <c r="AH1238" s="9"/>
      <c r="AI1238" s="9">
        <f t="shared" si="114"/>
        <v>1.5</v>
      </c>
      <c r="AJ1238" s="9">
        <v>0</v>
      </c>
      <c r="AK1238" s="9">
        <f t="shared" si="115"/>
        <v>0.18</v>
      </c>
      <c r="AL1238" s="9">
        <f t="shared" si="116"/>
        <v>1.68</v>
      </c>
      <c r="AM1238" s="9"/>
      <c r="AN1238" s="9"/>
      <c r="AP1238" s="9"/>
    </row>
    <row r="1239" spans="1:42" x14ac:dyDescent="0.2">
      <c r="A1239" s="2" t="s">
        <v>43</v>
      </c>
      <c r="B1239" s="2">
        <v>1</v>
      </c>
      <c r="C1239" s="2">
        <v>11030131</v>
      </c>
      <c r="D1239" s="2" t="s">
        <v>3471</v>
      </c>
      <c r="E1239" s="3" t="s">
        <v>3472</v>
      </c>
      <c r="F1239" s="2" t="s">
        <v>3473</v>
      </c>
      <c r="G1239" s="2" t="s">
        <v>47</v>
      </c>
      <c r="I1239" s="2">
        <v>359074</v>
      </c>
      <c r="J1239" s="9"/>
      <c r="K1239" s="9"/>
      <c r="L1239" s="9"/>
      <c r="M1239" s="9"/>
      <c r="N1239" s="9"/>
      <c r="O1239" s="9"/>
      <c r="P1239" s="9"/>
      <c r="Q1239" s="9">
        <v>0.8</v>
      </c>
      <c r="R1239" s="9"/>
      <c r="S1239" s="9"/>
      <c r="T1239" s="9"/>
      <c r="U1239" s="9"/>
      <c r="V1239" s="9">
        <v>1.5</v>
      </c>
      <c r="W1239" s="9"/>
      <c r="X1239" s="9"/>
      <c r="Y1239" s="9"/>
      <c r="Z1239" s="9"/>
      <c r="AA1239" s="9"/>
      <c r="AB1239" s="9"/>
      <c r="AC1239" s="9"/>
      <c r="AD1239" s="9"/>
      <c r="AE1239" s="9"/>
      <c r="AF1239" s="9"/>
      <c r="AG1239" s="9"/>
      <c r="AH1239" s="9"/>
      <c r="AI1239" s="9">
        <f t="shared" si="114"/>
        <v>2.2999999999999998</v>
      </c>
      <c r="AJ1239" s="9">
        <v>0</v>
      </c>
      <c r="AK1239" s="9">
        <f t="shared" si="115"/>
        <v>0.27599999999999997</v>
      </c>
      <c r="AL1239" s="9">
        <f t="shared" si="116"/>
        <v>2.5759999999999996</v>
      </c>
      <c r="AM1239" s="9"/>
      <c r="AN1239" s="9"/>
      <c r="AP1239" s="9"/>
    </row>
    <row r="1240" spans="1:42" x14ac:dyDescent="0.2">
      <c r="A1240" s="2" t="s">
        <v>43</v>
      </c>
      <c r="B1240" s="2">
        <v>1</v>
      </c>
      <c r="C1240" s="2">
        <v>11030134</v>
      </c>
      <c r="D1240" s="2" t="s">
        <v>3474</v>
      </c>
      <c r="E1240" s="3" t="s">
        <v>3475</v>
      </c>
      <c r="F1240" s="2" t="s">
        <v>3476</v>
      </c>
      <c r="G1240" s="2" t="s">
        <v>47</v>
      </c>
      <c r="I1240" s="2">
        <v>359075</v>
      </c>
      <c r="J1240" s="9"/>
      <c r="K1240" s="9">
        <v>0.76</v>
      </c>
      <c r="L1240" s="9"/>
      <c r="M1240" s="9"/>
      <c r="N1240" s="9"/>
      <c r="O1240" s="9"/>
      <c r="P1240" s="9"/>
      <c r="Q1240" s="9">
        <v>0.06</v>
      </c>
      <c r="R1240" s="9"/>
      <c r="S1240" s="9"/>
      <c r="T1240" s="9"/>
      <c r="U1240" s="9"/>
      <c r="V1240" s="9">
        <v>1.5</v>
      </c>
      <c r="W1240" s="9"/>
      <c r="X1240" s="9"/>
      <c r="Y1240" s="9"/>
      <c r="Z1240" s="9"/>
      <c r="AA1240" s="9"/>
      <c r="AB1240" s="9"/>
      <c r="AC1240" s="9"/>
      <c r="AD1240" s="9"/>
      <c r="AE1240" s="9"/>
      <c r="AF1240" s="9"/>
      <c r="AG1240" s="9"/>
      <c r="AH1240" s="9"/>
      <c r="AI1240" s="9">
        <f t="shared" si="114"/>
        <v>2.3200000000000003</v>
      </c>
      <c r="AJ1240" s="9">
        <v>0</v>
      </c>
      <c r="AK1240" s="9">
        <f t="shared" si="115"/>
        <v>0.27840000000000004</v>
      </c>
      <c r="AL1240" s="9">
        <f t="shared" si="116"/>
        <v>2.5984000000000003</v>
      </c>
      <c r="AM1240" s="9"/>
      <c r="AN1240" s="9"/>
      <c r="AP1240" s="9"/>
    </row>
    <row r="1241" spans="1:42" x14ac:dyDescent="0.2">
      <c r="A1241" s="2" t="s">
        <v>43</v>
      </c>
      <c r="B1241" s="2">
        <v>1</v>
      </c>
      <c r="C1241" s="2">
        <v>11030131</v>
      </c>
      <c r="D1241" s="2" t="s">
        <v>3477</v>
      </c>
      <c r="E1241" s="3" t="s">
        <v>3478</v>
      </c>
      <c r="F1241" s="2" t="s">
        <v>3479</v>
      </c>
      <c r="G1241" s="2" t="s">
        <v>47</v>
      </c>
      <c r="I1241" s="2">
        <v>359076</v>
      </c>
      <c r="J1241" s="9"/>
      <c r="K1241" s="9">
        <v>0.12</v>
      </c>
      <c r="L1241" s="9"/>
      <c r="M1241" s="9"/>
      <c r="N1241" s="9"/>
      <c r="O1241" s="9"/>
      <c r="P1241" s="9"/>
      <c r="Q1241" s="9">
        <v>0.91</v>
      </c>
      <c r="R1241" s="9"/>
      <c r="S1241" s="9"/>
      <c r="T1241" s="9"/>
      <c r="U1241" s="9"/>
      <c r="V1241" s="9">
        <v>1.5</v>
      </c>
      <c r="W1241" s="9"/>
      <c r="X1241" s="9"/>
      <c r="Y1241" s="9"/>
      <c r="Z1241" s="9"/>
      <c r="AA1241" s="9"/>
      <c r="AB1241" s="9"/>
      <c r="AC1241" s="9"/>
      <c r="AD1241" s="9"/>
      <c r="AE1241" s="9"/>
      <c r="AF1241" s="9"/>
      <c r="AG1241" s="9"/>
      <c r="AH1241" s="9"/>
      <c r="AI1241" s="9">
        <f t="shared" si="114"/>
        <v>2.5300000000000002</v>
      </c>
      <c r="AJ1241" s="9">
        <v>0</v>
      </c>
      <c r="AK1241" s="9">
        <f t="shared" si="115"/>
        <v>0.30360000000000004</v>
      </c>
      <c r="AL1241" s="9">
        <f t="shared" si="116"/>
        <v>2.8336000000000001</v>
      </c>
      <c r="AM1241" s="9"/>
      <c r="AN1241" s="9"/>
      <c r="AP1241" s="9"/>
    </row>
    <row r="1242" spans="1:42" x14ac:dyDescent="0.2">
      <c r="A1242" s="2" t="s">
        <v>43</v>
      </c>
      <c r="B1242" s="2">
        <v>1</v>
      </c>
      <c r="C1242" s="2">
        <v>11030133</v>
      </c>
      <c r="D1242" s="2" t="s">
        <v>3480</v>
      </c>
      <c r="E1242" s="3" t="s">
        <v>3481</v>
      </c>
      <c r="F1242" s="2" t="s">
        <v>3482</v>
      </c>
      <c r="G1242" s="2" t="s">
        <v>47</v>
      </c>
      <c r="I1242" s="2">
        <v>359077</v>
      </c>
      <c r="J1242" s="9"/>
      <c r="K1242" s="9">
        <v>0.08</v>
      </c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>
        <v>1.5</v>
      </c>
      <c r="W1242" s="9"/>
      <c r="X1242" s="9"/>
      <c r="Y1242" s="9"/>
      <c r="Z1242" s="9"/>
      <c r="AA1242" s="9"/>
      <c r="AB1242" s="9"/>
      <c r="AC1242" s="9"/>
      <c r="AD1242" s="9"/>
      <c r="AE1242" s="9"/>
      <c r="AF1242" s="9"/>
      <c r="AG1242" s="9"/>
      <c r="AH1242" s="9"/>
      <c r="AI1242" s="9">
        <f t="shared" si="114"/>
        <v>1.58</v>
      </c>
      <c r="AJ1242" s="9">
        <v>0</v>
      </c>
      <c r="AK1242" s="9">
        <f t="shared" si="115"/>
        <v>0.18959999999999999</v>
      </c>
      <c r="AL1242" s="9">
        <f t="shared" si="116"/>
        <v>1.7696000000000001</v>
      </c>
      <c r="AM1242" s="9"/>
      <c r="AN1242" s="9"/>
      <c r="AP1242" s="9"/>
    </row>
    <row r="1243" spans="1:42" x14ac:dyDescent="0.2">
      <c r="A1243" s="2" t="s">
        <v>43</v>
      </c>
      <c r="B1243" s="2">
        <v>1</v>
      </c>
      <c r="C1243" s="2">
        <v>11030128</v>
      </c>
      <c r="D1243" s="2" t="s">
        <v>3483</v>
      </c>
      <c r="E1243" s="3" t="s">
        <v>3484</v>
      </c>
      <c r="F1243" s="2" t="s">
        <v>3485</v>
      </c>
      <c r="G1243" s="2" t="s">
        <v>47</v>
      </c>
      <c r="I1243" s="2">
        <v>359078</v>
      </c>
      <c r="J1243" s="9"/>
      <c r="K1243" s="9">
        <v>0.04</v>
      </c>
      <c r="L1243" s="9"/>
      <c r="M1243" s="9"/>
      <c r="N1243" s="9"/>
      <c r="O1243" s="9"/>
      <c r="P1243" s="9"/>
      <c r="Q1243" s="9">
        <v>0.48</v>
      </c>
      <c r="R1243" s="9"/>
      <c r="S1243" s="9"/>
      <c r="T1243" s="9"/>
      <c r="U1243" s="9"/>
      <c r="V1243" s="9">
        <v>1.5</v>
      </c>
      <c r="W1243" s="9"/>
      <c r="X1243" s="9"/>
      <c r="Y1243" s="9"/>
      <c r="Z1243" s="9"/>
      <c r="AA1243" s="9"/>
      <c r="AB1243" s="9"/>
      <c r="AC1243" s="9"/>
      <c r="AD1243" s="9"/>
      <c r="AE1243" s="9"/>
      <c r="AF1243" s="9"/>
      <c r="AG1243" s="9"/>
      <c r="AH1243" s="9"/>
      <c r="AI1243" s="9">
        <f t="shared" si="114"/>
        <v>2.02</v>
      </c>
      <c r="AJ1243" s="9">
        <v>0</v>
      </c>
      <c r="AK1243" s="9">
        <f t="shared" si="115"/>
        <v>0.2424</v>
      </c>
      <c r="AL1243" s="9">
        <f t="shared" si="116"/>
        <v>2.2624</v>
      </c>
      <c r="AM1243" s="9"/>
      <c r="AN1243" s="9"/>
      <c r="AP1243" s="9"/>
    </row>
    <row r="1244" spans="1:42" x14ac:dyDescent="0.2">
      <c r="A1244" s="2" t="s">
        <v>43</v>
      </c>
      <c r="B1244" s="2">
        <v>1</v>
      </c>
      <c r="C1244" s="2">
        <v>11030128</v>
      </c>
      <c r="D1244" s="2" t="s">
        <v>3486</v>
      </c>
      <c r="E1244" s="3" t="s">
        <v>3487</v>
      </c>
      <c r="F1244" s="2" t="s">
        <v>3488</v>
      </c>
      <c r="G1244" s="2" t="s">
        <v>47</v>
      </c>
      <c r="I1244" s="2">
        <v>359079</v>
      </c>
      <c r="J1244" s="9"/>
      <c r="K1244" s="9"/>
      <c r="L1244" s="9"/>
      <c r="M1244" s="9"/>
      <c r="N1244" s="9"/>
      <c r="O1244" s="9"/>
      <c r="P1244" s="9"/>
      <c r="Q1244" s="9">
        <v>3.9</v>
      </c>
      <c r="R1244" s="9"/>
      <c r="S1244" s="9"/>
      <c r="T1244" s="9"/>
      <c r="U1244" s="9"/>
      <c r="V1244" s="9">
        <v>1.5</v>
      </c>
      <c r="W1244" s="9"/>
      <c r="X1244" s="9"/>
      <c r="Y1244" s="9"/>
      <c r="Z1244" s="9"/>
      <c r="AA1244" s="9"/>
      <c r="AB1244" s="9"/>
      <c r="AC1244" s="9"/>
      <c r="AD1244" s="9"/>
      <c r="AE1244" s="9"/>
      <c r="AF1244" s="9"/>
      <c r="AG1244" s="9"/>
      <c r="AH1244" s="9"/>
      <c r="AI1244" s="9">
        <f t="shared" si="114"/>
        <v>5.4</v>
      </c>
      <c r="AJ1244" s="9">
        <v>0</v>
      </c>
      <c r="AK1244" s="9">
        <f t="shared" si="115"/>
        <v>0.64800000000000002</v>
      </c>
      <c r="AL1244" s="9">
        <f t="shared" si="116"/>
        <v>6.048</v>
      </c>
      <c r="AM1244" s="9"/>
      <c r="AN1244" s="9"/>
      <c r="AP1244" s="9"/>
    </row>
    <row r="1245" spans="1:42" x14ac:dyDescent="0.2">
      <c r="A1245" s="2" t="s">
        <v>43</v>
      </c>
      <c r="B1245" s="2">
        <v>1</v>
      </c>
      <c r="C1245" s="2">
        <v>11030128</v>
      </c>
      <c r="D1245" s="2" t="s">
        <v>3489</v>
      </c>
      <c r="E1245" s="3" t="s">
        <v>3490</v>
      </c>
      <c r="F1245" s="2" t="s">
        <v>3491</v>
      </c>
      <c r="G1245" s="2" t="s">
        <v>47</v>
      </c>
      <c r="I1245" s="2">
        <v>359080</v>
      </c>
      <c r="J1245" s="9"/>
      <c r="K1245" s="9">
        <v>4.2300000000000004</v>
      </c>
      <c r="L1245" s="9"/>
      <c r="M1245" s="9"/>
      <c r="N1245" s="9"/>
      <c r="O1245" s="9"/>
      <c r="P1245" s="9"/>
      <c r="Q1245" s="9">
        <v>0.04</v>
      </c>
      <c r="R1245" s="9">
        <v>0.83</v>
      </c>
      <c r="S1245" s="9"/>
      <c r="T1245" s="9"/>
      <c r="U1245" s="9"/>
      <c r="V1245" s="9">
        <v>1.5</v>
      </c>
      <c r="W1245" s="9"/>
      <c r="X1245" s="9"/>
      <c r="Y1245" s="9"/>
      <c r="Z1245" s="9"/>
      <c r="AA1245" s="9"/>
      <c r="AB1245" s="9"/>
      <c r="AC1245" s="9"/>
      <c r="AD1245" s="9"/>
      <c r="AE1245" s="9"/>
      <c r="AF1245" s="9"/>
      <c r="AG1245" s="9"/>
      <c r="AH1245" s="9"/>
      <c r="AI1245" s="9">
        <f t="shared" si="114"/>
        <v>6.6000000000000005</v>
      </c>
      <c r="AJ1245" s="9">
        <v>0</v>
      </c>
      <c r="AK1245" s="9">
        <f t="shared" si="115"/>
        <v>0.79200000000000004</v>
      </c>
      <c r="AL1245" s="9">
        <f t="shared" si="116"/>
        <v>7.3920000000000003</v>
      </c>
      <c r="AM1245" s="9"/>
      <c r="AN1245" s="9"/>
      <c r="AP1245" s="9"/>
    </row>
    <row r="1246" spans="1:42" x14ac:dyDescent="0.2">
      <c r="A1246" s="2" t="s">
        <v>43</v>
      </c>
      <c r="B1246" s="2">
        <v>1</v>
      </c>
      <c r="C1246" s="2">
        <v>11030136</v>
      </c>
      <c r="D1246" s="2" t="s">
        <v>3492</v>
      </c>
      <c r="E1246" s="3" t="s">
        <v>3493</v>
      </c>
      <c r="F1246" s="2" t="s">
        <v>3494</v>
      </c>
      <c r="G1246" s="2" t="s">
        <v>47</v>
      </c>
      <c r="I1246" s="2">
        <v>359081</v>
      </c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>
        <v>1.5</v>
      </c>
      <c r="W1246" s="9"/>
      <c r="X1246" s="9"/>
      <c r="Y1246" s="9"/>
      <c r="Z1246" s="9"/>
      <c r="AA1246" s="9"/>
      <c r="AB1246" s="9"/>
      <c r="AC1246" s="9"/>
      <c r="AD1246" s="9"/>
      <c r="AE1246" s="9"/>
      <c r="AF1246" s="9"/>
      <c r="AG1246" s="9"/>
      <c r="AH1246" s="9"/>
      <c r="AI1246" s="9">
        <f t="shared" si="114"/>
        <v>1.5</v>
      </c>
      <c r="AJ1246" s="9">
        <v>0</v>
      </c>
      <c r="AK1246" s="9">
        <f t="shared" si="115"/>
        <v>0.18</v>
      </c>
      <c r="AL1246" s="9">
        <f t="shared" si="116"/>
        <v>1.68</v>
      </c>
      <c r="AM1246" s="9"/>
      <c r="AN1246" s="9"/>
      <c r="AP1246" s="9"/>
    </row>
    <row r="1247" spans="1:42" x14ac:dyDescent="0.2">
      <c r="A1247" s="2" t="s">
        <v>43</v>
      </c>
      <c r="B1247" s="2">
        <v>1</v>
      </c>
      <c r="C1247" s="2">
        <v>11030128</v>
      </c>
      <c r="D1247" s="2" t="s">
        <v>3495</v>
      </c>
      <c r="E1247" s="3" t="s">
        <v>3496</v>
      </c>
      <c r="F1247" s="2" t="s">
        <v>3497</v>
      </c>
      <c r="G1247" s="2" t="s">
        <v>47</v>
      </c>
      <c r="I1247" s="2">
        <v>359082</v>
      </c>
      <c r="J1247" s="9"/>
      <c r="K1247" s="9"/>
      <c r="L1247" s="9"/>
      <c r="M1247" s="9"/>
      <c r="N1247" s="9"/>
      <c r="O1247" s="9"/>
      <c r="P1247" s="9"/>
      <c r="Q1247" s="9"/>
      <c r="R1247" s="9">
        <v>0.33</v>
      </c>
      <c r="S1247" s="9"/>
      <c r="T1247" s="9"/>
      <c r="U1247" s="9"/>
      <c r="V1247" s="9">
        <v>1.5</v>
      </c>
      <c r="W1247" s="9"/>
      <c r="X1247" s="9"/>
      <c r="Y1247" s="9"/>
      <c r="Z1247" s="9"/>
      <c r="AA1247" s="9"/>
      <c r="AB1247" s="9"/>
      <c r="AC1247" s="9"/>
      <c r="AD1247" s="9"/>
      <c r="AE1247" s="9"/>
      <c r="AF1247" s="9"/>
      <c r="AG1247" s="9"/>
      <c r="AH1247" s="9"/>
      <c r="AI1247" s="9">
        <f t="shared" si="114"/>
        <v>1.83</v>
      </c>
      <c r="AJ1247" s="9">
        <v>0</v>
      </c>
      <c r="AK1247" s="9">
        <f t="shared" si="115"/>
        <v>0.21959999999999999</v>
      </c>
      <c r="AL1247" s="9">
        <f t="shared" si="116"/>
        <v>2.0495999999999999</v>
      </c>
      <c r="AM1247" s="9"/>
      <c r="AN1247" s="9"/>
      <c r="AP1247" s="9"/>
    </row>
    <row r="1248" spans="1:42" x14ac:dyDescent="0.2">
      <c r="A1248" s="2" t="s">
        <v>43</v>
      </c>
      <c r="B1248" s="2">
        <v>1</v>
      </c>
      <c r="C1248" s="2">
        <v>11030132</v>
      </c>
      <c r="D1248" s="2" t="s">
        <v>3498</v>
      </c>
      <c r="E1248" s="3" t="s">
        <v>3499</v>
      </c>
      <c r="F1248" s="2" t="s">
        <v>3500</v>
      </c>
      <c r="G1248" s="2" t="s">
        <v>47</v>
      </c>
      <c r="I1248" s="2">
        <v>359083</v>
      </c>
      <c r="J1248" s="9"/>
      <c r="K1248" s="9"/>
      <c r="L1248" s="9"/>
      <c r="M1248" s="9"/>
      <c r="N1248" s="9"/>
      <c r="O1248" s="9"/>
      <c r="P1248" s="9"/>
      <c r="Q1248" s="9">
        <v>1.29</v>
      </c>
      <c r="R1248" s="9">
        <v>0.18</v>
      </c>
      <c r="S1248" s="9"/>
      <c r="T1248" s="9"/>
      <c r="U1248" s="9"/>
      <c r="V1248" s="9">
        <v>1.5</v>
      </c>
      <c r="W1248" s="9"/>
      <c r="X1248" s="9"/>
      <c r="Y1248" s="9"/>
      <c r="Z1248" s="9"/>
      <c r="AA1248" s="9"/>
      <c r="AB1248" s="9"/>
      <c r="AC1248" s="9"/>
      <c r="AD1248" s="9"/>
      <c r="AE1248" s="9"/>
      <c r="AF1248" s="9"/>
      <c r="AG1248" s="9"/>
      <c r="AH1248" s="9"/>
      <c r="AI1248" s="9">
        <f t="shared" si="114"/>
        <v>2.9699999999999998</v>
      </c>
      <c r="AJ1248" s="9">
        <v>0</v>
      </c>
      <c r="AK1248" s="9">
        <f t="shared" si="115"/>
        <v>0.35639999999999994</v>
      </c>
      <c r="AL1248" s="9">
        <f t="shared" si="116"/>
        <v>3.3263999999999996</v>
      </c>
      <c r="AM1248" s="9"/>
      <c r="AN1248" s="9"/>
      <c r="AP1248" s="9"/>
    </row>
    <row r="1249" spans="1:42" x14ac:dyDescent="0.2">
      <c r="A1249" s="2" t="s">
        <v>43</v>
      </c>
      <c r="B1249" s="2">
        <v>1</v>
      </c>
      <c r="C1249" s="2">
        <v>11030131</v>
      </c>
      <c r="D1249" s="2" t="s">
        <v>3501</v>
      </c>
      <c r="E1249" s="3" t="s">
        <v>3502</v>
      </c>
      <c r="F1249" s="2" t="s">
        <v>3503</v>
      </c>
      <c r="G1249" s="2" t="s">
        <v>47</v>
      </c>
      <c r="I1249" s="2">
        <v>359084</v>
      </c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>
        <v>1.5</v>
      </c>
      <c r="W1249" s="9"/>
      <c r="X1249" s="9"/>
      <c r="Y1249" s="9"/>
      <c r="Z1249" s="9"/>
      <c r="AA1249" s="9"/>
      <c r="AB1249" s="9"/>
      <c r="AC1249" s="9"/>
      <c r="AD1249" s="9"/>
      <c r="AE1249" s="9"/>
      <c r="AF1249" s="9"/>
      <c r="AG1249" s="9"/>
      <c r="AH1249" s="9"/>
      <c r="AI1249" s="9">
        <f t="shared" si="114"/>
        <v>1.5</v>
      </c>
      <c r="AJ1249" s="9">
        <v>0</v>
      </c>
      <c r="AK1249" s="9">
        <f t="shared" si="115"/>
        <v>0.18</v>
      </c>
      <c r="AL1249" s="9">
        <f t="shared" si="116"/>
        <v>1.68</v>
      </c>
      <c r="AM1249" s="9"/>
      <c r="AN1249" s="9"/>
      <c r="AP1249" s="9"/>
    </row>
    <row r="1250" spans="1:42" x14ac:dyDescent="0.2">
      <c r="A1250" s="2" t="s">
        <v>43</v>
      </c>
      <c r="B1250" s="2">
        <v>1</v>
      </c>
      <c r="C1250" s="2">
        <v>11030131</v>
      </c>
      <c r="D1250" s="2" t="s">
        <v>3504</v>
      </c>
      <c r="E1250" s="3" t="s">
        <v>3505</v>
      </c>
      <c r="F1250" s="2" t="s">
        <v>3506</v>
      </c>
      <c r="G1250" s="2" t="s">
        <v>47</v>
      </c>
      <c r="I1250" s="2">
        <v>359085</v>
      </c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>
        <v>1.5</v>
      </c>
      <c r="W1250" s="9"/>
      <c r="X1250" s="9"/>
      <c r="Y1250" s="9"/>
      <c r="Z1250" s="9"/>
      <c r="AA1250" s="9"/>
      <c r="AB1250" s="9"/>
      <c r="AC1250" s="9"/>
      <c r="AD1250" s="9"/>
      <c r="AE1250" s="9"/>
      <c r="AF1250" s="9"/>
      <c r="AG1250" s="9"/>
      <c r="AH1250" s="9"/>
      <c r="AI1250" s="9">
        <f t="shared" si="114"/>
        <v>1.5</v>
      </c>
      <c r="AJ1250" s="9">
        <v>0</v>
      </c>
      <c r="AK1250" s="9">
        <f t="shared" si="115"/>
        <v>0.18</v>
      </c>
      <c r="AL1250" s="9">
        <f t="shared" si="116"/>
        <v>1.68</v>
      </c>
      <c r="AM1250" s="9"/>
      <c r="AN1250" s="9"/>
      <c r="AP1250" s="9"/>
    </row>
    <row r="1251" spans="1:42" x14ac:dyDescent="0.2">
      <c r="A1251" s="2" t="s">
        <v>43</v>
      </c>
      <c r="B1251" s="2">
        <v>1</v>
      </c>
      <c r="C1251" s="2">
        <v>11030134</v>
      </c>
      <c r="D1251" s="2" t="s">
        <v>3507</v>
      </c>
      <c r="E1251" s="3" t="s">
        <v>3508</v>
      </c>
      <c r="F1251" s="2" t="s">
        <v>3509</v>
      </c>
      <c r="G1251" s="2" t="s">
        <v>47</v>
      </c>
      <c r="I1251" s="2">
        <v>359086</v>
      </c>
      <c r="J1251" s="9"/>
      <c r="K1251" s="9">
        <v>3.29</v>
      </c>
      <c r="L1251" s="9"/>
      <c r="M1251" s="9"/>
      <c r="N1251" s="9"/>
      <c r="O1251" s="9"/>
      <c r="P1251" s="9"/>
      <c r="Q1251" s="9">
        <v>3.63</v>
      </c>
      <c r="R1251" s="9">
        <v>0.99</v>
      </c>
      <c r="S1251" s="9"/>
      <c r="T1251" s="9"/>
      <c r="U1251" s="9"/>
      <c r="V1251" s="9">
        <v>1.5</v>
      </c>
      <c r="W1251" s="9"/>
      <c r="X1251" s="9"/>
      <c r="Y1251" s="9"/>
      <c r="Z1251" s="9"/>
      <c r="AA1251" s="9"/>
      <c r="AB1251" s="9"/>
      <c r="AC1251" s="9"/>
      <c r="AD1251" s="9"/>
      <c r="AE1251" s="9"/>
      <c r="AF1251" s="9"/>
      <c r="AG1251" s="9"/>
      <c r="AH1251" s="9"/>
      <c r="AI1251" s="9">
        <f t="shared" si="114"/>
        <v>9.41</v>
      </c>
      <c r="AJ1251" s="9">
        <v>0</v>
      </c>
      <c r="AK1251" s="9">
        <f t="shared" si="115"/>
        <v>1.1292</v>
      </c>
      <c r="AL1251" s="9">
        <f t="shared" si="116"/>
        <v>10.539200000000001</v>
      </c>
      <c r="AM1251" s="9"/>
      <c r="AN1251" s="9"/>
      <c r="AP1251" s="9"/>
    </row>
    <row r="1252" spans="1:42" x14ac:dyDescent="0.2">
      <c r="A1252" s="2" t="s">
        <v>43</v>
      </c>
      <c r="B1252" s="2">
        <v>1</v>
      </c>
      <c r="C1252" s="2">
        <v>11030128</v>
      </c>
      <c r="D1252" s="2" t="s">
        <v>3510</v>
      </c>
      <c r="E1252" s="3" t="s">
        <v>3511</v>
      </c>
      <c r="F1252" s="2" t="s">
        <v>3512</v>
      </c>
      <c r="G1252" s="2" t="s">
        <v>47</v>
      </c>
      <c r="I1252" s="2">
        <v>359087</v>
      </c>
      <c r="J1252" s="9"/>
      <c r="K1252" s="9">
        <v>1.17</v>
      </c>
      <c r="L1252" s="9"/>
      <c r="M1252" s="9"/>
      <c r="N1252" s="9"/>
      <c r="O1252" s="9"/>
      <c r="P1252" s="9"/>
      <c r="Q1252" s="9">
        <v>0.91</v>
      </c>
      <c r="R1252" s="9"/>
      <c r="S1252" s="9"/>
      <c r="T1252" s="9"/>
      <c r="U1252" s="9"/>
      <c r="V1252" s="9">
        <v>1.5</v>
      </c>
      <c r="W1252" s="9"/>
      <c r="X1252" s="9"/>
      <c r="Y1252" s="9"/>
      <c r="Z1252" s="9"/>
      <c r="AA1252" s="9"/>
      <c r="AB1252" s="9"/>
      <c r="AC1252" s="9"/>
      <c r="AD1252" s="9"/>
      <c r="AE1252" s="9"/>
      <c r="AF1252" s="9"/>
      <c r="AG1252" s="9"/>
      <c r="AH1252" s="9"/>
      <c r="AI1252" s="9">
        <f t="shared" si="114"/>
        <v>3.58</v>
      </c>
      <c r="AJ1252" s="9">
        <v>0</v>
      </c>
      <c r="AK1252" s="9">
        <f t="shared" si="115"/>
        <v>0.42959999999999998</v>
      </c>
      <c r="AL1252" s="9">
        <f t="shared" si="116"/>
        <v>4.0095999999999998</v>
      </c>
      <c r="AM1252" s="9"/>
      <c r="AN1252" s="9"/>
      <c r="AP1252" s="9"/>
    </row>
    <row r="1253" spans="1:42" x14ac:dyDescent="0.2">
      <c r="A1253" s="2" t="s">
        <v>43</v>
      </c>
      <c r="B1253" s="2">
        <v>1</v>
      </c>
      <c r="C1253" s="2">
        <v>11030128</v>
      </c>
      <c r="D1253" s="2" t="s">
        <v>3513</v>
      </c>
      <c r="E1253" s="3" t="s">
        <v>3514</v>
      </c>
      <c r="F1253" s="2" t="s">
        <v>3515</v>
      </c>
      <c r="G1253" s="2" t="s">
        <v>47</v>
      </c>
      <c r="I1253" s="2">
        <v>359088</v>
      </c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>
        <v>1.5</v>
      </c>
      <c r="W1253" s="9"/>
      <c r="X1253" s="9"/>
      <c r="Y1253" s="9"/>
      <c r="Z1253" s="9"/>
      <c r="AA1253" s="9"/>
      <c r="AB1253" s="9"/>
      <c r="AC1253" s="9"/>
      <c r="AD1253" s="9"/>
      <c r="AE1253" s="9"/>
      <c r="AF1253" s="9"/>
      <c r="AG1253" s="9"/>
      <c r="AH1253" s="9"/>
      <c r="AI1253" s="9">
        <f t="shared" si="114"/>
        <v>1.5</v>
      </c>
      <c r="AJ1253" s="9">
        <v>0</v>
      </c>
      <c r="AK1253" s="9">
        <f t="shared" si="115"/>
        <v>0.18</v>
      </c>
      <c r="AL1253" s="9">
        <f t="shared" si="116"/>
        <v>1.68</v>
      </c>
      <c r="AM1253" s="9"/>
      <c r="AN1253" s="9"/>
      <c r="AP1253" s="9"/>
    </row>
    <row r="1254" spans="1:42" x14ac:dyDescent="0.2">
      <c r="A1254" s="2" t="s">
        <v>43</v>
      </c>
      <c r="B1254" s="2">
        <v>1</v>
      </c>
      <c r="C1254" s="2">
        <v>11030129</v>
      </c>
      <c r="D1254" s="2" t="s">
        <v>3516</v>
      </c>
      <c r="E1254" s="3" t="s">
        <v>3517</v>
      </c>
      <c r="F1254" s="2" t="s">
        <v>3518</v>
      </c>
      <c r="G1254" s="2" t="s">
        <v>47</v>
      </c>
      <c r="I1254" s="2">
        <v>359089</v>
      </c>
      <c r="J1254" s="9"/>
      <c r="K1254" s="9">
        <v>1.92</v>
      </c>
      <c r="L1254" s="9"/>
      <c r="M1254" s="9"/>
      <c r="N1254" s="9"/>
      <c r="O1254" s="9"/>
      <c r="P1254" s="9"/>
      <c r="Q1254" s="9">
        <v>2.1800000000000002</v>
      </c>
      <c r="R1254" s="9">
        <v>0.75</v>
      </c>
      <c r="S1254" s="9"/>
      <c r="T1254" s="9"/>
      <c r="U1254" s="9"/>
      <c r="V1254" s="9">
        <v>1.5</v>
      </c>
      <c r="W1254" s="9"/>
      <c r="X1254" s="9"/>
      <c r="Y1254" s="9"/>
      <c r="Z1254" s="9"/>
      <c r="AA1254" s="9"/>
      <c r="AB1254" s="9"/>
      <c r="AC1254" s="9"/>
      <c r="AD1254" s="9"/>
      <c r="AE1254" s="9"/>
      <c r="AF1254" s="9"/>
      <c r="AG1254" s="9"/>
      <c r="AH1254" s="9"/>
      <c r="AI1254" s="9">
        <f t="shared" si="114"/>
        <v>6.35</v>
      </c>
      <c r="AJ1254" s="9">
        <v>0</v>
      </c>
      <c r="AK1254" s="9">
        <f t="shared" si="115"/>
        <v>0.7619999999999999</v>
      </c>
      <c r="AL1254" s="9">
        <f t="shared" si="116"/>
        <v>7.1119999999999992</v>
      </c>
      <c r="AM1254" s="9"/>
      <c r="AN1254" s="9"/>
      <c r="AP1254" s="9"/>
    </row>
    <row r="1255" spans="1:42" x14ac:dyDescent="0.2">
      <c r="A1255" s="2" t="s">
        <v>43</v>
      </c>
      <c r="B1255" s="2">
        <v>1</v>
      </c>
      <c r="C1255" s="2">
        <v>11030130</v>
      </c>
      <c r="D1255" s="2" t="s">
        <v>3519</v>
      </c>
      <c r="E1255" s="3" t="s">
        <v>3520</v>
      </c>
      <c r="F1255" s="2" t="s">
        <v>3521</v>
      </c>
      <c r="G1255" s="2" t="s">
        <v>47</v>
      </c>
      <c r="I1255" s="2">
        <v>359090</v>
      </c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>
        <v>1.5</v>
      </c>
      <c r="W1255" s="9"/>
      <c r="X1255" s="9"/>
      <c r="Y1255" s="9"/>
      <c r="Z1255" s="9"/>
      <c r="AA1255" s="9"/>
      <c r="AB1255" s="9"/>
      <c r="AC1255" s="9"/>
      <c r="AD1255" s="9"/>
      <c r="AE1255" s="9"/>
      <c r="AF1255" s="9"/>
      <c r="AG1255" s="9"/>
      <c r="AH1255" s="9"/>
      <c r="AI1255" s="9">
        <f t="shared" si="114"/>
        <v>1.5</v>
      </c>
      <c r="AJ1255" s="9">
        <v>0</v>
      </c>
      <c r="AK1255" s="9">
        <f t="shared" si="115"/>
        <v>0.18</v>
      </c>
      <c r="AL1255" s="9">
        <f t="shared" si="116"/>
        <v>1.68</v>
      </c>
      <c r="AM1255" s="9"/>
      <c r="AN1255" s="9"/>
      <c r="AP1255" s="9"/>
    </row>
    <row r="1256" spans="1:42" x14ac:dyDescent="0.2">
      <c r="A1256" s="2" t="s">
        <v>43</v>
      </c>
      <c r="B1256" s="2">
        <v>19</v>
      </c>
      <c r="C1256" s="2">
        <v>11030130</v>
      </c>
      <c r="D1256" s="2" t="s">
        <v>3522</v>
      </c>
      <c r="E1256" s="3" t="s">
        <v>3523</v>
      </c>
      <c r="F1256" s="2" t="s">
        <v>3524</v>
      </c>
      <c r="G1256" s="2" t="s">
        <v>47</v>
      </c>
      <c r="I1256" s="2">
        <v>359091</v>
      </c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>
        <v>1.5</v>
      </c>
      <c r="W1256" s="9"/>
      <c r="X1256" s="9"/>
      <c r="Y1256" s="9"/>
      <c r="Z1256" s="9"/>
      <c r="AA1256" s="9"/>
      <c r="AB1256" s="9"/>
      <c r="AC1256" s="9"/>
      <c r="AD1256" s="9"/>
      <c r="AE1256" s="9"/>
      <c r="AF1256" s="9"/>
      <c r="AG1256" s="9"/>
      <c r="AH1256" s="9">
        <v>-0.75</v>
      </c>
      <c r="AI1256" s="9">
        <f t="shared" si="114"/>
        <v>0.75</v>
      </c>
      <c r="AJ1256" s="9">
        <v>0</v>
      </c>
      <c r="AK1256" s="9">
        <f t="shared" si="115"/>
        <v>0.09</v>
      </c>
      <c r="AL1256" s="9">
        <f t="shared" si="116"/>
        <v>0.84</v>
      </c>
      <c r="AM1256" s="9"/>
      <c r="AN1256" s="9"/>
      <c r="AP1256" s="9"/>
    </row>
    <row r="1257" spans="1:42" x14ac:dyDescent="0.2">
      <c r="A1257" s="2" t="s">
        <v>43</v>
      </c>
      <c r="B1257" s="2">
        <v>1</v>
      </c>
      <c r="C1257" s="2">
        <v>11030128</v>
      </c>
      <c r="D1257" s="2" t="s">
        <v>3525</v>
      </c>
      <c r="E1257" s="3" t="s">
        <v>3526</v>
      </c>
      <c r="F1257" s="2" t="s">
        <v>3527</v>
      </c>
      <c r="G1257" s="2" t="s">
        <v>47</v>
      </c>
      <c r="I1257" s="2">
        <v>359092</v>
      </c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>
        <v>1.5</v>
      </c>
      <c r="W1257" s="9"/>
      <c r="X1257" s="9"/>
      <c r="Y1257" s="9"/>
      <c r="Z1257" s="9"/>
      <c r="AA1257" s="9"/>
      <c r="AB1257" s="9"/>
      <c r="AC1257" s="9"/>
      <c r="AD1257" s="9"/>
      <c r="AE1257" s="9"/>
      <c r="AF1257" s="9"/>
      <c r="AG1257" s="9"/>
      <c r="AH1257" s="9"/>
      <c r="AI1257" s="9">
        <f t="shared" si="114"/>
        <v>1.5</v>
      </c>
      <c r="AJ1257" s="9">
        <v>0</v>
      </c>
      <c r="AK1257" s="9">
        <f t="shared" si="115"/>
        <v>0.18</v>
      </c>
      <c r="AL1257" s="9">
        <f t="shared" si="116"/>
        <v>1.68</v>
      </c>
      <c r="AM1257" s="9"/>
      <c r="AN1257" s="9"/>
      <c r="AP1257" s="9"/>
    </row>
    <row r="1258" spans="1:42" x14ac:dyDescent="0.2">
      <c r="A1258" s="2" t="s">
        <v>43</v>
      </c>
      <c r="B1258" s="2">
        <v>16</v>
      </c>
      <c r="C1258" s="2">
        <v>11030121</v>
      </c>
      <c r="D1258" s="2" t="s">
        <v>3528</v>
      </c>
      <c r="E1258" s="3" t="s">
        <v>3529</v>
      </c>
      <c r="F1258" s="2" t="s">
        <v>3530</v>
      </c>
      <c r="G1258" s="2" t="s">
        <v>47</v>
      </c>
      <c r="I1258" s="2">
        <v>359093</v>
      </c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>
        <v>1.5</v>
      </c>
      <c r="W1258" s="9"/>
      <c r="X1258" s="9"/>
      <c r="Y1258" s="9"/>
      <c r="Z1258" s="9"/>
      <c r="AA1258" s="9"/>
      <c r="AB1258" s="9"/>
      <c r="AC1258" s="9"/>
      <c r="AD1258" s="9"/>
      <c r="AE1258" s="9"/>
      <c r="AF1258" s="9"/>
      <c r="AG1258" s="9"/>
      <c r="AH1258" s="9"/>
      <c r="AI1258" s="9">
        <f t="shared" si="114"/>
        <v>1.5</v>
      </c>
      <c r="AJ1258" s="9">
        <v>0</v>
      </c>
      <c r="AK1258" s="9">
        <f t="shared" si="115"/>
        <v>0.18</v>
      </c>
      <c r="AL1258" s="9">
        <f t="shared" si="116"/>
        <v>1.68</v>
      </c>
      <c r="AM1258" s="9"/>
      <c r="AN1258" s="9"/>
      <c r="AP1258" s="9"/>
    </row>
    <row r="1259" spans="1:42" x14ac:dyDescent="0.2">
      <c r="A1259" s="2" t="s">
        <v>43</v>
      </c>
      <c r="B1259" s="2">
        <v>1</v>
      </c>
      <c r="C1259" s="2">
        <v>11030136</v>
      </c>
      <c r="D1259" s="2" t="s">
        <v>3531</v>
      </c>
      <c r="E1259" s="3" t="s">
        <v>3532</v>
      </c>
      <c r="F1259" s="2" t="s">
        <v>3533</v>
      </c>
      <c r="G1259" s="2" t="s">
        <v>47</v>
      </c>
      <c r="I1259" s="2">
        <v>359094</v>
      </c>
      <c r="J1259" s="9"/>
      <c r="K1259" s="9"/>
      <c r="L1259" s="9"/>
      <c r="M1259" s="9"/>
      <c r="N1259" s="9"/>
      <c r="O1259" s="9"/>
      <c r="P1259" s="9"/>
      <c r="Q1259" s="9">
        <v>0.05</v>
      </c>
      <c r="R1259" s="9"/>
      <c r="S1259" s="9"/>
      <c r="T1259" s="9"/>
      <c r="U1259" s="9"/>
      <c r="V1259" s="9">
        <v>1.5</v>
      </c>
      <c r="W1259" s="9"/>
      <c r="X1259" s="9"/>
      <c r="Y1259" s="9"/>
      <c r="Z1259" s="9"/>
      <c r="AA1259" s="9"/>
      <c r="AB1259" s="9"/>
      <c r="AC1259" s="9"/>
      <c r="AD1259" s="9"/>
      <c r="AE1259" s="9"/>
      <c r="AF1259" s="9"/>
      <c r="AG1259" s="9"/>
      <c r="AH1259" s="9"/>
      <c r="AI1259" s="9">
        <f t="shared" si="114"/>
        <v>1.55</v>
      </c>
      <c r="AJ1259" s="9">
        <v>0</v>
      </c>
      <c r="AK1259" s="9">
        <f t="shared" si="115"/>
        <v>0.186</v>
      </c>
      <c r="AL1259" s="9">
        <f t="shared" si="116"/>
        <v>1.736</v>
      </c>
      <c r="AM1259" s="9"/>
      <c r="AN1259" s="9"/>
      <c r="AP1259" s="9"/>
    </row>
    <row r="1260" spans="1:42" x14ac:dyDescent="0.2">
      <c r="A1260" s="2" t="s">
        <v>43</v>
      </c>
      <c r="B1260" s="2">
        <v>1</v>
      </c>
      <c r="C1260" s="2">
        <v>11030130</v>
      </c>
      <c r="D1260" s="2" t="s">
        <v>3534</v>
      </c>
      <c r="E1260" s="3" t="s">
        <v>3535</v>
      </c>
      <c r="F1260" s="2" t="s">
        <v>3536</v>
      </c>
      <c r="G1260" s="2" t="s">
        <v>47</v>
      </c>
      <c r="I1260" s="2">
        <v>359095</v>
      </c>
      <c r="J1260" s="9"/>
      <c r="K1260" s="9"/>
      <c r="L1260" s="9"/>
      <c r="M1260" s="9"/>
      <c r="N1260" s="9"/>
      <c r="O1260" s="9"/>
      <c r="P1260" s="9"/>
      <c r="Q1260" s="9">
        <v>0.04</v>
      </c>
      <c r="R1260" s="9"/>
      <c r="S1260" s="9"/>
      <c r="T1260" s="9"/>
      <c r="U1260" s="9"/>
      <c r="V1260" s="9">
        <v>1.5</v>
      </c>
      <c r="W1260" s="9"/>
      <c r="X1260" s="9"/>
      <c r="Y1260" s="9"/>
      <c r="Z1260" s="9"/>
      <c r="AA1260" s="9"/>
      <c r="AB1260" s="9"/>
      <c r="AC1260" s="9"/>
      <c r="AD1260" s="9"/>
      <c r="AE1260" s="9"/>
      <c r="AF1260" s="9"/>
      <c r="AG1260" s="9"/>
      <c r="AH1260" s="9"/>
      <c r="AI1260" s="9">
        <f t="shared" si="114"/>
        <v>1.54</v>
      </c>
      <c r="AJ1260" s="9">
        <v>0</v>
      </c>
      <c r="AK1260" s="9">
        <f t="shared" si="115"/>
        <v>0.18479999999999999</v>
      </c>
      <c r="AL1260" s="9">
        <f t="shared" si="116"/>
        <v>1.7248000000000001</v>
      </c>
      <c r="AM1260" s="9"/>
      <c r="AN1260" s="9"/>
      <c r="AP1260" s="9"/>
    </row>
    <row r="1261" spans="1:42" x14ac:dyDescent="0.2">
      <c r="A1261" s="2" t="s">
        <v>43</v>
      </c>
      <c r="B1261" s="2">
        <v>19</v>
      </c>
      <c r="C1261" s="2">
        <v>11030134</v>
      </c>
      <c r="D1261" s="2" t="s">
        <v>3537</v>
      </c>
      <c r="E1261" s="3" t="s">
        <v>3538</v>
      </c>
      <c r="F1261" s="2" t="s">
        <v>3539</v>
      </c>
      <c r="G1261" s="2" t="s">
        <v>47</v>
      </c>
      <c r="I1261" s="2">
        <v>359096</v>
      </c>
      <c r="J1261" s="9"/>
      <c r="K1261" s="9"/>
      <c r="L1261" s="9"/>
      <c r="M1261" s="9"/>
      <c r="N1261" s="9"/>
      <c r="O1261" s="9"/>
      <c r="P1261" s="9"/>
      <c r="Q1261" s="9">
        <v>1.73</v>
      </c>
      <c r="R1261" s="9"/>
      <c r="S1261" s="9"/>
      <c r="T1261" s="9"/>
      <c r="U1261" s="9"/>
      <c r="V1261" s="9">
        <v>1.5</v>
      </c>
      <c r="W1261" s="9"/>
      <c r="X1261" s="9"/>
      <c r="Y1261" s="9"/>
      <c r="Z1261" s="9"/>
      <c r="AA1261" s="9"/>
      <c r="AB1261" s="9"/>
      <c r="AC1261" s="9"/>
      <c r="AD1261" s="9"/>
      <c r="AE1261" s="9"/>
      <c r="AF1261" s="9"/>
      <c r="AG1261" s="9"/>
      <c r="AH1261" s="9"/>
      <c r="AI1261" s="9">
        <f t="shared" si="114"/>
        <v>3.23</v>
      </c>
      <c r="AJ1261" s="9">
        <v>0</v>
      </c>
      <c r="AK1261" s="9">
        <f t="shared" si="115"/>
        <v>0.3876</v>
      </c>
      <c r="AL1261" s="9">
        <f t="shared" si="116"/>
        <v>3.6175999999999999</v>
      </c>
      <c r="AM1261" s="9"/>
      <c r="AN1261" s="9"/>
      <c r="AP1261" s="9"/>
    </row>
    <row r="1262" spans="1:42" x14ac:dyDescent="0.2">
      <c r="A1262" s="2" t="s">
        <v>43</v>
      </c>
      <c r="B1262" s="2">
        <v>1</v>
      </c>
      <c r="C1262" s="2">
        <v>11030130</v>
      </c>
      <c r="D1262" s="2" t="s">
        <v>3540</v>
      </c>
      <c r="E1262" s="3" t="s">
        <v>3541</v>
      </c>
      <c r="F1262" s="2" t="s">
        <v>3542</v>
      </c>
      <c r="G1262" s="2" t="s">
        <v>47</v>
      </c>
      <c r="I1262" s="2">
        <v>359097</v>
      </c>
      <c r="J1262" s="9"/>
      <c r="K1262" s="9">
        <v>5.43</v>
      </c>
      <c r="L1262" s="9"/>
      <c r="M1262" s="9"/>
      <c r="N1262" s="9"/>
      <c r="O1262" s="9"/>
      <c r="P1262" s="9"/>
      <c r="Q1262" s="9">
        <v>1.43</v>
      </c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9"/>
      <c r="AF1262" s="9"/>
      <c r="AG1262" s="9"/>
      <c r="AH1262" s="9"/>
      <c r="AI1262" s="9">
        <f t="shared" si="114"/>
        <v>6.8599999999999994</v>
      </c>
      <c r="AJ1262" s="9">
        <v>0</v>
      </c>
      <c r="AK1262" s="9">
        <f t="shared" si="115"/>
        <v>0.82319999999999993</v>
      </c>
      <c r="AL1262" s="9">
        <f t="shared" si="116"/>
        <v>7.6831999999999994</v>
      </c>
      <c r="AM1262" s="9"/>
      <c r="AN1262" s="9"/>
      <c r="AP1262" s="9"/>
    </row>
    <row r="1263" spans="1:42" x14ac:dyDescent="0.2">
      <c r="A1263" s="2" t="s">
        <v>43</v>
      </c>
      <c r="B1263" s="2">
        <v>1</v>
      </c>
      <c r="C1263" s="2">
        <v>11030128</v>
      </c>
      <c r="D1263" s="2" t="s">
        <v>3543</v>
      </c>
      <c r="E1263" s="3" t="s">
        <v>3544</v>
      </c>
      <c r="F1263" s="2" t="s">
        <v>3545</v>
      </c>
      <c r="G1263" s="2" t="s">
        <v>47</v>
      </c>
      <c r="I1263" s="2">
        <v>359098</v>
      </c>
      <c r="J1263" s="9"/>
      <c r="K1263" s="9"/>
      <c r="L1263" s="9"/>
      <c r="M1263" s="9"/>
      <c r="N1263" s="9"/>
      <c r="O1263" s="9"/>
      <c r="P1263" s="9"/>
      <c r="Q1263" s="9"/>
      <c r="R1263" s="9">
        <v>0.44</v>
      </c>
      <c r="S1263" s="9"/>
      <c r="T1263" s="9"/>
      <c r="U1263" s="9"/>
      <c r="V1263" s="9">
        <v>1.5</v>
      </c>
      <c r="W1263" s="9"/>
      <c r="X1263" s="9"/>
      <c r="Y1263" s="9"/>
      <c r="Z1263" s="9"/>
      <c r="AA1263" s="9"/>
      <c r="AB1263" s="9"/>
      <c r="AC1263" s="9"/>
      <c r="AD1263" s="9"/>
      <c r="AE1263" s="9"/>
      <c r="AF1263" s="9"/>
      <c r="AG1263" s="9"/>
      <c r="AH1263" s="9"/>
      <c r="AI1263" s="9">
        <f t="shared" si="114"/>
        <v>1.94</v>
      </c>
      <c r="AJ1263" s="9">
        <v>0</v>
      </c>
      <c r="AK1263" s="9">
        <f t="shared" si="115"/>
        <v>0.23279999999999998</v>
      </c>
      <c r="AL1263" s="9">
        <f t="shared" si="116"/>
        <v>2.1728000000000001</v>
      </c>
      <c r="AM1263" s="9"/>
      <c r="AN1263" s="9"/>
      <c r="AP1263" s="9"/>
    </row>
    <row r="1264" spans="1:42" x14ac:dyDescent="0.2">
      <c r="A1264" s="2" t="s">
        <v>43</v>
      </c>
      <c r="B1264" s="2">
        <v>1</v>
      </c>
      <c r="C1264" s="2">
        <v>11030128</v>
      </c>
      <c r="D1264" s="2" t="s">
        <v>3546</v>
      </c>
      <c r="E1264" s="3" t="s">
        <v>3547</v>
      </c>
      <c r="F1264" s="2" t="s">
        <v>3548</v>
      </c>
      <c r="G1264" s="2" t="s">
        <v>47</v>
      </c>
      <c r="I1264" s="2">
        <v>359099</v>
      </c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>
        <v>1.5</v>
      </c>
      <c r="W1264" s="9"/>
      <c r="X1264" s="9"/>
      <c r="Y1264" s="9"/>
      <c r="Z1264" s="9"/>
      <c r="AA1264" s="9"/>
      <c r="AB1264" s="9"/>
      <c r="AC1264" s="9"/>
      <c r="AD1264" s="9"/>
      <c r="AE1264" s="9"/>
      <c r="AF1264" s="9"/>
      <c r="AG1264" s="9"/>
      <c r="AH1264" s="9"/>
      <c r="AI1264" s="9">
        <f t="shared" si="114"/>
        <v>1.5</v>
      </c>
      <c r="AJ1264" s="9">
        <v>0</v>
      </c>
      <c r="AK1264" s="9">
        <f t="shared" si="115"/>
        <v>0.18</v>
      </c>
      <c r="AL1264" s="9">
        <f t="shared" si="116"/>
        <v>1.68</v>
      </c>
      <c r="AM1264" s="9"/>
      <c r="AN1264" s="9"/>
      <c r="AP1264" s="9"/>
    </row>
    <row r="1265" spans="1:42" x14ac:dyDescent="0.2">
      <c r="A1265" s="2" t="s">
        <v>43</v>
      </c>
      <c r="B1265" s="2">
        <v>1</v>
      </c>
      <c r="C1265" s="2">
        <v>11030105</v>
      </c>
      <c r="D1265" s="2" t="s">
        <v>3549</v>
      </c>
      <c r="E1265" s="3" t="s">
        <v>3550</v>
      </c>
      <c r="F1265" s="2" t="s">
        <v>3551</v>
      </c>
      <c r="G1265" s="2" t="s">
        <v>47</v>
      </c>
      <c r="I1265" s="2">
        <v>359100</v>
      </c>
      <c r="J1265" s="9"/>
      <c r="K1265" s="9">
        <v>0.57999999999999996</v>
      </c>
      <c r="L1265" s="9"/>
      <c r="M1265" s="9"/>
      <c r="N1265" s="9"/>
      <c r="O1265" s="9"/>
      <c r="P1265" s="9"/>
      <c r="Q1265" s="9">
        <v>0.09</v>
      </c>
      <c r="R1265" s="9"/>
      <c r="S1265" s="9"/>
      <c r="T1265" s="9"/>
      <c r="U1265" s="9"/>
      <c r="V1265" s="9">
        <v>1.5</v>
      </c>
      <c r="W1265" s="9"/>
      <c r="X1265" s="9"/>
      <c r="Y1265" s="9"/>
      <c r="Z1265" s="9"/>
      <c r="AA1265" s="9"/>
      <c r="AB1265" s="9"/>
      <c r="AC1265" s="9"/>
      <c r="AD1265" s="9"/>
      <c r="AE1265" s="9"/>
      <c r="AF1265" s="9"/>
      <c r="AG1265" s="9"/>
      <c r="AH1265" s="9"/>
      <c r="AI1265" s="9">
        <f t="shared" si="114"/>
        <v>2.17</v>
      </c>
      <c r="AJ1265" s="9">
        <v>0</v>
      </c>
      <c r="AK1265" s="9">
        <f t="shared" si="115"/>
        <v>0.26039999999999996</v>
      </c>
      <c r="AL1265" s="9">
        <f t="shared" si="116"/>
        <v>2.4303999999999997</v>
      </c>
      <c r="AM1265" s="9"/>
      <c r="AN1265" s="9"/>
      <c r="AP1265" s="9"/>
    </row>
    <row r="1266" spans="1:42" x14ac:dyDescent="0.2">
      <c r="A1266" s="2" t="s">
        <v>43</v>
      </c>
      <c r="B1266" s="2">
        <v>1</v>
      </c>
      <c r="C1266" s="2">
        <v>11030106</v>
      </c>
      <c r="D1266" s="2" t="s">
        <v>3552</v>
      </c>
      <c r="E1266" s="3" t="s">
        <v>3553</v>
      </c>
      <c r="F1266" s="2" t="s">
        <v>3554</v>
      </c>
      <c r="G1266" s="2" t="s">
        <v>47</v>
      </c>
      <c r="I1266" s="2">
        <v>359101</v>
      </c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>
        <v>1.5</v>
      </c>
      <c r="W1266" s="9"/>
      <c r="X1266" s="9"/>
      <c r="Y1266" s="9"/>
      <c r="Z1266" s="9"/>
      <c r="AA1266" s="9"/>
      <c r="AB1266" s="9"/>
      <c r="AC1266" s="9"/>
      <c r="AD1266" s="9"/>
      <c r="AE1266" s="9"/>
      <c r="AF1266" s="9"/>
      <c r="AG1266" s="9"/>
      <c r="AH1266" s="9"/>
      <c r="AI1266" s="9">
        <f t="shared" si="114"/>
        <v>1.5</v>
      </c>
      <c r="AJ1266" s="9">
        <v>0</v>
      </c>
      <c r="AK1266" s="9">
        <f t="shared" si="115"/>
        <v>0.18</v>
      </c>
      <c r="AL1266" s="9">
        <f t="shared" si="116"/>
        <v>1.68</v>
      </c>
      <c r="AM1266" s="9"/>
      <c r="AN1266" s="9"/>
      <c r="AP1266" s="9"/>
    </row>
    <row r="1267" spans="1:42" x14ac:dyDescent="0.2">
      <c r="A1267" s="2" t="s">
        <v>43</v>
      </c>
      <c r="B1267" s="2">
        <v>1</v>
      </c>
      <c r="C1267" s="2">
        <v>11030133</v>
      </c>
      <c r="D1267" s="2" t="s">
        <v>3555</v>
      </c>
      <c r="E1267" s="3" t="s">
        <v>3556</v>
      </c>
      <c r="F1267" s="2" t="s">
        <v>3557</v>
      </c>
      <c r="G1267" s="2" t="s">
        <v>47</v>
      </c>
      <c r="I1267" s="2">
        <v>359102</v>
      </c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>
        <v>1.5</v>
      </c>
      <c r="W1267" s="9"/>
      <c r="X1267" s="9"/>
      <c r="Y1267" s="9"/>
      <c r="Z1267" s="9"/>
      <c r="AA1267" s="9"/>
      <c r="AB1267" s="9"/>
      <c r="AC1267" s="9"/>
      <c r="AD1267" s="9"/>
      <c r="AE1267" s="9"/>
      <c r="AF1267" s="9"/>
      <c r="AG1267" s="9"/>
      <c r="AH1267" s="9"/>
      <c r="AI1267" s="9">
        <f t="shared" si="114"/>
        <v>1.5</v>
      </c>
      <c r="AJ1267" s="9">
        <v>0</v>
      </c>
      <c r="AK1267" s="9">
        <f t="shared" si="115"/>
        <v>0.18</v>
      </c>
      <c r="AL1267" s="9">
        <f t="shared" si="116"/>
        <v>1.68</v>
      </c>
      <c r="AM1267" s="9"/>
      <c r="AN1267" s="9"/>
      <c r="AP1267" s="9"/>
    </row>
    <row r="1268" spans="1:42" x14ac:dyDescent="0.2">
      <c r="A1268" s="2" t="s">
        <v>43</v>
      </c>
      <c r="B1268" s="2">
        <v>1</v>
      </c>
      <c r="C1268" s="2">
        <v>11030133</v>
      </c>
      <c r="D1268" s="2" t="s">
        <v>3558</v>
      </c>
      <c r="E1268" s="3" t="s">
        <v>3559</v>
      </c>
      <c r="F1268" s="2" t="s">
        <v>3560</v>
      </c>
      <c r="G1268" s="2" t="s">
        <v>47</v>
      </c>
      <c r="I1268" s="2">
        <v>359103</v>
      </c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>
        <v>1.5</v>
      </c>
      <c r="W1268" s="9"/>
      <c r="X1268" s="9"/>
      <c r="Y1268" s="9"/>
      <c r="Z1268" s="9"/>
      <c r="AA1268" s="9"/>
      <c r="AB1268" s="9"/>
      <c r="AC1268" s="9"/>
      <c r="AD1268" s="9"/>
      <c r="AE1268" s="9"/>
      <c r="AF1268" s="9"/>
      <c r="AG1268" s="9"/>
      <c r="AH1268" s="9"/>
      <c r="AI1268" s="9">
        <f t="shared" si="114"/>
        <v>1.5</v>
      </c>
      <c r="AJ1268" s="9">
        <v>0</v>
      </c>
      <c r="AK1268" s="9">
        <f t="shared" si="115"/>
        <v>0.18</v>
      </c>
      <c r="AL1268" s="9">
        <f t="shared" si="116"/>
        <v>1.68</v>
      </c>
      <c r="AM1268" s="9"/>
      <c r="AN1268" s="9"/>
      <c r="AP1268" s="9"/>
    </row>
    <row r="1269" spans="1:42" x14ac:dyDescent="0.2">
      <c r="A1269" s="2" t="s">
        <v>43</v>
      </c>
      <c r="B1269" s="2">
        <v>1</v>
      </c>
      <c r="C1269" s="2">
        <v>11030128</v>
      </c>
      <c r="D1269" s="2" t="s">
        <v>3561</v>
      </c>
      <c r="E1269" s="3" t="s">
        <v>3562</v>
      </c>
      <c r="F1269" s="2" t="s">
        <v>3563</v>
      </c>
      <c r="G1269" s="2" t="s">
        <v>47</v>
      </c>
      <c r="I1269" s="2">
        <v>359104</v>
      </c>
      <c r="J1269" s="9"/>
      <c r="K1269" s="9"/>
      <c r="L1269" s="9"/>
      <c r="M1269" s="9"/>
      <c r="N1269" s="9"/>
      <c r="O1269" s="9"/>
      <c r="P1269" s="9"/>
      <c r="Q1269" s="9">
        <v>0.28000000000000003</v>
      </c>
      <c r="R1269" s="9"/>
      <c r="S1269" s="9"/>
      <c r="T1269" s="9"/>
      <c r="U1269" s="9"/>
      <c r="V1269" s="9">
        <v>1.5</v>
      </c>
      <c r="W1269" s="9"/>
      <c r="X1269" s="9"/>
      <c r="Y1269" s="9"/>
      <c r="Z1269" s="9"/>
      <c r="AA1269" s="9"/>
      <c r="AB1269" s="9"/>
      <c r="AC1269" s="9"/>
      <c r="AD1269" s="9"/>
      <c r="AE1269" s="9"/>
      <c r="AF1269" s="9"/>
      <c r="AG1269" s="9"/>
      <c r="AH1269" s="9"/>
      <c r="AI1269" s="9">
        <f t="shared" si="114"/>
        <v>1.78</v>
      </c>
      <c r="AJ1269" s="9">
        <v>0</v>
      </c>
      <c r="AK1269" s="9">
        <f t="shared" si="115"/>
        <v>0.21359999999999998</v>
      </c>
      <c r="AL1269" s="9">
        <f t="shared" si="116"/>
        <v>1.9936</v>
      </c>
      <c r="AM1269" s="9"/>
      <c r="AN1269" s="9"/>
      <c r="AP1269" s="9"/>
    </row>
    <row r="1270" spans="1:42" x14ac:dyDescent="0.2">
      <c r="A1270" s="2" t="s">
        <v>43</v>
      </c>
      <c r="B1270" s="2">
        <v>1</v>
      </c>
      <c r="C1270" s="2">
        <v>11030130</v>
      </c>
      <c r="D1270" s="2" t="s">
        <v>3564</v>
      </c>
      <c r="E1270" s="3" t="s">
        <v>3565</v>
      </c>
      <c r="F1270" s="2" t="s">
        <v>3566</v>
      </c>
      <c r="G1270" s="2" t="s">
        <v>47</v>
      </c>
      <c r="I1270" s="2">
        <v>359105</v>
      </c>
      <c r="J1270" s="9"/>
      <c r="K1270" s="9">
        <v>0.98</v>
      </c>
      <c r="L1270" s="9"/>
      <c r="M1270" s="9"/>
      <c r="N1270" s="9"/>
      <c r="O1270" s="9"/>
      <c r="P1270" s="9"/>
      <c r="Q1270" s="9">
        <v>0.43</v>
      </c>
      <c r="R1270" s="9"/>
      <c r="S1270" s="9"/>
      <c r="T1270" s="9"/>
      <c r="U1270" s="9"/>
      <c r="V1270" s="9">
        <v>1.5</v>
      </c>
      <c r="W1270" s="9"/>
      <c r="X1270" s="9"/>
      <c r="Y1270" s="9"/>
      <c r="Z1270" s="9"/>
      <c r="AA1270" s="9"/>
      <c r="AB1270" s="9"/>
      <c r="AC1270" s="9"/>
      <c r="AD1270" s="9"/>
      <c r="AE1270" s="9"/>
      <c r="AF1270" s="9"/>
      <c r="AG1270" s="9"/>
      <c r="AH1270" s="9"/>
      <c r="AI1270" s="9">
        <f t="shared" si="114"/>
        <v>2.91</v>
      </c>
      <c r="AJ1270" s="9">
        <v>0</v>
      </c>
      <c r="AK1270" s="9">
        <f t="shared" si="115"/>
        <v>0.34920000000000001</v>
      </c>
      <c r="AL1270" s="9">
        <f t="shared" si="116"/>
        <v>3.2592000000000003</v>
      </c>
      <c r="AM1270" s="9"/>
      <c r="AN1270" s="9"/>
      <c r="AP1270" s="9"/>
    </row>
    <row r="1271" spans="1:42" x14ac:dyDescent="0.2">
      <c r="A1271" s="2" t="s">
        <v>43</v>
      </c>
      <c r="B1271" s="2">
        <v>1</v>
      </c>
      <c r="C1271" s="2">
        <v>11030130</v>
      </c>
      <c r="D1271" s="2" t="s">
        <v>3567</v>
      </c>
      <c r="E1271" s="3" t="s">
        <v>3568</v>
      </c>
      <c r="F1271" s="2" t="s">
        <v>3569</v>
      </c>
      <c r="G1271" s="2" t="s">
        <v>47</v>
      </c>
      <c r="I1271" s="2">
        <v>359106</v>
      </c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>
        <v>1.5</v>
      </c>
      <c r="W1271" s="9"/>
      <c r="X1271" s="9"/>
      <c r="Y1271" s="9"/>
      <c r="Z1271" s="9"/>
      <c r="AA1271" s="9"/>
      <c r="AB1271" s="9"/>
      <c r="AC1271" s="9"/>
      <c r="AD1271" s="9"/>
      <c r="AE1271" s="9"/>
      <c r="AF1271" s="9"/>
      <c r="AG1271" s="9"/>
      <c r="AH1271" s="9"/>
      <c r="AI1271" s="9">
        <f t="shared" si="114"/>
        <v>1.5</v>
      </c>
      <c r="AJ1271" s="9">
        <v>0</v>
      </c>
      <c r="AK1271" s="9">
        <f t="shared" si="115"/>
        <v>0.18</v>
      </c>
      <c r="AL1271" s="9">
        <f t="shared" si="116"/>
        <v>1.68</v>
      </c>
      <c r="AM1271" s="9"/>
      <c r="AN1271" s="9"/>
      <c r="AP1271" s="9"/>
    </row>
    <row r="1272" spans="1:42" x14ac:dyDescent="0.2">
      <c r="A1272" s="2" t="s">
        <v>43</v>
      </c>
      <c r="B1272" s="2">
        <v>1</v>
      </c>
      <c r="C1272" s="2">
        <v>11030128</v>
      </c>
      <c r="D1272" s="2" t="s">
        <v>3127</v>
      </c>
      <c r="E1272" s="3" t="s">
        <v>3128</v>
      </c>
      <c r="F1272" s="2" t="s">
        <v>3129</v>
      </c>
      <c r="G1272" s="2" t="s">
        <v>47</v>
      </c>
      <c r="I1272" s="2">
        <v>359107</v>
      </c>
      <c r="J1272" s="9"/>
      <c r="K1272" s="9">
        <v>0.81</v>
      </c>
      <c r="L1272" s="9"/>
      <c r="M1272" s="9"/>
      <c r="N1272" s="9"/>
      <c r="O1272" s="9"/>
      <c r="P1272" s="9"/>
      <c r="Q1272" s="9">
        <v>0.08</v>
      </c>
      <c r="R1272" s="9"/>
      <c r="S1272" s="9"/>
      <c r="T1272" s="9"/>
      <c r="U1272" s="9"/>
      <c r="V1272" s="9">
        <v>1.5</v>
      </c>
      <c r="W1272" s="9"/>
      <c r="X1272" s="9"/>
      <c r="Y1272" s="9"/>
      <c r="Z1272" s="9"/>
      <c r="AA1272" s="9"/>
      <c r="AB1272" s="9"/>
      <c r="AC1272" s="9"/>
      <c r="AD1272" s="9"/>
      <c r="AE1272" s="9"/>
      <c r="AF1272" s="9"/>
      <c r="AG1272" s="9"/>
      <c r="AH1272" s="9"/>
      <c r="AI1272" s="9">
        <f t="shared" si="114"/>
        <v>2.39</v>
      </c>
      <c r="AJ1272" s="9">
        <v>0</v>
      </c>
      <c r="AK1272" s="9">
        <f t="shared" si="115"/>
        <v>0.2868</v>
      </c>
      <c r="AL1272" s="9">
        <f t="shared" si="116"/>
        <v>2.6768000000000001</v>
      </c>
      <c r="AM1272" s="9"/>
      <c r="AN1272" s="9"/>
      <c r="AP1272" s="9"/>
    </row>
    <row r="1273" spans="1:42" x14ac:dyDescent="0.2">
      <c r="A1273" s="2" t="s">
        <v>43</v>
      </c>
      <c r="B1273" s="2">
        <v>1</v>
      </c>
      <c r="C1273" s="2">
        <v>11030133</v>
      </c>
      <c r="D1273" s="2" t="s">
        <v>3570</v>
      </c>
      <c r="E1273" s="3" t="s">
        <v>3571</v>
      </c>
      <c r="F1273" s="2" t="s">
        <v>3572</v>
      </c>
      <c r="G1273" s="2" t="s">
        <v>47</v>
      </c>
      <c r="I1273" s="2">
        <v>359108</v>
      </c>
      <c r="J1273" s="9"/>
      <c r="K1273" s="9"/>
      <c r="L1273" s="9"/>
      <c r="M1273" s="9"/>
      <c r="N1273" s="9"/>
      <c r="O1273" s="9"/>
      <c r="P1273" s="9"/>
      <c r="Q1273" s="9">
        <v>0.03</v>
      </c>
      <c r="R1273" s="9"/>
      <c r="S1273" s="9"/>
      <c r="T1273" s="9"/>
      <c r="U1273" s="9"/>
      <c r="V1273" s="9">
        <v>1.5</v>
      </c>
      <c r="W1273" s="9"/>
      <c r="X1273" s="9"/>
      <c r="Y1273" s="9"/>
      <c r="Z1273" s="9"/>
      <c r="AA1273" s="9"/>
      <c r="AB1273" s="9"/>
      <c r="AC1273" s="9"/>
      <c r="AD1273" s="9"/>
      <c r="AE1273" s="9"/>
      <c r="AF1273" s="9"/>
      <c r="AG1273" s="9"/>
      <c r="AH1273" s="9"/>
      <c r="AI1273" s="9">
        <f t="shared" si="114"/>
        <v>1.53</v>
      </c>
      <c r="AJ1273" s="9">
        <v>0</v>
      </c>
      <c r="AK1273" s="9">
        <f t="shared" si="115"/>
        <v>0.18359999999999999</v>
      </c>
      <c r="AL1273" s="9">
        <f t="shared" si="116"/>
        <v>1.7136</v>
      </c>
      <c r="AM1273" s="9"/>
      <c r="AN1273" s="9"/>
      <c r="AP1273" s="9"/>
    </row>
    <row r="1274" spans="1:42" x14ac:dyDescent="0.2">
      <c r="A1274" s="2" t="s">
        <v>43</v>
      </c>
      <c r="B1274" s="2">
        <v>16</v>
      </c>
      <c r="C1274" s="2">
        <v>11030119</v>
      </c>
      <c r="D1274" s="2" t="s">
        <v>3573</v>
      </c>
      <c r="E1274" s="3" t="s">
        <v>3574</v>
      </c>
      <c r="F1274" s="2" t="s">
        <v>3575</v>
      </c>
      <c r="G1274" s="2" t="s">
        <v>47</v>
      </c>
      <c r="I1274" s="2">
        <v>359109</v>
      </c>
      <c r="J1274" s="9"/>
      <c r="K1274" s="9"/>
      <c r="L1274" s="9"/>
      <c r="M1274" s="9"/>
      <c r="N1274" s="9"/>
      <c r="O1274" s="9"/>
      <c r="P1274" s="9"/>
      <c r="Q1274" s="9">
        <v>0.64</v>
      </c>
      <c r="R1274" s="9">
        <v>0.45</v>
      </c>
      <c r="S1274" s="9"/>
      <c r="T1274" s="9"/>
      <c r="U1274" s="9"/>
      <c r="V1274" s="9">
        <v>1.5</v>
      </c>
      <c r="W1274" s="9"/>
      <c r="X1274" s="9"/>
      <c r="Y1274" s="9"/>
      <c r="Z1274" s="9"/>
      <c r="AA1274" s="9"/>
      <c r="AB1274" s="9"/>
      <c r="AC1274" s="9"/>
      <c r="AD1274" s="9"/>
      <c r="AE1274" s="9"/>
      <c r="AF1274" s="9"/>
      <c r="AG1274" s="9"/>
      <c r="AH1274" s="9"/>
      <c r="AI1274" s="9">
        <f t="shared" si="114"/>
        <v>2.59</v>
      </c>
      <c r="AJ1274" s="9">
        <v>0</v>
      </c>
      <c r="AK1274" s="9">
        <f t="shared" si="115"/>
        <v>0.31079999999999997</v>
      </c>
      <c r="AL1274" s="9">
        <f t="shared" si="116"/>
        <v>2.9007999999999998</v>
      </c>
      <c r="AM1274" s="9"/>
      <c r="AN1274" s="9"/>
      <c r="AP1274" s="9"/>
    </row>
    <row r="1275" spans="1:42" x14ac:dyDescent="0.2">
      <c r="A1275" s="2" t="s">
        <v>43</v>
      </c>
      <c r="B1275" s="2">
        <v>1</v>
      </c>
      <c r="C1275" s="2">
        <v>11030133</v>
      </c>
      <c r="D1275" s="2" t="s">
        <v>3576</v>
      </c>
      <c r="E1275" s="3" t="s">
        <v>3577</v>
      </c>
      <c r="F1275" s="2" t="s">
        <v>3578</v>
      </c>
      <c r="G1275" s="2" t="s">
        <v>47</v>
      </c>
      <c r="I1275" s="2">
        <v>359110</v>
      </c>
      <c r="J1275" s="9"/>
      <c r="K1275" s="9">
        <v>0.37</v>
      </c>
      <c r="L1275" s="9"/>
      <c r="M1275" s="9"/>
      <c r="N1275" s="9"/>
      <c r="O1275" s="9"/>
      <c r="P1275" s="9"/>
      <c r="Q1275" s="9">
        <v>0.03</v>
      </c>
      <c r="R1275" s="9"/>
      <c r="S1275" s="9"/>
      <c r="T1275" s="9"/>
      <c r="U1275" s="9"/>
      <c r="V1275" s="9">
        <v>1.5</v>
      </c>
      <c r="W1275" s="9"/>
      <c r="X1275" s="9"/>
      <c r="Y1275" s="9"/>
      <c r="Z1275" s="9"/>
      <c r="AA1275" s="9"/>
      <c r="AB1275" s="9"/>
      <c r="AC1275" s="9"/>
      <c r="AD1275" s="9"/>
      <c r="AE1275" s="9"/>
      <c r="AF1275" s="9"/>
      <c r="AG1275" s="9"/>
      <c r="AH1275" s="9"/>
      <c r="AI1275" s="9">
        <f t="shared" si="114"/>
        <v>1.9</v>
      </c>
      <c r="AJ1275" s="9">
        <v>0</v>
      </c>
      <c r="AK1275" s="9">
        <f t="shared" si="115"/>
        <v>0.22799999999999998</v>
      </c>
      <c r="AL1275" s="9">
        <f t="shared" si="116"/>
        <v>2.1280000000000001</v>
      </c>
      <c r="AM1275" s="9"/>
      <c r="AN1275" s="9"/>
      <c r="AP1275" s="9"/>
    </row>
    <row r="1276" spans="1:42" x14ac:dyDescent="0.2">
      <c r="A1276" s="2" t="s">
        <v>43</v>
      </c>
      <c r="B1276" s="2">
        <v>1</v>
      </c>
      <c r="C1276" s="2">
        <v>11030133</v>
      </c>
      <c r="D1276" s="2" t="s">
        <v>3579</v>
      </c>
      <c r="E1276" s="3" t="s">
        <v>3580</v>
      </c>
      <c r="F1276" s="2" t="s">
        <v>3581</v>
      </c>
      <c r="G1276" s="2" t="s">
        <v>47</v>
      </c>
      <c r="I1276" s="2">
        <v>359111</v>
      </c>
      <c r="J1276" s="9"/>
      <c r="K1276" s="9"/>
      <c r="L1276" s="9"/>
      <c r="M1276" s="9"/>
      <c r="N1276" s="9"/>
      <c r="O1276" s="9"/>
      <c r="P1276" s="9"/>
      <c r="Q1276" s="9">
        <v>0.14000000000000001</v>
      </c>
      <c r="R1276" s="9"/>
      <c r="S1276" s="9"/>
      <c r="T1276" s="9"/>
      <c r="U1276" s="9"/>
      <c r="V1276" s="9">
        <v>1.5</v>
      </c>
      <c r="W1276" s="9"/>
      <c r="X1276" s="9"/>
      <c r="Y1276" s="9"/>
      <c r="Z1276" s="9"/>
      <c r="AA1276" s="9"/>
      <c r="AB1276" s="9"/>
      <c r="AC1276" s="9"/>
      <c r="AD1276" s="9"/>
      <c r="AE1276" s="9"/>
      <c r="AF1276" s="9"/>
      <c r="AG1276" s="9"/>
      <c r="AH1276" s="9"/>
      <c r="AI1276" s="9">
        <f t="shared" si="114"/>
        <v>1.6400000000000001</v>
      </c>
      <c r="AJ1276" s="9">
        <v>0</v>
      </c>
      <c r="AK1276" s="9">
        <f t="shared" si="115"/>
        <v>0.1968</v>
      </c>
      <c r="AL1276" s="9">
        <f t="shared" si="116"/>
        <v>1.8368000000000002</v>
      </c>
      <c r="AM1276" s="9"/>
      <c r="AN1276" s="9"/>
      <c r="AP1276" s="9"/>
    </row>
    <row r="1277" spans="1:42" x14ac:dyDescent="0.2">
      <c r="A1277" s="2" t="s">
        <v>43</v>
      </c>
      <c r="B1277" s="2">
        <v>1</v>
      </c>
      <c r="C1277" s="2">
        <v>11030133</v>
      </c>
      <c r="D1277" s="2" t="s">
        <v>3582</v>
      </c>
      <c r="E1277" s="3" t="s">
        <v>3583</v>
      </c>
      <c r="F1277" s="2" t="s">
        <v>3584</v>
      </c>
      <c r="G1277" s="2" t="s">
        <v>47</v>
      </c>
      <c r="I1277" s="2">
        <v>359112</v>
      </c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>
        <v>1.5</v>
      </c>
      <c r="W1277" s="9"/>
      <c r="X1277" s="9"/>
      <c r="Y1277" s="9"/>
      <c r="Z1277" s="9"/>
      <c r="AA1277" s="9"/>
      <c r="AB1277" s="9"/>
      <c r="AC1277" s="9"/>
      <c r="AD1277" s="9"/>
      <c r="AE1277" s="9"/>
      <c r="AF1277" s="9"/>
      <c r="AG1277" s="9"/>
      <c r="AH1277" s="9"/>
      <c r="AI1277" s="9">
        <f t="shared" si="114"/>
        <v>1.5</v>
      </c>
      <c r="AJ1277" s="9">
        <v>0</v>
      </c>
      <c r="AK1277" s="9">
        <f t="shared" si="115"/>
        <v>0.18</v>
      </c>
      <c r="AL1277" s="9">
        <f t="shared" si="116"/>
        <v>1.68</v>
      </c>
      <c r="AM1277" s="9"/>
      <c r="AN1277" s="9"/>
      <c r="AP1277" s="9"/>
    </row>
    <row r="1278" spans="1:42" x14ac:dyDescent="0.2">
      <c r="A1278" s="2" t="s">
        <v>43</v>
      </c>
      <c r="B1278" s="2">
        <v>1</v>
      </c>
      <c r="C1278" s="2">
        <v>11030133</v>
      </c>
      <c r="D1278" s="2" t="s">
        <v>3585</v>
      </c>
      <c r="E1278" s="3" t="s">
        <v>3586</v>
      </c>
      <c r="F1278" s="2" t="s">
        <v>3587</v>
      </c>
      <c r="G1278" s="2" t="s">
        <v>47</v>
      </c>
      <c r="I1278" s="2">
        <v>359113</v>
      </c>
      <c r="J1278" s="9"/>
      <c r="K1278" s="9">
        <v>0.52</v>
      </c>
      <c r="L1278" s="9"/>
      <c r="M1278" s="9"/>
      <c r="N1278" s="9"/>
      <c r="O1278" s="9"/>
      <c r="P1278" s="9"/>
      <c r="Q1278" s="9">
        <v>0.32</v>
      </c>
      <c r="R1278" s="9"/>
      <c r="S1278" s="9"/>
      <c r="T1278" s="9"/>
      <c r="U1278" s="9"/>
      <c r="V1278" s="9">
        <v>1.5</v>
      </c>
      <c r="W1278" s="9"/>
      <c r="X1278" s="9"/>
      <c r="Y1278" s="9"/>
      <c r="Z1278" s="9"/>
      <c r="AA1278" s="9"/>
      <c r="AB1278" s="9"/>
      <c r="AC1278" s="9"/>
      <c r="AD1278" s="9"/>
      <c r="AE1278" s="9"/>
      <c r="AF1278" s="9"/>
      <c r="AG1278" s="9"/>
      <c r="AH1278" s="9"/>
      <c r="AI1278" s="9">
        <f t="shared" si="114"/>
        <v>2.34</v>
      </c>
      <c r="AJ1278" s="9">
        <v>0</v>
      </c>
      <c r="AK1278" s="9">
        <f t="shared" si="115"/>
        <v>0.28079999999999999</v>
      </c>
      <c r="AL1278" s="9">
        <f t="shared" si="116"/>
        <v>2.6208</v>
      </c>
      <c r="AM1278" s="9"/>
      <c r="AN1278" s="9"/>
      <c r="AP1278" s="9"/>
    </row>
    <row r="1279" spans="1:42" x14ac:dyDescent="0.2">
      <c r="A1279" s="2" t="s">
        <v>43</v>
      </c>
      <c r="B1279" s="2">
        <v>1</v>
      </c>
      <c r="C1279" s="2">
        <v>11030132</v>
      </c>
      <c r="D1279" s="2" t="s">
        <v>3588</v>
      </c>
      <c r="E1279" s="3" t="s">
        <v>3589</v>
      </c>
      <c r="F1279" s="2" t="s">
        <v>3590</v>
      </c>
      <c r="G1279" s="2" t="s">
        <v>47</v>
      </c>
      <c r="I1279" s="2">
        <v>359114</v>
      </c>
      <c r="J1279" s="9"/>
      <c r="K1279" s="9"/>
      <c r="L1279" s="9"/>
      <c r="M1279" s="9"/>
      <c r="N1279" s="9"/>
      <c r="O1279" s="9"/>
      <c r="P1279" s="9"/>
      <c r="Q1279" s="9">
        <v>1.59</v>
      </c>
      <c r="R1279" s="9">
        <v>0.46</v>
      </c>
      <c r="S1279" s="9"/>
      <c r="T1279" s="9"/>
      <c r="U1279" s="9"/>
      <c r="V1279" s="9">
        <v>1.5</v>
      </c>
      <c r="W1279" s="9"/>
      <c r="X1279" s="9"/>
      <c r="Y1279" s="9"/>
      <c r="Z1279" s="9"/>
      <c r="AA1279" s="9"/>
      <c r="AB1279" s="9"/>
      <c r="AC1279" s="9"/>
      <c r="AD1279" s="9"/>
      <c r="AE1279" s="9"/>
      <c r="AF1279" s="9"/>
      <c r="AG1279" s="9"/>
      <c r="AH1279" s="9"/>
      <c r="AI1279" s="9">
        <f t="shared" si="114"/>
        <v>3.5500000000000003</v>
      </c>
      <c r="AJ1279" s="9">
        <v>0</v>
      </c>
      <c r="AK1279" s="9">
        <f t="shared" si="115"/>
        <v>0.42599999999999999</v>
      </c>
      <c r="AL1279" s="9">
        <f t="shared" si="116"/>
        <v>3.9760000000000004</v>
      </c>
      <c r="AM1279" s="9"/>
      <c r="AN1279" s="9"/>
      <c r="AP1279" s="9"/>
    </row>
    <row r="1280" spans="1:42" x14ac:dyDescent="0.2">
      <c r="A1280" s="2" t="s">
        <v>43</v>
      </c>
      <c r="B1280" s="2">
        <v>1</v>
      </c>
      <c r="C1280" s="2">
        <v>11030102</v>
      </c>
      <c r="D1280" s="2" t="s">
        <v>3591</v>
      </c>
      <c r="E1280" s="3" t="s">
        <v>3592</v>
      </c>
      <c r="F1280" s="2" t="s">
        <v>3593</v>
      </c>
      <c r="G1280" s="2" t="s">
        <v>47</v>
      </c>
      <c r="I1280" s="2">
        <v>359115</v>
      </c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>
        <v>1.5</v>
      </c>
      <c r="W1280" s="9"/>
      <c r="X1280" s="9"/>
      <c r="Y1280" s="9"/>
      <c r="Z1280" s="9"/>
      <c r="AA1280" s="9"/>
      <c r="AB1280" s="9"/>
      <c r="AC1280" s="9"/>
      <c r="AD1280" s="9"/>
      <c r="AE1280" s="9"/>
      <c r="AF1280" s="9"/>
      <c r="AG1280" s="9"/>
      <c r="AH1280" s="9"/>
      <c r="AI1280" s="9">
        <f t="shared" si="114"/>
        <v>1.5</v>
      </c>
      <c r="AJ1280" s="9">
        <v>0</v>
      </c>
      <c r="AK1280" s="9">
        <f t="shared" si="115"/>
        <v>0.18</v>
      </c>
      <c r="AL1280" s="9">
        <f t="shared" si="116"/>
        <v>1.68</v>
      </c>
      <c r="AM1280" s="9"/>
      <c r="AN1280" s="9"/>
      <c r="AP1280" s="9"/>
    </row>
    <row r="1281" spans="1:42" x14ac:dyDescent="0.2">
      <c r="A1281" s="2" t="s">
        <v>43</v>
      </c>
      <c r="B1281" s="2">
        <v>1</v>
      </c>
      <c r="C1281" s="2">
        <v>11030130</v>
      </c>
      <c r="D1281" s="2" t="s">
        <v>3594</v>
      </c>
      <c r="E1281" s="3" t="s">
        <v>3595</v>
      </c>
      <c r="F1281" s="2" t="s">
        <v>3596</v>
      </c>
      <c r="G1281" s="2" t="s">
        <v>47</v>
      </c>
      <c r="I1281" s="2">
        <v>359116</v>
      </c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>
        <v>1.5</v>
      </c>
      <c r="W1281" s="9"/>
      <c r="X1281" s="9"/>
      <c r="Y1281" s="9"/>
      <c r="Z1281" s="9"/>
      <c r="AA1281" s="9"/>
      <c r="AB1281" s="9"/>
      <c r="AC1281" s="9"/>
      <c r="AD1281" s="9"/>
      <c r="AE1281" s="9"/>
      <c r="AF1281" s="9"/>
      <c r="AG1281" s="9"/>
      <c r="AH1281" s="9">
        <v>-0.75</v>
      </c>
      <c r="AI1281" s="9">
        <f t="shared" si="114"/>
        <v>0.75</v>
      </c>
      <c r="AJ1281" s="9">
        <v>0</v>
      </c>
      <c r="AK1281" s="9">
        <f t="shared" si="115"/>
        <v>0.09</v>
      </c>
      <c r="AL1281" s="9">
        <f t="shared" si="116"/>
        <v>0.84</v>
      </c>
      <c r="AM1281" s="9"/>
      <c r="AN1281" s="9"/>
      <c r="AP1281" s="9"/>
    </row>
    <row r="1282" spans="1:42" x14ac:dyDescent="0.2">
      <c r="A1282" s="2" t="s">
        <v>43</v>
      </c>
      <c r="B1282" s="2">
        <v>1</v>
      </c>
      <c r="C1282" s="2">
        <v>11030110</v>
      </c>
      <c r="D1282" s="2" t="s">
        <v>3597</v>
      </c>
      <c r="E1282" s="3" t="s">
        <v>3598</v>
      </c>
      <c r="F1282" s="2" t="s">
        <v>3599</v>
      </c>
      <c r="G1282" s="2" t="s">
        <v>47</v>
      </c>
      <c r="I1282" s="2">
        <v>359117</v>
      </c>
      <c r="J1282" s="9"/>
      <c r="K1282" s="9"/>
      <c r="L1282" s="9"/>
      <c r="M1282" s="9"/>
      <c r="N1282" s="9"/>
      <c r="O1282" s="9"/>
      <c r="P1282" s="9"/>
      <c r="Q1282" s="9">
        <v>2.81</v>
      </c>
      <c r="R1282" s="9"/>
      <c r="S1282" s="9"/>
      <c r="T1282" s="9"/>
      <c r="U1282" s="9"/>
      <c r="V1282" s="9">
        <v>1.5</v>
      </c>
      <c r="W1282" s="9"/>
      <c r="X1282" s="9"/>
      <c r="Y1282" s="9"/>
      <c r="Z1282" s="9"/>
      <c r="AA1282" s="9"/>
      <c r="AB1282" s="9"/>
      <c r="AC1282" s="9"/>
      <c r="AD1282" s="9"/>
      <c r="AE1282" s="9"/>
      <c r="AF1282" s="9"/>
      <c r="AG1282" s="9"/>
      <c r="AH1282" s="9">
        <v>-0.75</v>
      </c>
      <c r="AI1282" s="9">
        <f t="shared" si="114"/>
        <v>3.5600000000000005</v>
      </c>
      <c r="AJ1282" s="9">
        <v>0</v>
      </c>
      <c r="AK1282" s="9">
        <f t="shared" si="115"/>
        <v>0.42720000000000002</v>
      </c>
      <c r="AL1282" s="9">
        <f t="shared" si="116"/>
        <v>3.9872000000000005</v>
      </c>
      <c r="AM1282" s="9"/>
      <c r="AN1282" s="9"/>
      <c r="AP1282" s="9"/>
    </row>
    <row r="1283" spans="1:42" x14ac:dyDescent="0.2">
      <c r="A1283" s="2" t="s">
        <v>43</v>
      </c>
      <c r="B1283" s="2">
        <v>1</v>
      </c>
      <c r="C1283" s="2">
        <v>11030135</v>
      </c>
      <c r="D1283" s="2" t="s">
        <v>3600</v>
      </c>
      <c r="E1283" s="3" t="s">
        <v>3601</v>
      </c>
      <c r="F1283" s="2" t="s">
        <v>3602</v>
      </c>
      <c r="G1283" s="2" t="s">
        <v>47</v>
      </c>
      <c r="I1283" s="2">
        <v>359118</v>
      </c>
      <c r="J1283" s="9"/>
      <c r="K1283" s="9">
        <v>1.1100000000000001</v>
      </c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>
        <v>1.5</v>
      </c>
      <c r="W1283" s="9"/>
      <c r="X1283" s="9"/>
      <c r="Y1283" s="9"/>
      <c r="Z1283" s="9"/>
      <c r="AA1283" s="9"/>
      <c r="AB1283" s="9"/>
      <c r="AC1283" s="9"/>
      <c r="AD1283" s="9"/>
      <c r="AE1283" s="9"/>
      <c r="AF1283" s="9"/>
      <c r="AG1283" s="9"/>
      <c r="AH1283" s="9"/>
      <c r="AI1283" s="9">
        <f t="shared" si="114"/>
        <v>2.6100000000000003</v>
      </c>
      <c r="AJ1283" s="9">
        <v>0</v>
      </c>
      <c r="AK1283" s="9">
        <f t="shared" si="115"/>
        <v>0.31320000000000003</v>
      </c>
      <c r="AL1283" s="9">
        <f t="shared" si="116"/>
        <v>2.9232000000000005</v>
      </c>
      <c r="AM1283" s="9"/>
      <c r="AN1283" s="9"/>
      <c r="AP1283" s="9"/>
    </row>
    <row r="1284" spans="1:42" x14ac:dyDescent="0.2">
      <c r="A1284" s="2" t="s">
        <v>43</v>
      </c>
      <c r="B1284" s="2">
        <v>1</v>
      </c>
      <c r="C1284" s="2">
        <v>11030128</v>
      </c>
      <c r="D1284" s="2" t="s">
        <v>3603</v>
      </c>
      <c r="E1284" s="3" t="s">
        <v>3604</v>
      </c>
      <c r="F1284" s="2" t="s">
        <v>3605</v>
      </c>
      <c r="G1284" s="2" t="s">
        <v>47</v>
      </c>
      <c r="I1284" s="2">
        <v>359119</v>
      </c>
      <c r="J1284" s="9"/>
      <c r="K1284" s="9">
        <v>8.39</v>
      </c>
      <c r="L1284" s="9"/>
      <c r="M1284" s="9"/>
      <c r="N1284" s="9"/>
      <c r="O1284" s="9"/>
      <c r="P1284" s="9"/>
      <c r="Q1284" s="9">
        <v>0.36</v>
      </c>
      <c r="R1284" s="9">
        <v>0.31</v>
      </c>
      <c r="S1284" s="9"/>
      <c r="T1284" s="9"/>
      <c r="U1284" s="9"/>
      <c r="V1284" s="9">
        <v>1.5</v>
      </c>
      <c r="W1284" s="9"/>
      <c r="X1284" s="9"/>
      <c r="Y1284" s="9"/>
      <c r="Z1284" s="9"/>
      <c r="AA1284" s="9"/>
      <c r="AB1284" s="9"/>
      <c r="AC1284" s="9"/>
      <c r="AD1284" s="9"/>
      <c r="AE1284" s="9"/>
      <c r="AF1284" s="9"/>
      <c r="AG1284" s="9"/>
      <c r="AH1284" s="9"/>
      <c r="AI1284" s="9">
        <f t="shared" si="114"/>
        <v>10.56</v>
      </c>
      <c r="AJ1284" s="9">
        <v>0</v>
      </c>
      <c r="AK1284" s="9">
        <f t="shared" si="115"/>
        <v>1.2672000000000001</v>
      </c>
      <c r="AL1284" s="9">
        <f t="shared" si="116"/>
        <v>11.827200000000001</v>
      </c>
      <c r="AM1284" s="9"/>
      <c r="AN1284" s="9"/>
      <c r="AP1284" s="9"/>
    </row>
    <row r="1285" spans="1:42" x14ac:dyDescent="0.2">
      <c r="A1285" s="2" t="s">
        <v>43</v>
      </c>
      <c r="B1285" s="2">
        <v>1</v>
      </c>
      <c r="C1285" s="2">
        <v>11030129</v>
      </c>
      <c r="D1285" s="2" t="s">
        <v>3606</v>
      </c>
      <c r="E1285" s="3" t="s">
        <v>3607</v>
      </c>
      <c r="F1285" s="2" t="s">
        <v>3608</v>
      </c>
      <c r="G1285" s="2" t="s">
        <v>47</v>
      </c>
      <c r="I1285" s="2">
        <v>359120</v>
      </c>
      <c r="J1285" s="9"/>
      <c r="K1285" s="9"/>
      <c r="L1285" s="9"/>
      <c r="M1285" s="9"/>
      <c r="N1285" s="9"/>
      <c r="O1285" s="9"/>
      <c r="P1285" s="9"/>
      <c r="Q1285" s="9">
        <v>0.01</v>
      </c>
      <c r="R1285" s="9"/>
      <c r="S1285" s="9"/>
      <c r="T1285" s="9"/>
      <c r="U1285" s="9"/>
      <c r="V1285" s="9">
        <v>1.5</v>
      </c>
      <c r="W1285" s="9"/>
      <c r="X1285" s="9"/>
      <c r="Y1285" s="9"/>
      <c r="Z1285" s="9"/>
      <c r="AA1285" s="9"/>
      <c r="AB1285" s="9"/>
      <c r="AC1285" s="9"/>
      <c r="AD1285" s="9"/>
      <c r="AE1285" s="9"/>
      <c r="AF1285" s="9"/>
      <c r="AG1285" s="9"/>
      <c r="AH1285" s="9">
        <v>-0.75</v>
      </c>
      <c r="AI1285" s="9">
        <f t="shared" si="114"/>
        <v>0.76</v>
      </c>
      <c r="AJ1285" s="9">
        <v>0</v>
      </c>
      <c r="AK1285" s="9">
        <f t="shared" si="115"/>
        <v>9.1200000000000003E-2</v>
      </c>
      <c r="AL1285" s="9">
        <f t="shared" si="116"/>
        <v>0.85119999999999996</v>
      </c>
      <c r="AM1285" s="9"/>
      <c r="AN1285" s="9"/>
      <c r="AP1285" s="9"/>
    </row>
    <row r="1286" spans="1:42" x14ac:dyDescent="0.2">
      <c r="A1286" s="2" t="s">
        <v>43</v>
      </c>
      <c r="B1286" s="2">
        <v>1</v>
      </c>
      <c r="C1286" s="2">
        <v>11030133</v>
      </c>
      <c r="D1286" s="2" t="s">
        <v>3609</v>
      </c>
      <c r="E1286" s="3" t="s">
        <v>3610</v>
      </c>
      <c r="F1286" s="2" t="s">
        <v>3611</v>
      </c>
      <c r="G1286" s="2" t="s">
        <v>47</v>
      </c>
      <c r="I1286" s="2">
        <v>359121</v>
      </c>
      <c r="J1286" s="9"/>
      <c r="K1286" s="9"/>
      <c r="L1286" s="9"/>
      <c r="M1286" s="9"/>
      <c r="N1286" s="9"/>
      <c r="O1286" s="9"/>
      <c r="P1286" s="9"/>
      <c r="Q1286" s="9">
        <v>0.17</v>
      </c>
      <c r="R1286" s="9"/>
      <c r="S1286" s="9"/>
      <c r="T1286" s="9"/>
      <c r="U1286" s="9"/>
      <c r="V1286" s="9">
        <v>3</v>
      </c>
      <c r="W1286" s="9"/>
      <c r="X1286" s="9"/>
      <c r="Y1286" s="9"/>
      <c r="Z1286" s="9"/>
      <c r="AA1286" s="9"/>
      <c r="AB1286" s="9"/>
      <c r="AC1286" s="9"/>
      <c r="AD1286" s="9"/>
      <c r="AE1286" s="9"/>
      <c r="AF1286" s="9"/>
      <c r="AG1286" s="9"/>
      <c r="AH1286" s="9"/>
      <c r="AI1286" s="9">
        <f t="shared" si="114"/>
        <v>3.17</v>
      </c>
      <c r="AJ1286" s="9">
        <v>0</v>
      </c>
      <c r="AK1286" s="9">
        <f t="shared" si="115"/>
        <v>0.38039999999999996</v>
      </c>
      <c r="AL1286" s="9">
        <f t="shared" si="116"/>
        <v>3.5503999999999998</v>
      </c>
      <c r="AM1286" s="9"/>
      <c r="AN1286" s="9"/>
      <c r="AP1286" s="9"/>
    </row>
    <row r="1287" spans="1:42" x14ac:dyDescent="0.2">
      <c r="A1287" s="2" t="s">
        <v>43</v>
      </c>
      <c r="B1287" s="2">
        <v>1</v>
      </c>
      <c r="C1287" s="2">
        <v>11030133</v>
      </c>
      <c r="D1287" s="2" t="s">
        <v>3612</v>
      </c>
      <c r="E1287" s="3" t="s">
        <v>3613</v>
      </c>
      <c r="F1287" s="2" t="s">
        <v>3614</v>
      </c>
      <c r="G1287" s="2" t="s">
        <v>47</v>
      </c>
      <c r="I1287" s="2">
        <v>359122</v>
      </c>
      <c r="J1287" s="9"/>
      <c r="K1287" s="9">
        <v>1.24</v>
      </c>
      <c r="L1287" s="9"/>
      <c r="M1287" s="9"/>
      <c r="N1287" s="9"/>
      <c r="O1287" s="9"/>
      <c r="P1287" s="9"/>
      <c r="Q1287" s="9">
        <v>0.59</v>
      </c>
      <c r="R1287" s="9"/>
      <c r="S1287" s="9"/>
      <c r="T1287" s="9"/>
      <c r="U1287" s="9"/>
      <c r="V1287" s="9">
        <v>1.5</v>
      </c>
      <c r="W1287" s="9"/>
      <c r="X1287" s="9"/>
      <c r="Y1287" s="9"/>
      <c r="Z1287" s="9"/>
      <c r="AA1287" s="9"/>
      <c r="AB1287" s="9"/>
      <c r="AC1287" s="9"/>
      <c r="AD1287" s="9"/>
      <c r="AE1287" s="9"/>
      <c r="AF1287" s="9"/>
      <c r="AG1287" s="9"/>
      <c r="AH1287" s="9"/>
      <c r="AI1287" s="9">
        <f t="shared" si="114"/>
        <v>3.33</v>
      </c>
      <c r="AJ1287" s="9">
        <v>0</v>
      </c>
      <c r="AK1287" s="9">
        <f t="shared" si="115"/>
        <v>0.39960000000000001</v>
      </c>
      <c r="AL1287" s="9">
        <f t="shared" si="116"/>
        <v>3.7296</v>
      </c>
      <c r="AM1287" s="9"/>
      <c r="AN1287" s="9"/>
      <c r="AP1287" s="9"/>
    </row>
    <row r="1288" spans="1:42" x14ac:dyDescent="0.2">
      <c r="A1288" s="2" t="s">
        <v>43</v>
      </c>
      <c r="B1288" s="2">
        <v>1</v>
      </c>
      <c r="C1288" s="2">
        <v>11030129</v>
      </c>
      <c r="D1288" s="2" t="s">
        <v>3615</v>
      </c>
      <c r="E1288" s="3" t="s">
        <v>3616</v>
      </c>
      <c r="F1288" s="2" t="s">
        <v>3617</v>
      </c>
      <c r="G1288" s="2" t="s">
        <v>47</v>
      </c>
      <c r="I1288" s="2">
        <v>359123</v>
      </c>
      <c r="J1288" s="9"/>
      <c r="K1288" s="9">
        <v>0.1</v>
      </c>
      <c r="L1288" s="9"/>
      <c r="M1288" s="9"/>
      <c r="N1288" s="9"/>
      <c r="O1288" s="9"/>
      <c r="P1288" s="9"/>
      <c r="Q1288" s="9">
        <v>0.01</v>
      </c>
      <c r="R1288" s="9"/>
      <c r="S1288" s="9"/>
      <c r="T1288" s="9"/>
      <c r="U1288" s="9"/>
      <c r="V1288" s="9">
        <v>1.5</v>
      </c>
      <c r="W1288" s="9"/>
      <c r="X1288" s="9"/>
      <c r="Y1288" s="9"/>
      <c r="Z1288" s="9"/>
      <c r="AA1288" s="9"/>
      <c r="AB1288" s="9"/>
      <c r="AC1288" s="9"/>
      <c r="AD1288" s="9"/>
      <c r="AE1288" s="9"/>
      <c r="AF1288" s="9"/>
      <c r="AG1288" s="9"/>
      <c r="AH1288" s="9"/>
      <c r="AI1288" s="9">
        <f t="shared" si="114"/>
        <v>1.61</v>
      </c>
      <c r="AJ1288" s="9">
        <v>0</v>
      </c>
      <c r="AK1288" s="9">
        <f t="shared" si="115"/>
        <v>0.19320000000000001</v>
      </c>
      <c r="AL1288" s="9">
        <f t="shared" si="116"/>
        <v>1.8032000000000001</v>
      </c>
      <c r="AM1288" s="9"/>
      <c r="AN1288" s="9"/>
      <c r="AP1288" s="9"/>
    </row>
    <row r="1289" spans="1:42" x14ac:dyDescent="0.2">
      <c r="A1289" s="2" t="s">
        <v>43</v>
      </c>
      <c r="B1289" s="2">
        <v>1</v>
      </c>
      <c r="C1289" s="2">
        <v>11030133</v>
      </c>
      <c r="D1289" s="2" t="s">
        <v>3618</v>
      </c>
      <c r="E1289" s="3" t="s">
        <v>3619</v>
      </c>
      <c r="F1289" s="2" t="s">
        <v>744</v>
      </c>
      <c r="G1289" s="2" t="s">
        <v>47</v>
      </c>
      <c r="I1289" s="2">
        <v>359124</v>
      </c>
      <c r="J1289" s="9"/>
      <c r="K1289" s="9">
        <v>0.5</v>
      </c>
      <c r="L1289" s="9"/>
      <c r="M1289" s="9"/>
      <c r="N1289" s="9"/>
      <c r="O1289" s="9"/>
      <c r="P1289" s="9"/>
      <c r="Q1289" s="9">
        <v>0.16</v>
      </c>
      <c r="R1289" s="9"/>
      <c r="S1289" s="9"/>
      <c r="T1289" s="9"/>
      <c r="U1289" s="9"/>
      <c r="V1289" s="9">
        <v>1.5</v>
      </c>
      <c r="W1289" s="9"/>
      <c r="X1289" s="9"/>
      <c r="Y1289" s="9"/>
      <c r="Z1289" s="9"/>
      <c r="AA1289" s="9"/>
      <c r="AB1289" s="9"/>
      <c r="AC1289" s="9"/>
      <c r="AD1289" s="9"/>
      <c r="AE1289" s="9"/>
      <c r="AF1289" s="9"/>
      <c r="AG1289" s="9"/>
      <c r="AH1289" s="9"/>
      <c r="AI1289" s="9">
        <f t="shared" si="114"/>
        <v>2.16</v>
      </c>
      <c r="AJ1289" s="9">
        <v>0</v>
      </c>
      <c r="AK1289" s="9">
        <f t="shared" si="115"/>
        <v>0.25919999999999999</v>
      </c>
      <c r="AL1289" s="9">
        <f t="shared" si="116"/>
        <v>2.4192</v>
      </c>
      <c r="AM1289" s="9"/>
      <c r="AN1289" s="9"/>
      <c r="AP1289" s="9"/>
    </row>
    <row r="1290" spans="1:42" x14ac:dyDescent="0.2">
      <c r="A1290" s="2" t="s">
        <v>43</v>
      </c>
      <c r="B1290" s="2">
        <v>1</v>
      </c>
      <c r="C1290" s="2">
        <v>11030133</v>
      </c>
      <c r="D1290" s="2" t="s">
        <v>3620</v>
      </c>
      <c r="E1290" s="3" t="s">
        <v>3621</v>
      </c>
      <c r="F1290" s="2" t="s">
        <v>3622</v>
      </c>
      <c r="G1290" s="2" t="s">
        <v>47</v>
      </c>
      <c r="I1290" s="2">
        <v>359125</v>
      </c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>
        <v>1.5</v>
      </c>
      <c r="W1290" s="9"/>
      <c r="X1290" s="9"/>
      <c r="Y1290" s="9"/>
      <c r="Z1290" s="9"/>
      <c r="AA1290" s="9"/>
      <c r="AB1290" s="9"/>
      <c r="AC1290" s="9"/>
      <c r="AD1290" s="9"/>
      <c r="AE1290" s="9"/>
      <c r="AF1290" s="9"/>
      <c r="AG1290" s="9"/>
      <c r="AH1290" s="9"/>
      <c r="AI1290" s="9">
        <f t="shared" si="114"/>
        <v>1.5</v>
      </c>
      <c r="AJ1290" s="9">
        <v>0</v>
      </c>
      <c r="AK1290" s="9">
        <f t="shared" si="115"/>
        <v>0.18</v>
      </c>
      <c r="AL1290" s="9">
        <f t="shared" si="116"/>
        <v>1.68</v>
      </c>
      <c r="AM1290" s="9"/>
      <c r="AN1290" s="9"/>
      <c r="AP1290" s="9"/>
    </row>
    <row r="1291" spans="1:42" x14ac:dyDescent="0.2">
      <c r="A1291" s="2" t="s">
        <v>43</v>
      </c>
      <c r="B1291" s="2">
        <v>1</v>
      </c>
      <c r="C1291" s="2">
        <v>11030130</v>
      </c>
      <c r="D1291" s="2" t="s">
        <v>3623</v>
      </c>
      <c r="E1291" s="3" t="s">
        <v>3624</v>
      </c>
      <c r="F1291" s="2" t="s">
        <v>3625</v>
      </c>
      <c r="G1291" s="2" t="s">
        <v>47</v>
      </c>
      <c r="I1291" s="2">
        <v>359126</v>
      </c>
      <c r="J1291" s="9"/>
      <c r="K1291" s="9"/>
      <c r="L1291" s="9"/>
      <c r="M1291" s="9"/>
      <c r="N1291" s="9"/>
      <c r="O1291" s="9"/>
      <c r="P1291" s="9"/>
      <c r="Q1291" s="9">
        <v>0.91</v>
      </c>
      <c r="R1291" s="9"/>
      <c r="S1291" s="9"/>
      <c r="T1291" s="9"/>
      <c r="U1291" s="9"/>
      <c r="V1291" s="9">
        <v>1.5</v>
      </c>
      <c r="W1291" s="9"/>
      <c r="X1291" s="9"/>
      <c r="Y1291" s="9"/>
      <c r="Z1291" s="9"/>
      <c r="AA1291" s="9"/>
      <c r="AB1291" s="9"/>
      <c r="AC1291" s="9"/>
      <c r="AD1291" s="9"/>
      <c r="AE1291" s="9"/>
      <c r="AF1291" s="9"/>
      <c r="AG1291" s="9"/>
      <c r="AH1291" s="9"/>
      <c r="AI1291" s="9">
        <f t="shared" si="114"/>
        <v>2.41</v>
      </c>
      <c r="AJ1291" s="9">
        <v>0</v>
      </c>
      <c r="AK1291" s="9">
        <f t="shared" si="115"/>
        <v>0.28920000000000001</v>
      </c>
      <c r="AL1291" s="9">
        <f t="shared" si="116"/>
        <v>2.6992000000000003</v>
      </c>
      <c r="AM1291" s="9"/>
      <c r="AN1291" s="9"/>
      <c r="AP1291" s="9"/>
    </row>
    <row r="1292" spans="1:42" x14ac:dyDescent="0.2">
      <c r="A1292" s="2" t="s">
        <v>43</v>
      </c>
      <c r="B1292" s="2">
        <v>1</v>
      </c>
      <c r="C1292" s="2">
        <v>11030130</v>
      </c>
      <c r="D1292" s="2" t="s">
        <v>3626</v>
      </c>
      <c r="E1292" s="3" t="s">
        <v>3627</v>
      </c>
      <c r="F1292" s="2" t="s">
        <v>3628</v>
      </c>
      <c r="G1292" s="2" t="s">
        <v>47</v>
      </c>
      <c r="I1292" s="2">
        <v>359127</v>
      </c>
      <c r="J1292" s="9"/>
      <c r="K1292" s="9"/>
      <c r="L1292" s="9"/>
      <c r="M1292" s="9"/>
      <c r="N1292" s="9"/>
      <c r="O1292" s="9"/>
      <c r="P1292" s="9"/>
      <c r="Q1292" s="9">
        <v>0.05</v>
      </c>
      <c r="R1292" s="9"/>
      <c r="S1292" s="9"/>
      <c r="T1292" s="9"/>
      <c r="U1292" s="9"/>
      <c r="V1292" s="9">
        <v>1.5</v>
      </c>
      <c r="W1292" s="9"/>
      <c r="X1292" s="9"/>
      <c r="Y1292" s="9"/>
      <c r="Z1292" s="9"/>
      <c r="AA1292" s="9"/>
      <c r="AB1292" s="9"/>
      <c r="AC1292" s="9"/>
      <c r="AD1292" s="9"/>
      <c r="AE1292" s="9"/>
      <c r="AF1292" s="9"/>
      <c r="AG1292" s="9"/>
      <c r="AH1292" s="9"/>
      <c r="AI1292" s="9">
        <f t="shared" ref="AI1292:AI1355" si="117">SUM(J1292:AH1292)</f>
        <v>1.55</v>
      </c>
      <c r="AJ1292" s="9">
        <v>0</v>
      </c>
      <c r="AK1292" s="9">
        <f t="shared" ref="AK1292:AK1355" si="118">(AI1292+AJ1292)*0.12</f>
        <v>0.186</v>
      </c>
      <c r="AL1292" s="9">
        <f t="shared" ref="AL1292:AL1355" si="119">SUM(AI1292:AK1292)</f>
        <v>1.736</v>
      </c>
      <c r="AM1292" s="9"/>
      <c r="AN1292" s="9"/>
      <c r="AP1292" s="9"/>
    </row>
    <row r="1293" spans="1:42" x14ac:dyDescent="0.2">
      <c r="A1293" s="2" t="s">
        <v>43</v>
      </c>
      <c r="B1293" s="2">
        <v>1</v>
      </c>
      <c r="C1293" s="2">
        <v>11030135</v>
      </c>
      <c r="D1293" s="2" t="s">
        <v>3629</v>
      </c>
      <c r="E1293" s="3" t="s">
        <v>3630</v>
      </c>
      <c r="F1293" s="2" t="s">
        <v>3631</v>
      </c>
      <c r="G1293" s="2" t="s">
        <v>47</v>
      </c>
      <c r="I1293" s="2">
        <v>359128</v>
      </c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>
        <v>1.5</v>
      </c>
      <c r="W1293" s="9"/>
      <c r="X1293" s="9"/>
      <c r="Y1293" s="9"/>
      <c r="Z1293" s="9"/>
      <c r="AA1293" s="9"/>
      <c r="AB1293" s="9"/>
      <c r="AC1293" s="9"/>
      <c r="AD1293" s="9"/>
      <c r="AE1293" s="9"/>
      <c r="AF1293" s="9"/>
      <c r="AG1293" s="9"/>
      <c r="AH1293" s="9"/>
      <c r="AI1293" s="9">
        <f t="shared" si="117"/>
        <v>1.5</v>
      </c>
      <c r="AJ1293" s="9">
        <v>0</v>
      </c>
      <c r="AK1293" s="9">
        <f t="shared" si="118"/>
        <v>0.18</v>
      </c>
      <c r="AL1293" s="9">
        <f t="shared" si="119"/>
        <v>1.68</v>
      </c>
      <c r="AM1293" s="9"/>
      <c r="AN1293" s="9"/>
      <c r="AP1293" s="9"/>
    </row>
    <row r="1294" spans="1:42" x14ac:dyDescent="0.2">
      <c r="A1294" s="2" t="s">
        <v>43</v>
      </c>
      <c r="B1294" s="2">
        <v>1</v>
      </c>
      <c r="C1294" s="2">
        <v>11030136</v>
      </c>
      <c r="D1294" s="2" t="s">
        <v>3632</v>
      </c>
      <c r="E1294" s="3" t="s">
        <v>3633</v>
      </c>
      <c r="F1294" s="2" t="s">
        <v>3634</v>
      </c>
      <c r="G1294" s="2" t="s">
        <v>47</v>
      </c>
      <c r="I1294" s="2">
        <v>359129</v>
      </c>
      <c r="J1294" s="9"/>
      <c r="K1294" s="9"/>
      <c r="L1294" s="9"/>
      <c r="M1294" s="9"/>
      <c r="N1294" s="9"/>
      <c r="O1294" s="9"/>
      <c r="P1294" s="9"/>
      <c r="Q1294" s="9">
        <v>1.23</v>
      </c>
      <c r="R1294" s="9">
        <v>0.63</v>
      </c>
      <c r="S1294" s="9"/>
      <c r="T1294" s="9"/>
      <c r="U1294" s="9"/>
      <c r="V1294" s="9">
        <v>1.5</v>
      </c>
      <c r="W1294" s="9"/>
      <c r="X1294" s="9"/>
      <c r="Y1294" s="9"/>
      <c r="Z1294" s="9"/>
      <c r="AA1294" s="9"/>
      <c r="AB1294" s="9"/>
      <c r="AC1294" s="9"/>
      <c r="AD1294" s="9"/>
      <c r="AE1294" s="9"/>
      <c r="AF1294" s="9"/>
      <c r="AG1294" s="9"/>
      <c r="AH1294" s="9"/>
      <c r="AI1294" s="9">
        <f t="shared" si="117"/>
        <v>3.36</v>
      </c>
      <c r="AJ1294" s="9">
        <v>0</v>
      </c>
      <c r="AK1294" s="9">
        <f t="shared" si="118"/>
        <v>0.40319999999999995</v>
      </c>
      <c r="AL1294" s="9">
        <f t="shared" si="119"/>
        <v>3.7631999999999999</v>
      </c>
      <c r="AM1294" s="9"/>
      <c r="AN1294" s="9"/>
      <c r="AP1294" s="9"/>
    </row>
    <row r="1295" spans="1:42" x14ac:dyDescent="0.2">
      <c r="A1295" s="2" t="s">
        <v>43</v>
      </c>
      <c r="B1295" s="2">
        <v>1</v>
      </c>
      <c r="C1295" s="2">
        <v>11030128</v>
      </c>
      <c r="D1295" s="2" t="s">
        <v>3635</v>
      </c>
      <c r="E1295" s="3" t="s">
        <v>3636</v>
      </c>
      <c r="F1295" s="2" t="s">
        <v>3637</v>
      </c>
      <c r="G1295" s="2" t="s">
        <v>47</v>
      </c>
      <c r="I1295" s="2">
        <v>359130</v>
      </c>
      <c r="J1295" s="9"/>
      <c r="K1295" s="9">
        <v>1.0900000000000001</v>
      </c>
      <c r="L1295" s="9"/>
      <c r="M1295" s="9"/>
      <c r="N1295" s="9"/>
      <c r="O1295" s="9"/>
      <c r="P1295" s="9"/>
      <c r="Q1295" s="9">
        <v>0.55000000000000004</v>
      </c>
      <c r="R1295" s="9"/>
      <c r="S1295" s="9"/>
      <c r="T1295" s="9"/>
      <c r="U1295" s="9"/>
      <c r="V1295" s="9">
        <v>1.5</v>
      </c>
      <c r="W1295" s="9"/>
      <c r="X1295" s="9"/>
      <c r="Y1295" s="9"/>
      <c r="Z1295" s="9"/>
      <c r="AA1295" s="9"/>
      <c r="AB1295" s="9"/>
      <c r="AC1295" s="9"/>
      <c r="AD1295" s="9"/>
      <c r="AE1295" s="9"/>
      <c r="AF1295" s="9"/>
      <c r="AG1295" s="9"/>
      <c r="AH1295" s="9"/>
      <c r="AI1295" s="9">
        <f t="shared" si="117"/>
        <v>3.14</v>
      </c>
      <c r="AJ1295" s="9">
        <v>0</v>
      </c>
      <c r="AK1295" s="9">
        <f t="shared" si="118"/>
        <v>0.37680000000000002</v>
      </c>
      <c r="AL1295" s="9">
        <f t="shared" si="119"/>
        <v>3.5167999999999999</v>
      </c>
      <c r="AM1295" s="9"/>
      <c r="AN1295" s="9"/>
      <c r="AP1295" s="9"/>
    </row>
    <row r="1296" spans="1:42" x14ac:dyDescent="0.2">
      <c r="A1296" s="2" t="s">
        <v>43</v>
      </c>
      <c r="B1296" s="2">
        <v>1</v>
      </c>
      <c r="C1296" s="2">
        <v>11030119</v>
      </c>
      <c r="D1296" s="2" t="s">
        <v>3638</v>
      </c>
      <c r="E1296" s="3" t="s">
        <v>3639</v>
      </c>
      <c r="F1296" s="2" t="s">
        <v>3640</v>
      </c>
      <c r="G1296" s="2" t="s">
        <v>47</v>
      </c>
      <c r="I1296" s="2">
        <v>359131</v>
      </c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>
        <v>1.5</v>
      </c>
      <c r="W1296" s="9"/>
      <c r="X1296" s="9"/>
      <c r="Y1296" s="9"/>
      <c r="Z1296" s="9"/>
      <c r="AA1296" s="9"/>
      <c r="AB1296" s="9"/>
      <c r="AC1296" s="9"/>
      <c r="AD1296" s="9"/>
      <c r="AE1296" s="9"/>
      <c r="AF1296" s="9"/>
      <c r="AG1296" s="9"/>
      <c r="AH1296" s="9"/>
      <c r="AI1296" s="9">
        <f t="shared" si="117"/>
        <v>1.5</v>
      </c>
      <c r="AJ1296" s="9">
        <v>0</v>
      </c>
      <c r="AK1296" s="9">
        <f t="shared" si="118"/>
        <v>0.18</v>
      </c>
      <c r="AL1296" s="9">
        <f t="shared" si="119"/>
        <v>1.68</v>
      </c>
      <c r="AM1296" s="9"/>
      <c r="AN1296" s="9"/>
      <c r="AP1296" s="9"/>
    </row>
    <row r="1297" spans="1:42" x14ac:dyDescent="0.2">
      <c r="A1297" s="2" t="s">
        <v>43</v>
      </c>
      <c r="B1297" s="2">
        <v>1</v>
      </c>
      <c r="C1297" s="2">
        <v>11030133</v>
      </c>
      <c r="D1297" s="2" t="s">
        <v>3641</v>
      </c>
      <c r="E1297" s="3" t="s">
        <v>3642</v>
      </c>
      <c r="F1297" s="2" t="s">
        <v>3643</v>
      </c>
      <c r="G1297" s="2" t="s">
        <v>47</v>
      </c>
      <c r="I1297" s="2">
        <v>359132</v>
      </c>
      <c r="J1297" s="9"/>
      <c r="K1297" s="9"/>
      <c r="L1297" s="9"/>
      <c r="M1297" s="9"/>
      <c r="N1297" s="9"/>
      <c r="O1297" s="9"/>
      <c r="P1297" s="9"/>
      <c r="Q1297" s="9">
        <v>0.16</v>
      </c>
      <c r="R1297" s="9"/>
      <c r="S1297" s="9"/>
      <c r="T1297" s="9"/>
      <c r="U1297" s="9"/>
      <c r="V1297" s="9">
        <v>1.5</v>
      </c>
      <c r="W1297" s="9"/>
      <c r="X1297" s="9"/>
      <c r="Y1297" s="9"/>
      <c r="Z1297" s="9"/>
      <c r="AA1297" s="9"/>
      <c r="AB1297" s="9"/>
      <c r="AC1297" s="9"/>
      <c r="AD1297" s="9"/>
      <c r="AE1297" s="9"/>
      <c r="AF1297" s="9"/>
      <c r="AG1297" s="9"/>
      <c r="AH1297" s="9"/>
      <c r="AI1297" s="9">
        <f t="shared" si="117"/>
        <v>1.66</v>
      </c>
      <c r="AJ1297" s="9">
        <v>0</v>
      </c>
      <c r="AK1297" s="9">
        <f t="shared" si="118"/>
        <v>0.19919999999999999</v>
      </c>
      <c r="AL1297" s="9">
        <f t="shared" si="119"/>
        <v>1.8592</v>
      </c>
      <c r="AM1297" s="9"/>
      <c r="AN1297" s="9"/>
      <c r="AP1297" s="9"/>
    </row>
    <row r="1298" spans="1:42" x14ac:dyDescent="0.2">
      <c r="A1298" s="2" t="s">
        <v>43</v>
      </c>
      <c r="B1298" s="2">
        <v>1</v>
      </c>
      <c r="C1298" s="2">
        <v>11030131</v>
      </c>
      <c r="D1298" s="2" t="s">
        <v>3644</v>
      </c>
      <c r="E1298" s="3" t="s">
        <v>3645</v>
      </c>
      <c r="F1298" s="2" t="s">
        <v>3646</v>
      </c>
      <c r="G1298" s="2" t="s">
        <v>47</v>
      </c>
      <c r="I1298" s="2">
        <v>359133</v>
      </c>
      <c r="J1298" s="9"/>
      <c r="K1298" s="9"/>
      <c r="L1298" s="9"/>
      <c r="M1298" s="9"/>
      <c r="N1298" s="9"/>
      <c r="O1298" s="9"/>
      <c r="P1298" s="9"/>
      <c r="Q1298" s="9">
        <v>0.03</v>
      </c>
      <c r="R1298" s="9"/>
      <c r="S1298" s="9"/>
      <c r="T1298" s="9"/>
      <c r="U1298" s="9"/>
      <c r="V1298" s="9">
        <v>1.5</v>
      </c>
      <c r="W1298" s="9"/>
      <c r="X1298" s="9"/>
      <c r="Y1298" s="9"/>
      <c r="Z1298" s="9"/>
      <c r="AA1298" s="9"/>
      <c r="AB1298" s="9"/>
      <c r="AC1298" s="9"/>
      <c r="AD1298" s="9"/>
      <c r="AE1298" s="9"/>
      <c r="AF1298" s="9"/>
      <c r="AG1298" s="9"/>
      <c r="AH1298" s="9"/>
      <c r="AI1298" s="9">
        <f t="shared" si="117"/>
        <v>1.53</v>
      </c>
      <c r="AJ1298" s="9">
        <v>0</v>
      </c>
      <c r="AK1298" s="9">
        <f t="shared" si="118"/>
        <v>0.18359999999999999</v>
      </c>
      <c r="AL1298" s="9">
        <f t="shared" si="119"/>
        <v>1.7136</v>
      </c>
      <c r="AM1298" s="9"/>
      <c r="AN1298" s="9"/>
      <c r="AP1298" s="9"/>
    </row>
    <row r="1299" spans="1:42" x14ac:dyDescent="0.2">
      <c r="A1299" s="2" t="s">
        <v>43</v>
      </c>
      <c r="B1299" s="2">
        <v>1</v>
      </c>
      <c r="C1299" s="2">
        <v>11030131</v>
      </c>
      <c r="D1299" s="2" t="s">
        <v>3647</v>
      </c>
      <c r="E1299" s="3" t="s">
        <v>3648</v>
      </c>
      <c r="F1299" s="2" t="s">
        <v>3649</v>
      </c>
      <c r="G1299" s="2" t="s">
        <v>47</v>
      </c>
      <c r="I1299" s="2">
        <v>359134</v>
      </c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>
        <v>1.5</v>
      </c>
      <c r="W1299" s="9"/>
      <c r="X1299" s="9"/>
      <c r="Y1299" s="9"/>
      <c r="Z1299" s="9"/>
      <c r="AA1299" s="9"/>
      <c r="AB1299" s="9"/>
      <c r="AC1299" s="9"/>
      <c r="AD1299" s="9"/>
      <c r="AE1299" s="9"/>
      <c r="AF1299" s="9"/>
      <c r="AG1299" s="9"/>
      <c r="AH1299" s="9"/>
      <c r="AI1299" s="9">
        <f t="shared" si="117"/>
        <v>1.5</v>
      </c>
      <c r="AJ1299" s="9">
        <v>0</v>
      </c>
      <c r="AK1299" s="9">
        <f t="shared" si="118"/>
        <v>0.18</v>
      </c>
      <c r="AL1299" s="9">
        <f t="shared" si="119"/>
        <v>1.68</v>
      </c>
      <c r="AM1299" s="9"/>
      <c r="AN1299" s="9"/>
      <c r="AP1299" s="9"/>
    </row>
    <row r="1300" spans="1:42" x14ac:dyDescent="0.2">
      <c r="A1300" s="2" t="s">
        <v>43</v>
      </c>
      <c r="B1300" s="2">
        <v>1</v>
      </c>
      <c r="C1300" s="2">
        <v>11030111</v>
      </c>
      <c r="D1300" s="2" t="s">
        <v>3650</v>
      </c>
      <c r="E1300" s="3" t="s">
        <v>3651</v>
      </c>
      <c r="F1300" s="2" t="s">
        <v>3652</v>
      </c>
      <c r="G1300" s="2" t="s">
        <v>47</v>
      </c>
      <c r="I1300" s="2">
        <v>359135</v>
      </c>
      <c r="J1300" s="9"/>
      <c r="K1300" s="9"/>
      <c r="L1300" s="9"/>
      <c r="M1300" s="9"/>
      <c r="N1300" s="9"/>
      <c r="O1300" s="9"/>
      <c r="P1300" s="9"/>
      <c r="Q1300" s="9">
        <v>1.01</v>
      </c>
      <c r="R1300" s="9"/>
      <c r="S1300" s="9"/>
      <c r="T1300" s="9"/>
      <c r="U1300" s="9"/>
      <c r="V1300" s="9">
        <v>1.5</v>
      </c>
      <c r="W1300" s="9"/>
      <c r="X1300" s="9"/>
      <c r="Y1300" s="9"/>
      <c r="Z1300" s="9"/>
      <c r="AA1300" s="9"/>
      <c r="AB1300" s="9"/>
      <c r="AC1300" s="9"/>
      <c r="AD1300" s="9"/>
      <c r="AE1300" s="9"/>
      <c r="AF1300" s="9"/>
      <c r="AG1300" s="9"/>
      <c r="AH1300" s="9">
        <v>-0.75</v>
      </c>
      <c r="AI1300" s="9">
        <f t="shared" si="117"/>
        <v>1.7599999999999998</v>
      </c>
      <c r="AJ1300" s="9">
        <v>0</v>
      </c>
      <c r="AK1300" s="9">
        <f t="shared" si="118"/>
        <v>0.21119999999999997</v>
      </c>
      <c r="AL1300" s="9">
        <f t="shared" si="119"/>
        <v>1.9711999999999998</v>
      </c>
      <c r="AM1300" s="9"/>
      <c r="AN1300" s="9"/>
      <c r="AP1300" s="9"/>
    </row>
    <row r="1301" spans="1:42" x14ac:dyDescent="0.2">
      <c r="A1301" s="2" t="s">
        <v>43</v>
      </c>
      <c r="B1301" s="2">
        <v>1</v>
      </c>
      <c r="C1301" s="2">
        <v>11030128</v>
      </c>
      <c r="D1301" s="2" t="s">
        <v>3653</v>
      </c>
      <c r="E1301" s="3" t="s">
        <v>3654</v>
      </c>
      <c r="F1301" s="2" t="s">
        <v>3655</v>
      </c>
      <c r="G1301" s="2" t="s">
        <v>47</v>
      </c>
      <c r="I1301" s="2">
        <v>359136</v>
      </c>
      <c r="J1301" s="9"/>
      <c r="K1301" s="9">
        <v>0.43</v>
      </c>
      <c r="L1301" s="9"/>
      <c r="M1301" s="9"/>
      <c r="N1301" s="9"/>
      <c r="O1301" s="9"/>
      <c r="P1301" s="9"/>
      <c r="Q1301" s="9">
        <v>2.4300000000000002</v>
      </c>
      <c r="R1301" s="9"/>
      <c r="S1301" s="9"/>
      <c r="T1301" s="9"/>
      <c r="U1301" s="9"/>
      <c r="V1301" s="9">
        <v>1.5</v>
      </c>
      <c r="W1301" s="9"/>
      <c r="X1301" s="9"/>
      <c r="Y1301" s="9"/>
      <c r="Z1301" s="9"/>
      <c r="AA1301" s="9"/>
      <c r="AB1301" s="9"/>
      <c r="AC1301" s="9"/>
      <c r="AD1301" s="9"/>
      <c r="AE1301" s="9"/>
      <c r="AF1301" s="9"/>
      <c r="AG1301" s="9"/>
      <c r="AH1301" s="9"/>
      <c r="AI1301" s="9">
        <f t="shared" si="117"/>
        <v>4.3600000000000003</v>
      </c>
      <c r="AJ1301" s="9">
        <v>0</v>
      </c>
      <c r="AK1301" s="9">
        <f t="shared" si="118"/>
        <v>0.5232</v>
      </c>
      <c r="AL1301" s="9">
        <f t="shared" si="119"/>
        <v>4.8832000000000004</v>
      </c>
      <c r="AM1301" s="9"/>
      <c r="AN1301" s="9"/>
      <c r="AP1301" s="9"/>
    </row>
    <row r="1302" spans="1:42" x14ac:dyDescent="0.2">
      <c r="A1302" s="2" t="s">
        <v>43</v>
      </c>
      <c r="B1302" s="2">
        <v>1</v>
      </c>
      <c r="C1302" s="2">
        <v>11030135</v>
      </c>
      <c r="D1302" s="2" t="s">
        <v>3656</v>
      </c>
      <c r="E1302" s="3" t="s">
        <v>3657</v>
      </c>
      <c r="F1302" s="2" t="s">
        <v>3658</v>
      </c>
      <c r="G1302" s="2" t="s">
        <v>47</v>
      </c>
      <c r="I1302" s="2">
        <v>359137</v>
      </c>
      <c r="J1302" s="9"/>
      <c r="K1302" s="9"/>
      <c r="L1302" s="9"/>
      <c r="M1302" s="9"/>
      <c r="N1302" s="9"/>
      <c r="O1302" s="9"/>
      <c r="P1302" s="9"/>
      <c r="Q1302" s="9">
        <v>0.09</v>
      </c>
      <c r="R1302" s="9"/>
      <c r="S1302" s="9"/>
      <c r="T1302" s="9"/>
      <c r="U1302" s="9"/>
      <c r="V1302" s="9">
        <v>1.5</v>
      </c>
      <c r="W1302" s="9"/>
      <c r="X1302" s="9"/>
      <c r="Y1302" s="9"/>
      <c r="Z1302" s="9"/>
      <c r="AA1302" s="9"/>
      <c r="AB1302" s="9"/>
      <c r="AC1302" s="9"/>
      <c r="AD1302" s="9"/>
      <c r="AE1302" s="9"/>
      <c r="AF1302" s="9"/>
      <c r="AG1302" s="9"/>
      <c r="AH1302" s="9"/>
      <c r="AI1302" s="9">
        <f t="shared" si="117"/>
        <v>1.59</v>
      </c>
      <c r="AJ1302" s="9">
        <v>0</v>
      </c>
      <c r="AK1302" s="9">
        <f t="shared" si="118"/>
        <v>0.1908</v>
      </c>
      <c r="AL1302" s="9">
        <f t="shared" si="119"/>
        <v>1.7808000000000002</v>
      </c>
      <c r="AM1302" s="9"/>
      <c r="AN1302" s="9"/>
      <c r="AP1302" s="9"/>
    </row>
    <row r="1303" spans="1:42" x14ac:dyDescent="0.2">
      <c r="A1303" s="2" t="s">
        <v>43</v>
      </c>
      <c r="B1303" s="2">
        <v>1</v>
      </c>
      <c r="C1303" s="2">
        <v>11030132</v>
      </c>
      <c r="D1303" s="2" t="s">
        <v>3659</v>
      </c>
      <c r="E1303" s="3" t="s">
        <v>3660</v>
      </c>
      <c r="F1303" s="2" t="s">
        <v>3661</v>
      </c>
      <c r="G1303" s="2" t="s">
        <v>47</v>
      </c>
      <c r="I1303" s="2">
        <v>359138</v>
      </c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>
        <v>1.5</v>
      </c>
      <c r="W1303" s="9"/>
      <c r="X1303" s="9"/>
      <c r="Y1303" s="9"/>
      <c r="Z1303" s="9"/>
      <c r="AA1303" s="9"/>
      <c r="AB1303" s="9"/>
      <c r="AC1303" s="9"/>
      <c r="AD1303" s="9"/>
      <c r="AE1303" s="9"/>
      <c r="AF1303" s="9"/>
      <c r="AG1303" s="9"/>
      <c r="AH1303" s="9"/>
      <c r="AI1303" s="9">
        <f t="shared" si="117"/>
        <v>1.5</v>
      </c>
      <c r="AJ1303" s="9">
        <v>0</v>
      </c>
      <c r="AK1303" s="9">
        <f t="shared" si="118"/>
        <v>0.18</v>
      </c>
      <c r="AL1303" s="9">
        <f t="shared" si="119"/>
        <v>1.68</v>
      </c>
      <c r="AM1303" s="9"/>
      <c r="AN1303" s="9"/>
      <c r="AP1303" s="9"/>
    </row>
    <row r="1304" spans="1:42" x14ac:dyDescent="0.2">
      <c r="A1304" s="2" t="s">
        <v>43</v>
      </c>
      <c r="B1304" s="2">
        <v>1</v>
      </c>
      <c r="C1304" s="2">
        <v>11030133</v>
      </c>
      <c r="D1304" s="2" t="s">
        <v>3662</v>
      </c>
      <c r="E1304" s="3" t="s">
        <v>3663</v>
      </c>
      <c r="F1304" s="2" t="s">
        <v>3664</v>
      </c>
      <c r="G1304" s="2" t="s">
        <v>47</v>
      </c>
      <c r="I1304" s="2">
        <v>359139</v>
      </c>
      <c r="J1304" s="9"/>
      <c r="K1304" s="9"/>
      <c r="L1304" s="9"/>
      <c r="M1304" s="9"/>
      <c r="N1304" s="9"/>
      <c r="O1304" s="9"/>
      <c r="P1304" s="9"/>
      <c r="Q1304" s="9">
        <v>0.26</v>
      </c>
      <c r="R1304" s="9"/>
      <c r="S1304" s="9"/>
      <c r="T1304" s="9"/>
      <c r="U1304" s="9"/>
      <c r="V1304" s="9">
        <v>1.5</v>
      </c>
      <c r="W1304" s="9"/>
      <c r="X1304" s="9"/>
      <c r="Y1304" s="9"/>
      <c r="Z1304" s="9"/>
      <c r="AA1304" s="9"/>
      <c r="AB1304" s="9"/>
      <c r="AC1304" s="9"/>
      <c r="AD1304" s="9"/>
      <c r="AE1304" s="9"/>
      <c r="AF1304" s="9"/>
      <c r="AG1304" s="9"/>
      <c r="AH1304" s="9"/>
      <c r="AI1304" s="9">
        <f t="shared" si="117"/>
        <v>1.76</v>
      </c>
      <c r="AJ1304" s="9">
        <v>0</v>
      </c>
      <c r="AK1304" s="9">
        <f t="shared" si="118"/>
        <v>0.2112</v>
      </c>
      <c r="AL1304" s="9">
        <f t="shared" si="119"/>
        <v>1.9712000000000001</v>
      </c>
      <c r="AM1304" s="9"/>
      <c r="AN1304" s="9"/>
      <c r="AP1304" s="9"/>
    </row>
    <row r="1305" spans="1:42" x14ac:dyDescent="0.2">
      <c r="A1305" s="2" t="s">
        <v>43</v>
      </c>
      <c r="B1305" s="2">
        <v>1</v>
      </c>
      <c r="C1305" s="2">
        <v>11030132</v>
      </c>
      <c r="D1305" s="2" t="s">
        <v>3665</v>
      </c>
      <c r="E1305" s="3" t="s">
        <v>3666</v>
      </c>
      <c r="F1305" s="2" t="s">
        <v>3667</v>
      </c>
      <c r="G1305" s="2" t="s">
        <v>47</v>
      </c>
      <c r="I1305" s="2">
        <v>359140</v>
      </c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>
        <v>1.5</v>
      </c>
      <c r="W1305" s="9"/>
      <c r="X1305" s="9"/>
      <c r="Y1305" s="9"/>
      <c r="Z1305" s="9"/>
      <c r="AA1305" s="9"/>
      <c r="AB1305" s="9"/>
      <c r="AC1305" s="9"/>
      <c r="AD1305" s="9"/>
      <c r="AE1305" s="9"/>
      <c r="AF1305" s="9"/>
      <c r="AG1305" s="9"/>
      <c r="AH1305" s="9"/>
      <c r="AI1305" s="9">
        <f t="shared" si="117"/>
        <v>1.5</v>
      </c>
      <c r="AJ1305" s="9">
        <v>0</v>
      </c>
      <c r="AK1305" s="9">
        <f t="shared" si="118"/>
        <v>0.18</v>
      </c>
      <c r="AL1305" s="9">
        <f t="shared" si="119"/>
        <v>1.68</v>
      </c>
      <c r="AM1305" s="9"/>
      <c r="AN1305" s="9"/>
      <c r="AP1305" s="9"/>
    </row>
    <row r="1306" spans="1:42" x14ac:dyDescent="0.2">
      <c r="A1306" s="2" t="s">
        <v>43</v>
      </c>
      <c r="B1306" s="2">
        <v>1</v>
      </c>
      <c r="C1306" s="2">
        <v>11030128</v>
      </c>
      <c r="D1306" s="2" t="s">
        <v>3668</v>
      </c>
      <c r="E1306" s="3" t="s">
        <v>3669</v>
      </c>
      <c r="F1306" s="2" t="s">
        <v>3670</v>
      </c>
      <c r="G1306" s="2" t="s">
        <v>47</v>
      </c>
      <c r="I1306" s="2">
        <v>359141</v>
      </c>
      <c r="J1306" s="9"/>
      <c r="K1306" s="9"/>
      <c r="L1306" s="9"/>
      <c r="M1306" s="9"/>
      <c r="N1306" s="9"/>
      <c r="O1306" s="9"/>
      <c r="P1306" s="9"/>
      <c r="Q1306" s="9">
        <v>0.61</v>
      </c>
      <c r="R1306" s="9"/>
      <c r="S1306" s="9"/>
      <c r="T1306" s="9"/>
      <c r="U1306" s="9"/>
      <c r="V1306" s="9">
        <v>1.5</v>
      </c>
      <c r="W1306" s="9"/>
      <c r="X1306" s="9"/>
      <c r="Y1306" s="9"/>
      <c r="Z1306" s="9"/>
      <c r="AA1306" s="9"/>
      <c r="AB1306" s="9"/>
      <c r="AC1306" s="9"/>
      <c r="AD1306" s="9"/>
      <c r="AE1306" s="9"/>
      <c r="AF1306" s="9"/>
      <c r="AG1306" s="9"/>
      <c r="AH1306" s="9"/>
      <c r="AI1306" s="9">
        <f t="shared" si="117"/>
        <v>2.11</v>
      </c>
      <c r="AJ1306" s="9">
        <v>0</v>
      </c>
      <c r="AK1306" s="9">
        <f t="shared" si="118"/>
        <v>0.25319999999999998</v>
      </c>
      <c r="AL1306" s="9">
        <f t="shared" si="119"/>
        <v>2.3632</v>
      </c>
      <c r="AM1306" s="9"/>
      <c r="AN1306" s="9"/>
      <c r="AP1306" s="9"/>
    </row>
    <row r="1307" spans="1:42" x14ac:dyDescent="0.2">
      <c r="A1307" s="2" t="s">
        <v>43</v>
      </c>
      <c r="B1307" s="2">
        <v>16</v>
      </c>
      <c r="C1307" s="2">
        <v>11030130</v>
      </c>
      <c r="D1307" s="2" t="s">
        <v>3671</v>
      </c>
      <c r="E1307" s="3" t="s">
        <v>3672</v>
      </c>
      <c r="F1307" s="2" t="s">
        <v>3673</v>
      </c>
      <c r="G1307" s="2" t="s">
        <v>47</v>
      </c>
      <c r="I1307" s="2">
        <v>359142</v>
      </c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>
        <v>1.5</v>
      </c>
      <c r="W1307" s="9"/>
      <c r="X1307" s="9"/>
      <c r="Y1307" s="9"/>
      <c r="Z1307" s="9"/>
      <c r="AA1307" s="9"/>
      <c r="AB1307" s="9"/>
      <c r="AC1307" s="9"/>
      <c r="AD1307" s="9"/>
      <c r="AE1307" s="9"/>
      <c r="AF1307" s="9"/>
      <c r="AG1307" s="9"/>
      <c r="AH1307" s="9"/>
      <c r="AI1307" s="9">
        <f t="shared" si="117"/>
        <v>1.5</v>
      </c>
      <c r="AJ1307" s="9">
        <v>0</v>
      </c>
      <c r="AK1307" s="9">
        <f t="shared" si="118"/>
        <v>0.18</v>
      </c>
      <c r="AL1307" s="9">
        <f t="shared" si="119"/>
        <v>1.68</v>
      </c>
      <c r="AM1307" s="9"/>
      <c r="AN1307" s="9"/>
      <c r="AP1307" s="9"/>
    </row>
    <row r="1308" spans="1:42" x14ac:dyDescent="0.2">
      <c r="A1308" s="2" t="s">
        <v>43</v>
      </c>
      <c r="B1308" s="2">
        <v>1</v>
      </c>
      <c r="C1308" s="2">
        <v>11030128</v>
      </c>
      <c r="D1308" s="2" t="s">
        <v>3674</v>
      </c>
      <c r="E1308" s="3" t="s">
        <v>3675</v>
      </c>
      <c r="F1308" s="2" t="s">
        <v>3676</v>
      </c>
      <c r="G1308" s="2" t="s">
        <v>47</v>
      </c>
      <c r="I1308" s="2">
        <v>359143</v>
      </c>
      <c r="J1308" s="9"/>
      <c r="K1308" s="9">
        <v>3.11</v>
      </c>
      <c r="L1308" s="9"/>
      <c r="M1308" s="9"/>
      <c r="N1308" s="9"/>
      <c r="O1308" s="9"/>
      <c r="P1308" s="9"/>
      <c r="Q1308" s="9">
        <v>2.81</v>
      </c>
      <c r="R1308" s="9">
        <v>0.25</v>
      </c>
      <c r="S1308" s="9"/>
      <c r="T1308" s="9"/>
      <c r="U1308" s="9"/>
      <c r="V1308" s="9">
        <v>1.5</v>
      </c>
      <c r="W1308" s="9"/>
      <c r="X1308" s="9"/>
      <c r="Y1308" s="9"/>
      <c r="Z1308" s="9"/>
      <c r="AA1308" s="9"/>
      <c r="AB1308" s="9"/>
      <c r="AC1308" s="9"/>
      <c r="AD1308" s="9"/>
      <c r="AE1308" s="9"/>
      <c r="AF1308" s="9"/>
      <c r="AG1308" s="9"/>
      <c r="AH1308" s="9"/>
      <c r="AI1308" s="9">
        <f t="shared" si="117"/>
        <v>7.67</v>
      </c>
      <c r="AJ1308" s="9">
        <v>0</v>
      </c>
      <c r="AK1308" s="9">
        <f t="shared" si="118"/>
        <v>0.9204</v>
      </c>
      <c r="AL1308" s="9">
        <f t="shared" si="119"/>
        <v>8.5904000000000007</v>
      </c>
      <c r="AM1308" s="9"/>
      <c r="AN1308" s="9"/>
      <c r="AP1308" s="9"/>
    </row>
    <row r="1309" spans="1:42" x14ac:dyDescent="0.2">
      <c r="A1309" s="2" t="s">
        <v>43</v>
      </c>
      <c r="B1309" s="2">
        <v>1</v>
      </c>
      <c r="C1309" s="2">
        <v>11030128</v>
      </c>
      <c r="D1309" s="2" t="s">
        <v>3677</v>
      </c>
      <c r="E1309" s="3" t="s">
        <v>3678</v>
      </c>
      <c r="F1309" s="2" t="s">
        <v>3679</v>
      </c>
      <c r="G1309" s="2" t="s">
        <v>47</v>
      </c>
      <c r="I1309" s="2">
        <v>359144</v>
      </c>
      <c r="J1309" s="9"/>
      <c r="K1309" s="9"/>
      <c r="L1309" s="9"/>
      <c r="M1309" s="9"/>
      <c r="N1309" s="9"/>
      <c r="O1309" s="9"/>
      <c r="P1309" s="9"/>
      <c r="Q1309" s="9">
        <v>0.64</v>
      </c>
      <c r="R1309" s="9"/>
      <c r="S1309" s="9"/>
      <c r="T1309" s="9"/>
      <c r="U1309" s="9"/>
      <c r="V1309" s="9">
        <v>1.5</v>
      </c>
      <c r="W1309" s="9"/>
      <c r="X1309" s="9"/>
      <c r="Y1309" s="9"/>
      <c r="Z1309" s="9"/>
      <c r="AA1309" s="9"/>
      <c r="AB1309" s="9"/>
      <c r="AC1309" s="9"/>
      <c r="AD1309" s="9"/>
      <c r="AE1309" s="9"/>
      <c r="AF1309" s="9"/>
      <c r="AG1309" s="9"/>
      <c r="AH1309" s="9"/>
      <c r="AI1309" s="9">
        <f t="shared" si="117"/>
        <v>2.14</v>
      </c>
      <c r="AJ1309" s="9">
        <v>0</v>
      </c>
      <c r="AK1309" s="9">
        <f t="shared" si="118"/>
        <v>0.25680000000000003</v>
      </c>
      <c r="AL1309" s="9">
        <f t="shared" si="119"/>
        <v>2.3968000000000003</v>
      </c>
      <c r="AM1309" s="9"/>
      <c r="AN1309" s="9"/>
      <c r="AP1309" s="9"/>
    </row>
    <row r="1310" spans="1:42" x14ac:dyDescent="0.2">
      <c r="A1310" s="2" t="s">
        <v>43</v>
      </c>
      <c r="B1310" s="2">
        <v>16</v>
      </c>
      <c r="C1310" s="2">
        <v>11030121</v>
      </c>
      <c r="D1310" s="2" t="s">
        <v>3680</v>
      </c>
      <c r="E1310" s="3" t="s">
        <v>3681</v>
      </c>
      <c r="F1310" s="2" t="s">
        <v>3682</v>
      </c>
      <c r="G1310" s="2" t="s">
        <v>47</v>
      </c>
      <c r="I1310" s="2">
        <v>359145</v>
      </c>
      <c r="J1310" s="9"/>
      <c r="K1310" s="9"/>
      <c r="L1310" s="9"/>
      <c r="M1310" s="9"/>
      <c r="N1310" s="9"/>
      <c r="O1310" s="9"/>
      <c r="P1310" s="9"/>
      <c r="Q1310" s="9">
        <v>2.15</v>
      </c>
      <c r="R1310" s="9"/>
      <c r="S1310" s="9"/>
      <c r="T1310" s="9"/>
      <c r="U1310" s="9"/>
      <c r="V1310" s="9">
        <v>1.5</v>
      </c>
      <c r="W1310" s="9"/>
      <c r="X1310" s="9"/>
      <c r="Y1310" s="9"/>
      <c r="Z1310" s="9"/>
      <c r="AA1310" s="9"/>
      <c r="AB1310" s="9"/>
      <c r="AC1310" s="9"/>
      <c r="AD1310" s="9"/>
      <c r="AE1310" s="9"/>
      <c r="AF1310" s="9"/>
      <c r="AG1310" s="9"/>
      <c r="AH1310" s="9"/>
      <c r="AI1310" s="9">
        <f t="shared" si="117"/>
        <v>3.65</v>
      </c>
      <c r="AJ1310" s="9">
        <v>0</v>
      </c>
      <c r="AK1310" s="9">
        <f t="shared" si="118"/>
        <v>0.438</v>
      </c>
      <c r="AL1310" s="9">
        <f t="shared" si="119"/>
        <v>4.0880000000000001</v>
      </c>
      <c r="AM1310" s="9"/>
      <c r="AN1310" s="9"/>
      <c r="AP1310" s="9"/>
    </row>
    <row r="1311" spans="1:42" x14ac:dyDescent="0.2">
      <c r="A1311" s="2" t="s">
        <v>43</v>
      </c>
      <c r="B1311" s="2">
        <v>1</v>
      </c>
      <c r="C1311" s="2">
        <v>11030133</v>
      </c>
      <c r="D1311" s="2" t="s">
        <v>3683</v>
      </c>
      <c r="E1311" s="3" t="s">
        <v>3684</v>
      </c>
      <c r="F1311" s="2" t="s">
        <v>3685</v>
      </c>
      <c r="G1311" s="2" t="s">
        <v>47</v>
      </c>
      <c r="I1311" s="2">
        <v>359146</v>
      </c>
      <c r="J1311" s="9"/>
      <c r="K1311" s="9"/>
      <c r="L1311" s="9"/>
      <c r="M1311" s="9"/>
      <c r="N1311" s="9"/>
      <c r="O1311" s="9"/>
      <c r="P1311" s="9"/>
      <c r="Q1311" s="9">
        <v>0.01</v>
      </c>
      <c r="R1311" s="9">
        <v>4.0599999999999996</v>
      </c>
      <c r="S1311" s="9"/>
      <c r="T1311" s="9"/>
      <c r="U1311" s="9"/>
      <c r="V1311" s="9">
        <v>1.5</v>
      </c>
      <c r="W1311" s="9"/>
      <c r="X1311" s="9"/>
      <c r="Y1311" s="9"/>
      <c r="Z1311" s="9"/>
      <c r="AA1311" s="9"/>
      <c r="AB1311" s="9"/>
      <c r="AC1311" s="9"/>
      <c r="AD1311" s="9"/>
      <c r="AE1311" s="9"/>
      <c r="AF1311" s="9"/>
      <c r="AG1311" s="9"/>
      <c r="AH1311" s="9"/>
      <c r="AI1311" s="9">
        <f t="shared" si="117"/>
        <v>5.5699999999999994</v>
      </c>
      <c r="AJ1311" s="9">
        <v>0</v>
      </c>
      <c r="AK1311" s="9">
        <f t="shared" si="118"/>
        <v>0.66839999999999988</v>
      </c>
      <c r="AL1311" s="9">
        <f t="shared" si="119"/>
        <v>6.2383999999999995</v>
      </c>
      <c r="AM1311" s="9"/>
      <c r="AN1311" s="9"/>
      <c r="AP1311" s="9"/>
    </row>
    <row r="1312" spans="1:42" x14ac:dyDescent="0.2">
      <c r="A1312" s="2" t="s">
        <v>43</v>
      </c>
      <c r="B1312" s="2">
        <v>1</v>
      </c>
      <c r="C1312" s="2">
        <v>11030133</v>
      </c>
      <c r="D1312" s="2" t="s">
        <v>3686</v>
      </c>
      <c r="E1312" s="3" t="s">
        <v>3687</v>
      </c>
      <c r="F1312" s="2" t="s">
        <v>3688</v>
      </c>
      <c r="G1312" s="2" t="s">
        <v>47</v>
      </c>
      <c r="I1312" s="2">
        <v>359147</v>
      </c>
      <c r="J1312" s="9"/>
      <c r="K1312" s="9">
        <v>0.51</v>
      </c>
      <c r="L1312" s="9"/>
      <c r="M1312" s="9"/>
      <c r="N1312" s="9"/>
      <c r="O1312" s="9"/>
      <c r="P1312" s="9"/>
      <c r="Q1312" s="9">
        <v>0.96</v>
      </c>
      <c r="R1312" s="9"/>
      <c r="S1312" s="9"/>
      <c r="T1312" s="9"/>
      <c r="U1312" s="9"/>
      <c r="V1312" s="9">
        <v>1.5</v>
      </c>
      <c r="W1312" s="9"/>
      <c r="X1312" s="9"/>
      <c r="Y1312" s="9"/>
      <c r="Z1312" s="9"/>
      <c r="AA1312" s="9"/>
      <c r="AB1312" s="9"/>
      <c r="AC1312" s="9"/>
      <c r="AD1312" s="9"/>
      <c r="AE1312" s="9"/>
      <c r="AF1312" s="9"/>
      <c r="AG1312" s="9"/>
      <c r="AH1312" s="9"/>
      <c r="AI1312" s="9">
        <f t="shared" si="117"/>
        <v>2.9699999999999998</v>
      </c>
      <c r="AJ1312" s="9">
        <v>0</v>
      </c>
      <c r="AK1312" s="9">
        <f t="shared" si="118"/>
        <v>0.35639999999999994</v>
      </c>
      <c r="AL1312" s="9">
        <f t="shared" si="119"/>
        <v>3.3263999999999996</v>
      </c>
      <c r="AM1312" s="9"/>
      <c r="AN1312" s="9"/>
      <c r="AP1312" s="9"/>
    </row>
    <row r="1313" spans="1:42" x14ac:dyDescent="0.2">
      <c r="A1313" s="2" t="s">
        <v>43</v>
      </c>
      <c r="B1313" s="2">
        <v>1</v>
      </c>
      <c r="C1313" s="2">
        <v>11030133</v>
      </c>
      <c r="D1313" s="2" t="s">
        <v>3689</v>
      </c>
      <c r="E1313" s="3" t="s">
        <v>3690</v>
      </c>
      <c r="F1313" s="2" t="s">
        <v>3691</v>
      </c>
      <c r="G1313" s="2" t="s">
        <v>47</v>
      </c>
      <c r="I1313" s="2">
        <v>359148</v>
      </c>
      <c r="J1313" s="9"/>
      <c r="K1313" s="9"/>
      <c r="L1313" s="9"/>
      <c r="M1313" s="9"/>
      <c r="N1313" s="9"/>
      <c r="O1313" s="9"/>
      <c r="P1313" s="9"/>
      <c r="Q1313" s="9">
        <v>0.83</v>
      </c>
      <c r="R1313" s="9">
        <v>0.02</v>
      </c>
      <c r="S1313" s="9"/>
      <c r="T1313" s="9"/>
      <c r="U1313" s="9"/>
      <c r="V1313" s="9">
        <v>1.5</v>
      </c>
      <c r="W1313" s="9"/>
      <c r="X1313" s="9"/>
      <c r="Y1313" s="9"/>
      <c r="Z1313" s="9"/>
      <c r="AA1313" s="9"/>
      <c r="AB1313" s="9"/>
      <c r="AC1313" s="9"/>
      <c r="AD1313" s="9"/>
      <c r="AE1313" s="9"/>
      <c r="AF1313" s="9"/>
      <c r="AG1313" s="9"/>
      <c r="AH1313" s="9"/>
      <c r="AI1313" s="9">
        <f t="shared" si="117"/>
        <v>2.35</v>
      </c>
      <c r="AJ1313" s="9">
        <v>0</v>
      </c>
      <c r="AK1313" s="9">
        <f t="shared" si="118"/>
        <v>0.28199999999999997</v>
      </c>
      <c r="AL1313" s="9">
        <f t="shared" si="119"/>
        <v>2.6320000000000001</v>
      </c>
      <c r="AM1313" s="9"/>
      <c r="AN1313" s="9"/>
      <c r="AP1313" s="9"/>
    </row>
    <row r="1314" spans="1:42" x14ac:dyDescent="0.2">
      <c r="A1314" s="2" t="s">
        <v>43</v>
      </c>
      <c r="B1314" s="2">
        <v>1</v>
      </c>
      <c r="C1314" s="2">
        <v>11030130</v>
      </c>
      <c r="D1314" s="2" t="s">
        <v>3692</v>
      </c>
      <c r="E1314" s="3" t="s">
        <v>3693</v>
      </c>
      <c r="F1314" s="2" t="s">
        <v>3694</v>
      </c>
      <c r="G1314" s="2" t="s">
        <v>47</v>
      </c>
      <c r="I1314" s="2">
        <v>359149</v>
      </c>
      <c r="J1314" s="9"/>
      <c r="K1314" s="9"/>
      <c r="L1314" s="9"/>
      <c r="M1314" s="9"/>
      <c r="N1314" s="9"/>
      <c r="O1314" s="9"/>
      <c r="P1314" s="9"/>
      <c r="Q1314" s="9">
        <v>2.0099999999999998</v>
      </c>
      <c r="R1314" s="9">
        <v>0.56000000000000005</v>
      </c>
      <c r="S1314" s="9"/>
      <c r="T1314" s="9"/>
      <c r="U1314" s="9"/>
      <c r="V1314" s="9">
        <v>1.5</v>
      </c>
      <c r="W1314" s="9"/>
      <c r="X1314" s="9"/>
      <c r="Y1314" s="9"/>
      <c r="Z1314" s="9"/>
      <c r="AA1314" s="9"/>
      <c r="AB1314" s="9"/>
      <c r="AC1314" s="9"/>
      <c r="AD1314" s="9"/>
      <c r="AE1314" s="9"/>
      <c r="AF1314" s="9"/>
      <c r="AG1314" s="9"/>
      <c r="AH1314" s="9"/>
      <c r="AI1314" s="9">
        <f t="shared" si="117"/>
        <v>4.07</v>
      </c>
      <c r="AJ1314" s="9">
        <v>0</v>
      </c>
      <c r="AK1314" s="9">
        <f t="shared" si="118"/>
        <v>0.4884</v>
      </c>
      <c r="AL1314" s="9">
        <f t="shared" si="119"/>
        <v>4.5584000000000007</v>
      </c>
      <c r="AM1314" s="9"/>
      <c r="AN1314" s="9"/>
      <c r="AP1314" s="9"/>
    </row>
    <row r="1315" spans="1:42" x14ac:dyDescent="0.2">
      <c r="A1315" s="2" t="s">
        <v>43</v>
      </c>
      <c r="B1315" s="2">
        <v>16</v>
      </c>
      <c r="C1315" s="2">
        <v>11030134</v>
      </c>
      <c r="D1315" s="2" t="s">
        <v>3695</v>
      </c>
      <c r="E1315" s="3" t="s">
        <v>3696</v>
      </c>
      <c r="F1315" s="2" t="s">
        <v>3697</v>
      </c>
      <c r="G1315" s="2" t="s">
        <v>47</v>
      </c>
      <c r="I1315" s="2">
        <v>359150</v>
      </c>
      <c r="J1315" s="9"/>
      <c r="K1315" s="9"/>
      <c r="L1315" s="9"/>
      <c r="M1315" s="9"/>
      <c r="N1315" s="9"/>
      <c r="O1315" s="9"/>
      <c r="P1315" s="9"/>
      <c r="Q1315" s="9">
        <v>3.02</v>
      </c>
      <c r="R1315" s="9">
        <v>0.46</v>
      </c>
      <c r="S1315" s="9"/>
      <c r="T1315" s="9"/>
      <c r="U1315" s="9"/>
      <c r="V1315" s="9">
        <v>1.5</v>
      </c>
      <c r="W1315" s="9"/>
      <c r="X1315" s="9"/>
      <c r="Y1315" s="9"/>
      <c r="Z1315" s="9"/>
      <c r="AA1315" s="9"/>
      <c r="AB1315" s="9"/>
      <c r="AC1315" s="9"/>
      <c r="AD1315" s="9"/>
      <c r="AE1315" s="9"/>
      <c r="AF1315" s="9"/>
      <c r="AG1315" s="9"/>
      <c r="AH1315" s="9"/>
      <c r="AI1315" s="9">
        <f t="shared" si="117"/>
        <v>4.9800000000000004</v>
      </c>
      <c r="AJ1315" s="9">
        <v>0</v>
      </c>
      <c r="AK1315" s="9">
        <f t="shared" si="118"/>
        <v>0.59760000000000002</v>
      </c>
      <c r="AL1315" s="9">
        <f t="shared" si="119"/>
        <v>5.5776000000000003</v>
      </c>
      <c r="AM1315" s="9"/>
      <c r="AN1315" s="9"/>
      <c r="AP1315" s="9"/>
    </row>
    <row r="1316" spans="1:42" x14ac:dyDescent="0.2">
      <c r="A1316" s="2" t="s">
        <v>43</v>
      </c>
      <c r="B1316" s="2">
        <v>1</v>
      </c>
      <c r="C1316" s="2">
        <v>11030129</v>
      </c>
      <c r="D1316" s="2" t="s">
        <v>3698</v>
      </c>
      <c r="E1316" s="3" t="s">
        <v>3699</v>
      </c>
      <c r="F1316" s="2" t="s">
        <v>3700</v>
      </c>
      <c r="G1316" s="2" t="s">
        <v>47</v>
      </c>
      <c r="I1316" s="2">
        <v>359151</v>
      </c>
      <c r="J1316" s="9"/>
      <c r="K1316" s="9"/>
      <c r="L1316" s="9"/>
      <c r="M1316" s="9"/>
      <c r="N1316" s="9"/>
      <c r="O1316" s="9"/>
      <c r="P1316" s="9"/>
      <c r="Q1316" s="9">
        <v>0.73</v>
      </c>
      <c r="R1316" s="9"/>
      <c r="S1316" s="9"/>
      <c r="T1316" s="9"/>
      <c r="U1316" s="9"/>
      <c r="V1316" s="9">
        <v>1.5</v>
      </c>
      <c r="W1316" s="9"/>
      <c r="X1316" s="9"/>
      <c r="Y1316" s="9"/>
      <c r="Z1316" s="9"/>
      <c r="AA1316" s="9"/>
      <c r="AB1316" s="9"/>
      <c r="AC1316" s="9"/>
      <c r="AD1316" s="9"/>
      <c r="AE1316" s="9"/>
      <c r="AF1316" s="9"/>
      <c r="AG1316" s="9"/>
      <c r="AH1316" s="9"/>
      <c r="AI1316" s="9">
        <f t="shared" si="117"/>
        <v>2.23</v>
      </c>
      <c r="AJ1316" s="9">
        <v>0</v>
      </c>
      <c r="AK1316" s="9">
        <f t="shared" si="118"/>
        <v>0.2676</v>
      </c>
      <c r="AL1316" s="9">
        <f t="shared" si="119"/>
        <v>2.4975999999999998</v>
      </c>
      <c r="AM1316" s="9"/>
      <c r="AN1316" s="9"/>
      <c r="AP1316" s="9"/>
    </row>
    <row r="1317" spans="1:42" x14ac:dyDescent="0.2">
      <c r="A1317" s="2" t="s">
        <v>43</v>
      </c>
      <c r="B1317" s="2">
        <v>1</v>
      </c>
      <c r="C1317" s="2">
        <v>11030132</v>
      </c>
      <c r="D1317" s="2" t="s">
        <v>3701</v>
      </c>
      <c r="E1317" s="3" t="s">
        <v>3702</v>
      </c>
      <c r="F1317" s="2" t="s">
        <v>3703</v>
      </c>
      <c r="G1317" s="2" t="s">
        <v>47</v>
      </c>
      <c r="I1317" s="2">
        <v>359152</v>
      </c>
      <c r="J1317" s="9"/>
      <c r="K1317" s="9"/>
      <c r="L1317" s="9"/>
      <c r="M1317" s="9"/>
      <c r="N1317" s="9"/>
      <c r="O1317" s="9"/>
      <c r="P1317" s="9"/>
      <c r="Q1317" s="9">
        <v>2</v>
      </c>
      <c r="R1317" s="9"/>
      <c r="S1317" s="9"/>
      <c r="T1317" s="9"/>
      <c r="U1317" s="9"/>
      <c r="V1317" s="9">
        <v>1.5</v>
      </c>
      <c r="W1317" s="9"/>
      <c r="X1317" s="9"/>
      <c r="Y1317" s="9"/>
      <c r="Z1317" s="9"/>
      <c r="AA1317" s="9"/>
      <c r="AB1317" s="9"/>
      <c r="AC1317" s="9"/>
      <c r="AD1317" s="9"/>
      <c r="AE1317" s="9"/>
      <c r="AF1317" s="9"/>
      <c r="AG1317" s="9"/>
      <c r="AH1317" s="9"/>
      <c r="AI1317" s="9">
        <f t="shared" si="117"/>
        <v>3.5</v>
      </c>
      <c r="AJ1317" s="9">
        <v>0</v>
      </c>
      <c r="AK1317" s="9">
        <f t="shared" si="118"/>
        <v>0.42</v>
      </c>
      <c r="AL1317" s="9">
        <f t="shared" si="119"/>
        <v>3.92</v>
      </c>
      <c r="AM1317" s="9"/>
      <c r="AN1317" s="9"/>
      <c r="AP1317" s="9"/>
    </row>
    <row r="1318" spans="1:42" x14ac:dyDescent="0.2">
      <c r="A1318" s="2" t="s">
        <v>43</v>
      </c>
      <c r="B1318" s="2">
        <v>1</v>
      </c>
      <c r="C1318" s="2">
        <v>11030121</v>
      </c>
      <c r="D1318" s="2" t="s">
        <v>3704</v>
      </c>
      <c r="E1318" s="3" t="s">
        <v>3705</v>
      </c>
      <c r="F1318" s="2" t="s">
        <v>3706</v>
      </c>
      <c r="G1318" s="2" t="s">
        <v>47</v>
      </c>
      <c r="I1318" s="2">
        <v>359153</v>
      </c>
      <c r="J1318" s="9"/>
      <c r="K1318" s="9"/>
      <c r="L1318" s="9"/>
      <c r="M1318" s="9"/>
      <c r="N1318" s="9"/>
      <c r="O1318" s="9"/>
      <c r="P1318" s="9"/>
      <c r="Q1318" s="9">
        <v>0.53</v>
      </c>
      <c r="R1318" s="9"/>
      <c r="S1318" s="9"/>
      <c r="T1318" s="9"/>
      <c r="U1318" s="9"/>
      <c r="V1318" s="9">
        <v>1.5</v>
      </c>
      <c r="W1318" s="9"/>
      <c r="X1318" s="9"/>
      <c r="Y1318" s="9"/>
      <c r="Z1318" s="9"/>
      <c r="AA1318" s="9"/>
      <c r="AB1318" s="9"/>
      <c r="AC1318" s="9"/>
      <c r="AD1318" s="9"/>
      <c r="AE1318" s="9"/>
      <c r="AF1318" s="9"/>
      <c r="AG1318" s="9"/>
      <c r="AH1318" s="9"/>
      <c r="AI1318" s="9">
        <f t="shared" si="117"/>
        <v>2.0300000000000002</v>
      </c>
      <c r="AJ1318" s="9">
        <v>0</v>
      </c>
      <c r="AK1318" s="9">
        <f t="shared" si="118"/>
        <v>0.24360000000000001</v>
      </c>
      <c r="AL1318" s="9">
        <f t="shared" si="119"/>
        <v>2.2736000000000001</v>
      </c>
      <c r="AM1318" s="9"/>
      <c r="AN1318" s="9"/>
      <c r="AP1318" s="9"/>
    </row>
    <row r="1319" spans="1:42" x14ac:dyDescent="0.2">
      <c r="A1319" s="2" t="s">
        <v>43</v>
      </c>
      <c r="B1319" s="2">
        <v>1</v>
      </c>
      <c r="C1319" s="2">
        <v>11030135</v>
      </c>
      <c r="D1319" s="2" t="s">
        <v>3707</v>
      </c>
      <c r="E1319" s="3" t="s">
        <v>3708</v>
      </c>
      <c r="F1319" s="2" t="s">
        <v>3709</v>
      </c>
      <c r="G1319" s="2" t="s">
        <v>47</v>
      </c>
      <c r="I1319" s="2">
        <v>359154</v>
      </c>
      <c r="J1319" s="9"/>
      <c r="K1319" s="9"/>
      <c r="L1319" s="9"/>
      <c r="M1319" s="9"/>
      <c r="N1319" s="9"/>
      <c r="O1319" s="9"/>
      <c r="P1319" s="9"/>
      <c r="Q1319" s="9">
        <v>0.11</v>
      </c>
      <c r="R1319" s="9"/>
      <c r="S1319" s="9"/>
      <c r="T1319" s="9"/>
      <c r="U1319" s="9"/>
      <c r="V1319" s="9">
        <v>1.5</v>
      </c>
      <c r="W1319" s="9"/>
      <c r="X1319" s="9"/>
      <c r="Y1319" s="9"/>
      <c r="Z1319" s="9"/>
      <c r="AA1319" s="9"/>
      <c r="AB1319" s="9"/>
      <c r="AC1319" s="9"/>
      <c r="AD1319" s="9"/>
      <c r="AE1319" s="9"/>
      <c r="AF1319" s="9"/>
      <c r="AG1319" s="9"/>
      <c r="AH1319" s="9">
        <v>-0.75</v>
      </c>
      <c r="AI1319" s="9">
        <f t="shared" si="117"/>
        <v>0.8600000000000001</v>
      </c>
      <c r="AJ1319" s="9">
        <v>0</v>
      </c>
      <c r="AK1319" s="9">
        <f t="shared" si="118"/>
        <v>0.10320000000000001</v>
      </c>
      <c r="AL1319" s="9">
        <f t="shared" si="119"/>
        <v>0.96320000000000006</v>
      </c>
      <c r="AM1319" s="9"/>
      <c r="AN1319" s="9"/>
      <c r="AP1319" s="9"/>
    </row>
    <row r="1320" spans="1:42" x14ac:dyDescent="0.2">
      <c r="A1320" s="2" t="s">
        <v>43</v>
      </c>
      <c r="B1320" s="2">
        <v>1</v>
      </c>
      <c r="C1320" s="2">
        <v>11030131</v>
      </c>
      <c r="D1320" s="2" t="s">
        <v>3710</v>
      </c>
      <c r="E1320" s="3" t="s">
        <v>3711</v>
      </c>
      <c r="F1320" s="2" t="s">
        <v>3712</v>
      </c>
      <c r="G1320" s="2" t="s">
        <v>47</v>
      </c>
      <c r="I1320" s="2">
        <v>359155</v>
      </c>
      <c r="J1320" s="9"/>
      <c r="K1320" s="9"/>
      <c r="L1320" s="9"/>
      <c r="M1320" s="9"/>
      <c r="N1320" s="9"/>
      <c r="O1320" s="9"/>
      <c r="P1320" s="9"/>
      <c r="Q1320" s="9">
        <v>0.02</v>
      </c>
      <c r="R1320" s="9"/>
      <c r="S1320" s="9"/>
      <c r="T1320" s="9"/>
      <c r="U1320" s="9"/>
      <c r="V1320" s="9">
        <v>1.5</v>
      </c>
      <c r="W1320" s="9"/>
      <c r="X1320" s="9"/>
      <c r="Y1320" s="9"/>
      <c r="Z1320" s="9"/>
      <c r="AA1320" s="9"/>
      <c r="AB1320" s="9"/>
      <c r="AC1320" s="9"/>
      <c r="AD1320" s="9"/>
      <c r="AE1320" s="9"/>
      <c r="AF1320" s="9"/>
      <c r="AG1320" s="9"/>
      <c r="AH1320" s="9"/>
      <c r="AI1320" s="9">
        <f t="shared" si="117"/>
        <v>1.52</v>
      </c>
      <c r="AJ1320" s="9">
        <v>0</v>
      </c>
      <c r="AK1320" s="9">
        <f t="shared" si="118"/>
        <v>0.18240000000000001</v>
      </c>
      <c r="AL1320" s="9">
        <f t="shared" si="119"/>
        <v>1.7023999999999999</v>
      </c>
      <c r="AM1320" s="9"/>
      <c r="AN1320" s="9"/>
      <c r="AP1320" s="9"/>
    </row>
    <row r="1321" spans="1:42" x14ac:dyDescent="0.2">
      <c r="A1321" s="2" t="s">
        <v>43</v>
      </c>
      <c r="B1321" s="2">
        <v>1</v>
      </c>
      <c r="C1321" s="2">
        <v>11030131</v>
      </c>
      <c r="D1321" s="2" t="s">
        <v>3713</v>
      </c>
      <c r="E1321" s="3" t="s">
        <v>3714</v>
      </c>
      <c r="F1321" s="2" t="s">
        <v>3715</v>
      </c>
      <c r="G1321" s="2" t="s">
        <v>47</v>
      </c>
      <c r="I1321" s="2">
        <v>359156</v>
      </c>
      <c r="J1321" s="9"/>
      <c r="K1321" s="9">
        <v>0.23</v>
      </c>
      <c r="L1321" s="9"/>
      <c r="M1321" s="9"/>
      <c r="N1321" s="9"/>
      <c r="O1321" s="9"/>
      <c r="P1321" s="9"/>
      <c r="Q1321" s="9">
        <v>0.69</v>
      </c>
      <c r="R1321" s="9"/>
      <c r="S1321" s="9"/>
      <c r="T1321" s="9"/>
      <c r="U1321" s="9"/>
      <c r="V1321" s="9">
        <v>1.5</v>
      </c>
      <c r="W1321" s="9"/>
      <c r="X1321" s="9"/>
      <c r="Y1321" s="9"/>
      <c r="Z1321" s="9"/>
      <c r="AA1321" s="9"/>
      <c r="AB1321" s="9"/>
      <c r="AC1321" s="9"/>
      <c r="AD1321" s="9"/>
      <c r="AE1321" s="9"/>
      <c r="AF1321" s="9"/>
      <c r="AG1321" s="9"/>
      <c r="AH1321" s="9"/>
      <c r="AI1321" s="9">
        <f t="shared" si="117"/>
        <v>2.42</v>
      </c>
      <c r="AJ1321" s="9">
        <v>0</v>
      </c>
      <c r="AK1321" s="9">
        <f t="shared" si="118"/>
        <v>0.29039999999999999</v>
      </c>
      <c r="AL1321" s="9">
        <f t="shared" si="119"/>
        <v>2.7103999999999999</v>
      </c>
      <c r="AM1321" s="9"/>
      <c r="AN1321" s="9"/>
      <c r="AP1321" s="9"/>
    </row>
    <row r="1322" spans="1:42" x14ac:dyDescent="0.2">
      <c r="A1322" s="2" t="s">
        <v>43</v>
      </c>
      <c r="B1322" s="2">
        <v>1</v>
      </c>
      <c r="C1322" s="2">
        <v>11030134</v>
      </c>
      <c r="D1322" s="2" t="s">
        <v>3716</v>
      </c>
      <c r="E1322" s="3" t="s">
        <v>3717</v>
      </c>
      <c r="F1322" s="2" t="s">
        <v>3718</v>
      </c>
      <c r="G1322" s="2" t="s">
        <v>47</v>
      </c>
      <c r="I1322" s="2">
        <v>359157</v>
      </c>
      <c r="J1322" s="9"/>
      <c r="K1322" s="9">
        <v>1.17</v>
      </c>
      <c r="L1322" s="9"/>
      <c r="M1322" s="9"/>
      <c r="N1322" s="9"/>
      <c r="O1322" s="9"/>
      <c r="P1322" s="9"/>
      <c r="Q1322" s="9">
        <v>0.69</v>
      </c>
      <c r="R1322" s="9"/>
      <c r="S1322" s="9"/>
      <c r="T1322" s="9"/>
      <c r="U1322" s="9"/>
      <c r="V1322" s="9">
        <v>1.5</v>
      </c>
      <c r="W1322" s="9"/>
      <c r="X1322" s="9"/>
      <c r="Y1322" s="9"/>
      <c r="Z1322" s="9"/>
      <c r="AA1322" s="9"/>
      <c r="AB1322" s="9"/>
      <c r="AC1322" s="9"/>
      <c r="AD1322" s="9"/>
      <c r="AE1322" s="9"/>
      <c r="AF1322" s="9"/>
      <c r="AG1322" s="9"/>
      <c r="AH1322" s="9"/>
      <c r="AI1322" s="9">
        <f t="shared" si="117"/>
        <v>3.36</v>
      </c>
      <c r="AJ1322" s="9">
        <v>0</v>
      </c>
      <c r="AK1322" s="9">
        <f t="shared" si="118"/>
        <v>0.40319999999999995</v>
      </c>
      <c r="AL1322" s="9">
        <f t="shared" si="119"/>
        <v>3.7631999999999999</v>
      </c>
      <c r="AM1322" s="9"/>
      <c r="AN1322" s="9"/>
      <c r="AP1322" s="9"/>
    </row>
    <row r="1323" spans="1:42" x14ac:dyDescent="0.2">
      <c r="A1323" s="2" t="s">
        <v>43</v>
      </c>
      <c r="B1323" s="2">
        <v>1</v>
      </c>
      <c r="C1323" s="2">
        <v>11030128</v>
      </c>
      <c r="D1323" s="2" t="s">
        <v>3719</v>
      </c>
      <c r="E1323" s="3" t="s">
        <v>3720</v>
      </c>
      <c r="F1323" s="2" t="s">
        <v>3721</v>
      </c>
      <c r="G1323" s="2" t="s">
        <v>47</v>
      </c>
      <c r="I1323" s="2">
        <v>359158</v>
      </c>
      <c r="J1323" s="9"/>
      <c r="K1323" s="9">
        <v>0.08</v>
      </c>
      <c r="L1323" s="9"/>
      <c r="M1323" s="9"/>
      <c r="N1323" s="9"/>
      <c r="O1323" s="9"/>
      <c r="P1323" s="9"/>
      <c r="Q1323" s="9">
        <v>0.28000000000000003</v>
      </c>
      <c r="R1323" s="9"/>
      <c r="S1323" s="9"/>
      <c r="T1323" s="9"/>
      <c r="U1323" s="9"/>
      <c r="V1323" s="9">
        <v>1.5</v>
      </c>
      <c r="W1323" s="9"/>
      <c r="X1323" s="9"/>
      <c r="Y1323" s="9"/>
      <c r="Z1323" s="9"/>
      <c r="AA1323" s="9"/>
      <c r="AB1323" s="9"/>
      <c r="AC1323" s="9"/>
      <c r="AD1323" s="9"/>
      <c r="AE1323" s="9"/>
      <c r="AF1323" s="9"/>
      <c r="AG1323" s="9"/>
      <c r="AH1323" s="9"/>
      <c r="AI1323" s="9">
        <f t="shared" si="117"/>
        <v>1.86</v>
      </c>
      <c r="AJ1323" s="9">
        <v>0</v>
      </c>
      <c r="AK1323" s="9">
        <f t="shared" si="118"/>
        <v>0.22320000000000001</v>
      </c>
      <c r="AL1323" s="9">
        <f t="shared" si="119"/>
        <v>2.0832000000000002</v>
      </c>
      <c r="AM1323" s="9"/>
      <c r="AN1323" s="9"/>
      <c r="AP1323" s="9"/>
    </row>
    <row r="1324" spans="1:42" x14ac:dyDescent="0.2">
      <c r="A1324" s="2" t="s">
        <v>43</v>
      </c>
      <c r="B1324" s="2">
        <v>1</v>
      </c>
      <c r="C1324" s="2">
        <v>11030130</v>
      </c>
      <c r="D1324" s="2" t="s">
        <v>3722</v>
      </c>
      <c r="E1324" s="3" t="s">
        <v>3723</v>
      </c>
      <c r="F1324" s="2" t="s">
        <v>3724</v>
      </c>
      <c r="G1324" s="2" t="s">
        <v>47</v>
      </c>
      <c r="I1324" s="2">
        <v>359159</v>
      </c>
      <c r="J1324" s="9"/>
      <c r="K1324" s="9">
        <v>0.8</v>
      </c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>
        <v>1.5</v>
      </c>
      <c r="W1324" s="9"/>
      <c r="X1324" s="9"/>
      <c r="Y1324" s="9"/>
      <c r="Z1324" s="9"/>
      <c r="AA1324" s="9"/>
      <c r="AB1324" s="9"/>
      <c r="AC1324" s="9"/>
      <c r="AD1324" s="9"/>
      <c r="AE1324" s="9"/>
      <c r="AF1324" s="9"/>
      <c r="AG1324" s="9"/>
      <c r="AH1324" s="9"/>
      <c r="AI1324" s="9">
        <f t="shared" si="117"/>
        <v>2.2999999999999998</v>
      </c>
      <c r="AJ1324" s="9">
        <v>0</v>
      </c>
      <c r="AK1324" s="9">
        <f t="shared" si="118"/>
        <v>0.27599999999999997</v>
      </c>
      <c r="AL1324" s="9">
        <f t="shared" si="119"/>
        <v>2.5759999999999996</v>
      </c>
      <c r="AM1324" s="9"/>
      <c r="AN1324" s="9"/>
      <c r="AP1324" s="9"/>
    </row>
    <row r="1325" spans="1:42" x14ac:dyDescent="0.2">
      <c r="A1325" s="2" t="s">
        <v>43</v>
      </c>
      <c r="B1325" s="2">
        <v>1</v>
      </c>
      <c r="C1325" s="2">
        <v>11030128</v>
      </c>
      <c r="D1325" s="2" t="s">
        <v>3725</v>
      </c>
      <c r="E1325" s="3" t="s">
        <v>3726</v>
      </c>
      <c r="F1325" s="2" t="s">
        <v>3727</v>
      </c>
      <c r="G1325" s="2" t="s">
        <v>47</v>
      </c>
      <c r="I1325" s="2">
        <v>359160</v>
      </c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>
        <v>1.5</v>
      </c>
      <c r="W1325" s="9"/>
      <c r="X1325" s="9"/>
      <c r="Y1325" s="9"/>
      <c r="Z1325" s="9"/>
      <c r="AA1325" s="9"/>
      <c r="AB1325" s="9"/>
      <c r="AC1325" s="9"/>
      <c r="AD1325" s="9"/>
      <c r="AE1325" s="9"/>
      <c r="AF1325" s="9"/>
      <c r="AG1325" s="9"/>
      <c r="AH1325" s="9"/>
      <c r="AI1325" s="9">
        <f t="shared" si="117"/>
        <v>1.5</v>
      </c>
      <c r="AJ1325" s="9">
        <v>0</v>
      </c>
      <c r="AK1325" s="9">
        <f t="shared" si="118"/>
        <v>0.18</v>
      </c>
      <c r="AL1325" s="9">
        <f t="shared" si="119"/>
        <v>1.68</v>
      </c>
      <c r="AM1325" s="9"/>
      <c r="AN1325" s="9"/>
      <c r="AP1325" s="9"/>
    </row>
    <row r="1326" spans="1:42" x14ac:dyDescent="0.2">
      <c r="A1326" s="2" t="s">
        <v>43</v>
      </c>
      <c r="B1326" s="2">
        <v>1</v>
      </c>
      <c r="C1326" s="2">
        <v>11030128</v>
      </c>
      <c r="D1326" s="2" t="s">
        <v>3728</v>
      </c>
      <c r="E1326" s="3" t="s">
        <v>3729</v>
      </c>
      <c r="F1326" s="2" t="s">
        <v>3730</v>
      </c>
      <c r="G1326" s="2" t="s">
        <v>47</v>
      </c>
      <c r="I1326" s="2">
        <v>359161</v>
      </c>
      <c r="J1326" s="9"/>
      <c r="K1326" s="9"/>
      <c r="L1326" s="9"/>
      <c r="M1326" s="9"/>
      <c r="N1326" s="9"/>
      <c r="O1326" s="9"/>
      <c r="P1326" s="9"/>
      <c r="Q1326" s="9">
        <v>0.16</v>
      </c>
      <c r="R1326" s="9"/>
      <c r="S1326" s="9"/>
      <c r="T1326" s="9"/>
      <c r="U1326" s="9"/>
      <c r="V1326" s="9">
        <v>1.5</v>
      </c>
      <c r="W1326" s="9"/>
      <c r="X1326" s="9"/>
      <c r="Y1326" s="9"/>
      <c r="Z1326" s="9"/>
      <c r="AA1326" s="9"/>
      <c r="AB1326" s="9"/>
      <c r="AC1326" s="9"/>
      <c r="AD1326" s="9"/>
      <c r="AE1326" s="9"/>
      <c r="AF1326" s="9"/>
      <c r="AG1326" s="9"/>
      <c r="AH1326" s="9"/>
      <c r="AI1326" s="9">
        <f t="shared" si="117"/>
        <v>1.66</v>
      </c>
      <c r="AJ1326" s="9">
        <v>0</v>
      </c>
      <c r="AK1326" s="9">
        <f t="shared" si="118"/>
        <v>0.19919999999999999</v>
      </c>
      <c r="AL1326" s="9">
        <f t="shared" si="119"/>
        <v>1.8592</v>
      </c>
      <c r="AM1326" s="9"/>
      <c r="AN1326" s="9"/>
      <c r="AP1326" s="9"/>
    </row>
    <row r="1327" spans="1:42" x14ac:dyDescent="0.2">
      <c r="A1327" s="2" t="s">
        <v>43</v>
      </c>
      <c r="B1327" s="2">
        <v>1</v>
      </c>
      <c r="C1327" s="2">
        <v>11030128</v>
      </c>
      <c r="D1327" s="2" t="s">
        <v>3731</v>
      </c>
      <c r="E1327" s="3" t="s">
        <v>3732</v>
      </c>
      <c r="F1327" s="2" t="s">
        <v>3733</v>
      </c>
      <c r="G1327" s="2" t="s">
        <v>47</v>
      </c>
      <c r="I1327" s="2">
        <v>359162</v>
      </c>
      <c r="J1327" s="9"/>
      <c r="K1327" s="9">
        <v>0.28999999999999998</v>
      </c>
      <c r="L1327" s="9"/>
      <c r="M1327" s="9"/>
      <c r="N1327" s="9"/>
      <c r="O1327" s="9"/>
      <c r="P1327" s="9"/>
      <c r="Q1327" s="9">
        <v>0.21</v>
      </c>
      <c r="R1327" s="9"/>
      <c r="S1327" s="9"/>
      <c r="T1327" s="9"/>
      <c r="U1327" s="9"/>
      <c r="V1327" s="9">
        <v>1.5</v>
      </c>
      <c r="W1327" s="9"/>
      <c r="X1327" s="9"/>
      <c r="Y1327" s="9"/>
      <c r="Z1327" s="9"/>
      <c r="AA1327" s="9"/>
      <c r="AB1327" s="9"/>
      <c r="AC1327" s="9"/>
      <c r="AD1327" s="9"/>
      <c r="AE1327" s="9"/>
      <c r="AF1327" s="9"/>
      <c r="AG1327" s="9"/>
      <c r="AH1327" s="9"/>
      <c r="AI1327" s="9">
        <f t="shared" si="117"/>
        <v>2</v>
      </c>
      <c r="AJ1327" s="9">
        <v>0</v>
      </c>
      <c r="AK1327" s="9">
        <f t="shared" si="118"/>
        <v>0.24</v>
      </c>
      <c r="AL1327" s="9">
        <f t="shared" si="119"/>
        <v>2.2400000000000002</v>
      </c>
      <c r="AM1327" s="9"/>
      <c r="AN1327" s="9"/>
      <c r="AP1327" s="9"/>
    </row>
    <row r="1328" spans="1:42" x14ac:dyDescent="0.2">
      <c r="A1328" s="2" t="s">
        <v>43</v>
      </c>
      <c r="B1328" s="2">
        <v>1</v>
      </c>
      <c r="C1328" s="2">
        <v>11030128</v>
      </c>
      <c r="D1328" s="2" t="s">
        <v>3734</v>
      </c>
      <c r="E1328" s="3" t="s">
        <v>3735</v>
      </c>
      <c r="F1328" s="2" t="s">
        <v>3736</v>
      </c>
      <c r="G1328" s="2" t="s">
        <v>47</v>
      </c>
      <c r="I1328" s="2">
        <v>359163</v>
      </c>
      <c r="J1328" s="9"/>
      <c r="K1328" s="9">
        <v>2.77</v>
      </c>
      <c r="L1328" s="9"/>
      <c r="M1328" s="9"/>
      <c r="N1328" s="9"/>
      <c r="O1328" s="9"/>
      <c r="P1328" s="9"/>
      <c r="Q1328" s="9">
        <v>0.22</v>
      </c>
      <c r="R1328" s="9"/>
      <c r="S1328" s="9"/>
      <c r="T1328" s="9"/>
      <c r="U1328" s="9"/>
      <c r="V1328" s="9">
        <v>1.5</v>
      </c>
      <c r="W1328" s="9"/>
      <c r="X1328" s="9"/>
      <c r="Y1328" s="9"/>
      <c r="Z1328" s="9"/>
      <c r="AA1328" s="9"/>
      <c r="AB1328" s="9"/>
      <c r="AC1328" s="9"/>
      <c r="AD1328" s="9"/>
      <c r="AE1328" s="9"/>
      <c r="AF1328" s="9"/>
      <c r="AG1328" s="9"/>
      <c r="AH1328" s="9"/>
      <c r="AI1328" s="9">
        <f t="shared" si="117"/>
        <v>4.49</v>
      </c>
      <c r="AJ1328" s="9">
        <v>0</v>
      </c>
      <c r="AK1328" s="9">
        <f t="shared" si="118"/>
        <v>0.53880000000000006</v>
      </c>
      <c r="AL1328" s="9">
        <f t="shared" si="119"/>
        <v>5.0288000000000004</v>
      </c>
      <c r="AM1328" s="9"/>
      <c r="AN1328" s="9"/>
      <c r="AP1328" s="9"/>
    </row>
    <row r="1329" spans="1:42" x14ac:dyDescent="0.2">
      <c r="A1329" s="2" t="s">
        <v>43</v>
      </c>
      <c r="B1329" s="2">
        <v>1</v>
      </c>
      <c r="C1329" s="2">
        <v>11030128</v>
      </c>
      <c r="D1329" s="2" t="s">
        <v>3737</v>
      </c>
      <c r="E1329" s="3" t="s">
        <v>3738</v>
      </c>
      <c r="F1329" s="2" t="s">
        <v>3739</v>
      </c>
      <c r="G1329" s="2" t="s">
        <v>47</v>
      </c>
      <c r="I1329" s="2">
        <v>359164</v>
      </c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>
        <v>1.5</v>
      </c>
      <c r="W1329" s="9"/>
      <c r="X1329" s="9"/>
      <c r="Y1329" s="9"/>
      <c r="Z1329" s="9"/>
      <c r="AA1329" s="9"/>
      <c r="AB1329" s="9"/>
      <c r="AC1329" s="9"/>
      <c r="AD1329" s="9"/>
      <c r="AE1329" s="9"/>
      <c r="AF1329" s="9"/>
      <c r="AG1329" s="9"/>
      <c r="AH1329" s="9"/>
      <c r="AI1329" s="9">
        <f t="shared" si="117"/>
        <v>1.5</v>
      </c>
      <c r="AJ1329" s="9">
        <v>0</v>
      </c>
      <c r="AK1329" s="9">
        <f t="shared" si="118"/>
        <v>0.18</v>
      </c>
      <c r="AL1329" s="9">
        <f t="shared" si="119"/>
        <v>1.68</v>
      </c>
      <c r="AM1329" s="9"/>
      <c r="AN1329" s="9"/>
      <c r="AP1329" s="9"/>
    </row>
    <row r="1330" spans="1:42" x14ac:dyDescent="0.2">
      <c r="A1330" s="2" t="s">
        <v>43</v>
      </c>
      <c r="B1330" s="2">
        <v>1</v>
      </c>
      <c r="C1330" s="2">
        <v>11030130</v>
      </c>
      <c r="D1330" s="2" t="s">
        <v>3740</v>
      </c>
      <c r="E1330" s="3" t="s">
        <v>3741</v>
      </c>
      <c r="F1330" s="2" t="s">
        <v>3742</v>
      </c>
      <c r="G1330" s="2" t="s">
        <v>47</v>
      </c>
      <c r="I1330" s="2">
        <v>359165</v>
      </c>
      <c r="J1330" s="9"/>
      <c r="K1330" s="9">
        <v>0.7</v>
      </c>
      <c r="L1330" s="9"/>
      <c r="M1330" s="9"/>
      <c r="N1330" s="9"/>
      <c r="O1330" s="9"/>
      <c r="P1330" s="9"/>
      <c r="Q1330" s="9">
        <v>0.04</v>
      </c>
      <c r="R1330" s="9"/>
      <c r="S1330" s="9"/>
      <c r="T1330" s="9"/>
      <c r="U1330" s="9"/>
      <c r="V1330" s="9">
        <v>1.5</v>
      </c>
      <c r="W1330" s="9"/>
      <c r="X1330" s="9"/>
      <c r="Y1330" s="9"/>
      <c r="Z1330" s="9"/>
      <c r="AA1330" s="9"/>
      <c r="AB1330" s="9"/>
      <c r="AC1330" s="9"/>
      <c r="AD1330" s="9"/>
      <c r="AE1330" s="9"/>
      <c r="AF1330" s="9"/>
      <c r="AG1330" s="9"/>
      <c r="AH1330" s="9"/>
      <c r="AI1330" s="9">
        <f t="shared" si="117"/>
        <v>2.2400000000000002</v>
      </c>
      <c r="AJ1330" s="9">
        <v>0</v>
      </c>
      <c r="AK1330" s="9">
        <f t="shared" si="118"/>
        <v>0.26880000000000004</v>
      </c>
      <c r="AL1330" s="9">
        <f t="shared" si="119"/>
        <v>2.5088000000000004</v>
      </c>
      <c r="AM1330" s="9"/>
      <c r="AN1330" s="9"/>
      <c r="AP1330" s="9"/>
    </row>
    <row r="1331" spans="1:42" x14ac:dyDescent="0.2">
      <c r="A1331" s="2" t="s">
        <v>43</v>
      </c>
      <c r="B1331" s="2">
        <v>1</v>
      </c>
      <c r="C1331" s="2">
        <v>11030130</v>
      </c>
      <c r="D1331" s="2" t="s">
        <v>3743</v>
      </c>
      <c r="E1331" s="3" t="s">
        <v>3744</v>
      </c>
      <c r="F1331" s="2" t="s">
        <v>3745</v>
      </c>
      <c r="G1331" s="2" t="s">
        <v>47</v>
      </c>
      <c r="I1331" s="2">
        <v>359166</v>
      </c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>
        <v>1.5</v>
      </c>
      <c r="W1331" s="9"/>
      <c r="X1331" s="9"/>
      <c r="Y1331" s="9"/>
      <c r="Z1331" s="9"/>
      <c r="AA1331" s="9"/>
      <c r="AB1331" s="9"/>
      <c r="AC1331" s="9"/>
      <c r="AD1331" s="9"/>
      <c r="AE1331" s="9"/>
      <c r="AF1331" s="9"/>
      <c r="AG1331" s="9"/>
      <c r="AH1331" s="9"/>
      <c r="AI1331" s="9">
        <f t="shared" si="117"/>
        <v>1.5</v>
      </c>
      <c r="AJ1331" s="9">
        <v>0</v>
      </c>
      <c r="AK1331" s="9">
        <f t="shared" si="118"/>
        <v>0.18</v>
      </c>
      <c r="AL1331" s="9">
        <f t="shared" si="119"/>
        <v>1.68</v>
      </c>
      <c r="AM1331" s="9"/>
      <c r="AN1331" s="9"/>
      <c r="AP1331" s="9"/>
    </row>
    <row r="1332" spans="1:42" x14ac:dyDescent="0.2">
      <c r="A1332" s="2" t="s">
        <v>43</v>
      </c>
      <c r="B1332" s="2">
        <v>1</v>
      </c>
      <c r="C1332" s="2">
        <v>11030132</v>
      </c>
      <c r="D1332" s="2" t="s">
        <v>3746</v>
      </c>
      <c r="E1332" s="3" t="s">
        <v>3747</v>
      </c>
      <c r="F1332" s="2" t="s">
        <v>777</v>
      </c>
      <c r="G1332" s="2" t="s">
        <v>47</v>
      </c>
      <c r="I1332" s="2">
        <v>359167</v>
      </c>
      <c r="J1332" s="9"/>
      <c r="K1332" s="9"/>
      <c r="L1332" s="9"/>
      <c r="M1332" s="9"/>
      <c r="N1332" s="9"/>
      <c r="O1332" s="9"/>
      <c r="P1332" s="9"/>
      <c r="Q1332" s="9">
        <v>0.23</v>
      </c>
      <c r="R1332" s="9">
        <v>7.0000000000000007E-2</v>
      </c>
      <c r="S1332" s="9"/>
      <c r="T1332" s="9"/>
      <c r="U1332" s="9"/>
      <c r="V1332" s="9">
        <v>1.5</v>
      </c>
      <c r="W1332" s="9"/>
      <c r="X1332" s="9"/>
      <c r="Y1332" s="9"/>
      <c r="Z1332" s="9"/>
      <c r="AA1332" s="9"/>
      <c r="AB1332" s="9"/>
      <c r="AC1332" s="9"/>
      <c r="AD1332" s="9"/>
      <c r="AE1332" s="9"/>
      <c r="AF1332" s="9"/>
      <c r="AG1332" s="9"/>
      <c r="AH1332" s="9"/>
      <c r="AI1332" s="9">
        <f t="shared" si="117"/>
        <v>1.8</v>
      </c>
      <c r="AJ1332" s="9">
        <v>0</v>
      </c>
      <c r="AK1332" s="9">
        <f t="shared" si="118"/>
        <v>0.216</v>
      </c>
      <c r="AL1332" s="9">
        <f t="shared" si="119"/>
        <v>2.016</v>
      </c>
      <c r="AM1332" s="9"/>
      <c r="AN1332" s="9"/>
      <c r="AP1332" s="9"/>
    </row>
    <row r="1333" spans="1:42" x14ac:dyDescent="0.2">
      <c r="A1333" s="2" t="s">
        <v>43</v>
      </c>
      <c r="B1333" s="2">
        <v>1</v>
      </c>
      <c r="C1333" s="2">
        <v>11030132</v>
      </c>
      <c r="D1333" s="2" t="s">
        <v>3746</v>
      </c>
      <c r="E1333" s="3" t="s">
        <v>3747</v>
      </c>
      <c r="F1333" s="2" t="s">
        <v>777</v>
      </c>
      <c r="G1333" s="2" t="s">
        <v>47</v>
      </c>
      <c r="I1333" s="2">
        <v>359168</v>
      </c>
      <c r="J1333" s="9"/>
      <c r="K1333" s="9"/>
      <c r="L1333" s="9"/>
      <c r="M1333" s="9"/>
      <c r="N1333" s="9"/>
      <c r="O1333" s="9"/>
      <c r="P1333" s="9"/>
      <c r="Q1333" s="9">
        <v>5.76</v>
      </c>
      <c r="R1333" s="9">
        <v>1.49</v>
      </c>
      <c r="S1333" s="9"/>
      <c r="T1333" s="9"/>
      <c r="U1333" s="9"/>
      <c r="V1333" s="9">
        <v>1.5</v>
      </c>
      <c r="W1333" s="9"/>
      <c r="X1333" s="9"/>
      <c r="Y1333" s="9"/>
      <c r="Z1333" s="9"/>
      <c r="AA1333" s="9"/>
      <c r="AB1333" s="9"/>
      <c r="AC1333" s="9"/>
      <c r="AD1333" s="9"/>
      <c r="AE1333" s="9"/>
      <c r="AF1333" s="9"/>
      <c r="AG1333" s="9"/>
      <c r="AH1333" s="9"/>
      <c r="AI1333" s="9">
        <f t="shared" si="117"/>
        <v>8.75</v>
      </c>
      <c r="AJ1333" s="9">
        <v>0</v>
      </c>
      <c r="AK1333" s="9">
        <f t="shared" si="118"/>
        <v>1.05</v>
      </c>
      <c r="AL1333" s="9">
        <f t="shared" si="119"/>
        <v>9.8000000000000007</v>
      </c>
      <c r="AM1333" s="9"/>
      <c r="AN1333" s="9"/>
      <c r="AP1333" s="9"/>
    </row>
    <row r="1334" spans="1:42" x14ac:dyDescent="0.2">
      <c r="A1334" s="2" t="s">
        <v>43</v>
      </c>
      <c r="B1334" s="2">
        <v>1</v>
      </c>
      <c r="C1334" s="2">
        <v>11030134</v>
      </c>
      <c r="D1334" s="2" t="s">
        <v>3748</v>
      </c>
      <c r="E1334" s="3" t="s">
        <v>3749</v>
      </c>
      <c r="F1334" s="2" t="s">
        <v>3750</v>
      </c>
      <c r="G1334" s="2" t="s">
        <v>47</v>
      </c>
      <c r="I1334" s="2">
        <v>359169</v>
      </c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>
        <v>1.5</v>
      </c>
      <c r="W1334" s="9"/>
      <c r="X1334" s="9"/>
      <c r="Y1334" s="9"/>
      <c r="Z1334" s="9"/>
      <c r="AA1334" s="9"/>
      <c r="AB1334" s="9"/>
      <c r="AC1334" s="9"/>
      <c r="AD1334" s="9"/>
      <c r="AE1334" s="9"/>
      <c r="AF1334" s="9"/>
      <c r="AG1334" s="9"/>
      <c r="AH1334" s="9"/>
      <c r="AI1334" s="9">
        <f t="shared" si="117"/>
        <v>1.5</v>
      </c>
      <c r="AJ1334" s="9">
        <v>0</v>
      </c>
      <c r="AK1334" s="9">
        <f t="shared" si="118"/>
        <v>0.18</v>
      </c>
      <c r="AL1334" s="9">
        <f t="shared" si="119"/>
        <v>1.68</v>
      </c>
      <c r="AM1334" s="9"/>
      <c r="AN1334" s="9"/>
      <c r="AP1334" s="9"/>
    </row>
    <row r="1335" spans="1:42" x14ac:dyDescent="0.2">
      <c r="A1335" s="2" t="s">
        <v>43</v>
      </c>
      <c r="B1335" s="2">
        <v>1</v>
      </c>
      <c r="C1335" s="2">
        <v>11030130</v>
      </c>
      <c r="D1335" s="2" t="s">
        <v>3751</v>
      </c>
      <c r="E1335" s="3" t="s">
        <v>3752</v>
      </c>
      <c r="F1335" s="2" t="s">
        <v>3753</v>
      </c>
      <c r="G1335" s="2" t="s">
        <v>47</v>
      </c>
      <c r="I1335" s="2">
        <v>359170</v>
      </c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>
        <v>1.5</v>
      </c>
      <c r="W1335" s="9"/>
      <c r="X1335" s="9"/>
      <c r="Y1335" s="9"/>
      <c r="Z1335" s="9"/>
      <c r="AA1335" s="9"/>
      <c r="AB1335" s="9"/>
      <c r="AC1335" s="9"/>
      <c r="AD1335" s="9"/>
      <c r="AE1335" s="9"/>
      <c r="AF1335" s="9"/>
      <c r="AG1335" s="9"/>
      <c r="AH1335" s="9"/>
      <c r="AI1335" s="9">
        <f t="shared" si="117"/>
        <v>1.5</v>
      </c>
      <c r="AJ1335" s="9">
        <v>0</v>
      </c>
      <c r="AK1335" s="9">
        <f t="shared" si="118"/>
        <v>0.18</v>
      </c>
      <c r="AL1335" s="9">
        <f t="shared" si="119"/>
        <v>1.68</v>
      </c>
      <c r="AM1335" s="9"/>
      <c r="AN1335" s="9"/>
      <c r="AP1335" s="9"/>
    </row>
    <row r="1336" spans="1:42" x14ac:dyDescent="0.2">
      <c r="A1336" s="2" t="s">
        <v>43</v>
      </c>
      <c r="B1336" s="2">
        <v>1</v>
      </c>
      <c r="C1336" s="2">
        <v>11030130</v>
      </c>
      <c r="D1336" s="2" t="s">
        <v>3754</v>
      </c>
      <c r="E1336" s="3" t="s">
        <v>3755</v>
      </c>
      <c r="F1336" s="2" t="s">
        <v>3756</v>
      </c>
      <c r="G1336" s="2" t="s">
        <v>47</v>
      </c>
      <c r="I1336" s="2">
        <v>359171</v>
      </c>
      <c r="J1336" s="9"/>
      <c r="K1336" s="9">
        <v>0.33</v>
      </c>
      <c r="L1336" s="9"/>
      <c r="M1336" s="9"/>
      <c r="N1336" s="9"/>
      <c r="O1336" s="9"/>
      <c r="P1336" s="9"/>
      <c r="Q1336" s="9">
        <v>0.06</v>
      </c>
      <c r="R1336" s="9"/>
      <c r="S1336" s="9"/>
      <c r="T1336" s="9"/>
      <c r="U1336" s="9"/>
      <c r="V1336" s="9">
        <v>1.5</v>
      </c>
      <c r="W1336" s="9"/>
      <c r="X1336" s="9"/>
      <c r="Y1336" s="9"/>
      <c r="Z1336" s="9"/>
      <c r="AA1336" s="9"/>
      <c r="AB1336" s="9"/>
      <c r="AC1336" s="9"/>
      <c r="AD1336" s="9"/>
      <c r="AE1336" s="9"/>
      <c r="AF1336" s="9"/>
      <c r="AG1336" s="9"/>
      <c r="AH1336" s="9"/>
      <c r="AI1336" s="9">
        <f t="shared" si="117"/>
        <v>1.8900000000000001</v>
      </c>
      <c r="AJ1336" s="9">
        <v>0</v>
      </c>
      <c r="AK1336" s="9">
        <f t="shared" si="118"/>
        <v>0.2268</v>
      </c>
      <c r="AL1336" s="9">
        <f t="shared" si="119"/>
        <v>2.1168</v>
      </c>
      <c r="AM1336" s="9"/>
      <c r="AN1336" s="9"/>
      <c r="AP1336" s="9"/>
    </row>
    <row r="1337" spans="1:42" x14ac:dyDescent="0.2">
      <c r="A1337" s="2" t="s">
        <v>43</v>
      </c>
      <c r="B1337" s="2">
        <v>19</v>
      </c>
      <c r="C1337" s="2">
        <v>11030112</v>
      </c>
      <c r="D1337" s="2" t="s">
        <v>3757</v>
      </c>
      <c r="E1337" s="3" t="s">
        <v>3758</v>
      </c>
      <c r="F1337" s="2" t="s">
        <v>3759</v>
      </c>
      <c r="G1337" s="2" t="s">
        <v>47</v>
      </c>
      <c r="I1337" s="2">
        <v>359172</v>
      </c>
      <c r="J1337" s="9"/>
      <c r="K1337" s="9"/>
      <c r="L1337" s="9"/>
      <c r="M1337" s="9"/>
      <c r="N1337" s="9"/>
      <c r="O1337" s="9"/>
      <c r="P1337" s="9"/>
      <c r="Q1337" s="9">
        <v>0.76</v>
      </c>
      <c r="R1337" s="9">
        <v>0.56000000000000005</v>
      </c>
      <c r="S1337" s="9"/>
      <c r="T1337" s="9"/>
      <c r="U1337" s="9"/>
      <c r="V1337" s="9">
        <v>1.5</v>
      </c>
      <c r="W1337" s="9"/>
      <c r="X1337" s="9"/>
      <c r="Y1337" s="9"/>
      <c r="Z1337" s="9"/>
      <c r="AA1337" s="9"/>
      <c r="AB1337" s="9"/>
      <c r="AC1337" s="9"/>
      <c r="AD1337" s="9"/>
      <c r="AE1337" s="9"/>
      <c r="AF1337" s="9"/>
      <c r="AG1337" s="9"/>
      <c r="AH1337" s="9"/>
      <c r="AI1337" s="9">
        <f t="shared" si="117"/>
        <v>2.8200000000000003</v>
      </c>
      <c r="AJ1337" s="9">
        <v>0</v>
      </c>
      <c r="AK1337" s="9">
        <f t="shared" si="118"/>
        <v>0.33840000000000003</v>
      </c>
      <c r="AL1337" s="9">
        <f t="shared" si="119"/>
        <v>3.1584000000000003</v>
      </c>
      <c r="AM1337" s="9"/>
      <c r="AN1337" s="9"/>
      <c r="AP1337" s="9"/>
    </row>
    <row r="1338" spans="1:42" x14ac:dyDescent="0.2">
      <c r="A1338" s="2" t="s">
        <v>43</v>
      </c>
      <c r="B1338" s="2">
        <v>1</v>
      </c>
      <c r="C1338" s="2">
        <v>11030130</v>
      </c>
      <c r="D1338" s="2" t="s">
        <v>3760</v>
      </c>
      <c r="E1338" s="3" t="s">
        <v>3761</v>
      </c>
      <c r="F1338" s="2" t="s">
        <v>3762</v>
      </c>
      <c r="G1338" s="2" t="s">
        <v>47</v>
      </c>
      <c r="I1338" s="2">
        <v>359173</v>
      </c>
      <c r="J1338" s="9"/>
      <c r="K1338" s="9"/>
      <c r="L1338" s="9"/>
      <c r="M1338" s="9"/>
      <c r="N1338" s="9"/>
      <c r="O1338" s="9"/>
      <c r="P1338" s="9"/>
      <c r="Q1338" s="9">
        <v>1.1100000000000001</v>
      </c>
      <c r="R1338" s="9"/>
      <c r="S1338" s="9"/>
      <c r="T1338" s="9"/>
      <c r="U1338" s="9"/>
      <c r="V1338" s="9">
        <v>1.5</v>
      </c>
      <c r="W1338" s="9"/>
      <c r="X1338" s="9"/>
      <c r="Y1338" s="9"/>
      <c r="Z1338" s="9"/>
      <c r="AA1338" s="9"/>
      <c r="AB1338" s="9"/>
      <c r="AC1338" s="9"/>
      <c r="AD1338" s="9"/>
      <c r="AE1338" s="9"/>
      <c r="AF1338" s="9"/>
      <c r="AG1338" s="9"/>
      <c r="AH1338" s="9"/>
      <c r="AI1338" s="9">
        <f t="shared" si="117"/>
        <v>2.6100000000000003</v>
      </c>
      <c r="AJ1338" s="9">
        <v>0</v>
      </c>
      <c r="AK1338" s="9">
        <f t="shared" si="118"/>
        <v>0.31320000000000003</v>
      </c>
      <c r="AL1338" s="9">
        <f t="shared" si="119"/>
        <v>2.9232000000000005</v>
      </c>
      <c r="AM1338" s="9"/>
      <c r="AN1338" s="9"/>
      <c r="AP1338" s="9"/>
    </row>
    <row r="1339" spans="1:42" x14ac:dyDescent="0.2">
      <c r="A1339" s="2" t="s">
        <v>43</v>
      </c>
      <c r="B1339" s="2">
        <v>1</v>
      </c>
      <c r="C1339" s="2">
        <v>11030136</v>
      </c>
      <c r="D1339" s="2" t="s">
        <v>3763</v>
      </c>
      <c r="E1339" s="3" t="s">
        <v>3764</v>
      </c>
      <c r="F1339" s="2" t="s">
        <v>3765</v>
      </c>
      <c r="G1339" s="2" t="s">
        <v>47</v>
      </c>
      <c r="I1339" s="2">
        <v>359174</v>
      </c>
      <c r="J1339" s="9"/>
      <c r="K1339" s="9">
        <v>2.15</v>
      </c>
      <c r="L1339" s="9"/>
      <c r="M1339" s="9"/>
      <c r="N1339" s="9"/>
      <c r="O1339" s="9"/>
      <c r="P1339" s="9"/>
      <c r="Q1339" s="9">
        <v>7.0000000000000007E-2</v>
      </c>
      <c r="R1339" s="9"/>
      <c r="S1339" s="9"/>
      <c r="T1339" s="9"/>
      <c r="U1339" s="9"/>
      <c r="V1339" s="9">
        <v>1.5</v>
      </c>
      <c r="W1339" s="9"/>
      <c r="X1339" s="9"/>
      <c r="Y1339" s="9"/>
      <c r="Z1339" s="9"/>
      <c r="AA1339" s="9"/>
      <c r="AB1339" s="9"/>
      <c r="AC1339" s="9"/>
      <c r="AD1339" s="9"/>
      <c r="AE1339" s="9"/>
      <c r="AF1339" s="9"/>
      <c r="AG1339" s="9"/>
      <c r="AH1339" s="9"/>
      <c r="AI1339" s="9">
        <f t="shared" si="117"/>
        <v>3.7199999999999998</v>
      </c>
      <c r="AJ1339" s="9">
        <v>0</v>
      </c>
      <c r="AK1339" s="9">
        <f t="shared" si="118"/>
        <v>0.44639999999999996</v>
      </c>
      <c r="AL1339" s="9">
        <f t="shared" si="119"/>
        <v>4.1663999999999994</v>
      </c>
      <c r="AM1339" s="9"/>
      <c r="AN1339" s="9"/>
      <c r="AP1339" s="9"/>
    </row>
    <row r="1340" spans="1:42" x14ac:dyDescent="0.2">
      <c r="A1340" s="2" t="s">
        <v>43</v>
      </c>
      <c r="B1340" s="2">
        <v>1</v>
      </c>
      <c r="C1340" s="2">
        <v>11030121</v>
      </c>
      <c r="D1340" s="2" t="s">
        <v>3766</v>
      </c>
      <c r="E1340" s="3" t="s">
        <v>3767</v>
      </c>
      <c r="F1340" s="2" t="s">
        <v>3768</v>
      </c>
      <c r="G1340" s="2" t="s">
        <v>47</v>
      </c>
      <c r="I1340" s="2">
        <v>359175</v>
      </c>
      <c r="J1340" s="9"/>
      <c r="K1340" s="9">
        <v>0.22</v>
      </c>
      <c r="L1340" s="9"/>
      <c r="M1340" s="9"/>
      <c r="N1340" s="9"/>
      <c r="O1340" s="9"/>
      <c r="P1340" s="9"/>
      <c r="Q1340" s="9">
        <v>0.05</v>
      </c>
      <c r="R1340" s="9"/>
      <c r="S1340" s="9"/>
      <c r="T1340" s="9"/>
      <c r="U1340" s="9"/>
      <c r="V1340" s="9">
        <v>1.5</v>
      </c>
      <c r="W1340" s="9"/>
      <c r="X1340" s="9"/>
      <c r="Y1340" s="9"/>
      <c r="Z1340" s="9"/>
      <c r="AA1340" s="9"/>
      <c r="AB1340" s="9"/>
      <c r="AC1340" s="9"/>
      <c r="AD1340" s="9"/>
      <c r="AE1340" s="9"/>
      <c r="AF1340" s="9"/>
      <c r="AG1340" s="9"/>
      <c r="AH1340" s="9"/>
      <c r="AI1340" s="9">
        <f t="shared" si="117"/>
        <v>1.77</v>
      </c>
      <c r="AJ1340" s="9">
        <v>0</v>
      </c>
      <c r="AK1340" s="9">
        <f t="shared" si="118"/>
        <v>0.21240000000000001</v>
      </c>
      <c r="AL1340" s="9">
        <f t="shared" si="119"/>
        <v>1.9823999999999999</v>
      </c>
      <c r="AM1340" s="9"/>
      <c r="AN1340" s="9"/>
      <c r="AP1340" s="9"/>
    </row>
    <row r="1341" spans="1:42" x14ac:dyDescent="0.2">
      <c r="A1341" s="2" t="s">
        <v>43</v>
      </c>
      <c r="B1341" s="2">
        <v>1</v>
      </c>
      <c r="C1341" s="2">
        <v>11030133</v>
      </c>
      <c r="D1341" s="2" t="s">
        <v>3769</v>
      </c>
      <c r="E1341" s="3" t="s">
        <v>3770</v>
      </c>
      <c r="F1341" s="2" t="s">
        <v>3771</v>
      </c>
      <c r="G1341" s="2" t="s">
        <v>47</v>
      </c>
      <c r="I1341" s="2">
        <v>359176</v>
      </c>
      <c r="J1341" s="9"/>
      <c r="K1341" s="9"/>
      <c r="L1341" s="9"/>
      <c r="M1341" s="9"/>
      <c r="N1341" s="9"/>
      <c r="O1341" s="9"/>
      <c r="P1341" s="9"/>
      <c r="Q1341" s="9">
        <v>6.98</v>
      </c>
      <c r="R1341" s="9"/>
      <c r="S1341" s="9"/>
      <c r="T1341" s="9"/>
      <c r="U1341" s="9"/>
      <c r="V1341" s="9">
        <v>1.5</v>
      </c>
      <c r="W1341" s="9"/>
      <c r="X1341" s="9"/>
      <c r="Y1341" s="9"/>
      <c r="Z1341" s="9"/>
      <c r="AA1341" s="9"/>
      <c r="AB1341" s="9"/>
      <c r="AC1341" s="9"/>
      <c r="AD1341" s="9"/>
      <c r="AE1341" s="9"/>
      <c r="AF1341" s="9"/>
      <c r="AG1341" s="9"/>
      <c r="AH1341" s="9"/>
      <c r="AI1341" s="9">
        <f t="shared" si="117"/>
        <v>8.48</v>
      </c>
      <c r="AJ1341" s="9">
        <v>0</v>
      </c>
      <c r="AK1341" s="9">
        <f t="shared" si="118"/>
        <v>1.0176000000000001</v>
      </c>
      <c r="AL1341" s="9">
        <f t="shared" si="119"/>
        <v>9.4976000000000003</v>
      </c>
      <c r="AM1341" s="9"/>
      <c r="AN1341" s="9"/>
      <c r="AP1341" s="9"/>
    </row>
    <row r="1342" spans="1:42" x14ac:dyDescent="0.2">
      <c r="A1342" s="2" t="s">
        <v>43</v>
      </c>
      <c r="B1342" s="2">
        <v>1</v>
      </c>
      <c r="C1342" s="2">
        <v>11030135</v>
      </c>
      <c r="D1342" s="2" t="s">
        <v>3772</v>
      </c>
      <c r="E1342" s="3" t="s">
        <v>3773</v>
      </c>
      <c r="F1342" s="2" t="s">
        <v>3774</v>
      </c>
      <c r="G1342" s="2" t="s">
        <v>47</v>
      </c>
      <c r="I1342" s="2">
        <v>359177</v>
      </c>
      <c r="J1342" s="9"/>
      <c r="K1342" s="9">
        <v>0.68</v>
      </c>
      <c r="L1342" s="9"/>
      <c r="M1342" s="9"/>
      <c r="N1342" s="9"/>
      <c r="O1342" s="9"/>
      <c r="P1342" s="9"/>
      <c r="Q1342" s="9">
        <v>0.67</v>
      </c>
      <c r="R1342" s="9"/>
      <c r="S1342" s="9"/>
      <c r="T1342" s="9"/>
      <c r="U1342" s="9"/>
      <c r="V1342" s="9">
        <v>1.5</v>
      </c>
      <c r="W1342" s="9"/>
      <c r="X1342" s="9"/>
      <c r="Y1342" s="9"/>
      <c r="Z1342" s="9"/>
      <c r="AA1342" s="9"/>
      <c r="AB1342" s="9"/>
      <c r="AC1342" s="9"/>
      <c r="AD1342" s="9"/>
      <c r="AE1342" s="9"/>
      <c r="AF1342" s="9"/>
      <c r="AG1342" s="9"/>
      <c r="AH1342" s="9">
        <v>-0.75</v>
      </c>
      <c r="AI1342" s="9">
        <f t="shared" si="117"/>
        <v>2.1</v>
      </c>
      <c r="AJ1342" s="9">
        <v>0</v>
      </c>
      <c r="AK1342" s="9">
        <f t="shared" si="118"/>
        <v>0.252</v>
      </c>
      <c r="AL1342" s="9">
        <f t="shared" si="119"/>
        <v>2.3520000000000003</v>
      </c>
      <c r="AM1342" s="9"/>
      <c r="AN1342" s="9"/>
      <c r="AP1342" s="9"/>
    </row>
    <row r="1343" spans="1:42" x14ac:dyDescent="0.2">
      <c r="A1343" s="2" t="s">
        <v>43</v>
      </c>
      <c r="B1343" s="2">
        <v>1</v>
      </c>
      <c r="C1343" s="2">
        <v>11030133</v>
      </c>
      <c r="D1343" s="2" t="s">
        <v>3283</v>
      </c>
      <c r="E1343" s="3" t="s">
        <v>3284</v>
      </c>
      <c r="F1343" s="2" t="s">
        <v>3285</v>
      </c>
      <c r="G1343" s="2" t="s">
        <v>47</v>
      </c>
      <c r="I1343" s="2">
        <v>359178</v>
      </c>
      <c r="J1343" s="9"/>
      <c r="K1343" s="9">
        <v>0.01</v>
      </c>
      <c r="L1343" s="9"/>
      <c r="M1343" s="9"/>
      <c r="N1343" s="9"/>
      <c r="O1343" s="9"/>
      <c r="P1343" s="9"/>
      <c r="Q1343" s="9"/>
      <c r="R1343" s="9">
        <v>0.05</v>
      </c>
      <c r="S1343" s="9"/>
      <c r="T1343" s="9"/>
      <c r="U1343" s="9"/>
      <c r="V1343" s="9">
        <v>1.5</v>
      </c>
      <c r="W1343" s="9"/>
      <c r="X1343" s="9"/>
      <c r="Y1343" s="9"/>
      <c r="Z1343" s="9"/>
      <c r="AA1343" s="9"/>
      <c r="AB1343" s="9"/>
      <c r="AC1343" s="9"/>
      <c r="AD1343" s="9"/>
      <c r="AE1343" s="9"/>
      <c r="AF1343" s="9"/>
      <c r="AG1343" s="9"/>
      <c r="AH1343" s="9"/>
      <c r="AI1343" s="9">
        <f t="shared" si="117"/>
        <v>1.56</v>
      </c>
      <c r="AJ1343" s="9">
        <v>0</v>
      </c>
      <c r="AK1343" s="9">
        <f t="shared" si="118"/>
        <v>0.18720000000000001</v>
      </c>
      <c r="AL1343" s="9">
        <f t="shared" si="119"/>
        <v>1.7472000000000001</v>
      </c>
      <c r="AM1343" s="9"/>
      <c r="AN1343" s="9"/>
      <c r="AP1343" s="9"/>
    </row>
    <row r="1344" spans="1:42" x14ac:dyDescent="0.2">
      <c r="A1344" s="2" t="s">
        <v>43</v>
      </c>
      <c r="B1344" s="2">
        <v>1</v>
      </c>
      <c r="C1344" s="2">
        <v>11030136</v>
      </c>
      <c r="D1344" s="2" t="s">
        <v>3775</v>
      </c>
      <c r="E1344" s="3" t="s">
        <v>3776</v>
      </c>
      <c r="F1344" s="2" t="s">
        <v>3777</v>
      </c>
      <c r="G1344" s="2" t="s">
        <v>47</v>
      </c>
      <c r="I1344" s="2">
        <v>359179</v>
      </c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>
        <v>1.5</v>
      </c>
      <c r="W1344" s="9"/>
      <c r="X1344" s="9"/>
      <c r="Y1344" s="9"/>
      <c r="Z1344" s="9"/>
      <c r="AA1344" s="9"/>
      <c r="AB1344" s="9"/>
      <c r="AC1344" s="9"/>
      <c r="AD1344" s="9"/>
      <c r="AE1344" s="9"/>
      <c r="AF1344" s="9"/>
      <c r="AG1344" s="9"/>
      <c r="AH1344" s="9"/>
      <c r="AI1344" s="9">
        <f t="shared" si="117"/>
        <v>1.5</v>
      </c>
      <c r="AJ1344" s="9">
        <v>0</v>
      </c>
      <c r="AK1344" s="9">
        <f t="shared" si="118"/>
        <v>0.18</v>
      </c>
      <c r="AL1344" s="9">
        <f t="shared" si="119"/>
        <v>1.68</v>
      </c>
      <c r="AM1344" s="9"/>
      <c r="AN1344" s="9"/>
      <c r="AP1344" s="9"/>
    </row>
    <row r="1345" spans="1:42" x14ac:dyDescent="0.2">
      <c r="A1345" s="2" t="s">
        <v>43</v>
      </c>
      <c r="B1345" s="2">
        <v>1</v>
      </c>
      <c r="C1345" s="2">
        <v>11030134</v>
      </c>
      <c r="D1345" s="2" t="s">
        <v>3778</v>
      </c>
      <c r="E1345" s="3" t="s">
        <v>3779</v>
      </c>
      <c r="F1345" s="2" t="s">
        <v>3780</v>
      </c>
      <c r="G1345" s="2" t="s">
        <v>47</v>
      </c>
      <c r="I1345" s="2">
        <v>359180</v>
      </c>
      <c r="J1345" s="9"/>
      <c r="K1345" s="9"/>
      <c r="L1345" s="9"/>
      <c r="M1345" s="9"/>
      <c r="N1345" s="9"/>
      <c r="O1345" s="9"/>
      <c r="P1345" s="9"/>
      <c r="Q1345" s="9">
        <v>0.01</v>
      </c>
      <c r="R1345" s="9"/>
      <c r="S1345" s="9"/>
      <c r="T1345" s="9"/>
      <c r="U1345" s="9"/>
      <c r="V1345" s="9">
        <v>1.5</v>
      </c>
      <c r="W1345" s="9"/>
      <c r="X1345" s="9"/>
      <c r="Y1345" s="9"/>
      <c r="Z1345" s="9"/>
      <c r="AA1345" s="9"/>
      <c r="AB1345" s="9"/>
      <c r="AC1345" s="9"/>
      <c r="AD1345" s="9"/>
      <c r="AE1345" s="9"/>
      <c r="AF1345" s="9"/>
      <c r="AG1345" s="9"/>
      <c r="AH1345" s="9"/>
      <c r="AI1345" s="9">
        <f t="shared" si="117"/>
        <v>1.51</v>
      </c>
      <c r="AJ1345" s="9">
        <v>0</v>
      </c>
      <c r="AK1345" s="9">
        <f t="shared" si="118"/>
        <v>0.1812</v>
      </c>
      <c r="AL1345" s="9">
        <f t="shared" si="119"/>
        <v>1.6912</v>
      </c>
      <c r="AM1345" s="9"/>
      <c r="AN1345" s="9"/>
      <c r="AP1345" s="9"/>
    </row>
    <row r="1346" spans="1:42" x14ac:dyDescent="0.2">
      <c r="A1346" s="2" t="s">
        <v>43</v>
      </c>
      <c r="B1346" s="2">
        <v>1</v>
      </c>
      <c r="C1346" s="2">
        <v>11030128</v>
      </c>
      <c r="D1346" s="2" t="s">
        <v>3781</v>
      </c>
      <c r="E1346" s="3" t="s">
        <v>3782</v>
      </c>
      <c r="F1346" s="2" t="s">
        <v>3783</v>
      </c>
      <c r="G1346" s="2" t="s">
        <v>47</v>
      </c>
      <c r="I1346" s="2">
        <v>359181</v>
      </c>
      <c r="J1346" s="9"/>
      <c r="K1346" s="9">
        <v>4.55</v>
      </c>
      <c r="L1346" s="9"/>
      <c r="M1346" s="9"/>
      <c r="N1346" s="9"/>
      <c r="O1346" s="9"/>
      <c r="P1346" s="9"/>
      <c r="Q1346" s="9">
        <v>0.06</v>
      </c>
      <c r="R1346" s="9"/>
      <c r="S1346" s="9"/>
      <c r="T1346" s="9"/>
      <c r="U1346" s="9"/>
      <c r="V1346" s="9">
        <v>1.5</v>
      </c>
      <c r="W1346" s="9"/>
      <c r="X1346" s="9"/>
      <c r="Y1346" s="9"/>
      <c r="Z1346" s="9"/>
      <c r="AA1346" s="9"/>
      <c r="AB1346" s="9"/>
      <c r="AC1346" s="9"/>
      <c r="AD1346" s="9"/>
      <c r="AE1346" s="9"/>
      <c r="AF1346" s="9"/>
      <c r="AG1346" s="9"/>
      <c r="AH1346" s="9">
        <v>-0.75</v>
      </c>
      <c r="AI1346" s="9">
        <f t="shared" si="117"/>
        <v>5.3599999999999994</v>
      </c>
      <c r="AJ1346" s="9">
        <v>0</v>
      </c>
      <c r="AK1346" s="9">
        <f t="shared" si="118"/>
        <v>0.64319999999999988</v>
      </c>
      <c r="AL1346" s="9">
        <f t="shared" si="119"/>
        <v>6.0031999999999996</v>
      </c>
      <c r="AM1346" s="9"/>
      <c r="AN1346" s="9"/>
      <c r="AP1346" s="9"/>
    </row>
    <row r="1347" spans="1:42" x14ac:dyDescent="0.2">
      <c r="A1347" s="2" t="s">
        <v>43</v>
      </c>
      <c r="B1347" s="2">
        <v>1</v>
      </c>
      <c r="C1347" s="2">
        <v>11030129</v>
      </c>
      <c r="D1347" s="2" t="s">
        <v>3784</v>
      </c>
      <c r="E1347" s="3" t="s">
        <v>3785</v>
      </c>
      <c r="F1347" s="2" t="s">
        <v>3786</v>
      </c>
      <c r="G1347" s="2" t="s">
        <v>47</v>
      </c>
      <c r="I1347" s="2">
        <v>359182</v>
      </c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>
        <v>1.5</v>
      </c>
      <c r="W1347" s="9"/>
      <c r="X1347" s="9"/>
      <c r="Y1347" s="9"/>
      <c r="Z1347" s="9"/>
      <c r="AA1347" s="9"/>
      <c r="AB1347" s="9"/>
      <c r="AC1347" s="9"/>
      <c r="AD1347" s="9"/>
      <c r="AE1347" s="9"/>
      <c r="AF1347" s="9"/>
      <c r="AG1347" s="9"/>
      <c r="AH1347" s="9"/>
      <c r="AI1347" s="9">
        <f t="shared" si="117"/>
        <v>1.5</v>
      </c>
      <c r="AJ1347" s="9">
        <v>0</v>
      </c>
      <c r="AK1347" s="9">
        <f t="shared" si="118"/>
        <v>0.18</v>
      </c>
      <c r="AL1347" s="9">
        <f t="shared" si="119"/>
        <v>1.68</v>
      </c>
      <c r="AM1347" s="9"/>
      <c r="AN1347" s="9"/>
      <c r="AP1347" s="9"/>
    </row>
    <row r="1348" spans="1:42" x14ac:dyDescent="0.2">
      <c r="A1348" s="2" t="s">
        <v>43</v>
      </c>
      <c r="B1348" s="2">
        <v>1</v>
      </c>
      <c r="C1348" s="2">
        <v>11030120</v>
      </c>
      <c r="D1348" s="2" t="s">
        <v>3787</v>
      </c>
      <c r="E1348" s="3" t="s">
        <v>3788</v>
      </c>
      <c r="F1348" s="2" t="s">
        <v>3789</v>
      </c>
      <c r="G1348" s="2" t="s">
        <v>47</v>
      </c>
      <c r="I1348" s="2">
        <v>359183</v>
      </c>
      <c r="J1348" s="9"/>
      <c r="K1348" s="9">
        <v>0.19</v>
      </c>
      <c r="L1348" s="9"/>
      <c r="M1348" s="9"/>
      <c r="N1348" s="9"/>
      <c r="O1348" s="9"/>
      <c r="P1348" s="9"/>
      <c r="Q1348" s="9">
        <v>0.19</v>
      </c>
      <c r="R1348" s="9"/>
      <c r="S1348" s="9"/>
      <c r="T1348" s="9"/>
      <c r="U1348" s="9"/>
      <c r="V1348" s="9">
        <v>1.5</v>
      </c>
      <c r="W1348" s="9"/>
      <c r="X1348" s="9"/>
      <c r="Y1348" s="9"/>
      <c r="Z1348" s="9"/>
      <c r="AA1348" s="9"/>
      <c r="AB1348" s="9"/>
      <c r="AC1348" s="9"/>
      <c r="AD1348" s="9"/>
      <c r="AE1348" s="9"/>
      <c r="AF1348" s="9"/>
      <c r="AG1348" s="9"/>
      <c r="AH1348" s="9"/>
      <c r="AI1348" s="9">
        <f t="shared" si="117"/>
        <v>1.88</v>
      </c>
      <c r="AJ1348" s="9">
        <v>0</v>
      </c>
      <c r="AK1348" s="9">
        <f t="shared" si="118"/>
        <v>0.22559999999999997</v>
      </c>
      <c r="AL1348" s="9">
        <f t="shared" si="119"/>
        <v>2.1055999999999999</v>
      </c>
      <c r="AM1348" s="9"/>
      <c r="AN1348" s="9"/>
      <c r="AP1348" s="9"/>
    </row>
    <row r="1349" spans="1:42" x14ac:dyDescent="0.2">
      <c r="A1349" s="2" t="s">
        <v>43</v>
      </c>
      <c r="B1349" s="2">
        <v>1</v>
      </c>
      <c r="C1349" s="2">
        <v>11030129</v>
      </c>
      <c r="D1349" s="2" t="s">
        <v>3790</v>
      </c>
      <c r="E1349" s="3" t="s">
        <v>3791</v>
      </c>
      <c r="F1349" s="2" t="s">
        <v>3792</v>
      </c>
      <c r="G1349" s="2" t="s">
        <v>47</v>
      </c>
      <c r="I1349" s="2">
        <v>359184</v>
      </c>
      <c r="J1349" s="9"/>
      <c r="K1349" s="9">
        <v>0.04</v>
      </c>
      <c r="L1349" s="9"/>
      <c r="M1349" s="9"/>
      <c r="N1349" s="9"/>
      <c r="O1349" s="9"/>
      <c r="P1349" s="9"/>
      <c r="Q1349" s="9">
        <v>0.28000000000000003</v>
      </c>
      <c r="R1349" s="9"/>
      <c r="S1349" s="9"/>
      <c r="T1349" s="9"/>
      <c r="U1349" s="9"/>
      <c r="V1349" s="9">
        <v>1.5</v>
      </c>
      <c r="W1349" s="9"/>
      <c r="X1349" s="9"/>
      <c r="Y1349" s="9"/>
      <c r="Z1349" s="9"/>
      <c r="AA1349" s="9"/>
      <c r="AB1349" s="9"/>
      <c r="AC1349" s="9"/>
      <c r="AD1349" s="9"/>
      <c r="AE1349" s="9"/>
      <c r="AF1349" s="9"/>
      <c r="AG1349" s="9"/>
      <c r="AH1349" s="9"/>
      <c r="AI1349" s="9">
        <f t="shared" si="117"/>
        <v>1.82</v>
      </c>
      <c r="AJ1349" s="9">
        <v>0</v>
      </c>
      <c r="AK1349" s="9">
        <f t="shared" si="118"/>
        <v>0.21840000000000001</v>
      </c>
      <c r="AL1349" s="9">
        <f t="shared" si="119"/>
        <v>2.0384000000000002</v>
      </c>
      <c r="AM1349" s="9"/>
      <c r="AN1349" s="9"/>
      <c r="AP1349" s="9"/>
    </row>
    <row r="1350" spans="1:42" x14ac:dyDescent="0.2">
      <c r="A1350" s="2" t="s">
        <v>43</v>
      </c>
      <c r="B1350" s="2">
        <v>1</v>
      </c>
      <c r="C1350" s="2">
        <v>11030131</v>
      </c>
      <c r="D1350" s="2" t="s">
        <v>3793</v>
      </c>
      <c r="E1350" s="3" t="s">
        <v>3794</v>
      </c>
      <c r="F1350" s="2" t="s">
        <v>3795</v>
      </c>
      <c r="G1350" s="2" t="s">
        <v>47</v>
      </c>
      <c r="I1350" s="2">
        <v>359185</v>
      </c>
      <c r="J1350" s="9"/>
      <c r="K1350" s="9">
        <v>0.05</v>
      </c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>
        <v>1.5</v>
      </c>
      <c r="W1350" s="9"/>
      <c r="X1350" s="9"/>
      <c r="Y1350" s="9"/>
      <c r="Z1350" s="9"/>
      <c r="AA1350" s="9"/>
      <c r="AB1350" s="9"/>
      <c r="AC1350" s="9"/>
      <c r="AD1350" s="9"/>
      <c r="AE1350" s="9"/>
      <c r="AF1350" s="9"/>
      <c r="AG1350" s="9"/>
      <c r="AH1350" s="9"/>
      <c r="AI1350" s="9">
        <f t="shared" si="117"/>
        <v>1.55</v>
      </c>
      <c r="AJ1350" s="9">
        <v>0</v>
      </c>
      <c r="AK1350" s="9">
        <f t="shared" si="118"/>
        <v>0.186</v>
      </c>
      <c r="AL1350" s="9">
        <f t="shared" si="119"/>
        <v>1.736</v>
      </c>
      <c r="AM1350" s="9"/>
      <c r="AN1350" s="9"/>
      <c r="AP1350" s="9"/>
    </row>
    <row r="1351" spans="1:42" x14ac:dyDescent="0.2">
      <c r="A1351" s="2" t="s">
        <v>43</v>
      </c>
      <c r="B1351" s="2">
        <v>1</v>
      </c>
      <c r="C1351" s="2">
        <v>11030128</v>
      </c>
      <c r="D1351" s="2" t="s">
        <v>3796</v>
      </c>
      <c r="E1351" s="3" t="s">
        <v>3797</v>
      </c>
      <c r="F1351" s="2" t="s">
        <v>3798</v>
      </c>
      <c r="G1351" s="2" t="s">
        <v>47</v>
      </c>
      <c r="I1351" s="2">
        <v>359186</v>
      </c>
      <c r="J1351" s="9"/>
      <c r="K1351" s="9">
        <v>4</v>
      </c>
      <c r="L1351" s="9"/>
      <c r="M1351" s="9"/>
      <c r="N1351" s="9"/>
      <c r="O1351" s="9"/>
      <c r="P1351" s="9"/>
      <c r="Q1351" s="9">
        <v>0.37</v>
      </c>
      <c r="R1351" s="9"/>
      <c r="S1351" s="9"/>
      <c r="T1351" s="9"/>
      <c r="U1351" s="9"/>
      <c r="V1351" s="9">
        <v>1.5</v>
      </c>
      <c r="W1351" s="9"/>
      <c r="X1351" s="9"/>
      <c r="Y1351" s="9"/>
      <c r="Z1351" s="9"/>
      <c r="AA1351" s="9"/>
      <c r="AB1351" s="9"/>
      <c r="AC1351" s="9"/>
      <c r="AD1351" s="9"/>
      <c r="AE1351" s="9"/>
      <c r="AF1351" s="9"/>
      <c r="AG1351" s="9"/>
      <c r="AH1351" s="9"/>
      <c r="AI1351" s="9">
        <f t="shared" si="117"/>
        <v>5.87</v>
      </c>
      <c r="AJ1351" s="9">
        <v>0</v>
      </c>
      <c r="AK1351" s="9">
        <f t="shared" si="118"/>
        <v>0.70440000000000003</v>
      </c>
      <c r="AL1351" s="9">
        <f t="shared" si="119"/>
        <v>6.5743999999999998</v>
      </c>
      <c r="AM1351" s="9"/>
      <c r="AN1351" s="9"/>
      <c r="AP1351" s="9"/>
    </row>
    <row r="1352" spans="1:42" x14ac:dyDescent="0.2">
      <c r="A1352" s="2" t="s">
        <v>43</v>
      </c>
      <c r="B1352" s="2">
        <v>1</v>
      </c>
      <c r="C1352" s="2">
        <v>11030130</v>
      </c>
      <c r="D1352" s="2" t="s">
        <v>3799</v>
      </c>
      <c r="E1352" s="3" t="s">
        <v>3800</v>
      </c>
      <c r="F1352" s="2" t="s">
        <v>3801</v>
      </c>
      <c r="G1352" s="2" t="s">
        <v>47</v>
      </c>
      <c r="I1352" s="2">
        <v>359187</v>
      </c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>
        <v>1.5</v>
      </c>
      <c r="W1352" s="9"/>
      <c r="X1352" s="9"/>
      <c r="Y1352" s="9"/>
      <c r="Z1352" s="9"/>
      <c r="AA1352" s="9"/>
      <c r="AB1352" s="9"/>
      <c r="AC1352" s="9"/>
      <c r="AD1352" s="9"/>
      <c r="AE1352" s="9"/>
      <c r="AF1352" s="9"/>
      <c r="AG1352" s="9"/>
      <c r="AH1352" s="9"/>
      <c r="AI1352" s="9">
        <f t="shared" si="117"/>
        <v>1.5</v>
      </c>
      <c r="AJ1352" s="9">
        <v>0</v>
      </c>
      <c r="AK1352" s="9">
        <f t="shared" si="118"/>
        <v>0.18</v>
      </c>
      <c r="AL1352" s="9">
        <f t="shared" si="119"/>
        <v>1.68</v>
      </c>
      <c r="AM1352" s="9"/>
      <c r="AN1352" s="9"/>
      <c r="AP1352" s="9"/>
    </row>
    <row r="1353" spans="1:42" x14ac:dyDescent="0.2">
      <c r="A1353" s="2" t="s">
        <v>43</v>
      </c>
      <c r="B1353" s="2">
        <v>1</v>
      </c>
      <c r="C1353" s="2">
        <v>11030129</v>
      </c>
      <c r="D1353" s="2" t="s">
        <v>3802</v>
      </c>
      <c r="E1353" s="3" t="s">
        <v>3803</v>
      </c>
      <c r="F1353" s="2" t="s">
        <v>3804</v>
      </c>
      <c r="G1353" s="2" t="s">
        <v>47</v>
      </c>
      <c r="I1353" s="2">
        <v>359188</v>
      </c>
      <c r="J1353" s="9"/>
      <c r="K1353" s="9">
        <v>0.24</v>
      </c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>
        <v>1.5</v>
      </c>
      <c r="W1353" s="9"/>
      <c r="X1353" s="9"/>
      <c r="Y1353" s="9"/>
      <c r="Z1353" s="9"/>
      <c r="AA1353" s="9"/>
      <c r="AB1353" s="9"/>
      <c r="AC1353" s="9"/>
      <c r="AD1353" s="9"/>
      <c r="AE1353" s="9"/>
      <c r="AF1353" s="9"/>
      <c r="AG1353" s="9"/>
      <c r="AH1353" s="9"/>
      <c r="AI1353" s="9">
        <f t="shared" si="117"/>
        <v>1.74</v>
      </c>
      <c r="AJ1353" s="9">
        <v>0</v>
      </c>
      <c r="AK1353" s="9">
        <f t="shared" si="118"/>
        <v>0.20879999999999999</v>
      </c>
      <c r="AL1353" s="9">
        <f t="shared" si="119"/>
        <v>1.9487999999999999</v>
      </c>
      <c r="AM1353" s="9"/>
      <c r="AN1353" s="9"/>
      <c r="AP1353" s="9"/>
    </row>
    <row r="1354" spans="1:42" x14ac:dyDescent="0.2">
      <c r="A1354" s="2" t="s">
        <v>43</v>
      </c>
      <c r="B1354" s="2">
        <v>1</v>
      </c>
      <c r="C1354" s="2">
        <v>11030129</v>
      </c>
      <c r="D1354" s="2" t="s">
        <v>3805</v>
      </c>
      <c r="E1354" s="3" t="s">
        <v>3806</v>
      </c>
      <c r="F1354" s="2" t="s">
        <v>3807</v>
      </c>
      <c r="G1354" s="2" t="s">
        <v>47</v>
      </c>
      <c r="I1354" s="2">
        <v>359189</v>
      </c>
      <c r="J1354" s="9"/>
      <c r="K1354" s="9">
        <v>0.18</v>
      </c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>
        <v>1.5</v>
      </c>
      <c r="W1354" s="9"/>
      <c r="X1354" s="9"/>
      <c r="Y1354" s="9"/>
      <c r="Z1354" s="9"/>
      <c r="AA1354" s="9"/>
      <c r="AB1354" s="9"/>
      <c r="AC1354" s="9"/>
      <c r="AD1354" s="9"/>
      <c r="AE1354" s="9"/>
      <c r="AF1354" s="9"/>
      <c r="AG1354" s="9"/>
      <c r="AH1354" s="9"/>
      <c r="AI1354" s="9">
        <f t="shared" si="117"/>
        <v>1.68</v>
      </c>
      <c r="AJ1354" s="9">
        <v>0</v>
      </c>
      <c r="AK1354" s="9">
        <f t="shared" si="118"/>
        <v>0.20159999999999997</v>
      </c>
      <c r="AL1354" s="9">
        <f t="shared" si="119"/>
        <v>1.8815999999999999</v>
      </c>
      <c r="AM1354" s="9"/>
      <c r="AN1354" s="9"/>
      <c r="AP1354" s="9"/>
    </row>
    <row r="1355" spans="1:42" x14ac:dyDescent="0.2">
      <c r="A1355" s="2" t="s">
        <v>43</v>
      </c>
      <c r="B1355" s="2">
        <v>1</v>
      </c>
      <c r="C1355" s="2">
        <v>11030133</v>
      </c>
      <c r="D1355" s="2" t="s">
        <v>3808</v>
      </c>
      <c r="E1355" s="3" t="s">
        <v>3809</v>
      </c>
      <c r="F1355" s="2" t="s">
        <v>3810</v>
      </c>
      <c r="G1355" s="2" t="s">
        <v>47</v>
      </c>
      <c r="I1355" s="2">
        <v>359190</v>
      </c>
      <c r="J1355" s="9"/>
      <c r="K1355" s="9">
        <v>8.57</v>
      </c>
      <c r="L1355" s="9"/>
      <c r="M1355" s="9"/>
      <c r="N1355" s="9"/>
      <c r="O1355" s="9"/>
      <c r="P1355" s="9"/>
      <c r="Q1355" s="9">
        <v>0.71</v>
      </c>
      <c r="R1355" s="9">
        <v>0.57999999999999996</v>
      </c>
      <c r="S1355" s="9"/>
      <c r="T1355" s="9"/>
      <c r="U1355" s="9"/>
      <c r="V1355" s="9">
        <v>1.5</v>
      </c>
      <c r="W1355" s="9"/>
      <c r="X1355" s="9"/>
      <c r="Y1355" s="9"/>
      <c r="Z1355" s="9"/>
      <c r="AA1355" s="9"/>
      <c r="AB1355" s="9"/>
      <c r="AC1355" s="9"/>
      <c r="AD1355" s="9"/>
      <c r="AE1355" s="9"/>
      <c r="AF1355" s="9"/>
      <c r="AG1355" s="9"/>
      <c r="AH1355" s="9"/>
      <c r="AI1355" s="9">
        <f t="shared" si="117"/>
        <v>11.360000000000001</v>
      </c>
      <c r="AJ1355" s="9">
        <v>0</v>
      </c>
      <c r="AK1355" s="9">
        <f t="shared" si="118"/>
        <v>1.3632000000000002</v>
      </c>
      <c r="AL1355" s="9">
        <f t="shared" si="119"/>
        <v>12.723200000000002</v>
      </c>
      <c r="AM1355" s="9"/>
      <c r="AN1355" s="9"/>
      <c r="AP1355" s="9"/>
    </row>
    <row r="1356" spans="1:42" x14ac:dyDescent="0.2">
      <c r="A1356" s="2" t="s">
        <v>43</v>
      </c>
      <c r="B1356" s="2">
        <v>1</v>
      </c>
      <c r="C1356" s="2">
        <v>11030136</v>
      </c>
      <c r="D1356" s="2" t="s">
        <v>3811</v>
      </c>
      <c r="E1356" s="3" t="s">
        <v>3812</v>
      </c>
      <c r="F1356" s="2" t="s">
        <v>3813</v>
      </c>
      <c r="G1356" s="2" t="s">
        <v>47</v>
      </c>
      <c r="I1356" s="2">
        <v>359191</v>
      </c>
      <c r="J1356" s="9"/>
      <c r="K1356" s="9"/>
      <c r="L1356" s="9"/>
      <c r="M1356" s="9"/>
      <c r="N1356" s="9"/>
      <c r="O1356" s="9"/>
      <c r="P1356" s="9"/>
      <c r="Q1356" s="9">
        <v>0.38</v>
      </c>
      <c r="R1356" s="9"/>
      <c r="S1356" s="9"/>
      <c r="T1356" s="9"/>
      <c r="U1356" s="9"/>
      <c r="V1356" s="9">
        <v>1.5</v>
      </c>
      <c r="W1356" s="9"/>
      <c r="X1356" s="9"/>
      <c r="Y1356" s="9"/>
      <c r="Z1356" s="9"/>
      <c r="AA1356" s="9"/>
      <c r="AB1356" s="9"/>
      <c r="AC1356" s="9"/>
      <c r="AD1356" s="9"/>
      <c r="AE1356" s="9"/>
      <c r="AF1356" s="9"/>
      <c r="AG1356" s="9"/>
      <c r="AH1356" s="9"/>
      <c r="AI1356" s="9">
        <f t="shared" ref="AI1356:AI1419" si="120">SUM(J1356:AH1356)</f>
        <v>1.88</v>
      </c>
      <c r="AJ1356" s="9">
        <v>0</v>
      </c>
      <c r="AK1356" s="9">
        <f t="shared" ref="AK1356:AK1419" si="121">(AI1356+AJ1356)*0.12</f>
        <v>0.22559999999999997</v>
      </c>
      <c r="AL1356" s="9">
        <f t="shared" ref="AL1356:AL1419" si="122">SUM(AI1356:AK1356)</f>
        <v>2.1055999999999999</v>
      </c>
      <c r="AM1356" s="9"/>
      <c r="AN1356" s="9"/>
      <c r="AP1356" s="9"/>
    </row>
    <row r="1357" spans="1:42" x14ac:dyDescent="0.2">
      <c r="A1357" s="2" t="s">
        <v>43</v>
      </c>
      <c r="B1357" s="2">
        <v>1</v>
      </c>
      <c r="C1357" s="2">
        <v>11030134</v>
      </c>
      <c r="D1357" s="2" t="s">
        <v>3814</v>
      </c>
      <c r="E1357" s="3" t="s">
        <v>3815</v>
      </c>
      <c r="F1357" s="2" t="s">
        <v>3816</v>
      </c>
      <c r="G1357" s="2" t="s">
        <v>47</v>
      </c>
      <c r="I1357" s="2">
        <v>359192</v>
      </c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>
        <v>1.5</v>
      </c>
      <c r="W1357" s="9"/>
      <c r="X1357" s="9"/>
      <c r="Y1357" s="9"/>
      <c r="Z1357" s="9"/>
      <c r="AA1357" s="9"/>
      <c r="AB1357" s="9"/>
      <c r="AC1357" s="9"/>
      <c r="AD1357" s="9"/>
      <c r="AE1357" s="9"/>
      <c r="AF1357" s="9"/>
      <c r="AG1357" s="9"/>
      <c r="AH1357" s="9"/>
      <c r="AI1357" s="9">
        <f t="shared" si="120"/>
        <v>1.5</v>
      </c>
      <c r="AJ1357" s="9">
        <v>0</v>
      </c>
      <c r="AK1357" s="9">
        <f t="shared" si="121"/>
        <v>0.18</v>
      </c>
      <c r="AL1357" s="9">
        <f t="shared" si="122"/>
        <v>1.68</v>
      </c>
      <c r="AM1357" s="9"/>
      <c r="AN1357" s="9"/>
      <c r="AP1357" s="9"/>
    </row>
    <row r="1358" spans="1:42" x14ac:dyDescent="0.2">
      <c r="A1358" s="2" t="s">
        <v>43</v>
      </c>
      <c r="B1358" s="2">
        <v>1</v>
      </c>
      <c r="C1358" s="2">
        <v>11030133</v>
      </c>
      <c r="D1358" s="2" t="s">
        <v>3817</v>
      </c>
      <c r="E1358" s="3" t="s">
        <v>3818</v>
      </c>
      <c r="F1358" s="2" t="s">
        <v>3819</v>
      </c>
      <c r="G1358" s="2" t="s">
        <v>47</v>
      </c>
      <c r="I1358" s="2">
        <v>359193</v>
      </c>
      <c r="J1358" s="9"/>
      <c r="K1358" s="9">
        <v>0.51</v>
      </c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>
        <v>1.5</v>
      </c>
      <c r="W1358" s="9"/>
      <c r="X1358" s="9"/>
      <c r="Y1358" s="9"/>
      <c r="Z1358" s="9"/>
      <c r="AA1358" s="9"/>
      <c r="AB1358" s="9"/>
      <c r="AC1358" s="9"/>
      <c r="AD1358" s="9"/>
      <c r="AE1358" s="9"/>
      <c r="AF1358" s="9"/>
      <c r="AG1358" s="9"/>
      <c r="AH1358" s="9"/>
      <c r="AI1358" s="9">
        <f t="shared" si="120"/>
        <v>2.0099999999999998</v>
      </c>
      <c r="AJ1358" s="9">
        <v>0</v>
      </c>
      <c r="AK1358" s="9">
        <f t="shared" si="121"/>
        <v>0.24119999999999997</v>
      </c>
      <c r="AL1358" s="9">
        <f t="shared" si="122"/>
        <v>2.2511999999999999</v>
      </c>
      <c r="AM1358" s="9"/>
      <c r="AN1358" s="9"/>
      <c r="AP1358" s="9"/>
    </row>
    <row r="1359" spans="1:42" x14ac:dyDescent="0.2">
      <c r="A1359" s="2" t="s">
        <v>43</v>
      </c>
      <c r="B1359" s="2">
        <v>1</v>
      </c>
      <c r="C1359" s="2">
        <v>11030128</v>
      </c>
      <c r="D1359" s="2" t="s">
        <v>3820</v>
      </c>
      <c r="E1359" s="3" t="s">
        <v>3821</v>
      </c>
      <c r="F1359" s="2" t="s">
        <v>3822</v>
      </c>
      <c r="G1359" s="2" t="s">
        <v>47</v>
      </c>
      <c r="I1359" s="2">
        <v>359194</v>
      </c>
      <c r="J1359" s="9"/>
      <c r="K1359" s="9">
        <v>0.39</v>
      </c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>
        <v>1.5</v>
      </c>
      <c r="W1359" s="9"/>
      <c r="X1359" s="9"/>
      <c r="Y1359" s="9"/>
      <c r="Z1359" s="9"/>
      <c r="AA1359" s="9"/>
      <c r="AB1359" s="9"/>
      <c r="AC1359" s="9"/>
      <c r="AD1359" s="9"/>
      <c r="AE1359" s="9"/>
      <c r="AF1359" s="9"/>
      <c r="AG1359" s="9"/>
      <c r="AH1359" s="9"/>
      <c r="AI1359" s="9">
        <f t="shared" si="120"/>
        <v>1.8900000000000001</v>
      </c>
      <c r="AJ1359" s="9">
        <v>0</v>
      </c>
      <c r="AK1359" s="9">
        <f t="shared" si="121"/>
        <v>0.2268</v>
      </c>
      <c r="AL1359" s="9">
        <f t="shared" si="122"/>
        <v>2.1168</v>
      </c>
      <c r="AM1359" s="9"/>
      <c r="AN1359" s="9"/>
      <c r="AP1359" s="9"/>
    </row>
    <row r="1360" spans="1:42" x14ac:dyDescent="0.2">
      <c r="A1360" s="2" t="s">
        <v>43</v>
      </c>
      <c r="B1360" s="2">
        <v>1</v>
      </c>
      <c r="C1360" s="2">
        <v>11030128</v>
      </c>
      <c r="D1360" s="2" t="s">
        <v>3823</v>
      </c>
      <c r="E1360" s="3" t="s">
        <v>3824</v>
      </c>
      <c r="F1360" s="2" t="s">
        <v>3825</v>
      </c>
      <c r="G1360" s="2" t="s">
        <v>47</v>
      </c>
      <c r="I1360" s="2">
        <v>359195</v>
      </c>
      <c r="J1360" s="9"/>
      <c r="K1360" s="9">
        <v>0.12</v>
      </c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>
        <v>1.5</v>
      </c>
      <c r="W1360" s="9"/>
      <c r="X1360" s="9"/>
      <c r="Y1360" s="9"/>
      <c r="Z1360" s="9"/>
      <c r="AA1360" s="9"/>
      <c r="AB1360" s="9"/>
      <c r="AC1360" s="9"/>
      <c r="AD1360" s="9"/>
      <c r="AE1360" s="9"/>
      <c r="AF1360" s="9"/>
      <c r="AG1360" s="9"/>
      <c r="AH1360" s="9"/>
      <c r="AI1360" s="9">
        <f t="shared" si="120"/>
        <v>1.62</v>
      </c>
      <c r="AJ1360" s="9">
        <v>0</v>
      </c>
      <c r="AK1360" s="9">
        <f t="shared" si="121"/>
        <v>0.19440000000000002</v>
      </c>
      <c r="AL1360" s="9">
        <f t="shared" si="122"/>
        <v>1.8144</v>
      </c>
      <c r="AM1360" s="9"/>
      <c r="AN1360" s="9"/>
      <c r="AP1360" s="9"/>
    </row>
    <row r="1361" spans="1:42" x14ac:dyDescent="0.2">
      <c r="A1361" s="2" t="s">
        <v>43</v>
      </c>
      <c r="B1361" s="2">
        <v>1</v>
      </c>
      <c r="C1361" s="2">
        <v>11030128</v>
      </c>
      <c r="D1361" s="2" t="s">
        <v>3826</v>
      </c>
      <c r="E1361" s="3" t="s">
        <v>3827</v>
      </c>
      <c r="F1361" s="2" t="s">
        <v>3828</v>
      </c>
      <c r="G1361" s="2" t="s">
        <v>47</v>
      </c>
      <c r="I1361" s="2">
        <v>359196</v>
      </c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>
        <v>1.5</v>
      </c>
      <c r="W1361" s="9"/>
      <c r="X1361" s="9"/>
      <c r="Y1361" s="9"/>
      <c r="Z1361" s="9"/>
      <c r="AA1361" s="9"/>
      <c r="AB1361" s="9"/>
      <c r="AC1361" s="9"/>
      <c r="AD1361" s="9"/>
      <c r="AE1361" s="9"/>
      <c r="AF1361" s="9"/>
      <c r="AG1361" s="9"/>
      <c r="AH1361" s="9"/>
      <c r="AI1361" s="9">
        <f t="shared" si="120"/>
        <v>1.5</v>
      </c>
      <c r="AJ1361" s="9">
        <v>0</v>
      </c>
      <c r="AK1361" s="9">
        <f t="shared" si="121"/>
        <v>0.18</v>
      </c>
      <c r="AL1361" s="9">
        <f t="shared" si="122"/>
        <v>1.68</v>
      </c>
      <c r="AM1361" s="9"/>
      <c r="AN1361" s="9"/>
      <c r="AP1361" s="9"/>
    </row>
    <row r="1362" spans="1:42" x14ac:dyDescent="0.2">
      <c r="A1362" s="2" t="s">
        <v>43</v>
      </c>
      <c r="B1362" s="2">
        <v>1</v>
      </c>
      <c r="C1362" s="2">
        <v>11030128</v>
      </c>
      <c r="D1362" s="2" t="s">
        <v>3829</v>
      </c>
      <c r="E1362" s="3" t="s">
        <v>3830</v>
      </c>
      <c r="F1362" s="2" t="s">
        <v>3831</v>
      </c>
      <c r="G1362" s="2" t="s">
        <v>47</v>
      </c>
      <c r="I1362" s="2">
        <v>359197</v>
      </c>
      <c r="J1362" s="9"/>
      <c r="K1362" s="9">
        <v>0.4</v>
      </c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>
        <v>1.5</v>
      </c>
      <c r="W1362" s="9"/>
      <c r="X1362" s="9"/>
      <c r="Y1362" s="9"/>
      <c r="Z1362" s="9"/>
      <c r="AA1362" s="9"/>
      <c r="AB1362" s="9"/>
      <c r="AC1362" s="9"/>
      <c r="AD1362" s="9"/>
      <c r="AE1362" s="9"/>
      <c r="AF1362" s="9"/>
      <c r="AG1362" s="9"/>
      <c r="AH1362" s="9"/>
      <c r="AI1362" s="9">
        <f t="shared" si="120"/>
        <v>1.9</v>
      </c>
      <c r="AJ1362" s="9">
        <v>0</v>
      </c>
      <c r="AK1362" s="9">
        <f t="shared" si="121"/>
        <v>0.22799999999999998</v>
      </c>
      <c r="AL1362" s="9">
        <f t="shared" si="122"/>
        <v>2.1280000000000001</v>
      </c>
      <c r="AM1362" s="9"/>
      <c r="AN1362" s="9"/>
      <c r="AP1362" s="9"/>
    </row>
    <row r="1363" spans="1:42" x14ac:dyDescent="0.2">
      <c r="A1363" s="2" t="s">
        <v>43</v>
      </c>
      <c r="B1363" s="2">
        <v>1</v>
      </c>
      <c r="C1363" s="2">
        <v>11030135</v>
      </c>
      <c r="D1363" s="2" t="s">
        <v>3832</v>
      </c>
      <c r="E1363" s="3" t="s">
        <v>3833</v>
      </c>
      <c r="F1363" s="2" t="s">
        <v>3834</v>
      </c>
      <c r="G1363" s="2" t="s">
        <v>47</v>
      </c>
      <c r="I1363" s="2">
        <v>359198</v>
      </c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>
        <v>1.5</v>
      </c>
      <c r="W1363" s="9"/>
      <c r="X1363" s="9"/>
      <c r="Y1363" s="9"/>
      <c r="Z1363" s="9"/>
      <c r="AA1363" s="9"/>
      <c r="AB1363" s="9"/>
      <c r="AC1363" s="9"/>
      <c r="AD1363" s="9"/>
      <c r="AE1363" s="9"/>
      <c r="AF1363" s="9"/>
      <c r="AG1363" s="9"/>
      <c r="AH1363" s="9"/>
      <c r="AI1363" s="9">
        <f t="shared" si="120"/>
        <v>1.5</v>
      </c>
      <c r="AJ1363" s="9">
        <v>0</v>
      </c>
      <c r="AK1363" s="9">
        <f t="shared" si="121"/>
        <v>0.18</v>
      </c>
      <c r="AL1363" s="9">
        <f t="shared" si="122"/>
        <v>1.68</v>
      </c>
      <c r="AM1363" s="9"/>
      <c r="AN1363" s="9"/>
      <c r="AP1363" s="9"/>
    </row>
    <row r="1364" spans="1:42" x14ac:dyDescent="0.2">
      <c r="A1364" s="2" t="s">
        <v>43</v>
      </c>
      <c r="B1364" s="2">
        <v>1</v>
      </c>
      <c r="C1364" s="2">
        <v>11030133</v>
      </c>
      <c r="D1364" s="2" t="s">
        <v>3835</v>
      </c>
      <c r="E1364" s="3" t="s">
        <v>3836</v>
      </c>
      <c r="F1364" s="2" t="s">
        <v>3837</v>
      </c>
      <c r="G1364" s="2" t="s">
        <v>47</v>
      </c>
      <c r="I1364" s="2">
        <v>359199</v>
      </c>
      <c r="J1364" s="9"/>
      <c r="K1364" s="9"/>
      <c r="L1364" s="9"/>
      <c r="M1364" s="9"/>
      <c r="N1364" s="9"/>
      <c r="O1364" s="9"/>
      <c r="P1364" s="9"/>
      <c r="Q1364" s="9">
        <v>0.67</v>
      </c>
      <c r="R1364" s="9">
        <v>0.69</v>
      </c>
      <c r="S1364" s="9"/>
      <c r="T1364" s="9"/>
      <c r="U1364" s="9"/>
      <c r="V1364" s="9">
        <v>1.5</v>
      </c>
      <c r="W1364" s="9"/>
      <c r="X1364" s="9"/>
      <c r="Y1364" s="9"/>
      <c r="Z1364" s="9"/>
      <c r="AA1364" s="9"/>
      <c r="AB1364" s="9"/>
      <c r="AC1364" s="9"/>
      <c r="AD1364" s="9"/>
      <c r="AE1364" s="9"/>
      <c r="AF1364" s="9"/>
      <c r="AG1364" s="9"/>
      <c r="AH1364" s="9"/>
      <c r="AI1364" s="9">
        <f t="shared" si="120"/>
        <v>2.86</v>
      </c>
      <c r="AJ1364" s="9">
        <v>0</v>
      </c>
      <c r="AK1364" s="9">
        <f t="shared" si="121"/>
        <v>0.34319999999999995</v>
      </c>
      <c r="AL1364" s="9">
        <f t="shared" si="122"/>
        <v>3.2031999999999998</v>
      </c>
      <c r="AM1364" s="9"/>
      <c r="AN1364" s="9"/>
      <c r="AP1364" s="9"/>
    </row>
    <row r="1365" spans="1:42" x14ac:dyDescent="0.2">
      <c r="A1365" s="2" t="s">
        <v>43</v>
      </c>
      <c r="B1365" s="2">
        <v>1</v>
      </c>
      <c r="C1365" s="2">
        <v>11030133</v>
      </c>
      <c r="D1365" s="2" t="s">
        <v>3838</v>
      </c>
      <c r="E1365" s="3" t="s">
        <v>3839</v>
      </c>
      <c r="F1365" s="2" t="s">
        <v>3840</v>
      </c>
      <c r="G1365" s="2" t="s">
        <v>47</v>
      </c>
      <c r="I1365" s="2">
        <v>359200</v>
      </c>
      <c r="J1365" s="9"/>
      <c r="K1365" s="9"/>
      <c r="L1365" s="9"/>
      <c r="M1365" s="9"/>
      <c r="N1365" s="9"/>
      <c r="O1365" s="9"/>
      <c r="P1365" s="9"/>
      <c r="Q1365" s="9">
        <v>0.62</v>
      </c>
      <c r="R1365" s="9"/>
      <c r="S1365" s="9"/>
      <c r="T1365" s="9"/>
      <c r="U1365" s="9"/>
      <c r="V1365" s="9">
        <v>1.5</v>
      </c>
      <c r="W1365" s="9"/>
      <c r="X1365" s="9"/>
      <c r="Y1365" s="9"/>
      <c r="Z1365" s="9"/>
      <c r="AA1365" s="9"/>
      <c r="AB1365" s="9"/>
      <c r="AC1365" s="9"/>
      <c r="AD1365" s="9"/>
      <c r="AE1365" s="9"/>
      <c r="AF1365" s="9"/>
      <c r="AG1365" s="9"/>
      <c r="AH1365" s="9"/>
      <c r="AI1365" s="9">
        <f t="shared" si="120"/>
        <v>2.12</v>
      </c>
      <c r="AJ1365" s="9">
        <v>0</v>
      </c>
      <c r="AK1365" s="9">
        <f t="shared" si="121"/>
        <v>0.25440000000000002</v>
      </c>
      <c r="AL1365" s="9">
        <f t="shared" si="122"/>
        <v>2.3744000000000001</v>
      </c>
      <c r="AM1365" s="9"/>
      <c r="AN1365" s="9"/>
      <c r="AP1365" s="9"/>
    </row>
    <row r="1366" spans="1:42" x14ac:dyDescent="0.2">
      <c r="A1366" s="2" t="s">
        <v>43</v>
      </c>
      <c r="B1366" s="2">
        <v>19</v>
      </c>
      <c r="C1366" s="2">
        <v>11030130</v>
      </c>
      <c r="D1366" s="2" t="s">
        <v>3841</v>
      </c>
      <c r="E1366" s="3" t="s">
        <v>3842</v>
      </c>
      <c r="F1366" s="2" t="s">
        <v>3843</v>
      </c>
      <c r="G1366" s="2" t="s">
        <v>47</v>
      </c>
      <c r="I1366" s="2">
        <v>359201</v>
      </c>
      <c r="J1366" s="9"/>
      <c r="K1366" s="9"/>
      <c r="L1366" s="9"/>
      <c r="M1366" s="9"/>
      <c r="N1366" s="9"/>
      <c r="O1366" s="9"/>
      <c r="P1366" s="9"/>
      <c r="Q1366" s="9">
        <v>0.97</v>
      </c>
      <c r="R1366" s="9"/>
      <c r="S1366" s="9"/>
      <c r="T1366" s="9"/>
      <c r="U1366" s="9"/>
      <c r="V1366" s="9">
        <v>1.5</v>
      </c>
      <c r="W1366" s="9"/>
      <c r="X1366" s="9"/>
      <c r="Y1366" s="9"/>
      <c r="Z1366" s="9"/>
      <c r="AA1366" s="9"/>
      <c r="AB1366" s="9"/>
      <c r="AC1366" s="9"/>
      <c r="AD1366" s="9"/>
      <c r="AE1366" s="9"/>
      <c r="AF1366" s="9"/>
      <c r="AG1366" s="9"/>
      <c r="AH1366" s="9"/>
      <c r="AI1366" s="9">
        <f t="shared" si="120"/>
        <v>2.4699999999999998</v>
      </c>
      <c r="AJ1366" s="9">
        <v>0</v>
      </c>
      <c r="AK1366" s="9">
        <f t="shared" si="121"/>
        <v>0.29639999999999994</v>
      </c>
      <c r="AL1366" s="9">
        <f t="shared" si="122"/>
        <v>2.7663999999999995</v>
      </c>
      <c r="AM1366" s="9"/>
      <c r="AN1366" s="9"/>
      <c r="AP1366" s="9"/>
    </row>
    <row r="1367" spans="1:42" x14ac:dyDescent="0.2">
      <c r="A1367" s="2" t="s">
        <v>43</v>
      </c>
      <c r="B1367" s="2">
        <v>1</v>
      </c>
      <c r="C1367" s="2">
        <v>11030134</v>
      </c>
      <c r="D1367" s="2" t="s">
        <v>3844</v>
      </c>
      <c r="E1367" s="3" t="s">
        <v>3845</v>
      </c>
      <c r="F1367" s="2" t="s">
        <v>3846</v>
      </c>
      <c r="G1367" s="2" t="s">
        <v>47</v>
      </c>
      <c r="I1367" s="2">
        <v>359202</v>
      </c>
      <c r="J1367" s="9"/>
      <c r="K1367" s="9">
        <v>0.6</v>
      </c>
      <c r="L1367" s="9"/>
      <c r="M1367" s="9"/>
      <c r="N1367" s="9"/>
      <c r="O1367" s="9"/>
      <c r="P1367" s="9"/>
      <c r="Q1367" s="9">
        <v>0.01</v>
      </c>
      <c r="R1367" s="9"/>
      <c r="S1367" s="9"/>
      <c r="T1367" s="9"/>
      <c r="U1367" s="9"/>
      <c r="V1367" s="9">
        <v>1.5</v>
      </c>
      <c r="W1367" s="9"/>
      <c r="X1367" s="9"/>
      <c r="Y1367" s="9"/>
      <c r="Z1367" s="9"/>
      <c r="AA1367" s="9"/>
      <c r="AB1367" s="9"/>
      <c r="AC1367" s="9"/>
      <c r="AD1367" s="9"/>
      <c r="AE1367" s="9"/>
      <c r="AF1367" s="9"/>
      <c r="AG1367" s="9"/>
      <c r="AH1367" s="9"/>
      <c r="AI1367" s="9">
        <f t="shared" si="120"/>
        <v>2.11</v>
      </c>
      <c r="AJ1367" s="9">
        <v>0</v>
      </c>
      <c r="AK1367" s="9">
        <f t="shared" si="121"/>
        <v>0.25319999999999998</v>
      </c>
      <c r="AL1367" s="9">
        <f t="shared" si="122"/>
        <v>2.3632</v>
      </c>
      <c r="AM1367" s="9"/>
      <c r="AN1367" s="9"/>
      <c r="AP1367" s="9"/>
    </row>
    <row r="1368" spans="1:42" x14ac:dyDescent="0.2">
      <c r="A1368" s="2" t="s">
        <v>43</v>
      </c>
      <c r="B1368" s="2">
        <v>16</v>
      </c>
      <c r="C1368" s="2">
        <v>11030105</v>
      </c>
      <c r="D1368" s="2" t="s">
        <v>3847</v>
      </c>
      <c r="E1368" s="3" t="s">
        <v>3848</v>
      </c>
      <c r="F1368" s="2" t="s">
        <v>3849</v>
      </c>
      <c r="G1368" s="2" t="s">
        <v>47</v>
      </c>
      <c r="I1368" s="2">
        <v>359203</v>
      </c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>
        <v>1.5</v>
      </c>
      <c r="W1368" s="9"/>
      <c r="X1368" s="9"/>
      <c r="Y1368" s="9"/>
      <c r="Z1368" s="9"/>
      <c r="AA1368" s="9"/>
      <c r="AB1368" s="9"/>
      <c r="AC1368" s="9"/>
      <c r="AD1368" s="9"/>
      <c r="AE1368" s="9"/>
      <c r="AF1368" s="9"/>
      <c r="AG1368" s="9"/>
      <c r="AH1368" s="9"/>
      <c r="AI1368" s="9">
        <f t="shared" si="120"/>
        <v>1.5</v>
      </c>
      <c r="AJ1368" s="9">
        <v>0</v>
      </c>
      <c r="AK1368" s="9">
        <f t="shared" si="121"/>
        <v>0.18</v>
      </c>
      <c r="AL1368" s="9">
        <f t="shared" si="122"/>
        <v>1.68</v>
      </c>
      <c r="AM1368" s="9"/>
      <c r="AN1368" s="9"/>
      <c r="AP1368" s="9"/>
    </row>
    <row r="1369" spans="1:42" x14ac:dyDescent="0.2">
      <c r="A1369" s="2" t="s">
        <v>43</v>
      </c>
      <c r="B1369" s="2">
        <v>1</v>
      </c>
      <c r="C1369" s="2">
        <v>11030132</v>
      </c>
      <c r="D1369" s="2" t="s">
        <v>3850</v>
      </c>
      <c r="E1369" s="3" t="s">
        <v>3851</v>
      </c>
      <c r="F1369" s="2" t="s">
        <v>3852</v>
      </c>
      <c r="G1369" s="2" t="s">
        <v>47</v>
      </c>
      <c r="I1369" s="2">
        <v>359204</v>
      </c>
      <c r="J1369" s="9"/>
      <c r="K1369" s="9">
        <v>1.7</v>
      </c>
      <c r="L1369" s="9"/>
      <c r="M1369" s="9"/>
      <c r="N1369" s="9"/>
      <c r="O1369" s="9"/>
      <c r="P1369" s="9"/>
      <c r="Q1369" s="9">
        <v>0.23</v>
      </c>
      <c r="R1369" s="9">
        <v>0.13</v>
      </c>
      <c r="S1369" s="9"/>
      <c r="T1369" s="9"/>
      <c r="U1369" s="9"/>
      <c r="V1369" s="9">
        <v>1.5</v>
      </c>
      <c r="W1369" s="9"/>
      <c r="X1369" s="9"/>
      <c r="Y1369" s="9"/>
      <c r="Z1369" s="9"/>
      <c r="AA1369" s="9"/>
      <c r="AB1369" s="9"/>
      <c r="AC1369" s="9"/>
      <c r="AD1369" s="9"/>
      <c r="AE1369" s="9"/>
      <c r="AF1369" s="9"/>
      <c r="AG1369" s="9"/>
      <c r="AH1369" s="9"/>
      <c r="AI1369" s="9">
        <f t="shared" si="120"/>
        <v>3.56</v>
      </c>
      <c r="AJ1369" s="9">
        <v>0</v>
      </c>
      <c r="AK1369" s="9">
        <f t="shared" si="121"/>
        <v>0.42719999999999997</v>
      </c>
      <c r="AL1369" s="9">
        <f t="shared" si="122"/>
        <v>3.9872000000000001</v>
      </c>
      <c r="AM1369" s="9"/>
      <c r="AN1369" s="9"/>
      <c r="AP1369" s="9"/>
    </row>
    <row r="1370" spans="1:42" x14ac:dyDescent="0.2">
      <c r="A1370" s="2" t="s">
        <v>43</v>
      </c>
      <c r="B1370" s="2">
        <v>1</v>
      </c>
      <c r="C1370" s="2">
        <v>11030132</v>
      </c>
      <c r="D1370" s="2" t="s">
        <v>3853</v>
      </c>
      <c r="E1370" s="3" t="s">
        <v>3854</v>
      </c>
      <c r="F1370" s="2" t="s">
        <v>3855</v>
      </c>
      <c r="G1370" s="2" t="s">
        <v>47</v>
      </c>
      <c r="I1370" s="2">
        <v>359205</v>
      </c>
      <c r="J1370" s="9"/>
      <c r="K1370" s="9"/>
      <c r="L1370" s="9"/>
      <c r="M1370" s="9"/>
      <c r="N1370" s="9"/>
      <c r="O1370" s="9"/>
      <c r="P1370" s="9"/>
      <c r="Q1370" s="9">
        <v>0.9</v>
      </c>
      <c r="R1370" s="9">
        <v>4.2</v>
      </c>
      <c r="S1370" s="9"/>
      <c r="T1370" s="9"/>
      <c r="U1370" s="9"/>
      <c r="V1370" s="9">
        <v>1.5</v>
      </c>
      <c r="W1370" s="9"/>
      <c r="X1370" s="9"/>
      <c r="Y1370" s="9"/>
      <c r="Z1370" s="9"/>
      <c r="AA1370" s="9"/>
      <c r="AB1370" s="9"/>
      <c r="AC1370" s="9"/>
      <c r="AD1370" s="9"/>
      <c r="AE1370" s="9"/>
      <c r="AF1370" s="9"/>
      <c r="AG1370" s="9"/>
      <c r="AH1370" s="9"/>
      <c r="AI1370" s="9">
        <f t="shared" si="120"/>
        <v>6.6000000000000005</v>
      </c>
      <c r="AJ1370" s="9">
        <v>0</v>
      </c>
      <c r="AK1370" s="9">
        <f t="shared" si="121"/>
        <v>0.79200000000000004</v>
      </c>
      <c r="AL1370" s="9">
        <f t="shared" si="122"/>
        <v>7.3920000000000003</v>
      </c>
      <c r="AM1370" s="9"/>
      <c r="AN1370" s="9"/>
      <c r="AP1370" s="9"/>
    </row>
    <row r="1371" spans="1:42" x14ac:dyDescent="0.2">
      <c r="A1371" s="2" t="s">
        <v>43</v>
      </c>
      <c r="B1371" s="2">
        <v>1</v>
      </c>
      <c r="C1371" s="2">
        <v>11030136</v>
      </c>
      <c r="D1371" s="2" t="s">
        <v>3856</v>
      </c>
      <c r="E1371" s="3" t="s">
        <v>3857</v>
      </c>
      <c r="F1371" s="2" t="s">
        <v>3858</v>
      </c>
      <c r="G1371" s="2" t="s">
        <v>47</v>
      </c>
      <c r="I1371" s="2">
        <v>359206</v>
      </c>
      <c r="J1371" s="9"/>
      <c r="K1371" s="9"/>
      <c r="L1371" s="9"/>
      <c r="M1371" s="9"/>
      <c r="N1371" s="9"/>
      <c r="O1371" s="9"/>
      <c r="P1371" s="9"/>
      <c r="Q1371" s="9">
        <v>2.0499999999999998</v>
      </c>
      <c r="R1371" s="9"/>
      <c r="S1371" s="9"/>
      <c r="T1371" s="9"/>
      <c r="U1371" s="9"/>
      <c r="V1371" s="9">
        <v>1.5</v>
      </c>
      <c r="W1371" s="9"/>
      <c r="X1371" s="9"/>
      <c r="Y1371" s="9"/>
      <c r="Z1371" s="9"/>
      <c r="AA1371" s="9"/>
      <c r="AB1371" s="9"/>
      <c r="AC1371" s="9"/>
      <c r="AD1371" s="9"/>
      <c r="AE1371" s="9"/>
      <c r="AF1371" s="9"/>
      <c r="AG1371" s="9"/>
      <c r="AH1371" s="9"/>
      <c r="AI1371" s="9">
        <f t="shared" si="120"/>
        <v>3.55</v>
      </c>
      <c r="AJ1371" s="9">
        <v>0</v>
      </c>
      <c r="AK1371" s="9">
        <f t="shared" si="121"/>
        <v>0.42599999999999999</v>
      </c>
      <c r="AL1371" s="9">
        <f t="shared" si="122"/>
        <v>3.976</v>
      </c>
      <c r="AM1371" s="9"/>
      <c r="AN1371" s="9"/>
      <c r="AP1371" s="9"/>
    </row>
    <row r="1372" spans="1:42" x14ac:dyDescent="0.2">
      <c r="A1372" s="2" t="s">
        <v>43</v>
      </c>
      <c r="B1372" s="2">
        <v>1</v>
      </c>
      <c r="C1372" s="2">
        <v>11030134</v>
      </c>
      <c r="D1372" s="2" t="s">
        <v>3859</v>
      </c>
      <c r="E1372" s="3" t="s">
        <v>3860</v>
      </c>
      <c r="F1372" s="2" t="s">
        <v>3861</v>
      </c>
      <c r="G1372" s="2" t="s">
        <v>47</v>
      </c>
      <c r="I1372" s="2">
        <v>359207</v>
      </c>
      <c r="J1372" s="9"/>
      <c r="K1372" s="9">
        <v>1.03</v>
      </c>
      <c r="L1372" s="9"/>
      <c r="M1372" s="9"/>
      <c r="N1372" s="9"/>
      <c r="O1372" s="9"/>
      <c r="P1372" s="9"/>
      <c r="Q1372" s="9">
        <v>5.23</v>
      </c>
      <c r="R1372" s="9">
        <v>0.55000000000000004</v>
      </c>
      <c r="S1372" s="9"/>
      <c r="T1372" s="9"/>
      <c r="U1372" s="9"/>
      <c r="V1372" s="9">
        <v>1.5</v>
      </c>
      <c r="W1372" s="9"/>
      <c r="X1372" s="9"/>
      <c r="Y1372" s="9"/>
      <c r="Z1372" s="9"/>
      <c r="AA1372" s="9"/>
      <c r="AB1372" s="9"/>
      <c r="AC1372" s="9"/>
      <c r="AD1372" s="9"/>
      <c r="AE1372" s="9"/>
      <c r="AF1372" s="9"/>
      <c r="AG1372" s="9"/>
      <c r="AH1372" s="9"/>
      <c r="AI1372" s="9">
        <f t="shared" si="120"/>
        <v>8.31</v>
      </c>
      <c r="AJ1372" s="9">
        <v>0</v>
      </c>
      <c r="AK1372" s="9">
        <f t="shared" si="121"/>
        <v>0.99719999999999998</v>
      </c>
      <c r="AL1372" s="9">
        <f t="shared" si="122"/>
        <v>9.3071999999999999</v>
      </c>
      <c r="AM1372" s="9"/>
      <c r="AN1372" s="9"/>
      <c r="AP1372" s="9"/>
    </row>
    <row r="1373" spans="1:42" x14ac:dyDescent="0.2">
      <c r="A1373" s="2" t="s">
        <v>43</v>
      </c>
      <c r="B1373" s="2">
        <v>1</v>
      </c>
      <c r="C1373" s="2">
        <v>11030128</v>
      </c>
      <c r="D1373" s="2" t="s">
        <v>3862</v>
      </c>
      <c r="E1373" s="3" t="s">
        <v>3863</v>
      </c>
      <c r="F1373" s="2" t="s">
        <v>3864</v>
      </c>
      <c r="G1373" s="2" t="s">
        <v>47</v>
      </c>
      <c r="I1373" s="2">
        <v>359208</v>
      </c>
      <c r="J1373" s="9"/>
      <c r="K1373" s="9"/>
      <c r="L1373" s="9"/>
      <c r="M1373" s="9"/>
      <c r="N1373" s="9"/>
      <c r="O1373" s="9"/>
      <c r="P1373" s="9"/>
      <c r="Q1373" s="9">
        <v>1.39</v>
      </c>
      <c r="R1373" s="9"/>
      <c r="S1373" s="9"/>
      <c r="T1373" s="9"/>
      <c r="U1373" s="9"/>
      <c r="V1373" s="9">
        <v>1.5</v>
      </c>
      <c r="W1373" s="9"/>
      <c r="X1373" s="9"/>
      <c r="Y1373" s="9"/>
      <c r="Z1373" s="9"/>
      <c r="AA1373" s="9"/>
      <c r="AB1373" s="9"/>
      <c r="AC1373" s="9"/>
      <c r="AD1373" s="9"/>
      <c r="AE1373" s="9"/>
      <c r="AF1373" s="9"/>
      <c r="AG1373" s="9"/>
      <c r="AH1373" s="9"/>
      <c r="AI1373" s="9">
        <f t="shared" si="120"/>
        <v>2.8899999999999997</v>
      </c>
      <c r="AJ1373" s="9">
        <v>0</v>
      </c>
      <c r="AK1373" s="9">
        <f t="shared" si="121"/>
        <v>0.34679999999999994</v>
      </c>
      <c r="AL1373" s="9">
        <f t="shared" si="122"/>
        <v>3.2367999999999997</v>
      </c>
      <c r="AM1373" s="9"/>
      <c r="AN1373" s="9"/>
      <c r="AP1373" s="9"/>
    </row>
    <row r="1374" spans="1:42" x14ac:dyDescent="0.2">
      <c r="A1374" s="2" t="s">
        <v>43</v>
      </c>
      <c r="B1374" s="2">
        <v>1</v>
      </c>
      <c r="C1374" s="2">
        <v>11030121</v>
      </c>
      <c r="D1374" s="2" t="s">
        <v>3865</v>
      </c>
      <c r="E1374" s="3" t="s">
        <v>3866</v>
      </c>
      <c r="F1374" s="2" t="s">
        <v>3867</v>
      </c>
      <c r="G1374" s="2" t="s">
        <v>47</v>
      </c>
      <c r="I1374" s="2">
        <v>359209</v>
      </c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>
        <v>1.5</v>
      </c>
      <c r="W1374" s="9"/>
      <c r="X1374" s="9"/>
      <c r="Y1374" s="9"/>
      <c r="Z1374" s="9"/>
      <c r="AA1374" s="9"/>
      <c r="AB1374" s="9"/>
      <c r="AC1374" s="9"/>
      <c r="AD1374" s="9"/>
      <c r="AE1374" s="9"/>
      <c r="AF1374" s="9"/>
      <c r="AG1374" s="9"/>
      <c r="AH1374" s="9"/>
      <c r="AI1374" s="9">
        <f t="shared" si="120"/>
        <v>1.5</v>
      </c>
      <c r="AJ1374" s="9">
        <v>0</v>
      </c>
      <c r="AK1374" s="9">
        <f t="shared" si="121"/>
        <v>0.18</v>
      </c>
      <c r="AL1374" s="9">
        <f t="shared" si="122"/>
        <v>1.68</v>
      </c>
      <c r="AM1374" s="9"/>
      <c r="AN1374" s="9"/>
      <c r="AP1374" s="9"/>
    </row>
    <row r="1375" spans="1:42" x14ac:dyDescent="0.2">
      <c r="A1375" s="2" t="s">
        <v>43</v>
      </c>
      <c r="B1375" s="2">
        <v>1</v>
      </c>
      <c r="C1375" s="2">
        <v>11030133</v>
      </c>
      <c r="D1375" s="2" t="s">
        <v>3868</v>
      </c>
      <c r="E1375" s="3" t="s">
        <v>3869</v>
      </c>
      <c r="F1375" s="2" t="s">
        <v>3870</v>
      </c>
      <c r="G1375" s="2" t="s">
        <v>47</v>
      </c>
      <c r="I1375" s="2">
        <v>359210</v>
      </c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>
        <v>1.5</v>
      </c>
      <c r="W1375" s="9"/>
      <c r="X1375" s="9"/>
      <c r="Y1375" s="9"/>
      <c r="Z1375" s="9"/>
      <c r="AA1375" s="9"/>
      <c r="AB1375" s="9"/>
      <c r="AC1375" s="9"/>
      <c r="AD1375" s="9"/>
      <c r="AE1375" s="9"/>
      <c r="AF1375" s="9"/>
      <c r="AG1375" s="9"/>
      <c r="AH1375" s="9"/>
      <c r="AI1375" s="9">
        <f t="shared" si="120"/>
        <v>1.5</v>
      </c>
      <c r="AJ1375" s="9">
        <v>0</v>
      </c>
      <c r="AK1375" s="9">
        <f t="shared" si="121"/>
        <v>0.18</v>
      </c>
      <c r="AL1375" s="9">
        <f t="shared" si="122"/>
        <v>1.68</v>
      </c>
      <c r="AM1375" s="9"/>
      <c r="AN1375" s="9"/>
      <c r="AP1375" s="9"/>
    </row>
    <row r="1376" spans="1:42" x14ac:dyDescent="0.2">
      <c r="A1376" s="2" t="s">
        <v>43</v>
      </c>
      <c r="B1376" s="2">
        <v>1</v>
      </c>
      <c r="C1376" s="2">
        <v>11030128</v>
      </c>
      <c r="D1376" s="2" t="s">
        <v>3871</v>
      </c>
      <c r="E1376" s="3" t="s">
        <v>3872</v>
      </c>
      <c r="F1376" s="2" t="s">
        <v>3873</v>
      </c>
      <c r="G1376" s="2" t="s">
        <v>47</v>
      </c>
      <c r="I1376" s="2">
        <v>359211</v>
      </c>
      <c r="J1376" s="9"/>
      <c r="K1376" s="9">
        <v>0.06</v>
      </c>
      <c r="L1376" s="9"/>
      <c r="M1376" s="9"/>
      <c r="N1376" s="9"/>
      <c r="O1376" s="9"/>
      <c r="P1376" s="9"/>
      <c r="Q1376" s="9">
        <v>2.52</v>
      </c>
      <c r="R1376" s="9">
        <v>1.34</v>
      </c>
      <c r="S1376" s="9"/>
      <c r="T1376" s="9"/>
      <c r="U1376" s="9"/>
      <c r="V1376" s="9">
        <v>1.5</v>
      </c>
      <c r="W1376" s="9"/>
      <c r="X1376" s="9"/>
      <c r="Y1376" s="9"/>
      <c r="Z1376" s="9"/>
      <c r="AA1376" s="9"/>
      <c r="AB1376" s="9"/>
      <c r="AC1376" s="9"/>
      <c r="AD1376" s="9"/>
      <c r="AE1376" s="9"/>
      <c r="AF1376" s="9"/>
      <c r="AG1376" s="9"/>
      <c r="AH1376" s="9"/>
      <c r="AI1376" s="9">
        <f t="shared" si="120"/>
        <v>5.42</v>
      </c>
      <c r="AJ1376" s="9">
        <v>0</v>
      </c>
      <c r="AK1376" s="9">
        <f t="shared" si="121"/>
        <v>0.65039999999999998</v>
      </c>
      <c r="AL1376" s="9">
        <f t="shared" si="122"/>
        <v>6.0704000000000002</v>
      </c>
      <c r="AM1376" s="9"/>
      <c r="AN1376" s="9"/>
      <c r="AP1376" s="9"/>
    </row>
    <row r="1377" spans="1:42" x14ac:dyDescent="0.2">
      <c r="A1377" s="2" t="s">
        <v>43</v>
      </c>
      <c r="B1377" s="2">
        <v>1</v>
      </c>
      <c r="C1377" s="2">
        <v>11030128</v>
      </c>
      <c r="D1377" s="2" t="s">
        <v>3874</v>
      </c>
      <c r="E1377" s="3" t="s">
        <v>3875</v>
      </c>
      <c r="F1377" s="2" t="s">
        <v>3876</v>
      </c>
      <c r="G1377" s="2" t="s">
        <v>47</v>
      </c>
      <c r="I1377" s="2">
        <v>359212</v>
      </c>
      <c r="J1377" s="9"/>
      <c r="K1377" s="9">
        <v>2.42</v>
      </c>
      <c r="L1377" s="9"/>
      <c r="M1377" s="9"/>
      <c r="N1377" s="9"/>
      <c r="O1377" s="9"/>
      <c r="P1377" s="9"/>
      <c r="Q1377" s="9"/>
      <c r="R1377" s="9">
        <v>0.03</v>
      </c>
      <c r="S1377" s="9"/>
      <c r="T1377" s="9"/>
      <c r="U1377" s="9"/>
      <c r="V1377" s="9">
        <v>1.5</v>
      </c>
      <c r="W1377" s="9"/>
      <c r="X1377" s="9"/>
      <c r="Y1377" s="9"/>
      <c r="Z1377" s="9"/>
      <c r="AA1377" s="9"/>
      <c r="AB1377" s="9"/>
      <c r="AC1377" s="9"/>
      <c r="AD1377" s="9"/>
      <c r="AE1377" s="9"/>
      <c r="AF1377" s="9"/>
      <c r="AG1377" s="9"/>
      <c r="AH1377" s="9"/>
      <c r="AI1377" s="9">
        <f t="shared" si="120"/>
        <v>3.9499999999999997</v>
      </c>
      <c r="AJ1377" s="9">
        <v>0</v>
      </c>
      <c r="AK1377" s="9">
        <f t="shared" si="121"/>
        <v>0.47399999999999998</v>
      </c>
      <c r="AL1377" s="9">
        <f t="shared" si="122"/>
        <v>4.4239999999999995</v>
      </c>
      <c r="AM1377" s="9"/>
      <c r="AN1377" s="9"/>
      <c r="AP1377" s="9"/>
    </row>
    <row r="1378" spans="1:42" x14ac:dyDescent="0.2">
      <c r="A1378" s="2" t="s">
        <v>43</v>
      </c>
      <c r="B1378" s="2">
        <v>1</v>
      </c>
      <c r="C1378" s="2">
        <v>11030135</v>
      </c>
      <c r="D1378" s="2" t="s">
        <v>3877</v>
      </c>
      <c r="E1378" s="3" t="s">
        <v>3878</v>
      </c>
      <c r="F1378" s="2" t="s">
        <v>684</v>
      </c>
      <c r="G1378" s="2" t="s">
        <v>47</v>
      </c>
      <c r="I1378" s="2">
        <v>359213</v>
      </c>
      <c r="J1378" s="9"/>
      <c r="K1378" s="9">
        <v>0.28000000000000003</v>
      </c>
      <c r="L1378" s="9"/>
      <c r="M1378" s="9"/>
      <c r="N1378" s="9"/>
      <c r="O1378" s="9"/>
      <c r="P1378" s="9"/>
      <c r="Q1378" s="9">
        <v>1.22</v>
      </c>
      <c r="R1378" s="9">
        <v>0.28000000000000003</v>
      </c>
      <c r="S1378" s="9"/>
      <c r="T1378" s="9"/>
      <c r="U1378" s="9"/>
      <c r="V1378" s="9">
        <v>1.5</v>
      </c>
      <c r="W1378" s="9"/>
      <c r="X1378" s="9"/>
      <c r="Y1378" s="9"/>
      <c r="Z1378" s="9"/>
      <c r="AA1378" s="9"/>
      <c r="AB1378" s="9"/>
      <c r="AC1378" s="9"/>
      <c r="AD1378" s="9"/>
      <c r="AE1378" s="9"/>
      <c r="AF1378" s="9"/>
      <c r="AG1378" s="9"/>
      <c r="AH1378" s="9"/>
      <c r="AI1378" s="9">
        <f t="shared" si="120"/>
        <v>3.2800000000000002</v>
      </c>
      <c r="AJ1378" s="9">
        <v>0</v>
      </c>
      <c r="AK1378" s="9">
        <f t="shared" si="121"/>
        <v>0.39360000000000001</v>
      </c>
      <c r="AL1378" s="9">
        <f t="shared" si="122"/>
        <v>3.6736000000000004</v>
      </c>
      <c r="AM1378" s="9"/>
      <c r="AN1378" s="9"/>
      <c r="AP1378" s="9"/>
    </row>
    <row r="1379" spans="1:42" x14ac:dyDescent="0.2">
      <c r="A1379" s="2" t="s">
        <v>43</v>
      </c>
      <c r="B1379" s="2">
        <v>1</v>
      </c>
      <c r="C1379" s="2">
        <v>11030101</v>
      </c>
      <c r="D1379" s="2" t="s">
        <v>3879</v>
      </c>
      <c r="E1379" s="3" t="s">
        <v>3880</v>
      </c>
      <c r="F1379" s="2" t="s">
        <v>3881</v>
      </c>
      <c r="G1379" s="2" t="s">
        <v>47</v>
      </c>
      <c r="I1379" s="2">
        <v>359214</v>
      </c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>
        <v>1.5</v>
      </c>
      <c r="W1379" s="9"/>
      <c r="X1379" s="9"/>
      <c r="Y1379" s="9"/>
      <c r="Z1379" s="9"/>
      <c r="AA1379" s="9"/>
      <c r="AB1379" s="9"/>
      <c r="AC1379" s="9"/>
      <c r="AD1379" s="9"/>
      <c r="AE1379" s="9"/>
      <c r="AF1379" s="9"/>
      <c r="AG1379" s="9"/>
      <c r="AH1379" s="9"/>
      <c r="AI1379" s="9">
        <f t="shared" si="120"/>
        <v>1.5</v>
      </c>
      <c r="AJ1379" s="9">
        <v>0</v>
      </c>
      <c r="AK1379" s="9">
        <f t="shared" si="121"/>
        <v>0.18</v>
      </c>
      <c r="AL1379" s="9">
        <f t="shared" si="122"/>
        <v>1.68</v>
      </c>
      <c r="AM1379" s="9"/>
      <c r="AN1379" s="9"/>
      <c r="AP1379" s="9"/>
    </row>
    <row r="1380" spans="1:42" x14ac:dyDescent="0.2">
      <c r="A1380" s="2" t="s">
        <v>43</v>
      </c>
      <c r="B1380" s="2">
        <v>19</v>
      </c>
      <c r="C1380" s="2">
        <v>11030134</v>
      </c>
      <c r="D1380" s="2" t="s">
        <v>3882</v>
      </c>
      <c r="E1380" s="3" t="s">
        <v>3883</v>
      </c>
      <c r="F1380" s="2" t="s">
        <v>3884</v>
      </c>
      <c r="G1380" s="2" t="s">
        <v>47</v>
      </c>
      <c r="I1380" s="2">
        <v>359215</v>
      </c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>
        <v>1.5</v>
      </c>
      <c r="W1380" s="9"/>
      <c r="X1380" s="9"/>
      <c r="Y1380" s="9"/>
      <c r="Z1380" s="9"/>
      <c r="AA1380" s="9"/>
      <c r="AB1380" s="9"/>
      <c r="AC1380" s="9"/>
      <c r="AD1380" s="9"/>
      <c r="AE1380" s="9"/>
      <c r="AF1380" s="9"/>
      <c r="AG1380" s="9"/>
      <c r="AH1380" s="9"/>
      <c r="AI1380" s="9">
        <f t="shared" si="120"/>
        <v>1.5</v>
      </c>
      <c r="AJ1380" s="9">
        <v>0</v>
      </c>
      <c r="AK1380" s="9">
        <f t="shared" si="121"/>
        <v>0.18</v>
      </c>
      <c r="AL1380" s="9">
        <f t="shared" si="122"/>
        <v>1.68</v>
      </c>
      <c r="AM1380" s="9"/>
      <c r="AN1380" s="9"/>
      <c r="AP1380" s="9"/>
    </row>
    <row r="1381" spans="1:42" x14ac:dyDescent="0.2">
      <c r="A1381" s="2" t="s">
        <v>43</v>
      </c>
      <c r="B1381" s="2">
        <v>1</v>
      </c>
      <c r="C1381" s="2">
        <v>11030134</v>
      </c>
      <c r="D1381" s="2" t="s">
        <v>3885</v>
      </c>
      <c r="E1381" s="3" t="s">
        <v>3886</v>
      </c>
      <c r="F1381" s="2" t="s">
        <v>3887</v>
      </c>
      <c r="G1381" s="2" t="s">
        <v>47</v>
      </c>
      <c r="I1381" s="2">
        <v>359216</v>
      </c>
      <c r="J1381" s="9"/>
      <c r="K1381" s="9"/>
      <c r="L1381" s="9"/>
      <c r="M1381" s="9"/>
      <c r="N1381" s="9"/>
      <c r="O1381" s="9"/>
      <c r="P1381" s="9"/>
      <c r="Q1381" s="9">
        <v>0.05</v>
      </c>
      <c r="R1381" s="9"/>
      <c r="S1381" s="9"/>
      <c r="T1381" s="9"/>
      <c r="U1381" s="9"/>
      <c r="V1381" s="9">
        <v>1.5</v>
      </c>
      <c r="W1381" s="9"/>
      <c r="X1381" s="9"/>
      <c r="Y1381" s="9"/>
      <c r="Z1381" s="9"/>
      <c r="AA1381" s="9"/>
      <c r="AB1381" s="9"/>
      <c r="AC1381" s="9"/>
      <c r="AD1381" s="9"/>
      <c r="AE1381" s="9"/>
      <c r="AF1381" s="9"/>
      <c r="AG1381" s="9"/>
      <c r="AH1381" s="9">
        <v>-0.75</v>
      </c>
      <c r="AI1381" s="9">
        <f t="shared" si="120"/>
        <v>0.8</v>
      </c>
      <c r="AJ1381" s="9">
        <v>0</v>
      </c>
      <c r="AK1381" s="9">
        <f t="shared" si="121"/>
        <v>9.6000000000000002E-2</v>
      </c>
      <c r="AL1381" s="9">
        <f t="shared" si="122"/>
        <v>0.89600000000000002</v>
      </c>
      <c r="AM1381" s="9"/>
      <c r="AN1381" s="9"/>
      <c r="AP1381" s="9"/>
    </row>
    <row r="1382" spans="1:42" x14ac:dyDescent="0.2">
      <c r="A1382" s="2" t="s">
        <v>43</v>
      </c>
      <c r="B1382" s="2">
        <v>19</v>
      </c>
      <c r="C1382" s="2">
        <v>11030134</v>
      </c>
      <c r="D1382" s="2" t="s">
        <v>3888</v>
      </c>
      <c r="E1382" s="3" t="s">
        <v>3889</v>
      </c>
      <c r="F1382" s="2" t="s">
        <v>3890</v>
      </c>
      <c r="G1382" s="2" t="s">
        <v>47</v>
      </c>
      <c r="I1382" s="2">
        <v>359217</v>
      </c>
      <c r="J1382" s="9"/>
      <c r="K1382" s="9">
        <v>0.99</v>
      </c>
      <c r="L1382" s="9"/>
      <c r="M1382" s="9"/>
      <c r="N1382" s="9"/>
      <c r="O1382" s="9"/>
      <c r="P1382" s="9"/>
      <c r="Q1382" s="9">
        <v>2.5</v>
      </c>
      <c r="R1382" s="9">
        <v>0.23</v>
      </c>
      <c r="S1382" s="9"/>
      <c r="T1382" s="9"/>
      <c r="U1382" s="9"/>
      <c r="V1382" s="9">
        <v>1.5</v>
      </c>
      <c r="W1382" s="9"/>
      <c r="X1382" s="9"/>
      <c r="Y1382" s="9"/>
      <c r="Z1382" s="9"/>
      <c r="AA1382" s="9"/>
      <c r="AB1382" s="9"/>
      <c r="AC1382" s="9"/>
      <c r="AD1382" s="9"/>
      <c r="AE1382" s="9"/>
      <c r="AF1382" s="9"/>
      <c r="AG1382" s="9"/>
      <c r="AH1382" s="9"/>
      <c r="AI1382" s="9">
        <f t="shared" si="120"/>
        <v>5.2200000000000006</v>
      </c>
      <c r="AJ1382" s="9">
        <v>0</v>
      </c>
      <c r="AK1382" s="9">
        <f t="shared" si="121"/>
        <v>0.62640000000000007</v>
      </c>
      <c r="AL1382" s="9">
        <f t="shared" si="122"/>
        <v>5.8464000000000009</v>
      </c>
      <c r="AM1382" s="9"/>
      <c r="AN1382" s="9"/>
      <c r="AP1382" s="9"/>
    </row>
    <row r="1383" spans="1:42" x14ac:dyDescent="0.2">
      <c r="A1383" s="2" t="s">
        <v>43</v>
      </c>
      <c r="B1383" s="2">
        <v>1</v>
      </c>
      <c r="C1383" s="2">
        <v>11030134</v>
      </c>
      <c r="D1383" s="2" t="s">
        <v>3891</v>
      </c>
      <c r="E1383" s="3" t="s">
        <v>3892</v>
      </c>
      <c r="F1383" s="2" t="s">
        <v>3893</v>
      </c>
      <c r="G1383" s="2" t="s">
        <v>47</v>
      </c>
      <c r="I1383" s="2">
        <v>359218</v>
      </c>
      <c r="J1383" s="9"/>
      <c r="K1383" s="9">
        <v>0.33</v>
      </c>
      <c r="L1383" s="9"/>
      <c r="M1383" s="9"/>
      <c r="N1383" s="9"/>
      <c r="O1383" s="9"/>
      <c r="P1383" s="9"/>
      <c r="Q1383" s="9">
        <v>2.95</v>
      </c>
      <c r="R1383" s="9"/>
      <c r="S1383" s="9"/>
      <c r="T1383" s="9"/>
      <c r="U1383" s="9"/>
      <c r="V1383" s="9">
        <v>1.5</v>
      </c>
      <c r="W1383" s="9"/>
      <c r="X1383" s="9"/>
      <c r="Y1383" s="9"/>
      <c r="Z1383" s="9"/>
      <c r="AA1383" s="9"/>
      <c r="AB1383" s="9"/>
      <c r="AC1383" s="9"/>
      <c r="AD1383" s="9"/>
      <c r="AE1383" s="9"/>
      <c r="AF1383" s="9"/>
      <c r="AG1383" s="9"/>
      <c r="AH1383" s="9"/>
      <c r="AI1383" s="9">
        <f t="shared" si="120"/>
        <v>4.78</v>
      </c>
      <c r="AJ1383" s="9">
        <v>0</v>
      </c>
      <c r="AK1383" s="9">
        <f t="shared" si="121"/>
        <v>0.5736</v>
      </c>
      <c r="AL1383" s="9">
        <f t="shared" si="122"/>
        <v>5.3536000000000001</v>
      </c>
      <c r="AM1383" s="9"/>
      <c r="AN1383" s="9"/>
      <c r="AP1383" s="9"/>
    </row>
    <row r="1384" spans="1:42" x14ac:dyDescent="0.2">
      <c r="A1384" s="2" t="s">
        <v>43</v>
      </c>
      <c r="B1384" s="2">
        <v>19</v>
      </c>
      <c r="C1384" s="2">
        <v>11030130</v>
      </c>
      <c r="D1384" s="2" t="s">
        <v>3894</v>
      </c>
      <c r="E1384" s="3" t="s">
        <v>3895</v>
      </c>
      <c r="F1384" s="2" t="s">
        <v>3896</v>
      </c>
      <c r="G1384" s="2" t="s">
        <v>47</v>
      </c>
      <c r="I1384" s="2">
        <v>359219</v>
      </c>
      <c r="J1384" s="9"/>
      <c r="K1384" s="9">
        <v>2.74</v>
      </c>
      <c r="L1384" s="9"/>
      <c r="M1384" s="9"/>
      <c r="N1384" s="9"/>
      <c r="O1384" s="9"/>
      <c r="P1384" s="9"/>
      <c r="Q1384" s="9">
        <v>0.03</v>
      </c>
      <c r="R1384" s="9"/>
      <c r="S1384" s="9"/>
      <c r="T1384" s="9"/>
      <c r="U1384" s="9"/>
      <c r="V1384" s="9">
        <v>1.5</v>
      </c>
      <c r="W1384" s="9"/>
      <c r="X1384" s="9"/>
      <c r="Y1384" s="9"/>
      <c r="Z1384" s="9"/>
      <c r="AA1384" s="9"/>
      <c r="AB1384" s="9"/>
      <c r="AC1384" s="9"/>
      <c r="AD1384" s="9"/>
      <c r="AE1384" s="9"/>
      <c r="AF1384" s="9"/>
      <c r="AG1384" s="9"/>
      <c r="AH1384" s="9"/>
      <c r="AI1384" s="9">
        <f t="shared" si="120"/>
        <v>4.2699999999999996</v>
      </c>
      <c r="AJ1384" s="9">
        <v>0</v>
      </c>
      <c r="AK1384" s="9">
        <f t="shared" si="121"/>
        <v>0.51239999999999997</v>
      </c>
      <c r="AL1384" s="9">
        <f t="shared" si="122"/>
        <v>4.7823999999999991</v>
      </c>
      <c r="AM1384" s="9"/>
      <c r="AN1384" s="9"/>
      <c r="AP1384" s="9"/>
    </row>
    <row r="1385" spans="1:42" x14ac:dyDescent="0.2">
      <c r="A1385" s="2" t="s">
        <v>43</v>
      </c>
      <c r="B1385" s="2">
        <v>1</v>
      </c>
      <c r="C1385" s="2">
        <v>11030130</v>
      </c>
      <c r="D1385" s="2" t="s">
        <v>3897</v>
      </c>
      <c r="E1385" s="3" t="s">
        <v>3898</v>
      </c>
      <c r="F1385" s="2" t="s">
        <v>3899</v>
      </c>
      <c r="G1385" s="2" t="s">
        <v>47</v>
      </c>
      <c r="I1385" s="2">
        <v>359220</v>
      </c>
      <c r="J1385" s="9"/>
      <c r="K1385" s="9">
        <v>1.1200000000000001</v>
      </c>
      <c r="L1385" s="9"/>
      <c r="M1385" s="9"/>
      <c r="N1385" s="9"/>
      <c r="O1385" s="9"/>
      <c r="P1385" s="9"/>
      <c r="Q1385" s="9">
        <v>0.02</v>
      </c>
      <c r="R1385" s="9"/>
      <c r="S1385" s="9"/>
      <c r="T1385" s="9"/>
      <c r="U1385" s="9"/>
      <c r="V1385" s="9">
        <v>1.5</v>
      </c>
      <c r="W1385" s="9"/>
      <c r="X1385" s="9"/>
      <c r="Y1385" s="9"/>
      <c r="Z1385" s="9"/>
      <c r="AA1385" s="9"/>
      <c r="AB1385" s="9"/>
      <c r="AC1385" s="9"/>
      <c r="AD1385" s="9"/>
      <c r="AE1385" s="9"/>
      <c r="AF1385" s="9"/>
      <c r="AG1385" s="9"/>
      <c r="AH1385" s="9">
        <v>-0.75</v>
      </c>
      <c r="AI1385" s="9">
        <f t="shared" si="120"/>
        <v>1.8900000000000001</v>
      </c>
      <c r="AJ1385" s="9">
        <v>0</v>
      </c>
      <c r="AK1385" s="9">
        <f t="shared" si="121"/>
        <v>0.2268</v>
      </c>
      <c r="AL1385" s="9">
        <f t="shared" si="122"/>
        <v>2.1168</v>
      </c>
      <c r="AM1385" s="9"/>
      <c r="AN1385" s="9"/>
      <c r="AP1385" s="9"/>
    </row>
    <row r="1386" spans="1:42" x14ac:dyDescent="0.2">
      <c r="A1386" s="2" t="s">
        <v>43</v>
      </c>
      <c r="B1386" s="2">
        <v>1</v>
      </c>
      <c r="C1386" s="2">
        <v>11030131</v>
      </c>
      <c r="D1386" s="2" t="s">
        <v>3900</v>
      </c>
      <c r="E1386" s="3" t="s">
        <v>3901</v>
      </c>
      <c r="F1386" s="2" t="s">
        <v>3902</v>
      </c>
      <c r="G1386" s="2" t="s">
        <v>47</v>
      </c>
      <c r="I1386" s="2">
        <v>359221</v>
      </c>
      <c r="J1386" s="9"/>
      <c r="K1386" s="9">
        <v>0.36</v>
      </c>
      <c r="L1386" s="9"/>
      <c r="M1386" s="9"/>
      <c r="N1386" s="9"/>
      <c r="O1386" s="9"/>
      <c r="P1386" s="9"/>
      <c r="Q1386" s="9">
        <v>0.11</v>
      </c>
      <c r="R1386" s="9"/>
      <c r="S1386" s="9"/>
      <c r="T1386" s="9"/>
      <c r="U1386" s="9"/>
      <c r="V1386" s="9">
        <v>1.5</v>
      </c>
      <c r="W1386" s="9"/>
      <c r="X1386" s="9"/>
      <c r="Y1386" s="9"/>
      <c r="Z1386" s="9"/>
      <c r="AA1386" s="9"/>
      <c r="AB1386" s="9"/>
      <c r="AC1386" s="9"/>
      <c r="AD1386" s="9"/>
      <c r="AE1386" s="9"/>
      <c r="AF1386" s="9"/>
      <c r="AG1386" s="9"/>
      <c r="AH1386" s="9"/>
      <c r="AI1386" s="9">
        <f t="shared" si="120"/>
        <v>1.97</v>
      </c>
      <c r="AJ1386" s="9">
        <v>0</v>
      </c>
      <c r="AK1386" s="9">
        <f t="shared" si="121"/>
        <v>0.2364</v>
      </c>
      <c r="AL1386" s="9">
        <f t="shared" si="122"/>
        <v>2.2063999999999999</v>
      </c>
      <c r="AM1386" s="9"/>
      <c r="AN1386" s="9"/>
      <c r="AP1386" s="9"/>
    </row>
    <row r="1387" spans="1:42" x14ac:dyDescent="0.2">
      <c r="A1387" s="2" t="s">
        <v>43</v>
      </c>
      <c r="B1387" s="2">
        <v>1</v>
      </c>
      <c r="C1387" s="2">
        <v>11030131</v>
      </c>
      <c r="D1387" s="2" t="s">
        <v>3903</v>
      </c>
      <c r="E1387" s="3" t="s">
        <v>3904</v>
      </c>
      <c r="F1387" s="2" t="s">
        <v>3905</v>
      </c>
      <c r="G1387" s="2" t="s">
        <v>47</v>
      </c>
      <c r="I1387" s="2">
        <v>359222</v>
      </c>
      <c r="J1387" s="9"/>
      <c r="K1387" s="9">
        <v>0.02</v>
      </c>
      <c r="L1387" s="9"/>
      <c r="M1387" s="9"/>
      <c r="N1387" s="9"/>
      <c r="O1387" s="9"/>
      <c r="P1387" s="9"/>
      <c r="Q1387" s="9">
        <v>2.7</v>
      </c>
      <c r="R1387" s="9"/>
      <c r="S1387" s="9"/>
      <c r="T1387" s="9"/>
      <c r="U1387" s="9"/>
      <c r="V1387" s="9">
        <v>1.5</v>
      </c>
      <c r="W1387" s="9"/>
      <c r="X1387" s="9"/>
      <c r="Y1387" s="9"/>
      <c r="Z1387" s="9"/>
      <c r="AA1387" s="9"/>
      <c r="AB1387" s="9"/>
      <c r="AC1387" s="9"/>
      <c r="AD1387" s="9"/>
      <c r="AE1387" s="9"/>
      <c r="AF1387" s="9"/>
      <c r="AG1387" s="9"/>
      <c r="AH1387" s="9"/>
      <c r="AI1387" s="9">
        <f t="shared" si="120"/>
        <v>4.2200000000000006</v>
      </c>
      <c r="AJ1387" s="9">
        <v>0</v>
      </c>
      <c r="AK1387" s="9">
        <f t="shared" si="121"/>
        <v>0.50640000000000007</v>
      </c>
      <c r="AL1387" s="9">
        <f t="shared" si="122"/>
        <v>4.7264000000000008</v>
      </c>
      <c r="AM1387" s="9"/>
      <c r="AN1387" s="9"/>
      <c r="AP1387" s="9"/>
    </row>
    <row r="1388" spans="1:42" x14ac:dyDescent="0.2">
      <c r="A1388" s="2" t="s">
        <v>43</v>
      </c>
      <c r="B1388" s="2">
        <v>1</v>
      </c>
      <c r="C1388" s="2">
        <v>11030134</v>
      </c>
      <c r="D1388" s="2" t="s">
        <v>3906</v>
      </c>
      <c r="E1388" s="3" t="s">
        <v>3907</v>
      </c>
      <c r="F1388" s="2" t="s">
        <v>3908</v>
      </c>
      <c r="G1388" s="2" t="s">
        <v>47</v>
      </c>
      <c r="I1388" s="2">
        <v>359223</v>
      </c>
      <c r="J1388" s="9"/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>
        <v>1.5</v>
      </c>
      <c r="W1388" s="9"/>
      <c r="X1388" s="9"/>
      <c r="Y1388" s="9"/>
      <c r="Z1388" s="9"/>
      <c r="AA1388" s="9"/>
      <c r="AB1388" s="9"/>
      <c r="AC1388" s="9"/>
      <c r="AD1388" s="9"/>
      <c r="AE1388" s="9"/>
      <c r="AF1388" s="9"/>
      <c r="AG1388" s="9"/>
      <c r="AH1388" s="9"/>
      <c r="AI1388" s="9">
        <f t="shared" si="120"/>
        <v>1.5</v>
      </c>
      <c r="AJ1388" s="9">
        <v>0</v>
      </c>
      <c r="AK1388" s="9">
        <f t="shared" si="121"/>
        <v>0.18</v>
      </c>
      <c r="AL1388" s="9">
        <f t="shared" si="122"/>
        <v>1.68</v>
      </c>
      <c r="AM1388" s="9"/>
      <c r="AN1388" s="9"/>
      <c r="AP1388" s="9"/>
    </row>
    <row r="1389" spans="1:42" x14ac:dyDescent="0.2">
      <c r="A1389" s="2" t="s">
        <v>43</v>
      </c>
      <c r="B1389" s="2">
        <v>19</v>
      </c>
      <c r="C1389" s="2">
        <v>11030134</v>
      </c>
      <c r="D1389" s="2" t="s">
        <v>3909</v>
      </c>
      <c r="E1389" s="3" t="s">
        <v>3910</v>
      </c>
      <c r="F1389" s="2" t="s">
        <v>3911</v>
      </c>
      <c r="G1389" s="2" t="s">
        <v>47</v>
      </c>
      <c r="I1389" s="2">
        <v>359224</v>
      </c>
      <c r="J1389" s="9"/>
      <c r="K1389" s="9">
        <v>1.43</v>
      </c>
      <c r="L1389" s="9"/>
      <c r="M1389" s="9"/>
      <c r="N1389" s="9"/>
      <c r="O1389" s="9"/>
      <c r="P1389" s="9"/>
      <c r="Q1389" s="9">
        <v>0.3</v>
      </c>
      <c r="R1389" s="9"/>
      <c r="S1389" s="9"/>
      <c r="T1389" s="9"/>
      <c r="U1389" s="9"/>
      <c r="V1389" s="9">
        <v>1.5</v>
      </c>
      <c r="W1389" s="9"/>
      <c r="X1389" s="9"/>
      <c r="Y1389" s="9"/>
      <c r="Z1389" s="9"/>
      <c r="AA1389" s="9"/>
      <c r="AB1389" s="9"/>
      <c r="AC1389" s="9"/>
      <c r="AD1389" s="9"/>
      <c r="AE1389" s="9"/>
      <c r="AF1389" s="9"/>
      <c r="AG1389" s="9"/>
      <c r="AH1389" s="9"/>
      <c r="AI1389" s="9">
        <f t="shared" si="120"/>
        <v>3.23</v>
      </c>
      <c r="AJ1389" s="9">
        <v>0</v>
      </c>
      <c r="AK1389" s="9">
        <f t="shared" si="121"/>
        <v>0.3876</v>
      </c>
      <c r="AL1389" s="9">
        <f t="shared" si="122"/>
        <v>3.6175999999999999</v>
      </c>
      <c r="AM1389" s="9"/>
      <c r="AN1389" s="9"/>
      <c r="AP1389" s="9"/>
    </row>
    <row r="1390" spans="1:42" x14ac:dyDescent="0.2">
      <c r="A1390" s="2" t="s">
        <v>43</v>
      </c>
      <c r="B1390" s="2">
        <v>1</v>
      </c>
      <c r="C1390" s="2">
        <v>11030132</v>
      </c>
      <c r="D1390" s="2" t="s">
        <v>3912</v>
      </c>
      <c r="E1390" s="3" t="s">
        <v>3913</v>
      </c>
      <c r="F1390" s="2" t="s">
        <v>3914</v>
      </c>
      <c r="G1390" s="2" t="s">
        <v>47</v>
      </c>
      <c r="I1390" s="2">
        <v>359225</v>
      </c>
      <c r="J1390" s="9"/>
      <c r="K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>
        <v>1.5</v>
      </c>
      <c r="W1390" s="9"/>
      <c r="X1390" s="9"/>
      <c r="Y1390" s="9"/>
      <c r="Z1390" s="9"/>
      <c r="AA1390" s="9"/>
      <c r="AB1390" s="9"/>
      <c r="AC1390" s="9"/>
      <c r="AD1390" s="9"/>
      <c r="AE1390" s="9"/>
      <c r="AF1390" s="9"/>
      <c r="AG1390" s="9"/>
      <c r="AH1390" s="9"/>
      <c r="AI1390" s="9">
        <f t="shared" si="120"/>
        <v>1.5</v>
      </c>
      <c r="AJ1390" s="9">
        <v>0</v>
      </c>
      <c r="AK1390" s="9">
        <f t="shared" si="121"/>
        <v>0.18</v>
      </c>
      <c r="AL1390" s="9">
        <f t="shared" si="122"/>
        <v>1.68</v>
      </c>
      <c r="AM1390" s="9"/>
      <c r="AN1390" s="9"/>
      <c r="AP1390" s="9"/>
    </row>
    <row r="1391" spans="1:42" x14ac:dyDescent="0.2">
      <c r="A1391" s="2" t="s">
        <v>43</v>
      </c>
      <c r="B1391" s="2">
        <v>1</v>
      </c>
      <c r="C1391" s="2">
        <v>11030133</v>
      </c>
      <c r="D1391" s="2" t="s">
        <v>3915</v>
      </c>
      <c r="E1391" s="3" t="s">
        <v>3916</v>
      </c>
      <c r="F1391" s="2" t="s">
        <v>3917</v>
      </c>
      <c r="G1391" s="2" t="s">
        <v>47</v>
      </c>
      <c r="I1391" s="2">
        <v>359226</v>
      </c>
      <c r="J1391" s="9"/>
      <c r="K1391" s="9"/>
      <c r="L1391" s="9"/>
      <c r="M1391" s="9"/>
      <c r="N1391" s="9"/>
      <c r="O1391" s="9"/>
      <c r="P1391" s="9"/>
      <c r="Q1391" s="9">
        <v>0.6</v>
      </c>
      <c r="R1391" s="9"/>
      <c r="S1391" s="9"/>
      <c r="T1391" s="9"/>
      <c r="U1391" s="9"/>
      <c r="V1391" s="9">
        <v>1.5</v>
      </c>
      <c r="W1391" s="9"/>
      <c r="X1391" s="9"/>
      <c r="Y1391" s="9"/>
      <c r="Z1391" s="9"/>
      <c r="AA1391" s="9"/>
      <c r="AB1391" s="9"/>
      <c r="AC1391" s="9"/>
      <c r="AD1391" s="9"/>
      <c r="AE1391" s="9"/>
      <c r="AF1391" s="9"/>
      <c r="AG1391" s="9"/>
      <c r="AH1391" s="9"/>
      <c r="AI1391" s="9">
        <f t="shared" si="120"/>
        <v>2.1</v>
      </c>
      <c r="AJ1391" s="9">
        <v>0</v>
      </c>
      <c r="AK1391" s="9">
        <f t="shared" si="121"/>
        <v>0.252</v>
      </c>
      <c r="AL1391" s="9">
        <f t="shared" si="122"/>
        <v>2.3520000000000003</v>
      </c>
      <c r="AM1391" s="9"/>
      <c r="AN1391" s="9"/>
      <c r="AP1391" s="9"/>
    </row>
    <row r="1392" spans="1:42" x14ac:dyDescent="0.2">
      <c r="A1392" s="2" t="s">
        <v>43</v>
      </c>
      <c r="B1392" s="2">
        <v>1</v>
      </c>
      <c r="C1392" s="2">
        <v>11030132</v>
      </c>
      <c r="D1392" s="2" t="s">
        <v>3918</v>
      </c>
      <c r="E1392" s="3" t="s">
        <v>3919</v>
      </c>
      <c r="F1392" s="2" t="s">
        <v>3920</v>
      </c>
      <c r="G1392" s="2" t="s">
        <v>47</v>
      </c>
      <c r="I1392" s="2">
        <v>359227</v>
      </c>
      <c r="J1392" s="9"/>
      <c r="K1392" s="9"/>
      <c r="L1392" s="9"/>
      <c r="M1392" s="9"/>
      <c r="N1392" s="9"/>
      <c r="O1392" s="9"/>
      <c r="P1392" s="9"/>
      <c r="Q1392" s="9">
        <v>0.04</v>
      </c>
      <c r="R1392" s="9">
        <v>1.52</v>
      </c>
      <c r="S1392" s="9"/>
      <c r="T1392" s="9"/>
      <c r="U1392" s="9"/>
      <c r="V1392" s="9">
        <v>1.5</v>
      </c>
      <c r="W1392" s="9"/>
      <c r="X1392" s="9"/>
      <c r="Y1392" s="9"/>
      <c r="Z1392" s="9"/>
      <c r="AA1392" s="9"/>
      <c r="AB1392" s="9"/>
      <c r="AC1392" s="9"/>
      <c r="AD1392" s="9"/>
      <c r="AE1392" s="9"/>
      <c r="AF1392" s="9"/>
      <c r="AG1392" s="9"/>
      <c r="AH1392" s="9"/>
      <c r="AI1392" s="9">
        <f t="shared" si="120"/>
        <v>3.06</v>
      </c>
      <c r="AJ1392" s="9">
        <v>0</v>
      </c>
      <c r="AK1392" s="9">
        <f t="shared" si="121"/>
        <v>0.36719999999999997</v>
      </c>
      <c r="AL1392" s="9">
        <f t="shared" si="122"/>
        <v>3.4272</v>
      </c>
      <c r="AM1392" s="9"/>
      <c r="AN1392" s="9"/>
      <c r="AP1392" s="9"/>
    </row>
    <row r="1393" spans="1:42" x14ac:dyDescent="0.2">
      <c r="A1393" s="2" t="s">
        <v>43</v>
      </c>
      <c r="B1393" s="2">
        <v>1</v>
      </c>
      <c r="C1393" s="2">
        <v>11030133</v>
      </c>
      <c r="D1393" s="2" t="s">
        <v>3921</v>
      </c>
      <c r="E1393" s="3" t="s">
        <v>3922</v>
      </c>
      <c r="F1393" s="2" t="s">
        <v>3923</v>
      </c>
      <c r="G1393" s="2" t="s">
        <v>47</v>
      </c>
      <c r="I1393" s="2">
        <v>359228</v>
      </c>
      <c r="J1393" s="9"/>
      <c r="K1393" s="9">
        <v>1.21</v>
      </c>
      <c r="L1393" s="9"/>
      <c r="M1393" s="9"/>
      <c r="N1393" s="9"/>
      <c r="O1393" s="9"/>
      <c r="P1393" s="9"/>
      <c r="Q1393" s="9"/>
      <c r="R1393" s="9"/>
      <c r="S1393" s="9"/>
      <c r="T1393" s="9"/>
      <c r="U1393" s="9"/>
      <c r="V1393" s="9">
        <v>1.5</v>
      </c>
      <c r="W1393" s="9"/>
      <c r="X1393" s="9"/>
      <c r="Y1393" s="9"/>
      <c r="Z1393" s="9"/>
      <c r="AA1393" s="9"/>
      <c r="AB1393" s="9"/>
      <c r="AC1393" s="9"/>
      <c r="AD1393" s="9"/>
      <c r="AE1393" s="9"/>
      <c r="AF1393" s="9"/>
      <c r="AG1393" s="9"/>
      <c r="AH1393" s="9"/>
      <c r="AI1393" s="9">
        <f t="shared" si="120"/>
        <v>2.71</v>
      </c>
      <c r="AJ1393" s="9">
        <v>0</v>
      </c>
      <c r="AK1393" s="9">
        <f t="shared" si="121"/>
        <v>0.32519999999999999</v>
      </c>
      <c r="AL1393" s="9">
        <f t="shared" si="122"/>
        <v>3.0352000000000001</v>
      </c>
      <c r="AM1393" s="9"/>
      <c r="AN1393" s="9"/>
      <c r="AP1393" s="9"/>
    </row>
    <row r="1394" spans="1:42" x14ac:dyDescent="0.2">
      <c r="A1394" s="2" t="s">
        <v>43</v>
      </c>
      <c r="B1394" s="2">
        <v>16</v>
      </c>
      <c r="C1394" s="2">
        <v>11030128</v>
      </c>
      <c r="D1394" s="2" t="s">
        <v>3924</v>
      </c>
      <c r="E1394" s="3" t="s">
        <v>3925</v>
      </c>
      <c r="F1394" s="2" t="s">
        <v>3926</v>
      </c>
      <c r="G1394" s="2" t="s">
        <v>47</v>
      </c>
      <c r="I1394" s="2">
        <v>359229</v>
      </c>
      <c r="J1394" s="9"/>
      <c r="K1394" s="9"/>
      <c r="L1394" s="9"/>
      <c r="M1394" s="9"/>
      <c r="N1394" s="9"/>
      <c r="O1394" s="9"/>
      <c r="P1394" s="9"/>
      <c r="Q1394" s="9"/>
      <c r="R1394" s="9">
        <v>0.69</v>
      </c>
      <c r="S1394" s="9"/>
      <c r="T1394" s="9"/>
      <c r="U1394" s="9"/>
      <c r="V1394" s="9">
        <v>1.5</v>
      </c>
      <c r="W1394" s="9"/>
      <c r="X1394" s="9"/>
      <c r="Y1394" s="9"/>
      <c r="Z1394" s="9"/>
      <c r="AA1394" s="9"/>
      <c r="AB1394" s="9"/>
      <c r="AC1394" s="9"/>
      <c r="AD1394" s="9"/>
      <c r="AE1394" s="9"/>
      <c r="AF1394" s="9"/>
      <c r="AG1394" s="9"/>
      <c r="AH1394" s="9"/>
      <c r="AI1394" s="9">
        <f t="shared" si="120"/>
        <v>2.19</v>
      </c>
      <c r="AJ1394" s="9">
        <v>0</v>
      </c>
      <c r="AK1394" s="9">
        <f t="shared" si="121"/>
        <v>0.26279999999999998</v>
      </c>
      <c r="AL1394" s="9">
        <f t="shared" si="122"/>
        <v>2.4527999999999999</v>
      </c>
      <c r="AM1394" s="9"/>
      <c r="AN1394" s="9"/>
      <c r="AP1394" s="9"/>
    </row>
    <row r="1395" spans="1:42" x14ac:dyDescent="0.2">
      <c r="A1395" s="2" t="s">
        <v>43</v>
      </c>
      <c r="B1395" s="2">
        <v>1</v>
      </c>
      <c r="C1395" s="2">
        <v>11030130</v>
      </c>
      <c r="D1395" s="2" t="s">
        <v>3927</v>
      </c>
      <c r="E1395" s="3" t="s">
        <v>3928</v>
      </c>
      <c r="F1395" s="2" t="s">
        <v>3929</v>
      </c>
      <c r="G1395" s="2" t="s">
        <v>47</v>
      </c>
      <c r="I1395" s="2">
        <v>359230</v>
      </c>
      <c r="J1395" s="9"/>
      <c r="K1395" s="9">
        <v>0.56999999999999995</v>
      </c>
      <c r="L1395" s="9"/>
      <c r="M1395" s="9"/>
      <c r="N1395" s="9"/>
      <c r="O1395" s="9"/>
      <c r="P1395" s="9"/>
      <c r="Q1395" s="9">
        <v>1</v>
      </c>
      <c r="R1395" s="9"/>
      <c r="S1395" s="9"/>
      <c r="T1395" s="9"/>
      <c r="U1395" s="9"/>
      <c r="V1395" s="9">
        <v>1.5</v>
      </c>
      <c r="W1395" s="9"/>
      <c r="X1395" s="9"/>
      <c r="Y1395" s="9"/>
      <c r="Z1395" s="9"/>
      <c r="AA1395" s="9"/>
      <c r="AB1395" s="9"/>
      <c r="AC1395" s="9"/>
      <c r="AD1395" s="9"/>
      <c r="AE1395" s="9"/>
      <c r="AF1395" s="9"/>
      <c r="AG1395" s="9"/>
      <c r="AH1395" s="9"/>
      <c r="AI1395" s="9">
        <f t="shared" si="120"/>
        <v>3.07</v>
      </c>
      <c r="AJ1395" s="9">
        <v>0</v>
      </c>
      <c r="AK1395" s="9">
        <f t="shared" si="121"/>
        <v>0.36839999999999995</v>
      </c>
      <c r="AL1395" s="9">
        <f t="shared" si="122"/>
        <v>3.4383999999999997</v>
      </c>
      <c r="AM1395" s="9"/>
      <c r="AN1395" s="9"/>
      <c r="AP1395" s="9"/>
    </row>
    <row r="1396" spans="1:42" x14ac:dyDescent="0.2">
      <c r="A1396" s="2" t="s">
        <v>43</v>
      </c>
      <c r="B1396" s="2">
        <v>1</v>
      </c>
      <c r="C1396" s="2">
        <v>11030135</v>
      </c>
      <c r="D1396" s="2" t="s">
        <v>3930</v>
      </c>
      <c r="E1396" s="3" t="s">
        <v>3931</v>
      </c>
      <c r="F1396" s="2" t="s">
        <v>3932</v>
      </c>
      <c r="G1396" s="2" t="s">
        <v>47</v>
      </c>
      <c r="I1396" s="2">
        <v>359231</v>
      </c>
      <c r="J1396" s="9"/>
      <c r="K1396" s="9">
        <v>1.17</v>
      </c>
      <c r="L1396" s="9"/>
      <c r="M1396" s="9"/>
      <c r="N1396" s="9"/>
      <c r="O1396" s="9"/>
      <c r="P1396" s="9"/>
      <c r="Q1396" s="9">
        <v>1.2</v>
      </c>
      <c r="R1396" s="9"/>
      <c r="S1396" s="9"/>
      <c r="T1396" s="9"/>
      <c r="U1396" s="9"/>
      <c r="V1396" s="9">
        <v>1.5</v>
      </c>
      <c r="W1396" s="9"/>
      <c r="X1396" s="9"/>
      <c r="Y1396" s="9"/>
      <c r="Z1396" s="9"/>
      <c r="AA1396" s="9"/>
      <c r="AB1396" s="9"/>
      <c r="AC1396" s="9"/>
      <c r="AD1396" s="9"/>
      <c r="AE1396" s="9"/>
      <c r="AF1396" s="9"/>
      <c r="AG1396" s="9"/>
      <c r="AH1396" s="9"/>
      <c r="AI1396" s="9">
        <f t="shared" si="120"/>
        <v>3.87</v>
      </c>
      <c r="AJ1396" s="9">
        <v>0</v>
      </c>
      <c r="AK1396" s="9">
        <f t="shared" si="121"/>
        <v>0.46439999999999998</v>
      </c>
      <c r="AL1396" s="9">
        <f t="shared" si="122"/>
        <v>4.3344000000000005</v>
      </c>
      <c r="AM1396" s="9"/>
      <c r="AN1396" s="9"/>
      <c r="AP1396" s="9"/>
    </row>
    <row r="1397" spans="1:42" x14ac:dyDescent="0.2">
      <c r="A1397" s="2" t="s">
        <v>43</v>
      </c>
      <c r="B1397" s="2">
        <v>1</v>
      </c>
      <c r="C1397" s="2">
        <v>11030105</v>
      </c>
      <c r="D1397" s="2" t="s">
        <v>3933</v>
      </c>
      <c r="E1397" s="3" t="s">
        <v>3934</v>
      </c>
      <c r="F1397" s="2" t="s">
        <v>3935</v>
      </c>
      <c r="G1397" s="2" t="s">
        <v>47</v>
      </c>
      <c r="I1397" s="2">
        <v>359232</v>
      </c>
      <c r="J1397" s="9"/>
      <c r="K1397" s="9">
        <v>7.0000000000000007E-2</v>
      </c>
      <c r="L1397" s="9"/>
      <c r="M1397" s="9"/>
      <c r="N1397" s="9"/>
      <c r="O1397" s="9"/>
      <c r="P1397" s="9"/>
      <c r="Q1397" s="9">
        <v>0.43</v>
      </c>
      <c r="R1397" s="9"/>
      <c r="S1397" s="9"/>
      <c r="T1397" s="9"/>
      <c r="U1397" s="9"/>
      <c r="V1397" s="9">
        <v>1.5</v>
      </c>
      <c r="W1397" s="9"/>
      <c r="X1397" s="9"/>
      <c r="Y1397" s="9"/>
      <c r="Z1397" s="9"/>
      <c r="AA1397" s="9"/>
      <c r="AB1397" s="9"/>
      <c r="AC1397" s="9"/>
      <c r="AD1397" s="9"/>
      <c r="AE1397" s="9"/>
      <c r="AF1397" s="9"/>
      <c r="AG1397" s="9"/>
      <c r="AH1397" s="9"/>
      <c r="AI1397" s="9">
        <f t="shared" si="120"/>
        <v>2</v>
      </c>
      <c r="AJ1397" s="9">
        <v>0</v>
      </c>
      <c r="AK1397" s="9">
        <f t="shared" si="121"/>
        <v>0.24</v>
      </c>
      <c r="AL1397" s="9">
        <f t="shared" si="122"/>
        <v>2.2400000000000002</v>
      </c>
      <c r="AM1397" s="9"/>
      <c r="AN1397" s="9"/>
      <c r="AP1397" s="9"/>
    </row>
    <row r="1398" spans="1:42" x14ac:dyDescent="0.2">
      <c r="A1398" s="2" t="s">
        <v>43</v>
      </c>
      <c r="B1398" s="2">
        <v>1</v>
      </c>
      <c r="C1398" s="2">
        <v>11030128</v>
      </c>
      <c r="D1398" s="2" t="s">
        <v>3936</v>
      </c>
      <c r="E1398" s="3" t="s">
        <v>3937</v>
      </c>
      <c r="F1398" s="2" t="s">
        <v>3938</v>
      </c>
      <c r="G1398" s="2" t="s">
        <v>47</v>
      </c>
      <c r="I1398" s="2">
        <v>359233</v>
      </c>
      <c r="J1398" s="9"/>
      <c r="K1398" s="9">
        <v>6.22</v>
      </c>
      <c r="L1398" s="9"/>
      <c r="M1398" s="9"/>
      <c r="N1398" s="9"/>
      <c r="O1398" s="9"/>
      <c r="P1398" s="9"/>
      <c r="Q1398" s="9">
        <v>1.63</v>
      </c>
      <c r="R1398" s="9"/>
      <c r="S1398" s="9"/>
      <c r="T1398" s="9"/>
      <c r="U1398" s="9"/>
      <c r="V1398" s="9">
        <v>1.5</v>
      </c>
      <c r="W1398" s="9"/>
      <c r="X1398" s="9"/>
      <c r="Y1398" s="9"/>
      <c r="Z1398" s="9"/>
      <c r="AA1398" s="9"/>
      <c r="AB1398" s="9"/>
      <c r="AC1398" s="9"/>
      <c r="AD1398" s="9"/>
      <c r="AE1398" s="9"/>
      <c r="AF1398" s="9"/>
      <c r="AG1398" s="9"/>
      <c r="AH1398" s="9"/>
      <c r="AI1398" s="9">
        <f t="shared" si="120"/>
        <v>9.35</v>
      </c>
      <c r="AJ1398" s="9">
        <v>0</v>
      </c>
      <c r="AK1398" s="9">
        <f t="shared" si="121"/>
        <v>1.1219999999999999</v>
      </c>
      <c r="AL1398" s="9">
        <f t="shared" si="122"/>
        <v>10.472</v>
      </c>
      <c r="AM1398" s="9"/>
      <c r="AN1398" s="9"/>
      <c r="AP1398" s="9"/>
    </row>
    <row r="1399" spans="1:42" x14ac:dyDescent="0.2">
      <c r="A1399" s="2" t="s">
        <v>43</v>
      </c>
      <c r="B1399" s="2">
        <v>1</v>
      </c>
      <c r="C1399" s="2">
        <v>11030132</v>
      </c>
      <c r="D1399" s="2" t="s">
        <v>3939</v>
      </c>
      <c r="E1399" s="3" t="s">
        <v>3940</v>
      </c>
      <c r="F1399" s="2" t="s">
        <v>3941</v>
      </c>
      <c r="G1399" s="2" t="s">
        <v>47</v>
      </c>
      <c r="I1399" s="2">
        <v>359234</v>
      </c>
      <c r="J1399" s="9"/>
      <c r="K1399" s="9"/>
      <c r="L1399" s="9"/>
      <c r="M1399" s="9"/>
      <c r="N1399" s="9"/>
      <c r="O1399" s="9"/>
      <c r="P1399" s="9"/>
      <c r="Q1399" s="9">
        <v>0.56999999999999995</v>
      </c>
      <c r="R1399" s="9">
        <v>1.1100000000000001</v>
      </c>
      <c r="S1399" s="9"/>
      <c r="T1399" s="9"/>
      <c r="U1399" s="9"/>
      <c r="V1399" s="9">
        <v>1.5</v>
      </c>
      <c r="W1399" s="9"/>
      <c r="X1399" s="9"/>
      <c r="Y1399" s="9"/>
      <c r="Z1399" s="9"/>
      <c r="AA1399" s="9"/>
      <c r="AB1399" s="9"/>
      <c r="AC1399" s="9"/>
      <c r="AD1399" s="9"/>
      <c r="AE1399" s="9"/>
      <c r="AF1399" s="9"/>
      <c r="AG1399" s="9"/>
      <c r="AH1399" s="9"/>
      <c r="AI1399" s="9">
        <f t="shared" si="120"/>
        <v>3.18</v>
      </c>
      <c r="AJ1399" s="9">
        <v>0</v>
      </c>
      <c r="AK1399" s="9">
        <f t="shared" si="121"/>
        <v>0.38159999999999999</v>
      </c>
      <c r="AL1399" s="9">
        <f t="shared" si="122"/>
        <v>3.5616000000000003</v>
      </c>
      <c r="AM1399" s="9"/>
      <c r="AN1399" s="9"/>
      <c r="AP1399" s="9"/>
    </row>
    <row r="1400" spans="1:42" x14ac:dyDescent="0.2">
      <c r="A1400" s="2" t="s">
        <v>43</v>
      </c>
      <c r="B1400" s="2">
        <v>16</v>
      </c>
      <c r="C1400" s="2">
        <v>11030121</v>
      </c>
      <c r="D1400" s="2" t="s">
        <v>3942</v>
      </c>
      <c r="E1400" s="3" t="s">
        <v>3943</v>
      </c>
      <c r="F1400" s="2" t="s">
        <v>3944</v>
      </c>
      <c r="G1400" s="2" t="s">
        <v>47</v>
      </c>
      <c r="I1400" s="2">
        <v>359235</v>
      </c>
      <c r="J1400" s="9"/>
      <c r="K1400" s="9"/>
      <c r="L1400" s="9"/>
      <c r="M1400" s="9"/>
      <c r="N1400" s="9"/>
      <c r="O1400" s="9"/>
      <c r="P1400" s="9"/>
      <c r="Q1400" s="9">
        <v>5.89</v>
      </c>
      <c r="R1400" s="9"/>
      <c r="S1400" s="9"/>
      <c r="T1400" s="9"/>
      <c r="U1400" s="9"/>
      <c r="V1400" s="9">
        <v>1.5</v>
      </c>
      <c r="W1400" s="9"/>
      <c r="X1400" s="9"/>
      <c r="Y1400" s="9"/>
      <c r="Z1400" s="9"/>
      <c r="AA1400" s="9"/>
      <c r="AB1400" s="9"/>
      <c r="AC1400" s="9"/>
      <c r="AD1400" s="9"/>
      <c r="AE1400" s="9"/>
      <c r="AF1400" s="9"/>
      <c r="AG1400" s="9"/>
      <c r="AH1400" s="9"/>
      <c r="AI1400" s="9">
        <f t="shared" si="120"/>
        <v>7.39</v>
      </c>
      <c r="AJ1400" s="9">
        <v>0</v>
      </c>
      <c r="AK1400" s="9">
        <f t="shared" si="121"/>
        <v>0.88679999999999992</v>
      </c>
      <c r="AL1400" s="9">
        <f t="shared" si="122"/>
        <v>8.2767999999999997</v>
      </c>
      <c r="AM1400" s="9"/>
      <c r="AN1400" s="9"/>
      <c r="AP1400" s="9"/>
    </row>
    <row r="1401" spans="1:42" x14ac:dyDescent="0.2">
      <c r="A1401" s="2" t="s">
        <v>43</v>
      </c>
      <c r="B1401" s="2">
        <v>1</v>
      </c>
      <c r="C1401" s="2">
        <v>11030134</v>
      </c>
      <c r="D1401" s="2" t="s">
        <v>3945</v>
      </c>
      <c r="E1401" s="3" t="s">
        <v>3946</v>
      </c>
      <c r="F1401" s="2" t="s">
        <v>3947</v>
      </c>
      <c r="G1401" s="2" t="s">
        <v>47</v>
      </c>
      <c r="I1401" s="2">
        <v>359236</v>
      </c>
      <c r="J1401" s="9"/>
      <c r="K1401" s="9">
        <v>0.18</v>
      </c>
      <c r="L1401" s="9"/>
      <c r="M1401" s="9"/>
      <c r="N1401" s="9"/>
      <c r="O1401" s="9"/>
      <c r="P1401" s="9"/>
      <c r="Q1401" s="9">
        <v>1.88</v>
      </c>
      <c r="R1401" s="9"/>
      <c r="S1401" s="9"/>
      <c r="T1401" s="9"/>
      <c r="U1401" s="9"/>
      <c r="V1401" s="9">
        <v>1.5</v>
      </c>
      <c r="W1401" s="9"/>
      <c r="X1401" s="9"/>
      <c r="Y1401" s="9"/>
      <c r="Z1401" s="9"/>
      <c r="AA1401" s="9"/>
      <c r="AB1401" s="9"/>
      <c r="AC1401" s="9"/>
      <c r="AD1401" s="9"/>
      <c r="AE1401" s="9"/>
      <c r="AF1401" s="9"/>
      <c r="AG1401" s="9"/>
      <c r="AH1401" s="9"/>
      <c r="AI1401" s="9">
        <f t="shared" si="120"/>
        <v>3.56</v>
      </c>
      <c r="AJ1401" s="9">
        <v>0</v>
      </c>
      <c r="AK1401" s="9">
        <f t="shared" si="121"/>
        <v>0.42719999999999997</v>
      </c>
      <c r="AL1401" s="9">
        <f t="shared" si="122"/>
        <v>3.9872000000000001</v>
      </c>
      <c r="AM1401" s="9"/>
      <c r="AN1401" s="9"/>
      <c r="AP1401" s="9"/>
    </row>
    <row r="1402" spans="1:42" x14ac:dyDescent="0.2">
      <c r="A1402" s="2" t="s">
        <v>43</v>
      </c>
      <c r="B1402" s="2">
        <v>19</v>
      </c>
      <c r="C1402" s="2">
        <v>11030130</v>
      </c>
      <c r="D1402" s="2" t="s">
        <v>3948</v>
      </c>
      <c r="E1402" s="3" t="s">
        <v>3949</v>
      </c>
      <c r="F1402" s="2" t="s">
        <v>3950</v>
      </c>
      <c r="G1402" s="2" t="s">
        <v>47</v>
      </c>
      <c r="I1402" s="2">
        <v>359237</v>
      </c>
      <c r="J1402" s="9"/>
      <c r="K1402" s="9">
        <v>13.93</v>
      </c>
      <c r="L1402" s="9"/>
      <c r="M1402" s="9"/>
      <c r="N1402" s="9"/>
      <c r="O1402" s="9"/>
      <c r="P1402" s="9"/>
      <c r="Q1402" s="9">
        <v>1.01</v>
      </c>
      <c r="R1402" s="9">
        <v>1.33</v>
      </c>
      <c r="S1402" s="9"/>
      <c r="T1402" s="9"/>
      <c r="U1402" s="9"/>
      <c r="V1402" s="9">
        <v>1.5</v>
      </c>
      <c r="W1402" s="9"/>
      <c r="X1402" s="9"/>
      <c r="Y1402" s="9"/>
      <c r="Z1402" s="9"/>
      <c r="AA1402" s="9"/>
      <c r="AB1402" s="9"/>
      <c r="AC1402" s="9"/>
      <c r="AD1402" s="9"/>
      <c r="AE1402" s="9"/>
      <c r="AF1402" s="9"/>
      <c r="AG1402" s="9"/>
      <c r="AH1402" s="9"/>
      <c r="AI1402" s="9">
        <f t="shared" si="120"/>
        <v>17.77</v>
      </c>
      <c r="AJ1402" s="9">
        <v>0</v>
      </c>
      <c r="AK1402" s="9">
        <f t="shared" si="121"/>
        <v>2.1324000000000001</v>
      </c>
      <c r="AL1402" s="9">
        <f t="shared" si="122"/>
        <v>19.9024</v>
      </c>
      <c r="AM1402" s="9"/>
      <c r="AN1402" s="9"/>
      <c r="AP1402" s="9"/>
    </row>
    <row r="1403" spans="1:42" x14ac:dyDescent="0.2">
      <c r="A1403" s="2" t="s">
        <v>43</v>
      </c>
      <c r="B1403" s="2">
        <v>19</v>
      </c>
      <c r="C1403" s="2">
        <v>11030130</v>
      </c>
      <c r="D1403" s="2" t="s">
        <v>3951</v>
      </c>
      <c r="E1403" s="3" t="s">
        <v>3952</v>
      </c>
      <c r="F1403" s="2" t="s">
        <v>3953</v>
      </c>
      <c r="G1403" s="2" t="s">
        <v>47</v>
      </c>
      <c r="I1403" s="2">
        <v>359238</v>
      </c>
      <c r="J1403" s="9"/>
      <c r="K1403" s="9"/>
      <c r="L1403" s="9"/>
      <c r="M1403" s="9"/>
      <c r="N1403" s="9"/>
      <c r="O1403" s="9"/>
      <c r="P1403" s="9"/>
      <c r="Q1403" s="9"/>
      <c r="R1403" s="9"/>
      <c r="S1403" s="9"/>
      <c r="T1403" s="9"/>
      <c r="U1403" s="9"/>
      <c r="V1403" s="9">
        <v>1.5</v>
      </c>
      <c r="W1403" s="9"/>
      <c r="X1403" s="9"/>
      <c r="Y1403" s="9"/>
      <c r="Z1403" s="9"/>
      <c r="AA1403" s="9"/>
      <c r="AB1403" s="9"/>
      <c r="AC1403" s="9"/>
      <c r="AD1403" s="9"/>
      <c r="AE1403" s="9"/>
      <c r="AF1403" s="9"/>
      <c r="AG1403" s="9"/>
      <c r="AH1403" s="9"/>
      <c r="AI1403" s="9">
        <f t="shared" si="120"/>
        <v>1.5</v>
      </c>
      <c r="AJ1403" s="9">
        <v>0</v>
      </c>
      <c r="AK1403" s="9">
        <f t="shared" si="121"/>
        <v>0.18</v>
      </c>
      <c r="AL1403" s="9">
        <f t="shared" si="122"/>
        <v>1.68</v>
      </c>
      <c r="AM1403" s="9"/>
      <c r="AN1403" s="9"/>
      <c r="AP1403" s="9"/>
    </row>
    <row r="1404" spans="1:42" x14ac:dyDescent="0.2">
      <c r="A1404" s="2" t="s">
        <v>43</v>
      </c>
      <c r="B1404" s="2">
        <v>1</v>
      </c>
      <c r="C1404" s="2">
        <v>11030128</v>
      </c>
      <c r="D1404" s="2" t="s">
        <v>3954</v>
      </c>
      <c r="E1404" s="3" t="s">
        <v>3955</v>
      </c>
      <c r="F1404" s="2" t="s">
        <v>3956</v>
      </c>
      <c r="G1404" s="2" t="s">
        <v>47</v>
      </c>
      <c r="I1404" s="2">
        <v>359239</v>
      </c>
      <c r="J1404" s="9"/>
      <c r="K1404" s="9"/>
      <c r="L1404" s="9"/>
      <c r="M1404" s="9"/>
      <c r="N1404" s="9"/>
      <c r="O1404" s="9"/>
      <c r="P1404" s="9"/>
      <c r="Q1404" s="9">
        <v>0.38</v>
      </c>
      <c r="R1404" s="9"/>
      <c r="S1404" s="9"/>
      <c r="T1404" s="9"/>
      <c r="U1404" s="9"/>
      <c r="V1404" s="9">
        <v>1.5</v>
      </c>
      <c r="W1404" s="9"/>
      <c r="X1404" s="9"/>
      <c r="Y1404" s="9"/>
      <c r="Z1404" s="9"/>
      <c r="AA1404" s="9"/>
      <c r="AB1404" s="9"/>
      <c r="AC1404" s="9"/>
      <c r="AD1404" s="9"/>
      <c r="AE1404" s="9"/>
      <c r="AF1404" s="9"/>
      <c r="AG1404" s="9"/>
      <c r="AH1404" s="9"/>
      <c r="AI1404" s="9">
        <f t="shared" si="120"/>
        <v>1.88</v>
      </c>
      <c r="AJ1404" s="9">
        <v>0</v>
      </c>
      <c r="AK1404" s="9">
        <f t="shared" si="121"/>
        <v>0.22559999999999997</v>
      </c>
      <c r="AL1404" s="9">
        <f t="shared" si="122"/>
        <v>2.1055999999999999</v>
      </c>
      <c r="AM1404" s="9"/>
      <c r="AN1404" s="9"/>
      <c r="AP1404" s="9"/>
    </row>
    <row r="1405" spans="1:42" x14ac:dyDescent="0.2">
      <c r="A1405" s="2" t="s">
        <v>43</v>
      </c>
      <c r="B1405" s="2">
        <v>19</v>
      </c>
      <c r="C1405" s="2">
        <v>11030130</v>
      </c>
      <c r="D1405" s="2" t="s">
        <v>3957</v>
      </c>
      <c r="E1405" s="3" t="s">
        <v>3958</v>
      </c>
      <c r="F1405" s="2" t="s">
        <v>3959</v>
      </c>
      <c r="G1405" s="2" t="s">
        <v>47</v>
      </c>
      <c r="I1405" s="2">
        <v>359240</v>
      </c>
      <c r="J1405" s="9"/>
      <c r="K1405" s="9"/>
      <c r="L1405" s="9"/>
      <c r="M1405" s="9"/>
      <c r="N1405" s="9"/>
      <c r="O1405" s="9"/>
      <c r="P1405" s="9"/>
      <c r="Q1405" s="9">
        <v>1.27</v>
      </c>
      <c r="R1405" s="9"/>
      <c r="S1405" s="9"/>
      <c r="T1405" s="9"/>
      <c r="U1405" s="9"/>
      <c r="V1405" s="9">
        <v>1.5</v>
      </c>
      <c r="W1405" s="9"/>
      <c r="X1405" s="9"/>
      <c r="Y1405" s="9"/>
      <c r="Z1405" s="9"/>
      <c r="AA1405" s="9"/>
      <c r="AB1405" s="9"/>
      <c r="AC1405" s="9"/>
      <c r="AD1405" s="9"/>
      <c r="AE1405" s="9"/>
      <c r="AF1405" s="9"/>
      <c r="AG1405" s="9"/>
      <c r="AH1405" s="9">
        <v>-0.75</v>
      </c>
      <c r="AI1405" s="9">
        <f t="shared" si="120"/>
        <v>2.02</v>
      </c>
      <c r="AJ1405" s="9">
        <v>0</v>
      </c>
      <c r="AK1405" s="9">
        <f t="shared" si="121"/>
        <v>0.2424</v>
      </c>
      <c r="AL1405" s="9">
        <f t="shared" si="122"/>
        <v>2.2624</v>
      </c>
      <c r="AM1405" s="9"/>
      <c r="AN1405" s="9"/>
      <c r="AP1405" s="9"/>
    </row>
    <row r="1406" spans="1:42" x14ac:dyDescent="0.2">
      <c r="A1406" s="2" t="s">
        <v>43</v>
      </c>
      <c r="B1406" s="2">
        <v>1</v>
      </c>
      <c r="C1406" s="2">
        <v>11030129</v>
      </c>
      <c r="D1406" s="2" t="s">
        <v>3960</v>
      </c>
      <c r="E1406" s="3" t="s">
        <v>3961</v>
      </c>
      <c r="F1406" s="2" t="s">
        <v>3962</v>
      </c>
      <c r="G1406" s="2" t="s">
        <v>47</v>
      </c>
      <c r="I1406" s="2">
        <v>359241</v>
      </c>
      <c r="J1406" s="9"/>
      <c r="K1406" s="9"/>
      <c r="L1406" s="9"/>
      <c r="M1406" s="9"/>
      <c r="N1406" s="9"/>
      <c r="O1406" s="9"/>
      <c r="P1406" s="9"/>
      <c r="Q1406" s="9">
        <v>2.08</v>
      </c>
      <c r="R1406" s="9">
        <v>0.44</v>
      </c>
      <c r="S1406" s="9"/>
      <c r="T1406" s="9"/>
      <c r="U1406" s="9"/>
      <c r="V1406" s="9">
        <v>1.5</v>
      </c>
      <c r="W1406" s="9"/>
      <c r="X1406" s="9"/>
      <c r="Y1406" s="9"/>
      <c r="Z1406" s="9"/>
      <c r="AA1406" s="9"/>
      <c r="AB1406" s="9"/>
      <c r="AC1406" s="9"/>
      <c r="AD1406" s="9"/>
      <c r="AE1406" s="9"/>
      <c r="AF1406" s="9"/>
      <c r="AG1406" s="9"/>
      <c r="AH1406" s="9"/>
      <c r="AI1406" s="9">
        <f t="shared" si="120"/>
        <v>4.0199999999999996</v>
      </c>
      <c r="AJ1406" s="9">
        <v>0</v>
      </c>
      <c r="AK1406" s="9">
        <f t="shared" si="121"/>
        <v>0.48239999999999994</v>
      </c>
      <c r="AL1406" s="9">
        <f t="shared" si="122"/>
        <v>4.5023999999999997</v>
      </c>
      <c r="AM1406" s="9"/>
      <c r="AN1406" s="9"/>
      <c r="AP1406" s="9"/>
    </row>
    <row r="1407" spans="1:42" x14ac:dyDescent="0.2">
      <c r="A1407" s="2" t="s">
        <v>43</v>
      </c>
      <c r="B1407" s="2">
        <v>1</v>
      </c>
      <c r="C1407" s="2">
        <v>11030128</v>
      </c>
      <c r="D1407" s="2" t="s">
        <v>3963</v>
      </c>
      <c r="E1407" s="3" t="s">
        <v>3964</v>
      </c>
      <c r="F1407" s="2" t="s">
        <v>3965</v>
      </c>
      <c r="G1407" s="2" t="s">
        <v>47</v>
      </c>
      <c r="I1407" s="2">
        <v>359242</v>
      </c>
      <c r="J1407" s="9"/>
      <c r="K1407" s="9">
        <v>1.34</v>
      </c>
      <c r="L1407" s="9"/>
      <c r="M1407" s="9"/>
      <c r="N1407" s="9"/>
      <c r="O1407" s="9"/>
      <c r="P1407" s="9"/>
      <c r="Q1407" s="9">
        <v>0.12</v>
      </c>
      <c r="R1407" s="9"/>
      <c r="S1407" s="9"/>
      <c r="T1407" s="9"/>
      <c r="U1407" s="9"/>
      <c r="V1407" s="9">
        <v>1.5</v>
      </c>
      <c r="W1407" s="9"/>
      <c r="X1407" s="9"/>
      <c r="Y1407" s="9"/>
      <c r="Z1407" s="9"/>
      <c r="AA1407" s="9"/>
      <c r="AB1407" s="9"/>
      <c r="AC1407" s="9"/>
      <c r="AD1407" s="9"/>
      <c r="AE1407" s="9"/>
      <c r="AF1407" s="9"/>
      <c r="AG1407" s="9"/>
      <c r="AH1407" s="9"/>
      <c r="AI1407" s="9">
        <f t="shared" si="120"/>
        <v>2.96</v>
      </c>
      <c r="AJ1407" s="9">
        <v>0</v>
      </c>
      <c r="AK1407" s="9">
        <f t="shared" si="121"/>
        <v>0.35519999999999996</v>
      </c>
      <c r="AL1407" s="9">
        <f t="shared" si="122"/>
        <v>3.3151999999999999</v>
      </c>
      <c r="AM1407" s="9"/>
      <c r="AN1407" s="9"/>
      <c r="AP1407" s="9"/>
    </row>
    <row r="1408" spans="1:42" x14ac:dyDescent="0.2">
      <c r="A1408" s="2" t="s">
        <v>43</v>
      </c>
      <c r="B1408" s="2">
        <v>1</v>
      </c>
      <c r="C1408" s="2">
        <v>11030136</v>
      </c>
      <c r="D1408" s="2" t="s">
        <v>3966</v>
      </c>
      <c r="E1408" s="3" t="s">
        <v>3967</v>
      </c>
      <c r="F1408" s="2" t="s">
        <v>3968</v>
      </c>
      <c r="G1408" s="2" t="s">
        <v>47</v>
      </c>
      <c r="I1408" s="2">
        <v>359243</v>
      </c>
      <c r="J1408" s="9"/>
      <c r="K1408" s="9">
        <v>0.17</v>
      </c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>
        <v>1.5</v>
      </c>
      <c r="W1408" s="9"/>
      <c r="X1408" s="9"/>
      <c r="Y1408" s="9"/>
      <c r="Z1408" s="9"/>
      <c r="AA1408" s="9"/>
      <c r="AB1408" s="9"/>
      <c r="AC1408" s="9"/>
      <c r="AD1408" s="9"/>
      <c r="AE1408" s="9"/>
      <c r="AF1408" s="9"/>
      <c r="AG1408" s="9"/>
      <c r="AH1408" s="9"/>
      <c r="AI1408" s="9">
        <f t="shared" si="120"/>
        <v>1.67</v>
      </c>
      <c r="AJ1408" s="9">
        <v>0</v>
      </c>
      <c r="AK1408" s="9">
        <f t="shared" si="121"/>
        <v>0.20039999999999999</v>
      </c>
      <c r="AL1408" s="9">
        <f t="shared" si="122"/>
        <v>1.8703999999999998</v>
      </c>
      <c r="AM1408" s="9"/>
      <c r="AN1408" s="9"/>
      <c r="AP1408" s="9"/>
    </row>
    <row r="1409" spans="1:42" x14ac:dyDescent="0.2">
      <c r="A1409" s="2" t="s">
        <v>43</v>
      </c>
      <c r="B1409" s="2">
        <v>1</v>
      </c>
      <c r="C1409" s="2">
        <v>11030134</v>
      </c>
      <c r="D1409" s="2" t="s">
        <v>3969</v>
      </c>
      <c r="E1409" s="3" t="s">
        <v>3970</v>
      </c>
      <c r="F1409" s="2" t="s">
        <v>3971</v>
      </c>
      <c r="G1409" s="2" t="s">
        <v>47</v>
      </c>
      <c r="I1409" s="2">
        <v>359244</v>
      </c>
      <c r="J1409" s="9"/>
      <c r="K1409" s="9"/>
      <c r="L1409" s="9"/>
      <c r="M1409" s="9"/>
      <c r="N1409" s="9"/>
      <c r="O1409" s="9"/>
      <c r="P1409" s="9"/>
      <c r="Q1409" s="9">
        <v>0.12</v>
      </c>
      <c r="R1409" s="9"/>
      <c r="S1409" s="9"/>
      <c r="T1409" s="9"/>
      <c r="U1409" s="9"/>
      <c r="V1409" s="9">
        <v>1.5</v>
      </c>
      <c r="W1409" s="9"/>
      <c r="X1409" s="9"/>
      <c r="Y1409" s="9"/>
      <c r="Z1409" s="9"/>
      <c r="AA1409" s="9"/>
      <c r="AB1409" s="9"/>
      <c r="AC1409" s="9"/>
      <c r="AD1409" s="9"/>
      <c r="AE1409" s="9"/>
      <c r="AF1409" s="9"/>
      <c r="AG1409" s="9"/>
      <c r="AH1409" s="9"/>
      <c r="AI1409" s="9">
        <f t="shared" si="120"/>
        <v>1.62</v>
      </c>
      <c r="AJ1409" s="9">
        <v>0</v>
      </c>
      <c r="AK1409" s="9">
        <f t="shared" si="121"/>
        <v>0.19440000000000002</v>
      </c>
      <c r="AL1409" s="9">
        <f t="shared" si="122"/>
        <v>1.8144</v>
      </c>
      <c r="AM1409" s="9"/>
      <c r="AN1409" s="9"/>
      <c r="AP1409" s="9"/>
    </row>
    <row r="1410" spans="1:42" x14ac:dyDescent="0.2">
      <c r="A1410" s="2" t="s">
        <v>43</v>
      </c>
      <c r="B1410" s="2">
        <v>1</v>
      </c>
      <c r="C1410" s="2">
        <v>11030133</v>
      </c>
      <c r="D1410" s="2" t="s">
        <v>3972</v>
      </c>
      <c r="E1410" s="3" t="s">
        <v>3973</v>
      </c>
      <c r="F1410" s="2" t="s">
        <v>3974</v>
      </c>
      <c r="G1410" s="2" t="s">
        <v>47</v>
      </c>
      <c r="I1410" s="2">
        <v>359245</v>
      </c>
      <c r="J1410" s="9"/>
      <c r="K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>
        <v>1.5</v>
      </c>
      <c r="W1410" s="9"/>
      <c r="X1410" s="9"/>
      <c r="Y1410" s="9"/>
      <c r="Z1410" s="9"/>
      <c r="AA1410" s="9"/>
      <c r="AB1410" s="9"/>
      <c r="AC1410" s="9"/>
      <c r="AD1410" s="9"/>
      <c r="AE1410" s="9"/>
      <c r="AF1410" s="9"/>
      <c r="AG1410" s="9"/>
      <c r="AH1410" s="9"/>
      <c r="AI1410" s="9">
        <f t="shared" si="120"/>
        <v>1.5</v>
      </c>
      <c r="AJ1410" s="9">
        <v>0</v>
      </c>
      <c r="AK1410" s="9">
        <f t="shared" si="121"/>
        <v>0.18</v>
      </c>
      <c r="AL1410" s="9">
        <f t="shared" si="122"/>
        <v>1.68</v>
      </c>
      <c r="AM1410" s="9"/>
      <c r="AN1410" s="9"/>
      <c r="AP1410" s="9"/>
    </row>
    <row r="1411" spans="1:42" x14ac:dyDescent="0.2">
      <c r="A1411" s="2" t="s">
        <v>43</v>
      </c>
      <c r="B1411" s="2">
        <v>1</v>
      </c>
      <c r="C1411" s="2">
        <v>11030134</v>
      </c>
      <c r="D1411" s="2" t="s">
        <v>3975</v>
      </c>
      <c r="E1411" s="3" t="s">
        <v>3976</v>
      </c>
      <c r="F1411" s="2" t="s">
        <v>3977</v>
      </c>
      <c r="G1411" s="2" t="s">
        <v>47</v>
      </c>
      <c r="I1411" s="2">
        <v>359246</v>
      </c>
      <c r="J1411" s="9"/>
      <c r="K1411" s="9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>
        <v>1.5</v>
      </c>
      <c r="W1411" s="9"/>
      <c r="X1411" s="9"/>
      <c r="Y1411" s="9"/>
      <c r="Z1411" s="9"/>
      <c r="AA1411" s="9"/>
      <c r="AB1411" s="9"/>
      <c r="AC1411" s="9"/>
      <c r="AD1411" s="9"/>
      <c r="AE1411" s="9"/>
      <c r="AF1411" s="9"/>
      <c r="AG1411" s="9"/>
      <c r="AH1411" s="9"/>
      <c r="AI1411" s="9">
        <f t="shared" si="120"/>
        <v>1.5</v>
      </c>
      <c r="AJ1411" s="9">
        <v>0</v>
      </c>
      <c r="AK1411" s="9">
        <f t="shared" si="121"/>
        <v>0.18</v>
      </c>
      <c r="AL1411" s="9">
        <f t="shared" si="122"/>
        <v>1.68</v>
      </c>
      <c r="AM1411" s="9"/>
      <c r="AN1411" s="9"/>
      <c r="AP1411" s="9"/>
    </row>
    <row r="1412" spans="1:42" x14ac:dyDescent="0.2">
      <c r="A1412" s="2" t="s">
        <v>43</v>
      </c>
      <c r="B1412" s="2">
        <v>1</v>
      </c>
      <c r="C1412" s="2">
        <v>11030134</v>
      </c>
      <c r="D1412" s="2" t="s">
        <v>3978</v>
      </c>
      <c r="E1412" s="3" t="s">
        <v>3979</v>
      </c>
      <c r="F1412" s="2" t="s">
        <v>3980</v>
      </c>
      <c r="G1412" s="2" t="s">
        <v>47</v>
      </c>
      <c r="I1412" s="2">
        <v>359247</v>
      </c>
      <c r="J1412" s="9"/>
      <c r="K1412" s="9">
        <v>1.68</v>
      </c>
      <c r="L1412" s="9"/>
      <c r="M1412" s="9"/>
      <c r="N1412" s="9"/>
      <c r="O1412" s="9"/>
      <c r="P1412" s="9"/>
      <c r="Q1412" s="9">
        <v>0.18</v>
      </c>
      <c r="R1412" s="9"/>
      <c r="S1412" s="9"/>
      <c r="T1412" s="9"/>
      <c r="U1412" s="9"/>
      <c r="V1412" s="9">
        <v>1.5</v>
      </c>
      <c r="W1412" s="9"/>
      <c r="X1412" s="9"/>
      <c r="Y1412" s="9"/>
      <c r="Z1412" s="9"/>
      <c r="AA1412" s="9"/>
      <c r="AB1412" s="9"/>
      <c r="AC1412" s="9"/>
      <c r="AD1412" s="9"/>
      <c r="AE1412" s="9"/>
      <c r="AF1412" s="9"/>
      <c r="AG1412" s="9"/>
      <c r="AH1412" s="9"/>
      <c r="AI1412" s="9">
        <f t="shared" si="120"/>
        <v>3.36</v>
      </c>
      <c r="AJ1412" s="9">
        <v>0</v>
      </c>
      <c r="AK1412" s="9">
        <f t="shared" si="121"/>
        <v>0.40319999999999995</v>
      </c>
      <c r="AL1412" s="9">
        <f t="shared" si="122"/>
        <v>3.7631999999999999</v>
      </c>
      <c r="AM1412" s="9"/>
      <c r="AN1412" s="9"/>
      <c r="AP1412" s="9"/>
    </row>
    <row r="1413" spans="1:42" x14ac:dyDescent="0.2">
      <c r="A1413" s="2" t="s">
        <v>43</v>
      </c>
      <c r="B1413" s="2">
        <v>1</v>
      </c>
      <c r="C1413" s="2">
        <v>11030128</v>
      </c>
      <c r="D1413" s="2" t="s">
        <v>3981</v>
      </c>
      <c r="E1413" s="3" t="s">
        <v>3982</v>
      </c>
      <c r="F1413" s="2" t="s">
        <v>3983</v>
      </c>
      <c r="G1413" s="2" t="s">
        <v>47</v>
      </c>
      <c r="I1413" s="2">
        <v>359248</v>
      </c>
      <c r="J1413" s="9"/>
      <c r="K1413" s="9"/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>
        <v>1.5</v>
      </c>
      <c r="W1413" s="9"/>
      <c r="X1413" s="9"/>
      <c r="Y1413" s="9"/>
      <c r="Z1413" s="9"/>
      <c r="AA1413" s="9"/>
      <c r="AB1413" s="9"/>
      <c r="AC1413" s="9"/>
      <c r="AD1413" s="9"/>
      <c r="AE1413" s="9"/>
      <c r="AF1413" s="9"/>
      <c r="AG1413" s="9"/>
      <c r="AH1413" s="9"/>
      <c r="AI1413" s="9">
        <f t="shared" si="120"/>
        <v>1.5</v>
      </c>
      <c r="AJ1413" s="9">
        <v>0</v>
      </c>
      <c r="AK1413" s="9">
        <f t="shared" si="121"/>
        <v>0.18</v>
      </c>
      <c r="AL1413" s="9">
        <f t="shared" si="122"/>
        <v>1.68</v>
      </c>
      <c r="AM1413" s="9"/>
      <c r="AN1413" s="9"/>
      <c r="AP1413" s="9"/>
    </row>
    <row r="1414" spans="1:42" x14ac:dyDescent="0.2">
      <c r="A1414" s="2" t="s">
        <v>43</v>
      </c>
      <c r="B1414" s="2">
        <v>1</v>
      </c>
      <c r="C1414" s="2">
        <v>11030136</v>
      </c>
      <c r="D1414" s="2" t="s">
        <v>3984</v>
      </c>
      <c r="E1414" s="3" t="s">
        <v>3985</v>
      </c>
      <c r="F1414" s="2" t="s">
        <v>3986</v>
      </c>
      <c r="G1414" s="2" t="s">
        <v>47</v>
      </c>
      <c r="I1414" s="2">
        <v>359249</v>
      </c>
      <c r="J1414" s="9"/>
      <c r="K1414" s="9">
        <v>0.61</v>
      </c>
      <c r="L1414" s="9"/>
      <c r="M1414" s="9"/>
      <c r="N1414" s="9">
        <v>0.02</v>
      </c>
      <c r="O1414" s="9"/>
      <c r="P1414" s="9"/>
      <c r="Q1414" s="9">
        <v>0.12</v>
      </c>
      <c r="R1414" s="9">
        <v>1.99</v>
      </c>
      <c r="S1414" s="9"/>
      <c r="T1414" s="9"/>
      <c r="U1414" s="9"/>
      <c r="V1414" s="9">
        <v>1.5</v>
      </c>
      <c r="W1414" s="9"/>
      <c r="X1414" s="9"/>
      <c r="Y1414" s="9"/>
      <c r="Z1414" s="9"/>
      <c r="AA1414" s="9"/>
      <c r="AB1414" s="9"/>
      <c r="AC1414" s="9"/>
      <c r="AD1414" s="9"/>
      <c r="AE1414" s="9"/>
      <c r="AF1414" s="9"/>
      <c r="AG1414" s="9"/>
      <c r="AH1414" s="9"/>
      <c r="AI1414" s="9">
        <f t="shared" si="120"/>
        <v>4.24</v>
      </c>
      <c r="AJ1414" s="9">
        <v>0</v>
      </c>
      <c r="AK1414" s="9">
        <f t="shared" si="121"/>
        <v>0.50880000000000003</v>
      </c>
      <c r="AL1414" s="9">
        <f t="shared" si="122"/>
        <v>4.7488000000000001</v>
      </c>
      <c r="AM1414" s="9"/>
      <c r="AN1414" s="9"/>
      <c r="AP1414" s="9"/>
    </row>
    <row r="1415" spans="1:42" x14ac:dyDescent="0.2">
      <c r="A1415" s="2" t="s">
        <v>43</v>
      </c>
      <c r="B1415" s="2">
        <v>1</v>
      </c>
      <c r="C1415" s="2">
        <v>11030134</v>
      </c>
      <c r="D1415" s="2" t="s">
        <v>3987</v>
      </c>
      <c r="E1415" s="3" t="s">
        <v>3988</v>
      </c>
      <c r="F1415" s="2" t="s">
        <v>3989</v>
      </c>
      <c r="G1415" s="2" t="s">
        <v>47</v>
      </c>
      <c r="I1415" s="2">
        <v>359250</v>
      </c>
      <c r="J1415" s="9"/>
      <c r="K1415" s="9"/>
      <c r="L1415" s="9"/>
      <c r="M1415" s="9"/>
      <c r="N1415" s="9"/>
      <c r="O1415" s="9"/>
      <c r="P1415" s="9"/>
      <c r="Q1415" s="9"/>
      <c r="R1415" s="9"/>
      <c r="S1415" s="9"/>
      <c r="T1415" s="9"/>
      <c r="U1415" s="9"/>
      <c r="V1415" s="9">
        <v>1.5</v>
      </c>
      <c r="W1415" s="9"/>
      <c r="X1415" s="9"/>
      <c r="Y1415" s="9"/>
      <c r="Z1415" s="9"/>
      <c r="AA1415" s="9"/>
      <c r="AB1415" s="9"/>
      <c r="AC1415" s="9"/>
      <c r="AD1415" s="9"/>
      <c r="AE1415" s="9"/>
      <c r="AF1415" s="9"/>
      <c r="AG1415" s="9"/>
      <c r="AH1415" s="9"/>
      <c r="AI1415" s="9">
        <f t="shared" si="120"/>
        <v>1.5</v>
      </c>
      <c r="AJ1415" s="9">
        <v>0</v>
      </c>
      <c r="AK1415" s="9">
        <f t="shared" si="121"/>
        <v>0.18</v>
      </c>
      <c r="AL1415" s="9">
        <f t="shared" si="122"/>
        <v>1.68</v>
      </c>
      <c r="AM1415" s="9"/>
      <c r="AN1415" s="9"/>
      <c r="AP1415" s="9"/>
    </row>
    <row r="1416" spans="1:42" x14ac:dyDescent="0.2">
      <c r="A1416" s="2" t="s">
        <v>43</v>
      </c>
      <c r="B1416" s="2">
        <v>1</v>
      </c>
      <c r="C1416" s="2">
        <v>11030134</v>
      </c>
      <c r="D1416" s="2" t="s">
        <v>3990</v>
      </c>
      <c r="E1416" s="3" t="s">
        <v>3991</v>
      </c>
      <c r="F1416" s="2" t="s">
        <v>3992</v>
      </c>
      <c r="G1416" s="2" t="s">
        <v>47</v>
      </c>
      <c r="I1416" s="2">
        <v>359251</v>
      </c>
      <c r="J1416" s="9"/>
      <c r="K1416" s="9">
        <v>0.54</v>
      </c>
      <c r="L1416" s="9"/>
      <c r="M1416" s="9"/>
      <c r="N1416" s="9"/>
      <c r="O1416" s="9"/>
      <c r="P1416" s="9"/>
      <c r="Q1416" s="9"/>
      <c r="R1416" s="9"/>
      <c r="S1416" s="9"/>
      <c r="T1416" s="9"/>
      <c r="U1416" s="9"/>
      <c r="V1416" s="9">
        <v>1.5</v>
      </c>
      <c r="W1416" s="9"/>
      <c r="X1416" s="9"/>
      <c r="Y1416" s="9"/>
      <c r="Z1416" s="9"/>
      <c r="AA1416" s="9"/>
      <c r="AB1416" s="9"/>
      <c r="AC1416" s="9"/>
      <c r="AD1416" s="9"/>
      <c r="AE1416" s="9"/>
      <c r="AF1416" s="9"/>
      <c r="AG1416" s="9"/>
      <c r="AH1416" s="9"/>
      <c r="AI1416" s="9">
        <f t="shared" si="120"/>
        <v>2.04</v>
      </c>
      <c r="AJ1416" s="9">
        <v>0</v>
      </c>
      <c r="AK1416" s="9">
        <f t="shared" si="121"/>
        <v>0.24479999999999999</v>
      </c>
      <c r="AL1416" s="9">
        <f t="shared" si="122"/>
        <v>2.2848000000000002</v>
      </c>
      <c r="AM1416" s="9"/>
      <c r="AN1416" s="9"/>
      <c r="AP1416" s="9"/>
    </row>
    <row r="1417" spans="1:42" x14ac:dyDescent="0.2">
      <c r="A1417" s="2" t="s">
        <v>43</v>
      </c>
      <c r="B1417" s="2">
        <v>1</v>
      </c>
      <c r="C1417" s="2">
        <v>11030121</v>
      </c>
      <c r="D1417" s="2" t="s">
        <v>3993</v>
      </c>
      <c r="E1417" s="3" t="s">
        <v>3994</v>
      </c>
      <c r="F1417" s="2" t="s">
        <v>3995</v>
      </c>
      <c r="G1417" s="2" t="s">
        <v>47</v>
      </c>
      <c r="I1417" s="2">
        <v>359252</v>
      </c>
      <c r="J1417" s="9"/>
      <c r="K1417" s="9">
        <v>1.27</v>
      </c>
      <c r="L1417" s="9"/>
      <c r="M1417" s="9"/>
      <c r="N1417" s="9"/>
      <c r="O1417" s="9"/>
      <c r="P1417" s="9"/>
      <c r="Q1417" s="9"/>
      <c r="R1417" s="9"/>
      <c r="S1417" s="9"/>
      <c r="T1417" s="9"/>
      <c r="U1417" s="9"/>
      <c r="V1417" s="9">
        <v>1.5</v>
      </c>
      <c r="W1417" s="9"/>
      <c r="X1417" s="9"/>
      <c r="Y1417" s="9"/>
      <c r="Z1417" s="9"/>
      <c r="AA1417" s="9"/>
      <c r="AB1417" s="9"/>
      <c r="AC1417" s="9"/>
      <c r="AD1417" s="9"/>
      <c r="AE1417" s="9"/>
      <c r="AF1417" s="9"/>
      <c r="AG1417" s="9"/>
      <c r="AH1417" s="9"/>
      <c r="AI1417" s="9">
        <f t="shared" si="120"/>
        <v>2.77</v>
      </c>
      <c r="AJ1417" s="9">
        <v>0</v>
      </c>
      <c r="AK1417" s="9">
        <f t="shared" si="121"/>
        <v>0.33239999999999997</v>
      </c>
      <c r="AL1417" s="9">
        <f t="shared" si="122"/>
        <v>3.1023999999999998</v>
      </c>
      <c r="AM1417" s="9"/>
      <c r="AN1417" s="9"/>
      <c r="AP1417" s="9"/>
    </row>
    <row r="1418" spans="1:42" x14ac:dyDescent="0.2">
      <c r="A1418" s="2" t="s">
        <v>43</v>
      </c>
      <c r="B1418" s="2">
        <v>1</v>
      </c>
      <c r="C1418" s="2">
        <v>11030129</v>
      </c>
      <c r="D1418" s="2" t="s">
        <v>3996</v>
      </c>
      <c r="E1418" s="3" t="s">
        <v>3997</v>
      </c>
      <c r="F1418" s="2" t="s">
        <v>3998</v>
      </c>
      <c r="G1418" s="2" t="s">
        <v>47</v>
      </c>
      <c r="I1418" s="2">
        <v>359253</v>
      </c>
      <c r="J1418" s="9"/>
      <c r="K1418" s="9"/>
      <c r="L1418" s="9"/>
      <c r="M1418" s="9"/>
      <c r="N1418" s="9"/>
      <c r="O1418" s="9"/>
      <c r="P1418" s="9"/>
      <c r="Q1418" s="9"/>
      <c r="R1418" s="9"/>
      <c r="S1418" s="9"/>
      <c r="T1418" s="9"/>
      <c r="U1418" s="9"/>
      <c r="V1418" s="9">
        <v>1.5</v>
      </c>
      <c r="W1418" s="9"/>
      <c r="X1418" s="9"/>
      <c r="Y1418" s="9"/>
      <c r="Z1418" s="9"/>
      <c r="AA1418" s="9"/>
      <c r="AB1418" s="9"/>
      <c r="AC1418" s="9"/>
      <c r="AD1418" s="9"/>
      <c r="AE1418" s="9"/>
      <c r="AF1418" s="9"/>
      <c r="AG1418" s="9"/>
      <c r="AH1418" s="9"/>
      <c r="AI1418" s="9">
        <f t="shared" si="120"/>
        <v>1.5</v>
      </c>
      <c r="AJ1418" s="9">
        <v>0</v>
      </c>
      <c r="AK1418" s="9">
        <f t="shared" si="121"/>
        <v>0.18</v>
      </c>
      <c r="AL1418" s="9">
        <f t="shared" si="122"/>
        <v>1.68</v>
      </c>
      <c r="AM1418" s="9"/>
      <c r="AN1418" s="9"/>
      <c r="AP1418" s="9"/>
    </row>
    <row r="1419" spans="1:42" x14ac:dyDescent="0.2">
      <c r="A1419" s="2" t="s">
        <v>43</v>
      </c>
      <c r="B1419" s="2">
        <v>1</v>
      </c>
      <c r="C1419" s="2">
        <v>11030136</v>
      </c>
      <c r="D1419" s="2" t="s">
        <v>3999</v>
      </c>
      <c r="E1419" s="3" t="s">
        <v>4000</v>
      </c>
      <c r="F1419" s="2" t="s">
        <v>4001</v>
      </c>
      <c r="G1419" s="2" t="s">
        <v>47</v>
      </c>
      <c r="I1419" s="2">
        <v>359254</v>
      </c>
      <c r="J1419" s="9"/>
      <c r="K1419" s="9"/>
      <c r="L1419" s="9"/>
      <c r="M1419" s="9"/>
      <c r="N1419" s="9"/>
      <c r="O1419" s="9"/>
      <c r="P1419" s="9"/>
      <c r="Q1419" s="9">
        <v>0.32</v>
      </c>
      <c r="R1419" s="9"/>
      <c r="S1419" s="9"/>
      <c r="T1419" s="9"/>
      <c r="U1419" s="9"/>
      <c r="V1419" s="9">
        <v>1.5</v>
      </c>
      <c r="W1419" s="9"/>
      <c r="X1419" s="9"/>
      <c r="Y1419" s="9"/>
      <c r="Z1419" s="9"/>
      <c r="AA1419" s="9"/>
      <c r="AB1419" s="9"/>
      <c r="AC1419" s="9"/>
      <c r="AD1419" s="9"/>
      <c r="AE1419" s="9"/>
      <c r="AF1419" s="9"/>
      <c r="AG1419" s="9"/>
      <c r="AH1419" s="9"/>
      <c r="AI1419" s="9">
        <f t="shared" si="120"/>
        <v>1.82</v>
      </c>
      <c r="AJ1419" s="9">
        <v>0</v>
      </c>
      <c r="AK1419" s="9">
        <f t="shared" si="121"/>
        <v>0.21840000000000001</v>
      </c>
      <c r="AL1419" s="9">
        <f t="shared" si="122"/>
        <v>2.0384000000000002</v>
      </c>
      <c r="AM1419" s="9"/>
      <c r="AN1419" s="9"/>
      <c r="AP1419" s="9"/>
    </row>
    <row r="1420" spans="1:42" x14ac:dyDescent="0.2">
      <c r="A1420" s="2" t="s">
        <v>43</v>
      </c>
      <c r="B1420" s="2">
        <v>1</v>
      </c>
      <c r="C1420" s="2">
        <v>11030129</v>
      </c>
      <c r="D1420" s="2" t="s">
        <v>4002</v>
      </c>
      <c r="E1420" s="3" t="s">
        <v>4003</v>
      </c>
      <c r="F1420" s="2" t="s">
        <v>4004</v>
      </c>
      <c r="G1420" s="2" t="s">
        <v>47</v>
      </c>
      <c r="I1420" s="2">
        <v>359255</v>
      </c>
      <c r="J1420" s="9"/>
      <c r="K1420" s="9">
        <v>1.32</v>
      </c>
      <c r="L1420" s="9"/>
      <c r="M1420" s="9"/>
      <c r="N1420" s="9"/>
      <c r="O1420" s="9"/>
      <c r="P1420" s="9"/>
      <c r="Q1420" s="9">
        <v>0.3</v>
      </c>
      <c r="R1420" s="9"/>
      <c r="S1420" s="9"/>
      <c r="T1420" s="9"/>
      <c r="U1420" s="9"/>
      <c r="V1420" s="9">
        <v>1.5</v>
      </c>
      <c r="W1420" s="9"/>
      <c r="X1420" s="9"/>
      <c r="Y1420" s="9"/>
      <c r="Z1420" s="9"/>
      <c r="AA1420" s="9"/>
      <c r="AB1420" s="9"/>
      <c r="AC1420" s="9"/>
      <c r="AD1420" s="9"/>
      <c r="AE1420" s="9"/>
      <c r="AF1420" s="9"/>
      <c r="AG1420" s="9"/>
      <c r="AH1420" s="9"/>
      <c r="AI1420" s="9">
        <f t="shared" ref="AI1420:AI1483" si="123">SUM(J1420:AH1420)</f>
        <v>3.12</v>
      </c>
      <c r="AJ1420" s="9">
        <v>0</v>
      </c>
      <c r="AK1420" s="9">
        <f t="shared" ref="AK1420:AK1483" si="124">(AI1420+AJ1420)*0.12</f>
        <v>0.37440000000000001</v>
      </c>
      <c r="AL1420" s="9">
        <f t="shared" ref="AL1420:AL1483" si="125">SUM(AI1420:AK1420)</f>
        <v>3.4944000000000002</v>
      </c>
      <c r="AM1420" s="9"/>
      <c r="AN1420" s="9"/>
      <c r="AP1420" s="9"/>
    </row>
    <row r="1421" spans="1:42" x14ac:dyDescent="0.2">
      <c r="A1421" s="2" t="s">
        <v>43</v>
      </c>
      <c r="B1421" s="2">
        <v>1</v>
      </c>
      <c r="C1421" s="2">
        <v>11030136</v>
      </c>
      <c r="D1421" s="2" t="s">
        <v>4005</v>
      </c>
      <c r="E1421" s="3" t="s">
        <v>4006</v>
      </c>
      <c r="F1421" s="2" t="s">
        <v>4007</v>
      </c>
      <c r="G1421" s="2" t="s">
        <v>47</v>
      </c>
      <c r="I1421" s="2">
        <v>359256</v>
      </c>
      <c r="J1421" s="9"/>
      <c r="K1421" s="9"/>
      <c r="L1421" s="9"/>
      <c r="M1421" s="9"/>
      <c r="N1421" s="9"/>
      <c r="O1421" s="9"/>
      <c r="P1421" s="9"/>
      <c r="Q1421" s="9">
        <v>0.35</v>
      </c>
      <c r="R1421" s="9"/>
      <c r="S1421" s="9"/>
      <c r="T1421" s="9"/>
      <c r="U1421" s="9"/>
      <c r="V1421" s="9">
        <v>1.5</v>
      </c>
      <c r="W1421" s="9"/>
      <c r="X1421" s="9"/>
      <c r="Y1421" s="9"/>
      <c r="Z1421" s="9"/>
      <c r="AA1421" s="9"/>
      <c r="AB1421" s="9"/>
      <c r="AC1421" s="9"/>
      <c r="AD1421" s="9"/>
      <c r="AE1421" s="9"/>
      <c r="AF1421" s="9"/>
      <c r="AG1421" s="9"/>
      <c r="AH1421" s="9"/>
      <c r="AI1421" s="9">
        <f t="shared" si="123"/>
        <v>1.85</v>
      </c>
      <c r="AJ1421" s="9">
        <v>0</v>
      </c>
      <c r="AK1421" s="9">
        <f t="shared" si="124"/>
        <v>0.222</v>
      </c>
      <c r="AL1421" s="9">
        <f t="shared" si="125"/>
        <v>2.0720000000000001</v>
      </c>
      <c r="AM1421" s="9"/>
      <c r="AN1421" s="9"/>
      <c r="AP1421" s="9"/>
    </row>
    <row r="1422" spans="1:42" x14ac:dyDescent="0.2">
      <c r="A1422" s="2" t="s">
        <v>43</v>
      </c>
      <c r="B1422" s="2">
        <v>1</v>
      </c>
      <c r="C1422" s="2">
        <v>11030129</v>
      </c>
      <c r="D1422" s="2" t="s">
        <v>4008</v>
      </c>
      <c r="E1422" s="3" t="s">
        <v>4009</v>
      </c>
      <c r="F1422" s="2" t="s">
        <v>4010</v>
      </c>
      <c r="G1422" s="2" t="s">
        <v>47</v>
      </c>
      <c r="I1422" s="2">
        <v>359257</v>
      </c>
      <c r="J1422" s="9"/>
      <c r="K1422" s="9"/>
      <c r="L1422" s="9"/>
      <c r="M1422" s="9"/>
      <c r="N1422" s="9"/>
      <c r="O1422" s="9"/>
      <c r="P1422" s="9"/>
      <c r="Q1422" s="9">
        <v>0.12</v>
      </c>
      <c r="R1422" s="9"/>
      <c r="S1422" s="9"/>
      <c r="T1422" s="9"/>
      <c r="U1422" s="9"/>
      <c r="V1422" s="9">
        <v>1.5</v>
      </c>
      <c r="W1422" s="9"/>
      <c r="X1422" s="9"/>
      <c r="Y1422" s="9"/>
      <c r="Z1422" s="9"/>
      <c r="AA1422" s="9"/>
      <c r="AB1422" s="9"/>
      <c r="AC1422" s="9"/>
      <c r="AD1422" s="9"/>
      <c r="AE1422" s="9"/>
      <c r="AF1422" s="9"/>
      <c r="AG1422" s="9"/>
      <c r="AH1422" s="9"/>
      <c r="AI1422" s="9">
        <f t="shared" si="123"/>
        <v>1.62</v>
      </c>
      <c r="AJ1422" s="9">
        <v>0</v>
      </c>
      <c r="AK1422" s="9">
        <f t="shared" si="124"/>
        <v>0.19440000000000002</v>
      </c>
      <c r="AL1422" s="9">
        <f t="shared" si="125"/>
        <v>1.8144</v>
      </c>
      <c r="AM1422" s="9"/>
      <c r="AN1422" s="9"/>
      <c r="AP1422" s="9"/>
    </row>
    <row r="1423" spans="1:42" x14ac:dyDescent="0.2">
      <c r="A1423" s="2" t="s">
        <v>43</v>
      </c>
      <c r="B1423" s="2">
        <v>1</v>
      </c>
      <c r="C1423" s="2">
        <v>11030119</v>
      </c>
      <c r="D1423" s="2" t="s">
        <v>4011</v>
      </c>
      <c r="E1423" s="3" t="s">
        <v>4012</v>
      </c>
      <c r="F1423" s="2" t="s">
        <v>4013</v>
      </c>
      <c r="G1423" s="2" t="s">
        <v>47</v>
      </c>
      <c r="I1423" s="2">
        <v>359258</v>
      </c>
      <c r="J1423" s="9"/>
      <c r="K1423" s="9"/>
      <c r="L1423" s="9"/>
      <c r="M1423" s="9"/>
      <c r="N1423" s="9"/>
      <c r="O1423" s="9"/>
      <c r="P1423" s="9"/>
      <c r="Q1423" s="9">
        <v>0.32</v>
      </c>
      <c r="R1423" s="9"/>
      <c r="S1423" s="9"/>
      <c r="T1423" s="9"/>
      <c r="U1423" s="9"/>
      <c r="V1423" s="9">
        <v>1.5</v>
      </c>
      <c r="W1423" s="9"/>
      <c r="X1423" s="9"/>
      <c r="Y1423" s="9"/>
      <c r="Z1423" s="9"/>
      <c r="AA1423" s="9"/>
      <c r="AB1423" s="9"/>
      <c r="AC1423" s="9"/>
      <c r="AD1423" s="9"/>
      <c r="AE1423" s="9"/>
      <c r="AF1423" s="9"/>
      <c r="AG1423" s="9"/>
      <c r="AH1423" s="9"/>
      <c r="AI1423" s="9">
        <f t="shared" si="123"/>
        <v>1.82</v>
      </c>
      <c r="AJ1423" s="9">
        <v>0</v>
      </c>
      <c r="AK1423" s="9">
        <f t="shared" si="124"/>
        <v>0.21840000000000001</v>
      </c>
      <c r="AL1423" s="9">
        <f t="shared" si="125"/>
        <v>2.0384000000000002</v>
      </c>
      <c r="AM1423" s="9"/>
      <c r="AN1423" s="9"/>
      <c r="AP1423" s="9"/>
    </row>
    <row r="1424" spans="1:42" x14ac:dyDescent="0.2">
      <c r="A1424" s="2" t="s">
        <v>43</v>
      </c>
      <c r="B1424" s="2">
        <v>1</v>
      </c>
      <c r="C1424" s="2">
        <v>11030130</v>
      </c>
      <c r="D1424" s="2" t="s">
        <v>4014</v>
      </c>
      <c r="E1424" s="3" t="s">
        <v>4015</v>
      </c>
      <c r="F1424" s="2" t="s">
        <v>4016</v>
      </c>
      <c r="G1424" s="2" t="s">
        <v>47</v>
      </c>
      <c r="I1424" s="2">
        <v>359259</v>
      </c>
      <c r="J1424" s="9"/>
      <c r="K1424" s="9">
        <v>0.08</v>
      </c>
      <c r="L1424" s="9"/>
      <c r="M1424" s="9"/>
      <c r="N1424" s="9"/>
      <c r="O1424" s="9"/>
      <c r="P1424" s="9"/>
      <c r="Q1424" s="9">
        <v>0.35</v>
      </c>
      <c r="R1424" s="9"/>
      <c r="S1424" s="9"/>
      <c r="T1424" s="9"/>
      <c r="U1424" s="9"/>
      <c r="V1424" s="9">
        <v>1.5</v>
      </c>
      <c r="W1424" s="9"/>
      <c r="X1424" s="9"/>
      <c r="Y1424" s="9"/>
      <c r="Z1424" s="9"/>
      <c r="AA1424" s="9"/>
      <c r="AB1424" s="9"/>
      <c r="AC1424" s="9"/>
      <c r="AD1424" s="9"/>
      <c r="AE1424" s="9"/>
      <c r="AF1424" s="9"/>
      <c r="AG1424" s="9"/>
      <c r="AH1424" s="9"/>
      <c r="AI1424" s="9">
        <f t="shared" si="123"/>
        <v>1.93</v>
      </c>
      <c r="AJ1424" s="9">
        <v>0</v>
      </c>
      <c r="AK1424" s="9">
        <f t="shared" si="124"/>
        <v>0.23159999999999997</v>
      </c>
      <c r="AL1424" s="9">
        <f t="shared" si="125"/>
        <v>2.1616</v>
      </c>
      <c r="AM1424" s="9"/>
      <c r="AN1424" s="9"/>
      <c r="AP1424" s="9"/>
    </row>
    <row r="1425" spans="1:42" x14ac:dyDescent="0.2">
      <c r="A1425" s="2" t="s">
        <v>43</v>
      </c>
      <c r="B1425" s="2">
        <v>1</v>
      </c>
      <c r="C1425" s="2">
        <v>11030130</v>
      </c>
      <c r="D1425" s="2" t="s">
        <v>4017</v>
      </c>
      <c r="E1425" s="3" t="s">
        <v>4018</v>
      </c>
      <c r="F1425" s="2" t="s">
        <v>4019</v>
      </c>
      <c r="G1425" s="2" t="s">
        <v>47</v>
      </c>
      <c r="I1425" s="2">
        <v>359260</v>
      </c>
      <c r="J1425" s="9"/>
      <c r="K1425" s="9"/>
      <c r="L1425" s="9"/>
      <c r="M1425" s="9"/>
      <c r="N1425" s="9"/>
      <c r="O1425" s="9"/>
      <c r="P1425" s="9"/>
      <c r="Q1425" s="9"/>
      <c r="R1425" s="9"/>
      <c r="S1425" s="9"/>
      <c r="T1425" s="9"/>
      <c r="U1425" s="9"/>
      <c r="V1425" s="9">
        <v>1.5</v>
      </c>
      <c r="W1425" s="9"/>
      <c r="X1425" s="9"/>
      <c r="Y1425" s="9"/>
      <c r="Z1425" s="9"/>
      <c r="AA1425" s="9"/>
      <c r="AB1425" s="9"/>
      <c r="AC1425" s="9"/>
      <c r="AD1425" s="9"/>
      <c r="AE1425" s="9"/>
      <c r="AF1425" s="9"/>
      <c r="AG1425" s="9"/>
      <c r="AH1425" s="9"/>
      <c r="AI1425" s="9">
        <f t="shared" si="123"/>
        <v>1.5</v>
      </c>
      <c r="AJ1425" s="9">
        <v>0</v>
      </c>
      <c r="AK1425" s="9">
        <f t="shared" si="124"/>
        <v>0.18</v>
      </c>
      <c r="AL1425" s="9">
        <f t="shared" si="125"/>
        <v>1.68</v>
      </c>
      <c r="AM1425" s="9"/>
      <c r="AN1425" s="9"/>
      <c r="AP1425" s="9"/>
    </row>
    <row r="1426" spans="1:42" x14ac:dyDescent="0.2">
      <c r="A1426" s="2" t="s">
        <v>43</v>
      </c>
      <c r="B1426" s="2">
        <v>19</v>
      </c>
      <c r="C1426" s="2">
        <v>11030130</v>
      </c>
      <c r="D1426" s="2" t="s">
        <v>4020</v>
      </c>
      <c r="E1426" s="3" t="s">
        <v>4021</v>
      </c>
      <c r="F1426" s="2" t="s">
        <v>4022</v>
      </c>
      <c r="G1426" s="2" t="s">
        <v>47</v>
      </c>
      <c r="I1426" s="2">
        <v>359261</v>
      </c>
      <c r="J1426" s="9"/>
      <c r="K1426" s="9"/>
      <c r="L1426" s="9"/>
      <c r="M1426" s="9"/>
      <c r="N1426" s="9"/>
      <c r="O1426" s="9"/>
      <c r="P1426" s="9"/>
      <c r="Q1426" s="9">
        <v>10.46</v>
      </c>
      <c r="R1426" s="9">
        <v>0.1</v>
      </c>
      <c r="S1426" s="9"/>
      <c r="T1426" s="9"/>
      <c r="U1426" s="9"/>
      <c r="V1426" s="9">
        <v>1.5</v>
      </c>
      <c r="W1426" s="9"/>
      <c r="X1426" s="9"/>
      <c r="Y1426" s="9"/>
      <c r="Z1426" s="9"/>
      <c r="AA1426" s="9"/>
      <c r="AB1426" s="9"/>
      <c r="AC1426" s="9"/>
      <c r="AD1426" s="9"/>
      <c r="AE1426" s="9"/>
      <c r="AF1426" s="9"/>
      <c r="AG1426" s="9"/>
      <c r="AH1426" s="9">
        <v>-0.75</v>
      </c>
      <c r="AI1426" s="9">
        <f t="shared" si="123"/>
        <v>11.31</v>
      </c>
      <c r="AJ1426" s="9">
        <v>0</v>
      </c>
      <c r="AK1426" s="9">
        <f t="shared" si="124"/>
        <v>1.3572</v>
      </c>
      <c r="AL1426" s="9">
        <f t="shared" si="125"/>
        <v>12.667200000000001</v>
      </c>
      <c r="AM1426" s="9"/>
      <c r="AN1426" s="9"/>
      <c r="AP1426" s="9"/>
    </row>
    <row r="1427" spans="1:42" x14ac:dyDescent="0.2">
      <c r="A1427" s="2" t="s">
        <v>43</v>
      </c>
      <c r="B1427" s="2">
        <v>1</v>
      </c>
      <c r="C1427" s="2">
        <v>11030136</v>
      </c>
      <c r="D1427" s="2" t="s">
        <v>4023</v>
      </c>
      <c r="E1427" s="3" t="s">
        <v>4024</v>
      </c>
      <c r="F1427" s="2" t="s">
        <v>4025</v>
      </c>
      <c r="G1427" s="2" t="s">
        <v>47</v>
      </c>
      <c r="I1427" s="2">
        <v>359262</v>
      </c>
      <c r="J1427" s="9"/>
      <c r="K1427" s="9">
        <v>0.18</v>
      </c>
      <c r="L1427" s="9"/>
      <c r="M1427" s="9"/>
      <c r="N1427" s="9"/>
      <c r="O1427" s="9"/>
      <c r="P1427" s="9"/>
      <c r="Q1427" s="9">
        <v>0.03</v>
      </c>
      <c r="R1427" s="9"/>
      <c r="S1427" s="9"/>
      <c r="T1427" s="9"/>
      <c r="U1427" s="9"/>
      <c r="V1427" s="9">
        <v>1.5</v>
      </c>
      <c r="W1427" s="9"/>
      <c r="X1427" s="9"/>
      <c r="Y1427" s="9"/>
      <c r="Z1427" s="9"/>
      <c r="AA1427" s="9"/>
      <c r="AB1427" s="9"/>
      <c r="AC1427" s="9"/>
      <c r="AD1427" s="9"/>
      <c r="AE1427" s="9"/>
      <c r="AF1427" s="9"/>
      <c r="AG1427" s="9"/>
      <c r="AH1427" s="9"/>
      <c r="AI1427" s="9">
        <f t="shared" si="123"/>
        <v>1.71</v>
      </c>
      <c r="AJ1427" s="9">
        <v>0</v>
      </c>
      <c r="AK1427" s="9">
        <f t="shared" si="124"/>
        <v>0.20519999999999999</v>
      </c>
      <c r="AL1427" s="9">
        <f t="shared" si="125"/>
        <v>1.9152</v>
      </c>
      <c r="AM1427" s="9"/>
      <c r="AN1427" s="9"/>
      <c r="AP1427" s="9"/>
    </row>
    <row r="1428" spans="1:42" x14ac:dyDescent="0.2">
      <c r="A1428" s="2" t="s">
        <v>43</v>
      </c>
      <c r="B1428" s="2">
        <v>1</v>
      </c>
      <c r="C1428" s="2">
        <v>11030134</v>
      </c>
      <c r="D1428" s="2" t="s">
        <v>4026</v>
      </c>
      <c r="E1428" s="3" t="s">
        <v>4027</v>
      </c>
      <c r="F1428" s="2" t="s">
        <v>4028</v>
      </c>
      <c r="G1428" s="2" t="s">
        <v>47</v>
      </c>
      <c r="I1428" s="2">
        <v>359263</v>
      </c>
      <c r="J1428" s="9"/>
      <c r="K1428" s="9"/>
      <c r="L1428" s="9"/>
      <c r="M1428" s="9"/>
      <c r="N1428" s="9"/>
      <c r="O1428" s="9"/>
      <c r="P1428" s="9"/>
      <c r="Q1428" s="9">
        <v>0.01</v>
      </c>
      <c r="R1428" s="9"/>
      <c r="S1428" s="9"/>
      <c r="T1428" s="9"/>
      <c r="U1428" s="9"/>
      <c r="V1428" s="9">
        <v>1.5</v>
      </c>
      <c r="W1428" s="9"/>
      <c r="X1428" s="9"/>
      <c r="Y1428" s="9"/>
      <c r="Z1428" s="9"/>
      <c r="AA1428" s="9"/>
      <c r="AB1428" s="9"/>
      <c r="AC1428" s="9"/>
      <c r="AD1428" s="9"/>
      <c r="AE1428" s="9"/>
      <c r="AF1428" s="9"/>
      <c r="AG1428" s="9"/>
      <c r="AH1428" s="9"/>
      <c r="AI1428" s="9">
        <f t="shared" si="123"/>
        <v>1.51</v>
      </c>
      <c r="AJ1428" s="9">
        <v>0</v>
      </c>
      <c r="AK1428" s="9">
        <f t="shared" si="124"/>
        <v>0.1812</v>
      </c>
      <c r="AL1428" s="9">
        <f t="shared" si="125"/>
        <v>1.6912</v>
      </c>
      <c r="AM1428" s="9"/>
      <c r="AN1428" s="9"/>
      <c r="AP1428" s="9"/>
    </row>
    <row r="1429" spans="1:42" x14ac:dyDescent="0.2">
      <c r="A1429" s="2" t="s">
        <v>43</v>
      </c>
      <c r="B1429" s="2">
        <v>1</v>
      </c>
      <c r="C1429" s="2">
        <v>11030135</v>
      </c>
      <c r="D1429" s="2" t="s">
        <v>4029</v>
      </c>
      <c r="E1429" s="3" t="s">
        <v>4030</v>
      </c>
      <c r="F1429" s="2" t="s">
        <v>4031</v>
      </c>
      <c r="G1429" s="2" t="s">
        <v>47</v>
      </c>
      <c r="I1429" s="2">
        <v>359264</v>
      </c>
      <c r="J1429" s="9"/>
      <c r="K1429" s="9">
        <v>0.38</v>
      </c>
      <c r="L1429" s="9"/>
      <c r="M1429" s="9"/>
      <c r="N1429" s="9"/>
      <c r="O1429" s="9"/>
      <c r="P1429" s="9"/>
      <c r="Q1429" s="9">
        <v>0.02</v>
      </c>
      <c r="R1429" s="9"/>
      <c r="S1429" s="9"/>
      <c r="T1429" s="9"/>
      <c r="U1429" s="9"/>
      <c r="V1429" s="9">
        <v>1.5</v>
      </c>
      <c r="W1429" s="9"/>
      <c r="X1429" s="9"/>
      <c r="Y1429" s="9"/>
      <c r="Z1429" s="9"/>
      <c r="AA1429" s="9"/>
      <c r="AB1429" s="9"/>
      <c r="AC1429" s="9"/>
      <c r="AD1429" s="9"/>
      <c r="AE1429" s="9"/>
      <c r="AF1429" s="9"/>
      <c r="AG1429" s="9"/>
      <c r="AH1429" s="9"/>
      <c r="AI1429" s="9">
        <f t="shared" si="123"/>
        <v>1.9</v>
      </c>
      <c r="AJ1429" s="9">
        <v>0</v>
      </c>
      <c r="AK1429" s="9">
        <f t="shared" si="124"/>
        <v>0.22799999999999998</v>
      </c>
      <c r="AL1429" s="9">
        <f t="shared" si="125"/>
        <v>2.1280000000000001</v>
      </c>
      <c r="AM1429" s="9"/>
      <c r="AN1429" s="9"/>
      <c r="AP1429" s="9"/>
    </row>
    <row r="1430" spans="1:42" x14ac:dyDescent="0.2">
      <c r="A1430" s="2" t="s">
        <v>43</v>
      </c>
      <c r="B1430" s="2">
        <v>16</v>
      </c>
      <c r="C1430" s="2">
        <v>11030130</v>
      </c>
      <c r="D1430" s="2" t="s">
        <v>4032</v>
      </c>
      <c r="E1430" s="3" t="s">
        <v>4033</v>
      </c>
      <c r="F1430" s="2" t="s">
        <v>4034</v>
      </c>
      <c r="G1430" s="2" t="s">
        <v>47</v>
      </c>
      <c r="I1430" s="2">
        <v>359265</v>
      </c>
      <c r="J1430" s="9"/>
      <c r="K1430" s="9"/>
      <c r="L1430" s="9"/>
      <c r="M1430" s="9"/>
      <c r="N1430" s="9"/>
      <c r="O1430" s="9"/>
      <c r="P1430" s="9"/>
      <c r="Q1430" s="9"/>
      <c r="R1430" s="9"/>
      <c r="S1430" s="9"/>
      <c r="T1430" s="9"/>
      <c r="U1430" s="9"/>
      <c r="V1430" s="9">
        <v>1.5</v>
      </c>
      <c r="W1430" s="9"/>
      <c r="X1430" s="9"/>
      <c r="Y1430" s="9"/>
      <c r="Z1430" s="9"/>
      <c r="AA1430" s="9"/>
      <c r="AB1430" s="9"/>
      <c r="AC1430" s="9"/>
      <c r="AD1430" s="9"/>
      <c r="AE1430" s="9"/>
      <c r="AF1430" s="9"/>
      <c r="AG1430" s="9"/>
      <c r="AH1430" s="9"/>
      <c r="AI1430" s="9">
        <f t="shared" si="123"/>
        <v>1.5</v>
      </c>
      <c r="AJ1430" s="9">
        <v>0</v>
      </c>
      <c r="AK1430" s="9">
        <f t="shared" si="124"/>
        <v>0.18</v>
      </c>
      <c r="AL1430" s="9">
        <f t="shared" si="125"/>
        <v>1.68</v>
      </c>
      <c r="AM1430" s="9"/>
      <c r="AN1430" s="9"/>
      <c r="AP1430" s="9"/>
    </row>
    <row r="1431" spans="1:42" x14ac:dyDescent="0.2">
      <c r="A1431" s="2" t="s">
        <v>43</v>
      </c>
      <c r="B1431" s="2">
        <v>19</v>
      </c>
      <c r="C1431" s="2">
        <v>11030133</v>
      </c>
      <c r="D1431" s="2" t="s">
        <v>4035</v>
      </c>
      <c r="E1431" s="3" t="s">
        <v>4036</v>
      </c>
      <c r="F1431" s="2" t="s">
        <v>4037</v>
      </c>
      <c r="G1431" s="2" t="s">
        <v>47</v>
      </c>
      <c r="I1431" s="2">
        <v>359266</v>
      </c>
      <c r="J1431" s="9"/>
      <c r="K1431" s="9"/>
      <c r="L1431" s="9"/>
      <c r="M1431" s="9"/>
      <c r="N1431" s="9"/>
      <c r="O1431" s="9"/>
      <c r="P1431" s="9"/>
      <c r="Q1431" s="9"/>
      <c r="R1431" s="9"/>
      <c r="S1431" s="9"/>
      <c r="T1431" s="9"/>
      <c r="U1431" s="9"/>
      <c r="V1431" s="9">
        <v>1.5</v>
      </c>
      <c r="W1431" s="9"/>
      <c r="X1431" s="9"/>
      <c r="Y1431" s="9"/>
      <c r="Z1431" s="9"/>
      <c r="AA1431" s="9"/>
      <c r="AB1431" s="9"/>
      <c r="AC1431" s="9"/>
      <c r="AD1431" s="9"/>
      <c r="AE1431" s="9"/>
      <c r="AF1431" s="9"/>
      <c r="AG1431" s="9"/>
      <c r="AH1431" s="9"/>
      <c r="AI1431" s="9">
        <f t="shared" si="123"/>
        <v>1.5</v>
      </c>
      <c r="AJ1431" s="9">
        <v>0</v>
      </c>
      <c r="AK1431" s="9">
        <f t="shared" si="124"/>
        <v>0.18</v>
      </c>
      <c r="AL1431" s="9">
        <f t="shared" si="125"/>
        <v>1.68</v>
      </c>
      <c r="AM1431" s="9"/>
      <c r="AN1431" s="9"/>
      <c r="AP1431" s="9"/>
    </row>
    <row r="1432" spans="1:42" x14ac:dyDescent="0.2">
      <c r="A1432" s="2" t="s">
        <v>43</v>
      </c>
      <c r="B1432" s="2">
        <v>1</v>
      </c>
      <c r="C1432" s="2">
        <v>11030124</v>
      </c>
      <c r="D1432" s="2" t="s">
        <v>4038</v>
      </c>
      <c r="E1432" s="3" t="s">
        <v>4039</v>
      </c>
      <c r="F1432" s="2" t="s">
        <v>4040</v>
      </c>
      <c r="G1432" s="2" t="s">
        <v>47</v>
      </c>
      <c r="I1432" s="2">
        <v>359267</v>
      </c>
      <c r="J1432" s="9"/>
      <c r="K1432" s="9">
        <v>0.43</v>
      </c>
      <c r="L1432" s="9"/>
      <c r="M1432" s="9"/>
      <c r="N1432" s="9"/>
      <c r="O1432" s="9"/>
      <c r="P1432" s="9"/>
      <c r="Q1432" s="9">
        <v>0.49</v>
      </c>
      <c r="R1432" s="9"/>
      <c r="S1432" s="9"/>
      <c r="T1432" s="9"/>
      <c r="U1432" s="9"/>
      <c r="V1432" s="9">
        <v>1.5</v>
      </c>
      <c r="W1432" s="9"/>
      <c r="X1432" s="9"/>
      <c r="Y1432" s="9"/>
      <c r="Z1432" s="9"/>
      <c r="AA1432" s="9"/>
      <c r="AB1432" s="9"/>
      <c r="AC1432" s="9"/>
      <c r="AD1432" s="9"/>
      <c r="AE1432" s="9"/>
      <c r="AF1432" s="9"/>
      <c r="AG1432" s="9"/>
      <c r="AH1432" s="9"/>
      <c r="AI1432" s="9">
        <f t="shared" si="123"/>
        <v>2.42</v>
      </c>
      <c r="AJ1432" s="9">
        <v>0</v>
      </c>
      <c r="AK1432" s="9">
        <f t="shared" si="124"/>
        <v>0.29039999999999999</v>
      </c>
      <c r="AL1432" s="9">
        <f t="shared" si="125"/>
        <v>2.7103999999999999</v>
      </c>
      <c r="AM1432" s="9"/>
      <c r="AN1432" s="9"/>
      <c r="AP1432" s="9"/>
    </row>
    <row r="1433" spans="1:42" x14ac:dyDescent="0.2">
      <c r="A1433" s="2" t="s">
        <v>43</v>
      </c>
      <c r="B1433" s="2">
        <v>1</v>
      </c>
      <c r="C1433" s="2">
        <v>11030128</v>
      </c>
      <c r="D1433" s="2" t="s">
        <v>4041</v>
      </c>
      <c r="E1433" s="3" t="s">
        <v>4042</v>
      </c>
      <c r="F1433" s="2" t="s">
        <v>4043</v>
      </c>
      <c r="G1433" s="2" t="s">
        <v>47</v>
      </c>
      <c r="I1433" s="2">
        <v>359268</v>
      </c>
      <c r="J1433" s="9"/>
      <c r="K1433" s="9">
        <v>1.84</v>
      </c>
      <c r="L1433" s="9"/>
      <c r="M1433" s="9"/>
      <c r="N1433" s="9"/>
      <c r="O1433" s="9"/>
      <c r="P1433" s="9"/>
      <c r="Q1433" s="9">
        <v>0.57999999999999996</v>
      </c>
      <c r="R1433" s="9">
        <v>1.74</v>
      </c>
      <c r="S1433" s="9"/>
      <c r="T1433" s="9"/>
      <c r="U1433" s="9"/>
      <c r="V1433" s="9">
        <v>1.5</v>
      </c>
      <c r="W1433" s="9"/>
      <c r="X1433" s="9"/>
      <c r="Y1433" s="9"/>
      <c r="Z1433" s="9"/>
      <c r="AA1433" s="9"/>
      <c r="AB1433" s="9"/>
      <c r="AC1433" s="9"/>
      <c r="AD1433" s="9"/>
      <c r="AE1433" s="9"/>
      <c r="AF1433" s="9"/>
      <c r="AG1433" s="9"/>
      <c r="AH1433" s="9"/>
      <c r="AI1433" s="9">
        <f t="shared" si="123"/>
        <v>5.66</v>
      </c>
      <c r="AJ1433" s="9">
        <v>0</v>
      </c>
      <c r="AK1433" s="9">
        <f t="shared" si="124"/>
        <v>0.67920000000000003</v>
      </c>
      <c r="AL1433" s="9">
        <f t="shared" si="125"/>
        <v>6.3391999999999999</v>
      </c>
      <c r="AM1433" s="9"/>
      <c r="AN1433" s="9"/>
      <c r="AP1433" s="9"/>
    </row>
    <row r="1434" spans="1:42" x14ac:dyDescent="0.2">
      <c r="A1434" s="2" t="s">
        <v>43</v>
      </c>
      <c r="B1434" s="2">
        <v>1</v>
      </c>
      <c r="C1434" s="2">
        <v>11030133</v>
      </c>
      <c r="D1434" s="2" t="s">
        <v>4044</v>
      </c>
      <c r="E1434" s="3" t="s">
        <v>4045</v>
      </c>
      <c r="F1434" s="2" t="s">
        <v>4046</v>
      </c>
      <c r="G1434" s="2" t="s">
        <v>47</v>
      </c>
      <c r="I1434" s="2">
        <v>359269</v>
      </c>
      <c r="J1434" s="9"/>
      <c r="K1434" s="9">
        <v>0.15</v>
      </c>
      <c r="L1434" s="9"/>
      <c r="M1434" s="9"/>
      <c r="N1434" s="9"/>
      <c r="O1434" s="9"/>
      <c r="P1434" s="9"/>
      <c r="Q1434" s="9">
        <v>0.12</v>
      </c>
      <c r="R1434" s="9">
        <v>0.04</v>
      </c>
      <c r="S1434" s="9"/>
      <c r="T1434" s="9"/>
      <c r="U1434" s="9"/>
      <c r="V1434" s="9">
        <v>1.5</v>
      </c>
      <c r="W1434" s="9"/>
      <c r="X1434" s="9"/>
      <c r="Y1434" s="9"/>
      <c r="Z1434" s="9"/>
      <c r="AA1434" s="9"/>
      <c r="AB1434" s="9"/>
      <c r="AC1434" s="9"/>
      <c r="AD1434" s="9"/>
      <c r="AE1434" s="9"/>
      <c r="AF1434" s="9"/>
      <c r="AG1434" s="9"/>
      <c r="AH1434" s="9"/>
      <c r="AI1434" s="9">
        <f t="shared" si="123"/>
        <v>1.81</v>
      </c>
      <c r="AJ1434" s="9">
        <v>0</v>
      </c>
      <c r="AK1434" s="9">
        <f t="shared" si="124"/>
        <v>0.2172</v>
      </c>
      <c r="AL1434" s="9">
        <f t="shared" si="125"/>
        <v>2.0272000000000001</v>
      </c>
      <c r="AM1434" s="9"/>
      <c r="AN1434" s="9"/>
      <c r="AP1434" s="9"/>
    </row>
    <row r="1435" spans="1:42" x14ac:dyDescent="0.2">
      <c r="A1435" s="2" t="s">
        <v>43</v>
      </c>
      <c r="B1435" s="2">
        <v>1</v>
      </c>
      <c r="C1435" s="2">
        <v>11030129</v>
      </c>
      <c r="D1435" s="2" t="s">
        <v>4047</v>
      </c>
      <c r="E1435" s="3" t="s">
        <v>4048</v>
      </c>
      <c r="F1435" s="2" t="s">
        <v>4049</v>
      </c>
      <c r="G1435" s="2" t="s">
        <v>47</v>
      </c>
      <c r="I1435" s="2">
        <v>359270</v>
      </c>
      <c r="J1435" s="9"/>
      <c r="K1435" s="9">
        <v>0.33</v>
      </c>
      <c r="L1435" s="9"/>
      <c r="M1435" s="9"/>
      <c r="N1435" s="9"/>
      <c r="O1435" s="9"/>
      <c r="P1435" s="9"/>
      <c r="Q1435" s="9">
        <v>0.62</v>
      </c>
      <c r="R1435" s="9"/>
      <c r="S1435" s="9"/>
      <c r="T1435" s="9"/>
      <c r="U1435" s="9"/>
      <c r="V1435" s="9">
        <v>1.5</v>
      </c>
      <c r="W1435" s="9"/>
      <c r="X1435" s="9"/>
      <c r="Y1435" s="9"/>
      <c r="Z1435" s="9"/>
      <c r="AA1435" s="9"/>
      <c r="AB1435" s="9"/>
      <c r="AC1435" s="9"/>
      <c r="AD1435" s="9"/>
      <c r="AE1435" s="9"/>
      <c r="AF1435" s="9"/>
      <c r="AG1435" s="9"/>
      <c r="AH1435" s="9"/>
      <c r="AI1435" s="9">
        <f t="shared" si="123"/>
        <v>2.4500000000000002</v>
      </c>
      <c r="AJ1435" s="9">
        <v>0</v>
      </c>
      <c r="AK1435" s="9">
        <f t="shared" si="124"/>
        <v>0.29399999999999998</v>
      </c>
      <c r="AL1435" s="9">
        <f t="shared" si="125"/>
        <v>2.7440000000000002</v>
      </c>
      <c r="AM1435" s="9"/>
      <c r="AN1435" s="9"/>
      <c r="AP1435" s="9"/>
    </row>
    <row r="1436" spans="1:42" x14ac:dyDescent="0.2">
      <c r="A1436" s="2" t="s">
        <v>43</v>
      </c>
      <c r="B1436" s="2">
        <v>1</v>
      </c>
      <c r="C1436" s="2">
        <v>11030121</v>
      </c>
      <c r="D1436" s="2" t="s">
        <v>4050</v>
      </c>
      <c r="E1436" s="3" t="s">
        <v>4051</v>
      </c>
      <c r="F1436" s="2" t="s">
        <v>4052</v>
      </c>
      <c r="G1436" s="2" t="s">
        <v>47</v>
      </c>
      <c r="I1436" s="2">
        <v>359271</v>
      </c>
      <c r="J1436" s="9"/>
      <c r="K1436" s="9">
        <v>5.44</v>
      </c>
      <c r="L1436" s="9"/>
      <c r="M1436" s="9"/>
      <c r="N1436" s="9"/>
      <c r="O1436" s="9"/>
      <c r="P1436" s="9"/>
      <c r="Q1436" s="9"/>
      <c r="R1436" s="9">
        <v>0.04</v>
      </c>
      <c r="S1436" s="9"/>
      <c r="T1436" s="9"/>
      <c r="U1436" s="9"/>
      <c r="V1436" s="9">
        <v>1.5</v>
      </c>
      <c r="W1436" s="9"/>
      <c r="X1436" s="9"/>
      <c r="Y1436" s="9"/>
      <c r="Z1436" s="9"/>
      <c r="AA1436" s="9"/>
      <c r="AB1436" s="9"/>
      <c r="AC1436" s="9"/>
      <c r="AD1436" s="9"/>
      <c r="AE1436" s="9"/>
      <c r="AF1436" s="9"/>
      <c r="AG1436" s="9"/>
      <c r="AH1436" s="9"/>
      <c r="AI1436" s="9">
        <f t="shared" si="123"/>
        <v>6.98</v>
      </c>
      <c r="AJ1436" s="9">
        <v>0</v>
      </c>
      <c r="AK1436" s="9">
        <f t="shared" si="124"/>
        <v>0.83760000000000001</v>
      </c>
      <c r="AL1436" s="9">
        <f t="shared" si="125"/>
        <v>7.8176000000000005</v>
      </c>
      <c r="AM1436" s="9"/>
      <c r="AN1436" s="9"/>
      <c r="AP1436" s="9"/>
    </row>
    <row r="1437" spans="1:42" x14ac:dyDescent="0.2">
      <c r="A1437" s="2" t="s">
        <v>43</v>
      </c>
      <c r="B1437" s="2">
        <v>1</v>
      </c>
      <c r="C1437" s="2">
        <v>11030133</v>
      </c>
      <c r="D1437" s="2" t="s">
        <v>4053</v>
      </c>
      <c r="E1437" s="3" t="s">
        <v>4054</v>
      </c>
      <c r="F1437" s="2" t="s">
        <v>4055</v>
      </c>
      <c r="G1437" s="2" t="s">
        <v>47</v>
      </c>
      <c r="I1437" s="2">
        <v>359272</v>
      </c>
      <c r="J1437" s="9"/>
      <c r="K1437" s="9">
        <v>0.18</v>
      </c>
      <c r="L1437" s="9"/>
      <c r="M1437" s="9"/>
      <c r="N1437" s="9"/>
      <c r="O1437" s="9"/>
      <c r="P1437" s="9"/>
      <c r="Q1437" s="9">
        <v>0.02</v>
      </c>
      <c r="R1437" s="9"/>
      <c r="S1437" s="9"/>
      <c r="T1437" s="9"/>
      <c r="U1437" s="9"/>
      <c r="V1437" s="9">
        <v>1.5</v>
      </c>
      <c r="W1437" s="9"/>
      <c r="X1437" s="9"/>
      <c r="Y1437" s="9"/>
      <c r="Z1437" s="9"/>
      <c r="AA1437" s="9"/>
      <c r="AB1437" s="9"/>
      <c r="AC1437" s="9"/>
      <c r="AD1437" s="9"/>
      <c r="AE1437" s="9"/>
      <c r="AF1437" s="9"/>
      <c r="AG1437" s="9"/>
      <c r="AH1437" s="9"/>
      <c r="AI1437" s="9">
        <f t="shared" si="123"/>
        <v>1.7</v>
      </c>
      <c r="AJ1437" s="9">
        <v>0</v>
      </c>
      <c r="AK1437" s="9">
        <f t="shared" si="124"/>
        <v>0.20399999999999999</v>
      </c>
      <c r="AL1437" s="9">
        <f t="shared" si="125"/>
        <v>1.9039999999999999</v>
      </c>
      <c r="AM1437" s="9"/>
      <c r="AN1437" s="9"/>
      <c r="AP1437" s="9"/>
    </row>
    <row r="1438" spans="1:42" x14ac:dyDescent="0.2">
      <c r="A1438" s="2" t="s">
        <v>43</v>
      </c>
      <c r="B1438" s="2">
        <v>1</v>
      </c>
      <c r="C1438" s="2">
        <v>11030133</v>
      </c>
      <c r="D1438" s="2" t="s">
        <v>4056</v>
      </c>
      <c r="E1438" s="3" t="s">
        <v>4057</v>
      </c>
      <c r="F1438" s="2" t="s">
        <v>4058</v>
      </c>
      <c r="G1438" s="2" t="s">
        <v>47</v>
      </c>
      <c r="I1438" s="2">
        <v>359273</v>
      </c>
      <c r="J1438" s="9"/>
      <c r="K1438" s="9"/>
      <c r="L1438" s="9"/>
      <c r="M1438" s="9"/>
      <c r="N1438" s="9"/>
      <c r="O1438" s="9"/>
      <c r="P1438" s="9"/>
      <c r="Q1438" s="9"/>
      <c r="R1438" s="9"/>
      <c r="S1438" s="9"/>
      <c r="T1438" s="9"/>
      <c r="U1438" s="9"/>
      <c r="V1438" s="9">
        <v>1.5</v>
      </c>
      <c r="W1438" s="9"/>
      <c r="X1438" s="9"/>
      <c r="Y1438" s="9"/>
      <c r="Z1438" s="9"/>
      <c r="AA1438" s="9"/>
      <c r="AB1438" s="9"/>
      <c r="AC1438" s="9"/>
      <c r="AD1438" s="9"/>
      <c r="AE1438" s="9"/>
      <c r="AF1438" s="9"/>
      <c r="AG1438" s="9"/>
      <c r="AH1438" s="9"/>
      <c r="AI1438" s="9">
        <f t="shared" si="123"/>
        <v>1.5</v>
      </c>
      <c r="AJ1438" s="9">
        <v>0</v>
      </c>
      <c r="AK1438" s="9">
        <f t="shared" si="124"/>
        <v>0.18</v>
      </c>
      <c r="AL1438" s="9">
        <f t="shared" si="125"/>
        <v>1.68</v>
      </c>
      <c r="AM1438" s="9"/>
      <c r="AN1438" s="9"/>
      <c r="AP1438" s="9"/>
    </row>
    <row r="1439" spans="1:42" x14ac:dyDescent="0.2">
      <c r="A1439" s="2" t="s">
        <v>43</v>
      </c>
      <c r="B1439" s="2">
        <v>1</v>
      </c>
      <c r="C1439" s="2">
        <v>11030130</v>
      </c>
      <c r="D1439" s="2" t="s">
        <v>4059</v>
      </c>
      <c r="E1439" s="3" t="s">
        <v>4060</v>
      </c>
      <c r="F1439" s="2" t="s">
        <v>4061</v>
      </c>
      <c r="G1439" s="2" t="s">
        <v>47</v>
      </c>
      <c r="I1439" s="2">
        <v>359274</v>
      </c>
      <c r="J1439" s="9"/>
      <c r="K1439" s="9"/>
      <c r="L1439" s="9"/>
      <c r="M1439" s="9"/>
      <c r="N1439" s="9"/>
      <c r="O1439" s="9"/>
      <c r="P1439" s="9"/>
      <c r="Q1439" s="9"/>
      <c r="R1439" s="9"/>
      <c r="S1439" s="9"/>
      <c r="T1439" s="9"/>
      <c r="U1439" s="9"/>
      <c r="V1439" s="9">
        <v>1.5</v>
      </c>
      <c r="W1439" s="9"/>
      <c r="X1439" s="9"/>
      <c r="Y1439" s="9"/>
      <c r="Z1439" s="9"/>
      <c r="AA1439" s="9"/>
      <c r="AB1439" s="9"/>
      <c r="AC1439" s="9"/>
      <c r="AD1439" s="9"/>
      <c r="AE1439" s="9"/>
      <c r="AF1439" s="9"/>
      <c r="AG1439" s="9"/>
      <c r="AH1439" s="9"/>
      <c r="AI1439" s="9">
        <f t="shared" si="123"/>
        <v>1.5</v>
      </c>
      <c r="AJ1439" s="9">
        <v>0</v>
      </c>
      <c r="AK1439" s="9">
        <f t="shared" si="124"/>
        <v>0.18</v>
      </c>
      <c r="AL1439" s="9">
        <f t="shared" si="125"/>
        <v>1.68</v>
      </c>
      <c r="AM1439" s="9"/>
      <c r="AN1439" s="9"/>
      <c r="AP1439" s="9"/>
    </row>
    <row r="1440" spans="1:42" x14ac:dyDescent="0.2">
      <c r="A1440" s="2" t="s">
        <v>43</v>
      </c>
      <c r="B1440" s="2">
        <v>1</v>
      </c>
      <c r="C1440" s="2">
        <v>11030128</v>
      </c>
      <c r="D1440" s="2" t="s">
        <v>4062</v>
      </c>
      <c r="E1440" s="3" t="s">
        <v>4063</v>
      </c>
      <c r="F1440" s="2" t="s">
        <v>4064</v>
      </c>
      <c r="G1440" s="2" t="s">
        <v>47</v>
      </c>
      <c r="I1440" s="2">
        <v>359275</v>
      </c>
      <c r="J1440" s="9"/>
      <c r="K1440" s="9"/>
      <c r="L1440" s="9"/>
      <c r="M1440" s="9"/>
      <c r="N1440" s="9"/>
      <c r="O1440" s="9"/>
      <c r="P1440" s="9"/>
      <c r="Q1440" s="9">
        <v>0.4</v>
      </c>
      <c r="R1440" s="9">
        <v>0.47</v>
      </c>
      <c r="S1440" s="9"/>
      <c r="T1440" s="9"/>
      <c r="U1440" s="9"/>
      <c r="V1440" s="9">
        <v>1.5</v>
      </c>
      <c r="W1440" s="9"/>
      <c r="X1440" s="9"/>
      <c r="Y1440" s="9"/>
      <c r="Z1440" s="9"/>
      <c r="AA1440" s="9"/>
      <c r="AB1440" s="9"/>
      <c r="AC1440" s="9"/>
      <c r="AD1440" s="9"/>
      <c r="AE1440" s="9"/>
      <c r="AF1440" s="9"/>
      <c r="AG1440" s="9"/>
      <c r="AH1440" s="9"/>
      <c r="AI1440" s="9">
        <f t="shared" si="123"/>
        <v>2.37</v>
      </c>
      <c r="AJ1440" s="9">
        <v>0</v>
      </c>
      <c r="AK1440" s="9">
        <f t="shared" si="124"/>
        <v>0.28439999999999999</v>
      </c>
      <c r="AL1440" s="9">
        <f t="shared" si="125"/>
        <v>2.6543999999999999</v>
      </c>
      <c r="AM1440" s="9"/>
      <c r="AN1440" s="9"/>
      <c r="AP1440" s="9"/>
    </row>
    <row r="1441" spans="1:42" x14ac:dyDescent="0.2">
      <c r="A1441" s="2" t="s">
        <v>43</v>
      </c>
      <c r="B1441" s="2">
        <v>1</v>
      </c>
      <c r="C1441" s="2">
        <v>11030134</v>
      </c>
      <c r="D1441" s="2" t="s">
        <v>4065</v>
      </c>
      <c r="E1441" s="3" t="s">
        <v>4066</v>
      </c>
      <c r="F1441" s="2" t="s">
        <v>4067</v>
      </c>
      <c r="G1441" s="2" t="s">
        <v>47</v>
      </c>
      <c r="I1441" s="2">
        <v>359276</v>
      </c>
      <c r="J1441" s="9"/>
      <c r="K1441" s="9"/>
      <c r="L1441" s="9"/>
      <c r="M1441" s="9"/>
      <c r="N1441" s="9"/>
      <c r="O1441" s="9"/>
      <c r="P1441" s="9"/>
      <c r="Q1441" s="9">
        <v>0.3</v>
      </c>
      <c r="R1441" s="9">
        <v>0.09</v>
      </c>
      <c r="S1441" s="9"/>
      <c r="T1441" s="9"/>
      <c r="U1441" s="9"/>
      <c r="V1441" s="9">
        <v>1.5</v>
      </c>
      <c r="W1441" s="9"/>
      <c r="X1441" s="9"/>
      <c r="Y1441" s="9"/>
      <c r="Z1441" s="9"/>
      <c r="AA1441" s="9"/>
      <c r="AB1441" s="9"/>
      <c r="AC1441" s="9"/>
      <c r="AD1441" s="9"/>
      <c r="AE1441" s="9"/>
      <c r="AF1441" s="9"/>
      <c r="AG1441" s="9"/>
      <c r="AH1441" s="9"/>
      <c r="AI1441" s="9">
        <f t="shared" si="123"/>
        <v>1.8900000000000001</v>
      </c>
      <c r="AJ1441" s="9">
        <v>0</v>
      </c>
      <c r="AK1441" s="9">
        <f t="shared" si="124"/>
        <v>0.2268</v>
      </c>
      <c r="AL1441" s="9">
        <f t="shared" si="125"/>
        <v>2.1168</v>
      </c>
      <c r="AM1441" s="9"/>
      <c r="AN1441" s="9"/>
      <c r="AP1441" s="9"/>
    </row>
    <row r="1442" spans="1:42" x14ac:dyDescent="0.2">
      <c r="A1442" s="2" t="s">
        <v>43</v>
      </c>
      <c r="B1442" s="2">
        <v>1</v>
      </c>
      <c r="C1442" s="2">
        <v>11030134</v>
      </c>
      <c r="D1442" s="2" t="s">
        <v>4068</v>
      </c>
      <c r="E1442" s="3" t="s">
        <v>4069</v>
      </c>
      <c r="F1442" s="2" t="s">
        <v>4070</v>
      </c>
      <c r="G1442" s="2" t="s">
        <v>47</v>
      </c>
      <c r="I1442" s="2">
        <v>359277</v>
      </c>
      <c r="J1442" s="9"/>
      <c r="K1442" s="9"/>
      <c r="L1442" s="9"/>
      <c r="M1442" s="9"/>
      <c r="N1442" s="9"/>
      <c r="O1442" s="9"/>
      <c r="P1442" s="9"/>
      <c r="Q1442" s="9">
        <v>3.58</v>
      </c>
      <c r="R1442" s="9"/>
      <c r="S1442" s="9"/>
      <c r="T1442" s="9"/>
      <c r="U1442" s="9"/>
      <c r="V1442" s="9">
        <v>1.5</v>
      </c>
      <c r="W1442" s="9"/>
      <c r="X1442" s="9"/>
      <c r="Y1442" s="9"/>
      <c r="Z1442" s="9"/>
      <c r="AA1442" s="9"/>
      <c r="AB1442" s="9"/>
      <c r="AC1442" s="9"/>
      <c r="AD1442" s="9"/>
      <c r="AE1442" s="9"/>
      <c r="AF1442" s="9"/>
      <c r="AG1442" s="9"/>
      <c r="AH1442" s="9"/>
      <c r="AI1442" s="9">
        <f t="shared" si="123"/>
        <v>5.08</v>
      </c>
      <c r="AJ1442" s="9">
        <v>0</v>
      </c>
      <c r="AK1442" s="9">
        <f t="shared" si="124"/>
        <v>0.60960000000000003</v>
      </c>
      <c r="AL1442" s="9">
        <f t="shared" si="125"/>
        <v>5.6896000000000004</v>
      </c>
      <c r="AM1442" s="9"/>
      <c r="AN1442" s="9"/>
      <c r="AP1442" s="9"/>
    </row>
    <row r="1443" spans="1:42" x14ac:dyDescent="0.2">
      <c r="A1443" s="2" t="s">
        <v>43</v>
      </c>
      <c r="B1443" s="2">
        <v>1</v>
      </c>
      <c r="C1443" s="2">
        <v>11030105</v>
      </c>
      <c r="D1443" s="2" t="s">
        <v>4071</v>
      </c>
      <c r="E1443" s="3" t="s">
        <v>4072</v>
      </c>
      <c r="F1443" s="2" t="s">
        <v>4073</v>
      </c>
      <c r="G1443" s="2" t="s">
        <v>47</v>
      </c>
      <c r="I1443" s="2">
        <v>359278</v>
      </c>
      <c r="J1443" s="9"/>
      <c r="K1443" s="9">
        <v>0.19</v>
      </c>
      <c r="L1443" s="9"/>
      <c r="M1443" s="9"/>
      <c r="N1443" s="9"/>
      <c r="O1443" s="9"/>
      <c r="P1443" s="9"/>
      <c r="Q1443" s="9"/>
      <c r="R1443" s="9"/>
      <c r="S1443" s="9"/>
      <c r="T1443" s="9"/>
      <c r="U1443" s="9"/>
      <c r="V1443" s="9">
        <v>1.5</v>
      </c>
      <c r="W1443" s="9"/>
      <c r="X1443" s="9"/>
      <c r="Y1443" s="9"/>
      <c r="Z1443" s="9"/>
      <c r="AA1443" s="9"/>
      <c r="AB1443" s="9"/>
      <c r="AC1443" s="9"/>
      <c r="AD1443" s="9"/>
      <c r="AE1443" s="9"/>
      <c r="AF1443" s="9"/>
      <c r="AG1443" s="9"/>
      <c r="AH1443" s="9"/>
      <c r="AI1443" s="9">
        <f t="shared" si="123"/>
        <v>1.69</v>
      </c>
      <c r="AJ1443" s="9">
        <v>0</v>
      </c>
      <c r="AK1443" s="9">
        <f t="shared" si="124"/>
        <v>0.20279999999999998</v>
      </c>
      <c r="AL1443" s="9">
        <f t="shared" si="125"/>
        <v>1.8927999999999998</v>
      </c>
      <c r="AM1443" s="9"/>
      <c r="AN1443" s="9"/>
      <c r="AP1443" s="9"/>
    </row>
    <row r="1444" spans="1:42" x14ac:dyDescent="0.2">
      <c r="A1444" s="2" t="s">
        <v>43</v>
      </c>
      <c r="B1444" s="2">
        <v>1</v>
      </c>
      <c r="C1444" s="2">
        <v>11030133</v>
      </c>
      <c r="D1444" s="2" t="s">
        <v>4074</v>
      </c>
      <c r="E1444" s="3" t="s">
        <v>4075</v>
      </c>
      <c r="F1444" s="2" t="s">
        <v>4076</v>
      </c>
      <c r="G1444" s="2" t="s">
        <v>47</v>
      </c>
      <c r="I1444" s="2">
        <v>359279</v>
      </c>
      <c r="J1444" s="9"/>
      <c r="K1444" s="9"/>
      <c r="L1444" s="9"/>
      <c r="M1444" s="9"/>
      <c r="N1444" s="9"/>
      <c r="O1444" s="9"/>
      <c r="P1444" s="9"/>
      <c r="Q1444" s="9">
        <v>0.89</v>
      </c>
      <c r="R1444" s="9"/>
      <c r="S1444" s="9"/>
      <c r="T1444" s="9"/>
      <c r="U1444" s="9"/>
      <c r="V1444" s="9">
        <v>1.5</v>
      </c>
      <c r="W1444" s="9"/>
      <c r="X1444" s="9"/>
      <c r="Y1444" s="9"/>
      <c r="Z1444" s="9"/>
      <c r="AA1444" s="9"/>
      <c r="AB1444" s="9"/>
      <c r="AC1444" s="9"/>
      <c r="AD1444" s="9"/>
      <c r="AE1444" s="9"/>
      <c r="AF1444" s="9"/>
      <c r="AG1444" s="9"/>
      <c r="AH1444" s="9"/>
      <c r="AI1444" s="9">
        <f t="shared" si="123"/>
        <v>2.39</v>
      </c>
      <c r="AJ1444" s="9">
        <v>0</v>
      </c>
      <c r="AK1444" s="9">
        <f t="shared" si="124"/>
        <v>0.2868</v>
      </c>
      <c r="AL1444" s="9">
        <f t="shared" si="125"/>
        <v>2.6768000000000001</v>
      </c>
      <c r="AM1444" s="9"/>
      <c r="AN1444" s="9"/>
      <c r="AP1444" s="9"/>
    </row>
    <row r="1445" spans="1:42" x14ac:dyDescent="0.2">
      <c r="A1445" s="2" t="s">
        <v>43</v>
      </c>
      <c r="B1445" s="2">
        <v>1</v>
      </c>
      <c r="C1445" s="2">
        <v>11030133</v>
      </c>
      <c r="D1445" s="2" t="s">
        <v>4077</v>
      </c>
      <c r="E1445" s="3" t="s">
        <v>4078</v>
      </c>
      <c r="F1445" s="2" t="s">
        <v>4079</v>
      </c>
      <c r="G1445" s="2" t="s">
        <v>47</v>
      </c>
      <c r="I1445" s="2">
        <v>359280</v>
      </c>
      <c r="J1445" s="9"/>
      <c r="K1445" s="9"/>
      <c r="L1445" s="9"/>
      <c r="M1445" s="9"/>
      <c r="N1445" s="9"/>
      <c r="O1445" s="9"/>
      <c r="P1445" s="9"/>
      <c r="Q1445" s="9">
        <v>0.24</v>
      </c>
      <c r="R1445" s="9"/>
      <c r="S1445" s="9"/>
      <c r="T1445" s="9"/>
      <c r="U1445" s="9"/>
      <c r="V1445" s="9">
        <v>1.5</v>
      </c>
      <c r="W1445" s="9"/>
      <c r="X1445" s="9"/>
      <c r="Y1445" s="9"/>
      <c r="Z1445" s="9"/>
      <c r="AA1445" s="9"/>
      <c r="AB1445" s="9"/>
      <c r="AC1445" s="9"/>
      <c r="AD1445" s="9"/>
      <c r="AE1445" s="9"/>
      <c r="AF1445" s="9"/>
      <c r="AG1445" s="9"/>
      <c r="AH1445" s="9"/>
      <c r="AI1445" s="9">
        <f t="shared" si="123"/>
        <v>1.74</v>
      </c>
      <c r="AJ1445" s="9">
        <v>0</v>
      </c>
      <c r="AK1445" s="9">
        <f t="shared" si="124"/>
        <v>0.20879999999999999</v>
      </c>
      <c r="AL1445" s="9">
        <f t="shared" si="125"/>
        <v>1.9487999999999999</v>
      </c>
      <c r="AM1445" s="9"/>
      <c r="AN1445" s="9"/>
      <c r="AP1445" s="9"/>
    </row>
    <row r="1446" spans="1:42" x14ac:dyDescent="0.2">
      <c r="A1446" s="2" t="s">
        <v>43</v>
      </c>
      <c r="B1446" s="2">
        <v>1</v>
      </c>
      <c r="C1446" s="2">
        <v>11030103</v>
      </c>
      <c r="D1446" s="2" t="s">
        <v>4080</v>
      </c>
      <c r="E1446" s="3" t="s">
        <v>4081</v>
      </c>
      <c r="F1446" s="2" t="s">
        <v>4082</v>
      </c>
      <c r="G1446" s="2" t="s">
        <v>47</v>
      </c>
      <c r="I1446" s="2">
        <v>359281</v>
      </c>
      <c r="J1446" s="9"/>
      <c r="K1446" s="9"/>
      <c r="L1446" s="9"/>
      <c r="M1446" s="9"/>
      <c r="N1446" s="9"/>
      <c r="O1446" s="9"/>
      <c r="P1446" s="9"/>
      <c r="Q1446" s="9"/>
      <c r="R1446" s="9"/>
      <c r="S1446" s="9"/>
      <c r="T1446" s="9"/>
      <c r="U1446" s="9"/>
      <c r="V1446" s="9">
        <v>1.5</v>
      </c>
      <c r="W1446" s="9"/>
      <c r="X1446" s="9"/>
      <c r="Y1446" s="9"/>
      <c r="Z1446" s="9"/>
      <c r="AA1446" s="9"/>
      <c r="AB1446" s="9"/>
      <c r="AC1446" s="9"/>
      <c r="AD1446" s="9"/>
      <c r="AE1446" s="9"/>
      <c r="AF1446" s="9"/>
      <c r="AG1446" s="9"/>
      <c r="AH1446" s="9"/>
      <c r="AI1446" s="9">
        <f t="shared" si="123"/>
        <v>1.5</v>
      </c>
      <c r="AJ1446" s="9">
        <v>0</v>
      </c>
      <c r="AK1446" s="9">
        <f t="shared" si="124"/>
        <v>0.18</v>
      </c>
      <c r="AL1446" s="9">
        <f t="shared" si="125"/>
        <v>1.68</v>
      </c>
      <c r="AM1446" s="9"/>
      <c r="AN1446" s="9"/>
      <c r="AP1446" s="9"/>
    </row>
    <row r="1447" spans="1:42" x14ac:dyDescent="0.2">
      <c r="A1447" s="2" t="s">
        <v>43</v>
      </c>
      <c r="B1447" s="2">
        <v>16</v>
      </c>
      <c r="C1447" s="2">
        <v>11030133</v>
      </c>
      <c r="D1447" s="2" t="s">
        <v>4083</v>
      </c>
      <c r="E1447" s="3" t="s">
        <v>4084</v>
      </c>
      <c r="F1447" s="2" t="s">
        <v>4085</v>
      </c>
      <c r="G1447" s="2" t="s">
        <v>47</v>
      </c>
      <c r="I1447" s="2">
        <v>359282</v>
      </c>
      <c r="J1447" s="9"/>
      <c r="K1447" s="9">
        <v>0.24</v>
      </c>
      <c r="L1447" s="9"/>
      <c r="M1447" s="9"/>
      <c r="N1447" s="9"/>
      <c r="O1447" s="9"/>
      <c r="P1447" s="9"/>
      <c r="Q1447" s="9"/>
      <c r="R1447" s="9"/>
      <c r="S1447" s="9"/>
      <c r="T1447" s="9"/>
      <c r="U1447" s="9"/>
      <c r="V1447" s="9">
        <v>1.5</v>
      </c>
      <c r="W1447" s="9"/>
      <c r="X1447" s="9"/>
      <c r="Y1447" s="9"/>
      <c r="Z1447" s="9"/>
      <c r="AA1447" s="9"/>
      <c r="AB1447" s="9"/>
      <c r="AC1447" s="9"/>
      <c r="AD1447" s="9"/>
      <c r="AE1447" s="9"/>
      <c r="AF1447" s="9"/>
      <c r="AG1447" s="9"/>
      <c r="AH1447" s="9"/>
      <c r="AI1447" s="9">
        <f t="shared" si="123"/>
        <v>1.74</v>
      </c>
      <c r="AJ1447" s="9">
        <v>0</v>
      </c>
      <c r="AK1447" s="9">
        <f t="shared" si="124"/>
        <v>0.20879999999999999</v>
      </c>
      <c r="AL1447" s="9">
        <f t="shared" si="125"/>
        <v>1.9487999999999999</v>
      </c>
      <c r="AM1447" s="9"/>
      <c r="AN1447" s="9"/>
      <c r="AP1447" s="9"/>
    </row>
    <row r="1448" spans="1:42" x14ac:dyDescent="0.2">
      <c r="A1448" s="2" t="s">
        <v>43</v>
      </c>
      <c r="B1448" s="2">
        <v>1</v>
      </c>
      <c r="C1448" s="2">
        <v>11030129</v>
      </c>
      <c r="D1448" s="2" t="s">
        <v>4086</v>
      </c>
      <c r="E1448" s="3" t="s">
        <v>4087</v>
      </c>
      <c r="F1448" s="2" t="s">
        <v>4088</v>
      </c>
      <c r="G1448" s="2" t="s">
        <v>47</v>
      </c>
      <c r="I1448" s="2">
        <v>359283</v>
      </c>
      <c r="J1448" s="9"/>
      <c r="K1448" s="9">
        <v>1.95</v>
      </c>
      <c r="L1448" s="9"/>
      <c r="M1448" s="9"/>
      <c r="N1448" s="9"/>
      <c r="O1448" s="9"/>
      <c r="P1448" s="9"/>
      <c r="Q1448" s="9">
        <v>0.81</v>
      </c>
      <c r="R1448" s="9"/>
      <c r="S1448" s="9"/>
      <c r="T1448" s="9"/>
      <c r="U1448" s="9"/>
      <c r="V1448" s="9">
        <v>1.5</v>
      </c>
      <c r="W1448" s="9"/>
      <c r="X1448" s="9"/>
      <c r="Y1448" s="9"/>
      <c r="Z1448" s="9"/>
      <c r="AA1448" s="9"/>
      <c r="AB1448" s="9"/>
      <c r="AC1448" s="9"/>
      <c r="AD1448" s="9"/>
      <c r="AE1448" s="9"/>
      <c r="AF1448" s="9"/>
      <c r="AG1448" s="9"/>
      <c r="AH1448" s="9"/>
      <c r="AI1448" s="9">
        <f t="shared" si="123"/>
        <v>4.26</v>
      </c>
      <c r="AJ1448" s="9">
        <v>0</v>
      </c>
      <c r="AK1448" s="9">
        <f t="shared" si="124"/>
        <v>0.51119999999999999</v>
      </c>
      <c r="AL1448" s="9">
        <f t="shared" si="125"/>
        <v>4.7711999999999994</v>
      </c>
      <c r="AM1448" s="9"/>
      <c r="AN1448" s="9"/>
      <c r="AP1448" s="9"/>
    </row>
    <row r="1449" spans="1:42" x14ac:dyDescent="0.2">
      <c r="A1449" s="2" t="s">
        <v>43</v>
      </c>
      <c r="B1449" s="2">
        <v>1</v>
      </c>
      <c r="C1449" s="2">
        <v>11030131</v>
      </c>
      <c r="D1449" s="2" t="s">
        <v>4089</v>
      </c>
      <c r="E1449" s="3" t="s">
        <v>4090</v>
      </c>
      <c r="F1449" s="2" t="s">
        <v>4091</v>
      </c>
      <c r="G1449" s="2" t="s">
        <v>47</v>
      </c>
      <c r="I1449" s="2">
        <v>359284</v>
      </c>
      <c r="J1449" s="9"/>
      <c r="K1449" s="9"/>
      <c r="L1449" s="9"/>
      <c r="M1449" s="9"/>
      <c r="N1449" s="9"/>
      <c r="O1449" s="9"/>
      <c r="P1449" s="9"/>
      <c r="Q1449" s="9">
        <v>0.52</v>
      </c>
      <c r="R1449" s="9">
        <v>0.16</v>
      </c>
      <c r="S1449" s="9"/>
      <c r="T1449" s="9"/>
      <c r="U1449" s="9"/>
      <c r="V1449" s="9">
        <v>1.5</v>
      </c>
      <c r="W1449" s="9"/>
      <c r="X1449" s="9"/>
      <c r="Y1449" s="9"/>
      <c r="Z1449" s="9"/>
      <c r="AA1449" s="9"/>
      <c r="AB1449" s="9"/>
      <c r="AC1449" s="9"/>
      <c r="AD1449" s="9"/>
      <c r="AE1449" s="9"/>
      <c r="AF1449" s="9"/>
      <c r="AG1449" s="9"/>
      <c r="AH1449" s="9"/>
      <c r="AI1449" s="9">
        <f t="shared" si="123"/>
        <v>2.1800000000000002</v>
      </c>
      <c r="AJ1449" s="9">
        <v>0</v>
      </c>
      <c r="AK1449" s="9">
        <f t="shared" si="124"/>
        <v>0.2616</v>
      </c>
      <c r="AL1449" s="9">
        <f t="shared" si="125"/>
        <v>2.4416000000000002</v>
      </c>
      <c r="AM1449" s="9"/>
      <c r="AN1449" s="9"/>
      <c r="AP1449" s="9"/>
    </row>
    <row r="1450" spans="1:42" x14ac:dyDescent="0.2">
      <c r="A1450" s="2" t="s">
        <v>43</v>
      </c>
      <c r="B1450" s="2">
        <v>1</v>
      </c>
      <c r="C1450" s="2">
        <v>11030133</v>
      </c>
      <c r="D1450" s="2" t="s">
        <v>4092</v>
      </c>
      <c r="E1450" s="3" t="s">
        <v>4093</v>
      </c>
      <c r="F1450" s="2" t="s">
        <v>4094</v>
      </c>
      <c r="G1450" s="2" t="s">
        <v>47</v>
      </c>
      <c r="I1450" s="2">
        <v>359285</v>
      </c>
      <c r="J1450" s="9"/>
      <c r="K1450" s="9">
        <v>3.74</v>
      </c>
      <c r="L1450" s="9"/>
      <c r="M1450" s="9"/>
      <c r="N1450" s="9"/>
      <c r="O1450" s="9"/>
      <c r="P1450" s="9"/>
      <c r="Q1450" s="9">
        <v>0.08</v>
      </c>
      <c r="R1450" s="9"/>
      <c r="S1450" s="9"/>
      <c r="T1450" s="9"/>
      <c r="U1450" s="9"/>
      <c r="V1450" s="9">
        <v>1.5</v>
      </c>
      <c r="W1450" s="9"/>
      <c r="X1450" s="9"/>
      <c r="Y1450" s="9"/>
      <c r="Z1450" s="9"/>
      <c r="AA1450" s="9"/>
      <c r="AB1450" s="9"/>
      <c r="AC1450" s="9"/>
      <c r="AD1450" s="9"/>
      <c r="AE1450" s="9"/>
      <c r="AF1450" s="9"/>
      <c r="AG1450" s="9"/>
      <c r="AH1450" s="9"/>
      <c r="AI1450" s="9">
        <f t="shared" si="123"/>
        <v>5.32</v>
      </c>
      <c r="AJ1450" s="9">
        <v>0</v>
      </c>
      <c r="AK1450" s="9">
        <f t="shared" si="124"/>
        <v>0.63839999999999997</v>
      </c>
      <c r="AL1450" s="9">
        <f t="shared" si="125"/>
        <v>5.9584000000000001</v>
      </c>
      <c r="AM1450" s="9"/>
      <c r="AN1450" s="9"/>
      <c r="AP1450" s="9"/>
    </row>
    <row r="1451" spans="1:42" x14ac:dyDescent="0.2">
      <c r="A1451" s="2" t="s">
        <v>43</v>
      </c>
      <c r="B1451" s="2">
        <v>16</v>
      </c>
      <c r="C1451" s="2">
        <v>11030133</v>
      </c>
      <c r="D1451" s="2" t="s">
        <v>4095</v>
      </c>
      <c r="E1451" s="3" t="s">
        <v>4096</v>
      </c>
      <c r="F1451" s="2" t="s">
        <v>4097</v>
      </c>
      <c r="G1451" s="2" t="s">
        <v>47</v>
      </c>
      <c r="I1451" s="2">
        <v>359286</v>
      </c>
      <c r="J1451" s="9"/>
      <c r="K1451" s="9">
        <v>3.64</v>
      </c>
      <c r="L1451" s="9"/>
      <c r="M1451" s="9"/>
      <c r="N1451" s="9"/>
      <c r="O1451" s="9"/>
      <c r="P1451" s="9"/>
      <c r="Q1451" s="9"/>
      <c r="R1451" s="9"/>
      <c r="S1451" s="9"/>
      <c r="T1451" s="9"/>
      <c r="U1451" s="9"/>
      <c r="V1451" s="9">
        <v>1.5</v>
      </c>
      <c r="W1451" s="9"/>
      <c r="X1451" s="9"/>
      <c r="Y1451" s="9"/>
      <c r="Z1451" s="9"/>
      <c r="AA1451" s="9"/>
      <c r="AB1451" s="9"/>
      <c r="AC1451" s="9"/>
      <c r="AD1451" s="9"/>
      <c r="AE1451" s="9"/>
      <c r="AF1451" s="9"/>
      <c r="AG1451" s="9"/>
      <c r="AH1451" s="9"/>
      <c r="AI1451" s="9">
        <f t="shared" si="123"/>
        <v>5.1400000000000006</v>
      </c>
      <c r="AJ1451" s="9">
        <v>0</v>
      </c>
      <c r="AK1451" s="9">
        <f t="shared" si="124"/>
        <v>0.61680000000000001</v>
      </c>
      <c r="AL1451" s="9">
        <f t="shared" si="125"/>
        <v>5.7568000000000001</v>
      </c>
      <c r="AM1451" s="9"/>
      <c r="AN1451" s="9"/>
      <c r="AP1451" s="9"/>
    </row>
    <row r="1452" spans="1:42" x14ac:dyDescent="0.2">
      <c r="A1452" s="2" t="s">
        <v>43</v>
      </c>
      <c r="B1452" s="2">
        <v>1</v>
      </c>
      <c r="C1452" s="2">
        <v>11030128</v>
      </c>
      <c r="D1452" s="2" t="s">
        <v>4098</v>
      </c>
      <c r="E1452" s="3" t="s">
        <v>4099</v>
      </c>
      <c r="F1452" s="2" t="s">
        <v>4100</v>
      </c>
      <c r="G1452" s="2" t="s">
        <v>47</v>
      </c>
      <c r="I1452" s="2">
        <v>359287</v>
      </c>
      <c r="J1452" s="9"/>
      <c r="K1452" s="9"/>
      <c r="L1452" s="9"/>
      <c r="M1452" s="9"/>
      <c r="N1452" s="9"/>
      <c r="O1452" s="9"/>
      <c r="P1452" s="9"/>
      <c r="Q1452" s="9">
        <v>0.01</v>
      </c>
      <c r="R1452" s="9"/>
      <c r="S1452" s="9"/>
      <c r="T1452" s="9"/>
      <c r="U1452" s="9"/>
      <c r="V1452" s="9">
        <v>1.5</v>
      </c>
      <c r="W1452" s="9"/>
      <c r="X1452" s="9"/>
      <c r="Y1452" s="9"/>
      <c r="Z1452" s="9"/>
      <c r="AA1452" s="9"/>
      <c r="AB1452" s="9"/>
      <c r="AC1452" s="9"/>
      <c r="AD1452" s="9"/>
      <c r="AE1452" s="9"/>
      <c r="AF1452" s="9"/>
      <c r="AG1452" s="9"/>
      <c r="AH1452" s="9"/>
      <c r="AI1452" s="9">
        <f t="shared" si="123"/>
        <v>1.51</v>
      </c>
      <c r="AJ1452" s="9">
        <v>0</v>
      </c>
      <c r="AK1452" s="9">
        <f t="shared" si="124"/>
        <v>0.1812</v>
      </c>
      <c r="AL1452" s="9">
        <f t="shared" si="125"/>
        <v>1.6912</v>
      </c>
      <c r="AM1452" s="9"/>
      <c r="AN1452" s="9"/>
      <c r="AP1452" s="9"/>
    </row>
    <row r="1453" spans="1:42" x14ac:dyDescent="0.2">
      <c r="A1453" s="2" t="s">
        <v>43</v>
      </c>
      <c r="B1453" s="2">
        <v>1</v>
      </c>
      <c r="C1453" s="2">
        <v>11030128</v>
      </c>
      <c r="D1453" s="2" t="s">
        <v>4101</v>
      </c>
      <c r="E1453" s="3" t="s">
        <v>4102</v>
      </c>
      <c r="F1453" s="2" t="s">
        <v>4103</v>
      </c>
      <c r="G1453" s="2" t="s">
        <v>47</v>
      </c>
      <c r="I1453" s="2">
        <v>359288</v>
      </c>
      <c r="J1453" s="9"/>
      <c r="K1453" s="9">
        <v>0.94</v>
      </c>
      <c r="L1453" s="9"/>
      <c r="M1453" s="9"/>
      <c r="N1453" s="9"/>
      <c r="O1453" s="9"/>
      <c r="P1453" s="9"/>
      <c r="Q1453" s="9">
        <v>0.24</v>
      </c>
      <c r="R1453" s="9"/>
      <c r="S1453" s="9"/>
      <c r="T1453" s="9"/>
      <c r="U1453" s="9"/>
      <c r="V1453" s="9">
        <v>1.5</v>
      </c>
      <c r="W1453" s="9"/>
      <c r="X1453" s="9"/>
      <c r="Y1453" s="9"/>
      <c r="Z1453" s="9"/>
      <c r="AA1453" s="9"/>
      <c r="AB1453" s="9"/>
      <c r="AC1453" s="9"/>
      <c r="AD1453" s="9"/>
      <c r="AE1453" s="9"/>
      <c r="AF1453" s="9"/>
      <c r="AG1453" s="9"/>
      <c r="AH1453" s="9"/>
      <c r="AI1453" s="9">
        <f t="shared" si="123"/>
        <v>2.6799999999999997</v>
      </c>
      <c r="AJ1453" s="9">
        <v>0</v>
      </c>
      <c r="AK1453" s="9">
        <f t="shared" si="124"/>
        <v>0.32159999999999994</v>
      </c>
      <c r="AL1453" s="9">
        <f t="shared" si="125"/>
        <v>3.0015999999999998</v>
      </c>
      <c r="AM1453" s="9"/>
      <c r="AN1453" s="9"/>
      <c r="AP1453" s="9"/>
    </row>
    <row r="1454" spans="1:42" x14ac:dyDescent="0.2">
      <c r="A1454" s="2" t="s">
        <v>43</v>
      </c>
      <c r="B1454" s="2">
        <v>1</v>
      </c>
      <c r="C1454" s="2">
        <v>11030133</v>
      </c>
      <c r="D1454" s="2" t="s">
        <v>4104</v>
      </c>
      <c r="E1454" s="3" t="s">
        <v>4105</v>
      </c>
      <c r="F1454" s="2" t="s">
        <v>4106</v>
      </c>
      <c r="G1454" s="2" t="s">
        <v>47</v>
      </c>
      <c r="I1454" s="2">
        <v>359289</v>
      </c>
      <c r="J1454" s="9"/>
      <c r="K1454" s="9"/>
      <c r="L1454" s="9"/>
      <c r="M1454" s="9"/>
      <c r="N1454" s="9"/>
      <c r="O1454" s="9"/>
      <c r="P1454" s="9"/>
      <c r="Q1454" s="9"/>
      <c r="R1454" s="9"/>
      <c r="S1454" s="9"/>
      <c r="T1454" s="9"/>
      <c r="U1454" s="9"/>
      <c r="V1454" s="9">
        <v>1.5</v>
      </c>
      <c r="W1454" s="9"/>
      <c r="X1454" s="9"/>
      <c r="Y1454" s="9"/>
      <c r="Z1454" s="9"/>
      <c r="AA1454" s="9"/>
      <c r="AB1454" s="9"/>
      <c r="AC1454" s="9"/>
      <c r="AD1454" s="9"/>
      <c r="AE1454" s="9"/>
      <c r="AF1454" s="9"/>
      <c r="AG1454" s="9"/>
      <c r="AH1454" s="9"/>
      <c r="AI1454" s="9">
        <f t="shared" si="123"/>
        <v>1.5</v>
      </c>
      <c r="AJ1454" s="9">
        <v>0</v>
      </c>
      <c r="AK1454" s="9">
        <f t="shared" si="124"/>
        <v>0.18</v>
      </c>
      <c r="AL1454" s="9">
        <f t="shared" si="125"/>
        <v>1.68</v>
      </c>
      <c r="AM1454" s="9"/>
      <c r="AN1454" s="9"/>
      <c r="AP1454" s="9"/>
    </row>
    <row r="1455" spans="1:42" x14ac:dyDescent="0.2">
      <c r="A1455" s="2" t="s">
        <v>43</v>
      </c>
      <c r="B1455" s="2">
        <v>1</v>
      </c>
      <c r="C1455" s="2">
        <v>11030128</v>
      </c>
      <c r="D1455" s="2" t="s">
        <v>4107</v>
      </c>
      <c r="E1455" s="3" t="s">
        <v>4108</v>
      </c>
      <c r="F1455" s="2" t="s">
        <v>4109</v>
      </c>
      <c r="G1455" s="2" t="s">
        <v>47</v>
      </c>
      <c r="I1455" s="2">
        <v>359290</v>
      </c>
      <c r="J1455" s="9"/>
      <c r="K1455" s="9"/>
      <c r="L1455" s="9"/>
      <c r="M1455" s="9"/>
      <c r="N1455" s="9"/>
      <c r="O1455" s="9"/>
      <c r="P1455" s="9"/>
      <c r="Q1455" s="9"/>
      <c r="R1455" s="9"/>
      <c r="S1455" s="9"/>
      <c r="T1455" s="9"/>
      <c r="U1455" s="9"/>
      <c r="V1455" s="9">
        <v>1.5</v>
      </c>
      <c r="W1455" s="9"/>
      <c r="X1455" s="9"/>
      <c r="Y1455" s="9"/>
      <c r="Z1455" s="9"/>
      <c r="AA1455" s="9"/>
      <c r="AB1455" s="9"/>
      <c r="AC1455" s="9"/>
      <c r="AD1455" s="9"/>
      <c r="AE1455" s="9"/>
      <c r="AF1455" s="9"/>
      <c r="AG1455" s="9"/>
      <c r="AH1455" s="9"/>
      <c r="AI1455" s="9">
        <f t="shared" si="123"/>
        <v>1.5</v>
      </c>
      <c r="AJ1455" s="9">
        <v>0</v>
      </c>
      <c r="AK1455" s="9">
        <f t="shared" si="124"/>
        <v>0.18</v>
      </c>
      <c r="AL1455" s="9">
        <f t="shared" si="125"/>
        <v>1.68</v>
      </c>
      <c r="AM1455" s="9"/>
      <c r="AN1455" s="9"/>
      <c r="AP1455" s="9"/>
    </row>
    <row r="1456" spans="1:42" x14ac:dyDescent="0.2">
      <c r="A1456" s="2" t="s">
        <v>43</v>
      </c>
      <c r="B1456" s="2">
        <v>1</v>
      </c>
      <c r="C1456" s="2">
        <v>11030133</v>
      </c>
      <c r="D1456" s="2" t="s">
        <v>4110</v>
      </c>
      <c r="E1456" s="3" t="s">
        <v>4111</v>
      </c>
      <c r="F1456" s="2" t="s">
        <v>4112</v>
      </c>
      <c r="G1456" s="2" t="s">
        <v>47</v>
      </c>
      <c r="I1456" s="2">
        <v>359291</v>
      </c>
      <c r="J1456" s="9"/>
      <c r="K1456" s="9">
        <v>0.73</v>
      </c>
      <c r="L1456" s="9"/>
      <c r="M1456" s="9"/>
      <c r="N1456" s="9"/>
      <c r="O1456" s="9"/>
      <c r="P1456" s="9"/>
      <c r="Q1456" s="9"/>
      <c r="R1456" s="9">
        <v>0.78</v>
      </c>
      <c r="S1456" s="9"/>
      <c r="T1456" s="9"/>
      <c r="U1456" s="9"/>
      <c r="V1456" s="9">
        <v>1.5</v>
      </c>
      <c r="W1456" s="9"/>
      <c r="X1456" s="9"/>
      <c r="Y1456" s="9"/>
      <c r="Z1456" s="9"/>
      <c r="AA1456" s="9"/>
      <c r="AB1456" s="9"/>
      <c r="AC1456" s="9"/>
      <c r="AD1456" s="9"/>
      <c r="AE1456" s="9"/>
      <c r="AF1456" s="9"/>
      <c r="AG1456" s="9"/>
      <c r="AH1456" s="9"/>
      <c r="AI1456" s="9">
        <f t="shared" si="123"/>
        <v>3.01</v>
      </c>
      <c r="AJ1456" s="9">
        <v>0</v>
      </c>
      <c r="AK1456" s="9">
        <f t="shared" si="124"/>
        <v>0.36119999999999997</v>
      </c>
      <c r="AL1456" s="9">
        <f t="shared" si="125"/>
        <v>3.3712</v>
      </c>
      <c r="AM1456" s="9"/>
      <c r="AN1456" s="9"/>
      <c r="AP1456" s="9"/>
    </row>
    <row r="1457" spans="1:42" x14ac:dyDescent="0.2">
      <c r="A1457" s="2" t="s">
        <v>43</v>
      </c>
      <c r="B1457" s="2">
        <v>1</v>
      </c>
      <c r="C1457" s="2">
        <v>11030133</v>
      </c>
      <c r="D1457" s="2" t="s">
        <v>4113</v>
      </c>
      <c r="E1457" s="3" t="s">
        <v>4114</v>
      </c>
      <c r="F1457" s="2" t="s">
        <v>4115</v>
      </c>
      <c r="G1457" s="2" t="s">
        <v>47</v>
      </c>
      <c r="I1457" s="2">
        <v>359292</v>
      </c>
      <c r="J1457" s="9"/>
      <c r="K1457" s="9">
        <v>0.11</v>
      </c>
      <c r="L1457" s="9"/>
      <c r="M1457" s="9"/>
      <c r="N1457" s="9"/>
      <c r="O1457" s="9"/>
      <c r="P1457" s="9"/>
      <c r="Q1457" s="9">
        <v>4.3899999999999997</v>
      </c>
      <c r="R1457" s="9"/>
      <c r="S1457" s="9"/>
      <c r="T1457" s="9"/>
      <c r="U1457" s="9"/>
      <c r="V1457" s="9">
        <v>1.5</v>
      </c>
      <c r="W1457" s="9"/>
      <c r="X1457" s="9"/>
      <c r="Y1457" s="9"/>
      <c r="Z1457" s="9"/>
      <c r="AA1457" s="9"/>
      <c r="AB1457" s="9"/>
      <c r="AC1457" s="9"/>
      <c r="AD1457" s="9"/>
      <c r="AE1457" s="9"/>
      <c r="AF1457" s="9"/>
      <c r="AG1457" s="9"/>
      <c r="AH1457" s="9"/>
      <c r="AI1457" s="9">
        <f t="shared" si="123"/>
        <v>6</v>
      </c>
      <c r="AJ1457" s="9">
        <v>0</v>
      </c>
      <c r="AK1457" s="9">
        <f t="shared" si="124"/>
        <v>0.72</v>
      </c>
      <c r="AL1457" s="9">
        <f t="shared" si="125"/>
        <v>6.72</v>
      </c>
      <c r="AM1457" s="9"/>
      <c r="AN1457" s="9"/>
      <c r="AP1457" s="9"/>
    </row>
    <row r="1458" spans="1:42" x14ac:dyDescent="0.2">
      <c r="A1458" s="2" t="s">
        <v>43</v>
      </c>
      <c r="B1458" s="2">
        <v>1</v>
      </c>
      <c r="C1458" s="2">
        <v>11030108</v>
      </c>
      <c r="D1458" s="2" t="s">
        <v>1588</v>
      </c>
      <c r="E1458" s="3" t="s">
        <v>1589</v>
      </c>
      <c r="F1458" s="2" t="s">
        <v>1590</v>
      </c>
      <c r="G1458" s="2" t="s">
        <v>47</v>
      </c>
      <c r="I1458" s="2">
        <v>359293</v>
      </c>
      <c r="J1458" s="9"/>
      <c r="K1458" s="9"/>
      <c r="L1458" s="9"/>
      <c r="M1458" s="9"/>
      <c r="N1458" s="9"/>
      <c r="O1458" s="9"/>
      <c r="P1458" s="9"/>
      <c r="Q1458" s="9"/>
      <c r="R1458" s="9"/>
      <c r="S1458" s="9"/>
      <c r="T1458" s="9"/>
      <c r="U1458" s="9"/>
      <c r="V1458" s="9">
        <v>6.2</v>
      </c>
      <c r="W1458" s="9"/>
      <c r="X1458" s="9"/>
      <c r="Y1458" s="9"/>
      <c r="Z1458" s="9"/>
      <c r="AA1458" s="9"/>
      <c r="AB1458" s="9"/>
      <c r="AC1458" s="9"/>
      <c r="AD1458" s="9"/>
      <c r="AE1458" s="9"/>
      <c r="AF1458" s="9"/>
      <c r="AG1458" s="9"/>
      <c r="AH1458" s="9"/>
      <c r="AI1458" s="9">
        <f t="shared" si="123"/>
        <v>6.2</v>
      </c>
      <c r="AJ1458" s="9">
        <v>0</v>
      </c>
      <c r="AK1458" s="9">
        <f t="shared" si="124"/>
        <v>0.74399999999999999</v>
      </c>
      <c r="AL1458" s="9">
        <f t="shared" si="125"/>
        <v>6.944</v>
      </c>
      <c r="AM1458" s="9"/>
      <c r="AN1458" s="9"/>
      <c r="AP1458" s="9"/>
    </row>
    <row r="1459" spans="1:42" x14ac:dyDescent="0.2">
      <c r="A1459" s="2" t="s">
        <v>43</v>
      </c>
      <c r="B1459" s="2">
        <v>1</v>
      </c>
      <c r="C1459" s="2">
        <v>11030133</v>
      </c>
      <c r="D1459" s="2" t="s">
        <v>4116</v>
      </c>
      <c r="E1459" s="3" t="s">
        <v>4117</v>
      </c>
      <c r="F1459" s="2" t="s">
        <v>4118</v>
      </c>
      <c r="G1459" s="2" t="s">
        <v>47</v>
      </c>
      <c r="I1459" s="2">
        <v>359294</v>
      </c>
      <c r="J1459" s="9"/>
      <c r="K1459" s="9">
        <v>0.91</v>
      </c>
      <c r="L1459" s="9"/>
      <c r="M1459" s="9"/>
      <c r="N1459" s="9"/>
      <c r="O1459" s="9"/>
      <c r="P1459" s="9"/>
      <c r="Q1459" s="9">
        <v>0.15</v>
      </c>
      <c r="R1459" s="9"/>
      <c r="S1459" s="9"/>
      <c r="T1459" s="9"/>
      <c r="U1459" s="9"/>
      <c r="V1459" s="9">
        <v>1.5</v>
      </c>
      <c r="W1459" s="9"/>
      <c r="X1459" s="9"/>
      <c r="Y1459" s="9"/>
      <c r="Z1459" s="9"/>
      <c r="AA1459" s="9"/>
      <c r="AB1459" s="9"/>
      <c r="AC1459" s="9"/>
      <c r="AD1459" s="9"/>
      <c r="AE1459" s="9"/>
      <c r="AF1459" s="9"/>
      <c r="AG1459" s="9"/>
      <c r="AH1459" s="9"/>
      <c r="AI1459" s="9">
        <f t="shared" si="123"/>
        <v>2.56</v>
      </c>
      <c r="AJ1459" s="9">
        <v>0</v>
      </c>
      <c r="AK1459" s="9">
        <f t="shared" si="124"/>
        <v>0.30719999999999997</v>
      </c>
      <c r="AL1459" s="9">
        <f t="shared" si="125"/>
        <v>2.8672</v>
      </c>
      <c r="AM1459" s="9"/>
      <c r="AN1459" s="9"/>
      <c r="AP1459" s="9"/>
    </row>
    <row r="1460" spans="1:42" x14ac:dyDescent="0.2">
      <c r="A1460" s="2" t="s">
        <v>43</v>
      </c>
      <c r="B1460" s="2">
        <v>1</v>
      </c>
      <c r="C1460" s="2">
        <v>11030128</v>
      </c>
      <c r="D1460" s="2" t="s">
        <v>4119</v>
      </c>
      <c r="E1460" s="3" t="s">
        <v>4120</v>
      </c>
      <c r="F1460" s="2" t="s">
        <v>4121</v>
      </c>
      <c r="G1460" s="2" t="s">
        <v>47</v>
      </c>
      <c r="I1460" s="2">
        <v>359295</v>
      </c>
      <c r="J1460" s="9"/>
      <c r="K1460" s="9">
        <v>1.24</v>
      </c>
      <c r="L1460" s="9"/>
      <c r="M1460" s="9"/>
      <c r="N1460" s="9"/>
      <c r="O1460" s="9"/>
      <c r="P1460" s="9"/>
      <c r="Q1460" s="9">
        <v>2.96</v>
      </c>
      <c r="R1460" s="9">
        <v>0.22</v>
      </c>
      <c r="S1460" s="9"/>
      <c r="T1460" s="9"/>
      <c r="U1460" s="9"/>
      <c r="V1460" s="9">
        <v>1.5</v>
      </c>
      <c r="W1460" s="9"/>
      <c r="X1460" s="9"/>
      <c r="Y1460" s="9"/>
      <c r="Z1460" s="9"/>
      <c r="AA1460" s="9"/>
      <c r="AB1460" s="9"/>
      <c r="AC1460" s="9"/>
      <c r="AD1460" s="9"/>
      <c r="AE1460" s="9"/>
      <c r="AF1460" s="9"/>
      <c r="AG1460" s="9"/>
      <c r="AH1460" s="9"/>
      <c r="AI1460" s="9">
        <f t="shared" si="123"/>
        <v>5.92</v>
      </c>
      <c r="AJ1460" s="9">
        <v>0</v>
      </c>
      <c r="AK1460" s="9">
        <f t="shared" si="124"/>
        <v>0.71039999999999992</v>
      </c>
      <c r="AL1460" s="9">
        <f t="shared" si="125"/>
        <v>6.6303999999999998</v>
      </c>
      <c r="AM1460" s="9"/>
      <c r="AN1460" s="9"/>
      <c r="AP1460" s="9"/>
    </row>
    <row r="1461" spans="1:42" x14ac:dyDescent="0.2">
      <c r="A1461" s="2" t="s">
        <v>43</v>
      </c>
      <c r="B1461" s="2">
        <v>16</v>
      </c>
      <c r="C1461" s="2">
        <v>11030131</v>
      </c>
      <c r="D1461" s="2" t="s">
        <v>4122</v>
      </c>
      <c r="E1461" s="3" t="s">
        <v>4123</v>
      </c>
      <c r="F1461" s="2" t="s">
        <v>4124</v>
      </c>
      <c r="G1461" s="2" t="s">
        <v>47</v>
      </c>
      <c r="I1461" s="2">
        <v>359296</v>
      </c>
      <c r="J1461" s="9"/>
      <c r="K1461" s="9"/>
      <c r="L1461" s="9"/>
      <c r="M1461" s="9"/>
      <c r="N1461" s="9"/>
      <c r="O1461" s="9"/>
      <c r="P1461" s="9"/>
      <c r="Q1461" s="9"/>
      <c r="R1461" s="9"/>
      <c r="S1461" s="9"/>
      <c r="T1461" s="9"/>
      <c r="U1461" s="9"/>
      <c r="V1461" s="9">
        <v>1.5</v>
      </c>
      <c r="W1461" s="9"/>
      <c r="X1461" s="9"/>
      <c r="Y1461" s="9"/>
      <c r="Z1461" s="9"/>
      <c r="AA1461" s="9"/>
      <c r="AB1461" s="9"/>
      <c r="AC1461" s="9"/>
      <c r="AD1461" s="9"/>
      <c r="AE1461" s="9"/>
      <c r="AF1461" s="9"/>
      <c r="AG1461" s="9"/>
      <c r="AH1461" s="9"/>
      <c r="AI1461" s="9">
        <f t="shared" si="123"/>
        <v>1.5</v>
      </c>
      <c r="AJ1461" s="9">
        <v>0</v>
      </c>
      <c r="AK1461" s="9">
        <f t="shared" si="124"/>
        <v>0.18</v>
      </c>
      <c r="AL1461" s="9">
        <f t="shared" si="125"/>
        <v>1.68</v>
      </c>
      <c r="AM1461" s="9"/>
      <c r="AN1461" s="9"/>
      <c r="AP1461" s="9"/>
    </row>
    <row r="1462" spans="1:42" x14ac:dyDescent="0.2">
      <c r="A1462" s="2" t="s">
        <v>43</v>
      </c>
      <c r="B1462" s="2">
        <v>1</v>
      </c>
      <c r="C1462" s="2">
        <v>11030101</v>
      </c>
      <c r="D1462" s="2" t="s">
        <v>4125</v>
      </c>
      <c r="E1462" s="3" t="s">
        <v>4126</v>
      </c>
      <c r="F1462" s="2" t="s">
        <v>4127</v>
      </c>
      <c r="G1462" s="2" t="s">
        <v>47</v>
      </c>
      <c r="I1462" s="2">
        <v>359297</v>
      </c>
      <c r="J1462" s="9"/>
      <c r="K1462" s="9"/>
      <c r="L1462" s="9"/>
      <c r="M1462" s="9"/>
      <c r="N1462" s="9"/>
      <c r="O1462" s="9"/>
      <c r="P1462" s="9"/>
      <c r="Q1462" s="9">
        <v>0.31</v>
      </c>
      <c r="R1462" s="9"/>
      <c r="S1462" s="9"/>
      <c r="T1462" s="9"/>
      <c r="U1462" s="9"/>
      <c r="V1462" s="9">
        <v>1.5</v>
      </c>
      <c r="W1462" s="9"/>
      <c r="X1462" s="9"/>
      <c r="Y1462" s="9"/>
      <c r="Z1462" s="9"/>
      <c r="AA1462" s="9"/>
      <c r="AB1462" s="9"/>
      <c r="AC1462" s="9"/>
      <c r="AD1462" s="9"/>
      <c r="AE1462" s="9"/>
      <c r="AF1462" s="9"/>
      <c r="AG1462" s="9"/>
      <c r="AH1462" s="9"/>
      <c r="AI1462" s="9">
        <f t="shared" si="123"/>
        <v>1.81</v>
      </c>
      <c r="AJ1462" s="9">
        <v>0</v>
      </c>
      <c r="AK1462" s="9">
        <f t="shared" si="124"/>
        <v>0.2172</v>
      </c>
      <c r="AL1462" s="9">
        <f t="shared" si="125"/>
        <v>2.0272000000000001</v>
      </c>
      <c r="AM1462" s="9"/>
      <c r="AN1462" s="9"/>
      <c r="AP1462" s="9"/>
    </row>
    <row r="1463" spans="1:42" x14ac:dyDescent="0.2">
      <c r="A1463" s="2" t="s">
        <v>43</v>
      </c>
      <c r="B1463" s="2">
        <v>1</v>
      </c>
      <c r="C1463" s="2">
        <v>11030136</v>
      </c>
      <c r="D1463" s="2" t="s">
        <v>4128</v>
      </c>
      <c r="E1463" s="3" t="s">
        <v>4129</v>
      </c>
      <c r="F1463" s="2" t="s">
        <v>4130</v>
      </c>
      <c r="G1463" s="2" t="s">
        <v>47</v>
      </c>
      <c r="I1463" s="2">
        <v>359298</v>
      </c>
      <c r="J1463" s="9"/>
      <c r="K1463" s="9">
        <v>0.82</v>
      </c>
      <c r="L1463" s="9"/>
      <c r="M1463" s="9"/>
      <c r="N1463" s="9"/>
      <c r="O1463" s="9"/>
      <c r="P1463" s="9"/>
      <c r="Q1463" s="9">
        <v>0.19</v>
      </c>
      <c r="R1463" s="9"/>
      <c r="S1463" s="9"/>
      <c r="T1463" s="9"/>
      <c r="U1463" s="9"/>
      <c r="V1463" s="9">
        <v>1.5</v>
      </c>
      <c r="W1463" s="9"/>
      <c r="X1463" s="9"/>
      <c r="Y1463" s="9"/>
      <c r="Z1463" s="9"/>
      <c r="AA1463" s="9"/>
      <c r="AB1463" s="9"/>
      <c r="AC1463" s="9"/>
      <c r="AD1463" s="9"/>
      <c r="AE1463" s="9"/>
      <c r="AF1463" s="9"/>
      <c r="AG1463" s="9"/>
      <c r="AH1463" s="9"/>
      <c r="AI1463" s="9">
        <f t="shared" si="123"/>
        <v>2.5099999999999998</v>
      </c>
      <c r="AJ1463" s="9">
        <v>0</v>
      </c>
      <c r="AK1463" s="9">
        <f t="shared" si="124"/>
        <v>0.30119999999999997</v>
      </c>
      <c r="AL1463" s="9">
        <f t="shared" si="125"/>
        <v>2.8111999999999999</v>
      </c>
      <c r="AM1463" s="9"/>
      <c r="AN1463" s="9"/>
      <c r="AP1463" s="9"/>
    </row>
    <row r="1464" spans="1:42" x14ac:dyDescent="0.2">
      <c r="A1464" s="2" t="s">
        <v>43</v>
      </c>
      <c r="B1464" s="2">
        <v>1</v>
      </c>
      <c r="C1464" s="2">
        <v>11030133</v>
      </c>
      <c r="D1464" s="2" t="s">
        <v>4131</v>
      </c>
      <c r="E1464" s="3" t="s">
        <v>4132</v>
      </c>
      <c r="F1464" s="2" t="s">
        <v>4133</v>
      </c>
      <c r="G1464" s="2" t="s">
        <v>47</v>
      </c>
      <c r="I1464" s="2">
        <v>359299</v>
      </c>
      <c r="J1464" s="9"/>
      <c r="K1464" s="9">
        <v>5.51</v>
      </c>
      <c r="L1464" s="9"/>
      <c r="M1464" s="9"/>
      <c r="N1464" s="9"/>
      <c r="O1464" s="9"/>
      <c r="P1464" s="9"/>
      <c r="Q1464" s="9">
        <v>0.78</v>
      </c>
      <c r="R1464" s="9"/>
      <c r="S1464" s="9"/>
      <c r="T1464" s="9"/>
      <c r="U1464" s="9"/>
      <c r="V1464" s="9">
        <v>1.5</v>
      </c>
      <c r="W1464" s="9"/>
      <c r="X1464" s="9"/>
      <c r="Y1464" s="9"/>
      <c r="Z1464" s="9"/>
      <c r="AA1464" s="9"/>
      <c r="AB1464" s="9"/>
      <c r="AC1464" s="9"/>
      <c r="AD1464" s="9"/>
      <c r="AE1464" s="9"/>
      <c r="AF1464" s="9"/>
      <c r="AG1464" s="9"/>
      <c r="AH1464" s="9"/>
      <c r="AI1464" s="9">
        <f t="shared" si="123"/>
        <v>7.79</v>
      </c>
      <c r="AJ1464" s="9">
        <v>0</v>
      </c>
      <c r="AK1464" s="9">
        <f t="shared" si="124"/>
        <v>0.93479999999999996</v>
      </c>
      <c r="AL1464" s="9">
        <f t="shared" si="125"/>
        <v>8.7248000000000001</v>
      </c>
      <c r="AM1464" s="9"/>
      <c r="AN1464" s="9"/>
      <c r="AP1464" s="9"/>
    </row>
    <row r="1465" spans="1:42" x14ac:dyDescent="0.2">
      <c r="A1465" s="2" t="s">
        <v>43</v>
      </c>
      <c r="B1465" s="2">
        <v>1</v>
      </c>
      <c r="C1465" s="2">
        <v>11030105</v>
      </c>
      <c r="D1465" s="2" t="s">
        <v>4134</v>
      </c>
      <c r="E1465" s="3" t="s">
        <v>4135</v>
      </c>
      <c r="F1465" s="2" t="s">
        <v>4136</v>
      </c>
      <c r="G1465" s="2" t="s">
        <v>47</v>
      </c>
      <c r="I1465" s="2">
        <v>359300</v>
      </c>
      <c r="J1465" s="9"/>
      <c r="K1465" s="9"/>
      <c r="L1465" s="9"/>
      <c r="M1465" s="9"/>
      <c r="N1465" s="9"/>
      <c r="O1465" s="9"/>
      <c r="P1465" s="9"/>
      <c r="Q1465" s="9">
        <v>0.01</v>
      </c>
      <c r="R1465" s="9"/>
      <c r="S1465" s="9"/>
      <c r="T1465" s="9"/>
      <c r="U1465" s="9"/>
      <c r="V1465" s="9">
        <v>1.5</v>
      </c>
      <c r="W1465" s="9"/>
      <c r="X1465" s="9"/>
      <c r="Y1465" s="9"/>
      <c r="Z1465" s="9"/>
      <c r="AA1465" s="9"/>
      <c r="AB1465" s="9"/>
      <c r="AC1465" s="9"/>
      <c r="AD1465" s="9"/>
      <c r="AE1465" s="9"/>
      <c r="AF1465" s="9"/>
      <c r="AG1465" s="9"/>
      <c r="AH1465" s="9"/>
      <c r="AI1465" s="9">
        <f t="shared" si="123"/>
        <v>1.51</v>
      </c>
      <c r="AJ1465" s="9">
        <v>0</v>
      </c>
      <c r="AK1465" s="9">
        <f t="shared" si="124"/>
        <v>0.1812</v>
      </c>
      <c r="AL1465" s="9">
        <f t="shared" si="125"/>
        <v>1.6912</v>
      </c>
      <c r="AM1465" s="9"/>
      <c r="AN1465" s="9"/>
      <c r="AP1465" s="9"/>
    </row>
    <row r="1466" spans="1:42" x14ac:dyDescent="0.2">
      <c r="A1466" s="2" t="s">
        <v>43</v>
      </c>
      <c r="B1466" s="2">
        <v>1</v>
      </c>
      <c r="C1466" s="2">
        <v>11030133</v>
      </c>
      <c r="D1466" s="2" t="s">
        <v>4137</v>
      </c>
      <c r="E1466" s="3" t="s">
        <v>4138</v>
      </c>
      <c r="F1466" s="2" t="s">
        <v>4139</v>
      </c>
      <c r="G1466" s="2" t="s">
        <v>47</v>
      </c>
      <c r="I1466" s="2">
        <v>359301</v>
      </c>
      <c r="J1466" s="9"/>
      <c r="K1466" s="9"/>
      <c r="L1466" s="9"/>
      <c r="M1466" s="9"/>
      <c r="N1466" s="9"/>
      <c r="O1466" s="9"/>
      <c r="P1466" s="9"/>
      <c r="Q1466" s="9">
        <v>0.42</v>
      </c>
      <c r="R1466" s="9"/>
      <c r="S1466" s="9"/>
      <c r="T1466" s="9"/>
      <c r="U1466" s="9"/>
      <c r="V1466" s="9">
        <v>1.5</v>
      </c>
      <c r="W1466" s="9"/>
      <c r="X1466" s="9"/>
      <c r="Y1466" s="9"/>
      <c r="Z1466" s="9"/>
      <c r="AA1466" s="9"/>
      <c r="AB1466" s="9"/>
      <c r="AC1466" s="9"/>
      <c r="AD1466" s="9"/>
      <c r="AE1466" s="9"/>
      <c r="AF1466" s="9"/>
      <c r="AG1466" s="9"/>
      <c r="AH1466" s="9"/>
      <c r="AI1466" s="9">
        <f t="shared" si="123"/>
        <v>1.92</v>
      </c>
      <c r="AJ1466" s="9">
        <v>0</v>
      </c>
      <c r="AK1466" s="9">
        <f t="shared" si="124"/>
        <v>0.23039999999999999</v>
      </c>
      <c r="AL1466" s="9">
        <f t="shared" si="125"/>
        <v>2.1503999999999999</v>
      </c>
      <c r="AM1466" s="9"/>
      <c r="AN1466" s="9"/>
      <c r="AP1466" s="9"/>
    </row>
    <row r="1467" spans="1:42" x14ac:dyDescent="0.2">
      <c r="A1467" s="2" t="s">
        <v>43</v>
      </c>
      <c r="B1467" s="2">
        <v>1</v>
      </c>
      <c r="C1467" s="2">
        <v>11030135</v>
      </c>
      <c r="D1467" s="2" t="s">
        <v>4140</v>
      </c>
      <c r="E1467" s="3" t="s">
        <v>4141</v>
      </c>
      <c r="F1467" s="2" t="s">
        <v>4142</v>
      </c>
      <c r="G1467" s="2" t="s">
        <v>47</v>
      </c>
      <c r="I1467" s="2">
        <v>359302</v>
      </c>
      <c r="J1467" s="9"/>
      <c r="K1467" s="9">
        <v>14.25</v>
      </c>
      <c r="L1467" s="9"/>
      <c r="M1467" s="9"/>
      <c r="N1467" s="9"/>
      <c r="O1467" s="9"/>
      <c r="P1467" s="9"/>
      <c r="Q1467" s="9">
        <v>1.07</v>
      </c>
      <c r="R1467" s="9"/>
      <c r="S1467" s="9"/>
      <c r="T1467" s="9"/>
      <c r="U1467" s="9"/>
      <c r="V1467" s="9">
        <v>1.5</v>
      </c>
      <c r="W1467" s="9"/>
      <c r="X1467" s="9"/>
      <c r="Y1467" s="9"/>
      <c r="Z1467" s="9"/>
      <c r="AA1467" s="9"/>
      <c r="AB1467" s="9"/>
      <c r="AC1467" s="9"/>
      <c r="AD1467" s="9"/>
      <c r="AE1467" s="9"/>
      <c r="AF1467" s="9"/>
      <c r="AG1467" s="9"/>
      <c r="AH1467" s="9"/>
      <c r="AI1467" s="9">
        <f t="shared" si="123"/>
        <v>16.82</v>
      </c>
      <c r="AJ1467" s="9">
        <v>0</v>
      </c>
      <c r="AK1467" s="9">
        <f t="shared" si="124"/>
        <v>2.0183999999999997</v>
      </c>
      <c r="AL1467" s="9">
        <f t="shared" si="125"/>
        <v>18.8384</v>
      </c>
      <c r="AM1467" s="9"/>
      <c r="AN1467" s="9"/>
      <c r="AP1467" s="9"/>
    </row>
    <row r="1468" spans="1:42" x14ac:dyDescent="0.2">
      <c r="A1468" s="2" t="s">
        <v>43</v>
      </c>
      <c r="B1468" s="2">
        <v>1</v>
      </c>
      <c r="C1468" s="2">
        <v>11030131</v>
      </c>
      <c r="D1468" s="2" t="s">
        <v>4143</v>
      </c>
      <c r="E1468" s="3" t="s">
        <v>4144</v>
      </c>
      <c r="F1468" s="2" t="s">
        <v>4145</v>
      </c>
      <c r="G1468" s="2" t="s">
        <v>47</v>
      </c>
      <c r="I1468" s="2">
        <v>359303</v>
      </c>
      <c r="J1468" s="9"/>
      <c r="K1468" s="9">
        <v>0.02</v>
      </c>
      <c r="L1468" s="9"/>
      <c r="M1468" s="9"/>
      <c r="N1468" s="9"/>
      <c r="O1468" s="9"/>
      <c r="P1468" s="9"/>
      <c r="Q1468" s="9">
        <v>1.9</v>
      </c>
      <c r="R1468" s="9"/>
      <c r="S1468" s="9"/>
      <c r="T1468" s="9"/>
      <c r="U1468" s="9"/>
      <c r="V1468" s="9">
        <v>1.5</v>
      </c>
      <c r="W1468" s="9"/>
      <c r="X1468" s="9"/>
      <c r="Y1468" s="9"/>
      <c r="Z1468" s="9"/>
      <c r="AA1468" s="9"/>
      <c r="AB1468" s="9"/>
      <c r="AC1468" s="9"/>
      <c r="AD1468" s="9"/>
      <c r="AE1468" s="9"/>
      <c r="AF1468" s="9"/>
      <c r="AG1468" s="9"/>
      <c r="AH1468" s="9"/>
      <c r="AI1468" s="9">
        <f t="shared" si="123"/>
        <v>3.42</v>
      </c>
      <c r="AJ1468" s="9">
        <v>0</v>
      </c>
      <c r="AK1468" s="9">
        <f t="shared" si="124"/>
        <v>0.41039999999999999</v>
      </c>
      <c r="AL1468" s="9">
        <f t="shared" si="125"/>
        <v>3.8304</v>
      </c>
      <c r="AM1468" s="9"/>
      <c r="AN1468" s="9"/>
      <c r="AP1468" s="9"/>
    </row>
    <row r="1469" spans="1:42" x14ac:dyDescent="0.2">
      <c r="A1469" s="2" t="s">
        <v>43</v>
      </c>
      <c r="B1469" s="2">
        <v>1</v>
      </c>
      <c r="C1469" s="2">
        <v>11030128</v>
      </c>
      <c r="D1469" s="2" t="s">
        <v>4146</v>
      </c>
      <c r="E1469" s="3" t="s">
        <v>4147</v>
      </c>
      <c r="F1469" s="2" t="s">
        <v>4148</v>
      </c>
      <c r="G1469" s="2" t="s">
        <v>47</v>
      </c>
      <c r="I1469" s="2">
        <v>359304</v>
      </c>
      <c r="J1469" s="9"/>
      <c r="K1469" s="9">
        <v>0.08</v>
      </c>
      <c r="L1469" s="9"/>
      <c r="M1469" s="9"/>
      <c r="N1469" s="9"/>
      <c r="O1469" s="9"/>
      <c r="P1469" s="9"/>
      <c r="Q1469" s="9"/>
      <c r="R1469" s="9"/>
      <c r="S1469" s="9"/>
      <c r="T1469" s="9"/>
      <c r="U1469" s="9"/>
      <c r="V1469" s="9">
        <v>1.5</v>
      </c>
      <c r="W1469" s="9"/>
      <c r="X1469" s="9"/>
      <c r="Y1469" s="9"/>
      <c r="Z1469" s="9"/>
      <c r="AA1469" s="9"/>
      <c r="AB1469" s="9"/>
      <c r="AC1469" s="9"/>
      <c r="AD1469" s="9"/>
      <c r="AE1469" s="9"/>
      <c r="AF1469" s="9"/>
      <c r="AG1469" s="9"/>
      <c r="AH1469" s="9"/>
      <c r="AI1469" s="9">
        <f t="shared" si="123"/>
        <v>1.58</v>
      </c>
      <c r="AJ1469" s="9">
        <v>0</v>
      </c>
      <c r="AK1469" s="9">
        <f t="shared" si="124"/>
        <v>0.18959999999999999</v>
      </c>
      <c r="AL1469" s="9">
        <f t="shared" si="125"/>
        <v>1.7696000000000001</v>
      </c>
      <c r="AM1469" s="9"/>
      <c r="AN1469" s="9"/>
      <c r="AP1469" s="9"/>
    </row>
    <row r="1470" spans="1:42" x14ac:dyDescent="0.2">
      <c r="A1470" s="2" t="s">
        <v>43</v>
      </c>
      <c r="B1470" s="2">
        <v>16</v>
      </c>
      <c r="C1470" s="2">
        <v>11030130</v>
      </c>
      <c r="D1470" s="2" t="s">
        <v>4149</v>
      </c>
      <c r="E1470" s="3" t="s">
        <v>4150</v>
      </c>
      <c r="F1470" s="2" t="s">
        <v>4151</v>
      </c>
      <c r="G1470" s="2" t="s">
        <v>47</v>
      </c>
      <c r="I1470" s="2">
        <v>359305</v>
      </c>
      <c r="J1470" s="9"/>
      <c r="K1470" s="9">
        <v>0.05</v>
      </c>
      <c r="L1470" s="9"/>
      <c r="M1470" s="9"/>
      <c r="N1470" s="9"/>
      <c r="O1470" s="9"/>
      <c r="P1470" s="9"/>
      <c r="Q1470" s="9">
        <v>1.82</v>
      </c>
      <c r="R1470" s="9"/>
      <c r="S1470" s="9"/>
      <c r="T1470" s="9"/>
      <c r="U1470" s="9"/>
      <c r="V1470" s="9">
        <v>1.5</v>
      </c>
      <c r="W1470" s="9"/>
      <c r="X1470" s="9"/>
      <c r="Y1470" s="9"/>
      <c r="Z1470" s="9"/>
      <c r="AA1470" s="9"/>
      <c r="AB1470" s="9"/>
      <c r="AC1470" s="9"/>
      <c r="AD1470" s="9"/>
      <c r="AE1470" s="9"/>
      <c r="AF1470" s="9"/>
      <c r="AG1470" s="9"/>
      <c r="AH1470" s="9"/>
      <c r="AI1470" s="9">
        <f t="shared" si="123"/>
        <v>3.37</v>
      </c>
      <c r="AJ1470" s="9">
        <v>0</v>
      </c>
      <c r="AK1470" s="9">
        <f t="shared" si="124"/>
        <v>0.40439999999999998</v>
      </c>
      <c r="AL1470" s="9">
        <f t="shared" si="125"/>
        <v>3.7744</v>
      </c>
      <c r="AM1470" s="9"/>
      <c r="AN1470" s="9"/>
      <c r="AP1470" s="9"/>
    </row>
    <row r="1471" spans="1:42" x14ac:dyDescent="0.2">
      <c r="A1471" s="2" t="s">
        <v>43</v>
      </c>
      <c r="B1471" s="2">
        <v>1</v>
      </c>
      <c r="C1471" s="2">
        <v>11030128</v>
      </c>
      <c r="D1471" s="2" t="s">
        <v>4152</v>
      </c>
      <c r="E1471" s="3" t="s">
        <v>4153</v>
      </c>
      <c r="F1471" s="2" t="s">
        <v>4154</v>
      </c>
      <c r="G1471" s="2" t="s">
        <v>47</v>
      </c>
      <c r="I1471" s="2">
        <v>359306</v>
      </c>
      <c r="J1471" s="9"/>
      <c r="K1471" s="9"/>
      <c r="L1471" s="9"/>
      <c r="M1471" s="9"/>
      <c r="N1471" s="9"/>
      <c r="O1471" s="9"/>
      <c r="P1471" s="9"/>
      <c r="Q1471" s="9">
        <v>0.27</v>
      </c>
      <c r="R1471" s="9"/>
      <c r="S1471" s="9"/>
      <c r="T1471" s="9"/>
      <c r="U1471" s="9"/>
      <c r="V1471" s="9">
        <v>1.5</v>
      </c>
      <c r="W1471" s="9"/>
      <c r="X1471" s="9"/>
      <c r="Y1471" s="9"/>
      <c r="Z1471" s="9"/>
      <c r="AA1471" s="9"/>
      <c r="AB1471" s="9"/>
      <c r="AC1471" s="9"/>
      <c r="AD1471" s="9"/>
      <c r="AE1471" s="9"/>
      <c r="AF1471" s="9"/>
      <c r="AG1471" s="9"/>
      <c r="AH1471" s="9"/>
      <c r="AI1471" s="9">
        <f t="shared" si="123"/>
        <v>1.77</v>
      </c>
      <c r="AJ1471" s="9">
        <v>0</v>
      </c>
      <c r="AK1471" s="9">
        <f t="shared" si="124"/>
        <v>0.21240000000000001</v>
      </c>
      <c r="AL1471" s="9">
        <f t="shared" si="125"/>
        <v>1.9823999999999999</v>
      </c>
      <c r="AM1471" s="9"/>
      <c r="AN1471" s="9"/>
      <c r="AP1471" s="9"/>
    </row>
    <row r="1472" spans="1:42" x14ac:dyDescent="0.2">
      <c r="A1472" s="2" t="s">
        <v>43</v>
      </c>
      <c r="B1472" s="2">
        <v>1</v>
      </c>
      <c r="C1472" s="2">
        <v>11030136</v>
      </c>
      <c r="D1472" s="2" t="s">
        <v>4155</v>
      </c>
      <c r="E1472" s="3" t="s">
        <v>4156</v>
      </c>
      <c r="F1472" s="2" t="s">
        <v>4157</v>
      </c>
      <c r="G1472" s="2" t="s">
        <v>47</v>
      </c>
      <c r="I1472" s="2">
        <v>359307</v>
      </c>
      <c r="J1472" s="9"/>
      <c r="K1472" s="9"/>
      <c r="L1472" s="9"/>
      <c r="M1472" s="9"/>
      <c r="N1472" s="9"/>
      <c r="O1472" s="9"/>
      <c r="P1472" s="9"/>
      <c r="Q1472" s="9">
        <v>0.09</v>
      </c>
      <c r="R1472" s="9"/>
      <c r="S1472" s="9"/>
      <c r="T1472" s="9"/>
      <c r="U1472" s="9"/>
      <c r="V1472" s="9">
        <v>1.5</v>
      </c>
      <c r="W1472" s="9"/>
      <c r="X1472" s="9"/>
      <c r="Y1472" s="9"/>
      <c r="Z1472" s="9"/>
      <c r="AA1472" s="9"/>
      <c r="AB1472" s="9"/>
      <c r="AC1472" s="9"/>
      <c r="AD1472" s="9"/>
      <c r="AE1472" s="9"/>
      <c r="AF1472" s="9"/>
      <c r="AG1472" s="9"/>
      <c r="AH1472" s="9"/>
      <c r="AI1472" s="9">
        <f t="shared" si="123"/>
        <v>1.59</v>
      </c>
      <c r="AJ1472" s="9">
        <v>0</v>
      </c>
      <c r="AK1472" s="9">
        <f t="shared" si="124"/>
        <v>0.1908</v>
      </c>
      <c r="AL1472" s="9">
        <f t="shared" si="125"/>
        <v>1.7808000000000002</v>
      </c>
      <c r="AM1472" s="9"/>
      <c r="AN1472" s="9"/>
      <c r="AP1472" s="9"/>
    </row>
    <row r="1473" spans="1:42" x14ac:dyDescent="0.2">
      <c r="A1473" s="2" t="s">
        <v>43</v>
      </c>
      <c r="B1473" s="2">
        <v>1</v>
      </c>
      <c r="C1473" s="2">
        <v>11030130</v>
      </c>
      <c r="D1473" s="2" t="s">
        <v>4158</v>
      </c>
      <c r="E1473" s="3" t="s">
        <v>4159</v>
      </c>
      <c r="F1473" s="2" t="s">
        <v>4160</v>
      </c>
      <c r="G1473" s="2" t="s">
        <v>47</v>
      </c>
      <c r="I1473" s="2">
        <v>359308</v>
      </c>
      <c r="J1473" s="9"/>
      <c r="K1473" s="9">
        <v>0.73</v>
      </c>
      <c r="L1473" s="9"/>
      <c r="M1473" s="9"/>
      <c r="N1473" s="9"/>
      <c r="O1473" s="9"/>
      <c r="P1473" s="9"/>
      <c r="Q1473" s="9">
        <v>0.64</v>
      </c>
      <c r="R1473" s="9"/>
      <c r="S1473" s="9"/>
      <c r="T1473" s="9"/>
      <c r="U1473" s="9"/>
      <c r="V1473" s="9">
        <v>1.5</v>
      </c>
      <c r="W1473" s="9"/>
      <c r="X1473" s="9"/>
      <c r="Y1473" s="9"/>
      <c r="Z1473" s="9"/>
      <c r="AA1473" s="9"/>
      <c r="AB1473" s="9"/>
      <c r="AC1473" s="9"/>
      <c r="AD1473" s="9"/>
      <c r="AE1473" s="9"/>
      <c r="AF1473" s="9"/>
      <c r="AG1473" s="9"/>
      <c r="AH1473" s="9"/>
      <c r="AI1473" s="9">
        <f t="shared" si="123"/>
        <v>2.87</v>
      </c>
      <c r="AJ1473" s="9">
        <v>0</v>
      </c>
      <c r="AK1473" s="9">
        <f t="shared" si="124"/>
        <v>0.34439999999999998</v>
      </c>
      <c r="AL1473" s="9">
        <f t="shared" si="125"/>
        <v>3.2143999999999999</v>
      </c>
      <c r="AM1473" s="9"/>
      <c r="AN1473" s="9"/>
      <c r="AP1473" s="9"/>
    </row>
    <row r="1474" spans="1:42" x14ac:dyDescent="0.2">
      <c r="A1474" s="2" t="s">
        <v>43</v>
      </c>
      <c r="B1474" s="2">
        <v>19</v>
      </c>
      <c r="C1474" s="2">
        <v>11030130</v>
      </c>
      <c r="D1474" s="2" t="s">
        <v>4161</v>
      </c>
      <c r="E1474" s="3" t="s">
        <v>4162</v>
      </c>
      <c r="F1474" s="2" t="s">
        <v>4163</v>
      </c>
      <c r="G1474" s="2" t="s">
        <v>47</v>
      </c>
      <c r="I1474" s="2">
        <v>359309</v>
      </c>
      <c r="J1474" s="9"/>
      <c r="K1474" s="9"/>
      <c r="L1474" s="9"/>
      <c r="M1474" s="9"/>
      <c r="N1474" s="9"/>
      <c r="O1474" s="9"/>
      <c r="P1474" s="9"/>
      <c r="Q1474" s="9"/>
      <c r="R1474" s="9"/>
      <c r="S1474" s="9"/>
      <c r="T1474" s="9"/>
      <c r="U1474" s="9"/>
      <c r="V1474" s="9">
        <v>1.5</v>
      </c>
      <c r="W1474" s="9"/>
      <c r="X1474" s="9"/>
      <c r="Y1474" s="9"/>
      <c r="Z1474" s="9"/>
      <c r="AA1474" s="9"/>
      <c r="AB1474" s="9"/>
      <c r="AC1474" s="9"/>
      <c r="AD1474" s="9"/>
      <c r="AE1474" s="9"/>
      <c r="AF1474" s="9"/>
      <c r="AG1474" s="9"/>
      <c r="AH1474" s="9"/>
      <c r="AI1474" s="9">
        <f t="shared" si="123"/>
        <v>1.5</v>
      </c>
      <c r="AJ1474" s="9">
        <v>0</v>
      </c>
      <c r="AK1474" s="9">
        <f t="shared" si="124"/>
        <v>0.18</v>
      </c>
      <c r="AL1474" s="9">
        <f t="shared" si="125"/>
        <v>1.68</v>
      </c>
      <c r="AM1474" s="9"/>
      <c r="AN1474" s="9"/>
      <c r="AP1474" s="9"/>
    </row>
    <row r="1475" spans="1:42" x14ac:dyDescent="0.2">
      <c r="A1475" s="2" t="s">
        <v>43</v>
      </c>
      <c r="B1475" s="2">
        <v>1</v>
      </c>
      <c r="C1475" s="2">
        <v>11030133</v>
      </c>
      <c r="D1475" s="2" t="s">
        <v>4164</v>
      </c>
      <c r="E1475" s="3" t="s">
        <v>4165</v>
      </c>
      <c r="F1475" s="2" t="s">
        <v>4166</v>
      </c>
      <c r="G1475" s="2" t="s">
        <v>47</v>
      </c>
      <c r="I1475" s="2">
        <v>359310</v>
      </c>
      <c r="J1475" s="9"/>
      <c r="K1475" s="9">
        <v>0.21</v>
      </c>
      <c r="L1475" s="9"/>
      <c r="M1475" s="9"/>
      <c r="N1475" s="9"/>
      <c r="O1475" s="9"/>
      <c r="P1475" s="9"/>
      <c r="Q1475" s="9">
        <v>0.16</v>
      </c>
      <c r="R1475" s="9">
        <v>1.1100000000000001</v>
      </c>
      <c r="S1475" s="9"/>
      <c r="T1475" s="9"/>
      <c r="U1475" s="9"/>
      <c r="V1475" s="9">
        <v>1.5</v>
      </c>
      <c r="W1475" s="9"/>
      <c r="X1475" s="9"/>
      <c r="Y1475" s="9"/>
      <c r="Z1475" s="9"/>
      <c r="AA1475" s="9"/>
      <c r="AB1475" s="9"/>
      <c r="AC1475" s="9"/>
      <c r="AD1475" s="9"/>
      <c r="AE1475" s="9"/>
      <c r="AF1475" s="9"/>
      <c r="AG1475" s="9"/>
      <c r="AH1475" s="9"/>
      <c r="AI1475" s="9">
        <f t="shared" si="123"/>
        <v>2.98</v>
      </c>
      <c r="AJ1475" s="9">
        <v>0</v>
      </c>
      <c r="AK1475" s="9">
        <f t="shared" si="124"/>
        <v>0.35759999999999997</v>
      </c>
      <c r="AL1475" s="9">
        <f t="shared" si="125"/>
        <v>3.3376000000000001</v>
      </c>
      <c r="AM1475" s="9"/>
      <c r="AN1475" s="9"/>
      <c r="AP1475" s="9"/>
    </row>
    <row r="1476" spans="1:42" x14ac:dyDescent="0.2">
      <c r="A1476" s="2" t="s">
        <v>43</v>
      </c>
      <c r="B1476" s="2">
        <v>1</v>
      </c>
      <c r="C1476" s="2">
        <v>11030131</v>
      </c>
      <c r="D1476" s="2" t="s">
        <v>4167</v>
      </c>
      <c r="E1476" s="3" t="s">
        <v>4168</v>
      </c>
      <c r="F1476" s="2" t="s">
        <v>4169</v>
      </c>
      <c r="G1476" s="2" t="s">
        <v>47</v>
      </c>
      <c r="I1476" s="2">
        <v>359311</v>
      </c>
      <c r="J1476" s="9"/>
      <c r="K1476" s="9">
        <v>0.04</v>
      </c>
      <c r="L1476" s="9"/>
      <c r="M1476" s="9"/>
      <c r="N1476" s="9"/>
      <c r="O1476" s="9"/>
      <c r="P1476" s="9"/>
      <c r="Q1476" s="9">
        <v>0.39</v>
      </c>
      <c r="R1476" s="9">
        <v>7.92</v>
      </c>
      <c r="S1476" s="9"/>
      <c r="T1476" s="9"/>
      <c r="U1476" s="9"/>
      <c r="V1476" s="9">
        <v>1.5</v>
      </c>
      <c r="W1476" s="9"/>
      <c r="X1476" s="9"/>
      <c r="Y1476" s="9"/>
      <c r="Z1476" s="9"/>
      <c r="AA1476" s="9"/>
      <c r="AB1476" s="9"/>
      <c r="AC1476" s="9"/>
      <c r="AD1476" s="9"/>
      <c r="AE1476" s="9"/>
      <c r="AF1476" s="9"/>
      <c r="AG1476" s="9"/>
      <c r="AH1476" s="9">
        <v>-0.75</v>
      </c>
      <c r="AI1476" s="9">
        <f t="shared" si="123"/>
        <v>9.1</v>
      </c>
      <c r="AJ1476" s="9">
        <v>0</v>
      </c>
      <c r="AK1476" s="9">
        <f t="shared" si="124"/>
        <v>1.0919999999999999</v>
      </c>
      <c r="AL1476" s="9">
        <f t="shared" si="125"/>
        <v>10.192</v>
      </c>
      <c r="AM1476" s="9"/>
      <c r="AN1476" s="9"/>
      <c r="AP1476" s="9"/>
    </row>
    <row r="1477" spans="1:42" x14ac:dyDescent="0.2">
      <c r="A1477" s="2" t="s">
        <v>43</v>
      </c>
      <c r="B1477" s="2">
        <v>1</v>
      </c>
      <c r="C1477" s="2">
        <v>11030134</v>
      </c>
      <c r="D1477" s="2" t="s">
        <v>4170</v>
      </c>
      <c r="E1477" s="3" t="s">
        <v>4171</v>
      </c>
      <c r="F1477" s="2" t="s">
        <v>4172</v>
      </c>
      <c r="G1477" s="2" t="s">
        <v>47</v>
      </c>
      <c r="I1477" s="2">
        <v>359312</v>
      </c>
      <c r="J1477" s="9"/>
      <c r="K1477" s="9"/>
      <c r="L1477" s="9"/>
      <c r="M1477" s="9"/>
      <c r="N1477" s="9"/>
      <c r="O1477" s="9"/>
      <c r="P1477" s="9"/>
      <c r="Q1477" s="9"/>
      <c r="R1477" s="9"/>
      <c r="S1477" s="9"/>
      <c r="T1477" s="9"/>
      <c r="U1477" s="9"/>
      <c r="V1477" s="9">
        <v>1.5</v>
      </c>
      <c r="W1477" s="9"/>
      <c r="X1477" s="9"/>
      <c r="Y1477" s="9"/>
      <c r="Z1477" s="9"/>
      <c r="AA1477" s="9"/>
      <c r="AB1477" s="9"/>
      <c r="AC1477" s="9"/>
      <c r="AD1477" s="9"/>
      <c r="AE1477" s="9"/>
      <c r="AF1477" s="9"/>
      <c r="AG1477" s="9"/>
      <c r="AH1477" s="9"/>
      <c r="AI1477" s="9">
        <f t="shared" si="123"/>
        <v>1.5</v>
      </c>
      <c r="AJ1477" s="9">
        <v>0</v>
      </c>
      <c r="AK1477" s="9">
        <f t="shared" si="124"/>
        <v>0.18</v>
      </c>
      <c r="AL1477" s="9">
        <f t="shared" si="125"/>
        <v>1.68</v>
      </c>
      <c r="AM1477" s="9"/>
      <c r="AN1477" s="9"/>
      <c r="AP1477" s="9"/>
    </row>
    <row r="1478" spans="1:42" x14ac:dyDescent="0.2">
      <c r="A1478" s="2" t="s">
        <v>43</v>
      </c>
      <c r="B1478" s="2">
        <v>1</v>
      </c>
      <c r="C1478" s="2">
        <v>11030133</v>
      </c>
      <c r="D1478" s="2" t="s">
        <v>4173</v>
      </c>
      <c r="E1478" s="3" t="s">
        <v>4174</v>
      </c>
      <c r="F1478" s="2" t="s">
        <v>4175</v>
      </c>
      <c r="G1478" s="2" t="s">
        <v>47</v>
      </c>
      <c r="I1478" s="2">
        <v>359313</v>
      </c>
      <c r="J1478" s="9"/>
      <c r="K1478" s="9">
        <v>0.35</v>
      </c>
      <c r="L1478" s="9"/>
      <c r="M1478" s="9"/>
      <c r="N1478" s="9"/>
      <c r="O1478" s="9"/>
      <c r="P1478" s="9"/>
      <c r="Q1478" s="9">
        <v>0.46</v>
      </c>
      <c r="R1478" s="9">
        <v>0.11</v>
      </c>
      <c r="S1478" s="9"/>
      <c r="T1478" s="9"/>
      <c r="U1478" s="9"/>
      <c r="V1478" s="9">
        <v>1.5</v>
      </c>
      <c r="W1478" s="9"/>
      <c r="X1478" s="9"/>
      <c r="Y1478" s="9"/>
      <c r="Z1478" s="9"/>
      <c r="AA1478" s="9"/>
      <c r="AB1478" s="9"/>
      <c r="AC1478" s="9"/>
      <c r="AD1478" s="9"/>
      <c r="AE1478" s="9"/>
      <c r="AF1478" s="9"/>
      <c r="AG1478" s="9"/>
      <c r="AH1478" s="9"/>
      <c r="AI1478" s="9">
        <f t="shared" si="123"/>
        <v>2.42</v>
      </c>
      <c r="AJ1478" s="9">
        <v>0</v>
      </c>
      <c r="AK1478" s="9">
        <f t="shared" si="124"/>
        <v>0.29039999999999999</v>
      </c>
      <c r="AL1478" s="9">
        <f t="shared" si="125"/>
        <v>2.7103999999999999</v>
      </c>
      <c r="AM1478" s="9"/>
      <c r="AN1478" s="9"/>
      <c r="AP1478" s="9"/>
    </row>
    <row r="1479" spans="1:42" x14ac:dyDescent="0.2">
      <c r="A1479" s="2" t="s">
        <v>43</v>
      </c>
      <c r="B1479" s="2">
        <v>1</v>
      </c>
      <c r="C1479" s="2">
        <v>11030134</v>
      </c>
      <c r="D1479" s="2" t="s">
        <v>4176</v>
      </c>
      <c r="E1479" s="3" t="s">
        <v>4177</v>
      </c>
      <c r="F1479" s="2" t="s">
        <v>4178</v>
      </c>
      <c r="G1479" s="2" t="s">
        <v>47</v>
      </c>
      <c r="I1479" s="2">
        <v>359314</v>
      </c>
      <c r="J1479" s="9"/>
      <c r="K1479" s="9">
        <v>1.1299999999999999</v>
      </c>
      <c r="L1479" s="9"/>
      <c r="M1479" s="9"/>
      <c r="N1479" s="9"/>
      <c r="O1479" s="9"/>
      <c r="P1479" s="9"/>
      <c r="Q1479" s="9">
        <v>7.0000000000000007E-2</v>
      </c>
      <c r="R1479" s="9"/>
      <c r="S1479" s="9"/>
      <c r="T1479" s="9"/>
      <c r="U1479" s="9"/>
      <c r="V1479" s="9">
        <v>1.5</v>
      </c>
      <c r="W1479" s="9"/>
      <c r="X1479" s="9"/>
      <c r="Y1479" s="9"/>
      <c r="Z1479" s="9"/>
      <c r="AA1479" s="9"/>
      <c r="AB1479" s="9"/>
      <c r="AC1479" s="9"/>
      <c r="AD1479" s="9"/>
      <c r="AE1479" s="9"/>
      <c r="AF1479" s="9"/>
      <c r="AG1479" s="9"/>
      <c r="AH1479" s="9"/>
      <c r="AI1479" s="9">
        <f t="shared" si="123"/>
        <v>2.7</v>
      </c>
      <c r="AJ1479" s="9">
        <v>0</v>
      </c>
      <c r="AK1479" s="9">
        <f t="shared" si="124"/>
        <v>0.32400000000000001</v>
      </c>
      <c r="AL1479" s="9">
        <f t="shared" si="125"/>
        <v>3.024</v>
      </c>
      <c r="AM1479" s="9"/>
      <c r="AN1479" s="9"/>
      <c r="AP1479" s="9"/>
    </row>
    <row r="1480" spans="1:42" x14ac:dyDescent="0.2">
      <c r="A1480" s="2" t="s">
        <v>43</v>
      </c>
      <c r="B1480" s="2">
        <v>19</v>
      </c>
      <c r="C1480" s="2">
        <v>11030111</v>
      </c>
      <c r="D1480" s="2" t="s">
        <v>4179</v>
      </c>
      <c r="E1480" s="3" t="s">
        <v>4180</v>
      </c>
      <c r="F1480" s="2" t="s">
        <v>4181</v>
      </c>
      <c r="G1480" s="2" t="s">
        <v>47</v>
      </c>
      <c r="I1480" s="2">
        <v>359315</v>
      </c>
      <c r="J1480" s="9"/>
      <c r="K1480" s="9"/>
      <c r="L1480" s="9"/>
      <c r="M1480" s="9"/>
      <c r="N1480" s="9"/>
      <c r="O1480" s="9"/>
      <c r="P1480" s="9"/>
      <c r="Q1480" s="9"/>
      <c r="R1480" s="9"/>
      <c r="S1480" s="9"/>
      <c r="T1480" s="9"/>
      <c r="U1480" s="9"/>
      <c r="V1480" s="9">
        <v>1.5</v>
      </c>
      <c r="W1480" s="9"/>
      <c r="X1480" s="9"/>
      <c r="Y1480" s="9"/>
      <c r="Z1480" s="9"/>
      <c r="AA1480" s="9"/>
      <c r="AB1480" s="9"/>
      <c r="AC1480" s="9"/>
      <c r="AD1480" s="9"/>
      <c r="AE1480" s="9"/>
      <c r="AF1480" s="9"/>
      <c r="AG1480" s="9"/>
      <c r="AH1480" s="9"/>
      <c r="AI1480" s="9">
        <f t="shared" si="123"/>
        <v>1.5</v>
      </c>
      <c r="AJ1480" s="9">
        <v>0</v>
      </c>
      <c r="AK1480" s="9">
        <f t="shared" si="124"/>
        <v>0.18</v>
      </c>
      <c r="AL1480" s="9">
        <f t="shared" si="125"/>
        <v>1.68</v>
      </c>
      <c r="AM1480" s="9"/>
      <c r="AN1480" s="9"/>
      <c r="AP1480" s="9"/>
    </row>
    <row r="1481" spans="1:42" x14ac:dyDescent="0.2">
      <c r="A1481" s="2" t="s">
        <v>43</v>
      </c>
      <c r="B1481" s="2">
        <v>1</v>
      </c>
      <c r="C1481" s="2">
        <v>11030134</v>
      </c>
      <c r="D1481" s="2" t="s">
        <v>4182</v>
      </c>
      <c r="E1481" s="3" t="s">
        <v>4183</v>
      </c>
      <c r="F1481" s="2" t="s">
        <v>4184</v>
      </c>
      <c r="G1481" s="2" t="s">
        <v>47</v>
      </c>
      <c r="I1481" s="2">
        <v>359316</v>
      </c>
      <c r="J1481" s="9"/>
      <c r="K1481" s="9"/>
      <c r="L1481" s="9"/>
      <c r="M1481" s="9"/>
      <c r="N1481" s="9"/>
      <c r="O1481" s="9"/>
      <c r="P1481" s="9"/>
      <c r="Q1481" s="9"/>
      <c r="R1481" s="9"/>
      <c r="S1481" s="9"/>
      <c r="T1481" s="9"/>
      <c r="U1481" s="9"/>
      <c r="V1481" s="9">
        <v>1.5</v>
      </c>
      <c r="W1481" s="9"/>
      <c r="X1481" s="9"/>
      <c r="Y1481" s="9"/>
      <c r="Z1481" s="9"/>
      <c r="AA1481" s="9"/>
      <c r="AB1481" s="9"/>
      <c r="AC1481" s="9"/>
      <c r="AD1481" s="9"/>
      <c r="AE1481" s="9"/>
      <c r="AF1481" s="9"/>
      <c r="AG1481" s="9"/>
      <c r="AH1481" s="9"/>
      <c r="AI1481" s="9">
        <f t="shared" si="123"/>
        <v>1.5</v>
      </c>
      <c r="AJ1481" s="9">
        <v>0</v>
      </c>
      <c r="AK1481" s="9">
        <f t="shared" si="124"/>
        <v>0.18</v>
      </c>
      <c r="AL1481" s="9">
        <f t="shared" si="125"/>
        <v>1.68</v>
      </c>
      <c r="AM1481" s="9"/>
      <c r="AN1481" s="9"/>
      <c r="AP1481" s="9"/>
    </row>
    <row r="1482" spans="1:42" x14ac:dyDescent="0.2">
      <c r="A1482" s="2" t="s">
        <v>43</v>
      </c>
      <c r="B1482" s="2">
        <v>1</v>
      </c>
      <c r="C1482" s="2">
        <v>11030131</v>
      </c>
      <c r="D1482" s="2" t="s">
        <v>4185</v>
      </c>
      <c r="E1482" s="3" t="s">
        <v>4186</v>
      </c>
      <c r="F1482" s="2" t="s">
        <v>4187</v>
      </c>
      <c r="G1482" s="2" t="s">
        <v>47</v>
      </c>
      <c r="I1482" s="2">
        <v>359317</v>
      </c>
      <c r="J1482" s="9"/>
      <c r="K1482" s="9"/>
      <c r="L1482" s="9"/>
      <c r="M1482" s="9"/>
      <c r="N1482" s="9"/>
      <c r="O1482" s="9"/>
      <c r="P1482" s="9"/>
      <c r="Q1482" s="9"/>
      <c r="R1482" s="9"/>
      <c r="S1482" s="9"/>
      <c r="T1482" s="9"/>
      <c r="U1482" s="9"/>
      <c r="V1482" s="9">
        <v>1.5</v>
      </c>
      <c r="W1482" s="9"/>
      <c r="X1482" s="9"/>
      <c r="Y1482" s="9"/>
      <c r="Z1482" s="9"/>
      <c r="AA1482" s="9"/>
      <c r="AB1482" s="9"/>
      <c r="AC1482" s="9"/>
      <c r="AD1482" s="9"/>
      <c r="AE1482" s="9"/>
      <c r="AF1482" s="9"/>
      <c r="AG1482" s="9"/>
      <c r="AH1482" s="9"/>
      <c r="AI1482" s="9">
        <f t="shared" si="123"/>
        <v>1.5</v>
      </c>
      <c r="AJ1482" s="9">
        <v>0</v>
      </c>
      <c r="AK1482" s="9">
        <f t="shared" si="124"/>
        <v>0.18</v>
      </c>
      <c r="AL1482" s="9">
        <f t="shared" si="125"/>
        <v>1.68</v>
      </c>
      <c r="AM1482" s="9"/>
      <c r="AN1482" s="9"/>
      <c r="AP1482" s="9"/>
    </row>
    <row r="1483" spans="1:42" x14ac:dyDescent="0.2">
      <c r="A1483" s="2" t="s">
        <v>43</v>
      </c>
      <c r="B1483" s="2">
        <v>1</v>
      </c>
      <c r="C1483" s="2">
        <v>11030130</v>
      </c>
      <c r="D1483" s="2" t="s">
        <v>4188</v>
      </c>
      <c r="E1483" s="3" t="s">
        <v>4189</v>
      </c>
      <c r="F1483" s="2" t="s">
        <v>4190</v>
      </c>
      <c r="G1483" s="2" t="s">
        <v>47</v>
      </c>
      <c r="I1483" s="2">
        <v>359318</v>
      </c>
      <c r="J1483" s="9"/>
      <c r="K1483" s="9">
        <v>0.09</v>
      </c>
      <c r="L1483" s="9"/>
      <c r="M1483" s="9"/>
      <c r="N1483" s="9"/>
      <c r="O1483" s="9"/>
      <c r="P1483" s="9"/>
      <c r="Q1483" s="9">
        <v>0.46</v>
      </c>
      <c r="R1483" s="9"/>
      <c r="S1483" s="9"/>
      <c r="T1483" s="9"/>
      <c r="U1483" s="9"/>
      <c r="V1483" s="9">
        <v>1.5</v>
      </c>
      <c r="W1483" s="9"/>
      <c r="X1483" s="9"/>
      <c r="Y1483" s="9"/>
      <c r="Z1483" s="9"/>
      <c r="AA1483" s="9"/>
      <c r="AB1483" s="9"/>
      <c r="AC1483" s="9"/>
      <c r="AD1483" s="9"/>
      <c r="AE1483" s="9"/>
      <c r="AF1483" s="9"/>
      <c r="AG1483" s="9"/>
      <c r="AH1483" s="9"/>
      <c r="AI1483" s="9">
        <f t="shared" si="123"/>
        <v>2.0499999999999998</v>
      </c>
      <c r="AJ1483" s="9">
        <v>0</v>
      </c>
      <c r="AK1483" s="9">
        <f t="shared" si="124"/>
        <v>0.24599999999999997</v>
      </c>
      <c r="AL1483" s="9">
        <f t="shared" si="125"/>
        <v>2.2959999999999998</v>
      </c>
      <c r="AM1483" s="9"/>
      <c r="AN1483" s="9"/>
      <c r="AP1483" s="9"/>
    </row>
    <row r="1484" spans="1:42" x14ac:dyDescent="0.2">
      <c r="A1484" s="2" t="s">
        <v>43</v>
      </c>
      <c r="B1484" s="2">
        <v>1</v>
      </c>
      <c r="C1484" s="2">
        <v>11030102</v>
      </c>
      <c r="D1484" s="2" t="s">
        <v>4191</v>
      </c>
      <c r="E1484" s="3" t="s">
        <v>4192</v>
      </c>
      <c r="F1484" s="2" t="s">
        <v>4193</v>
      </c>
      <c r="G1484" s="2" t="s">
        <v>47</v>
      </c>
      <c r="I1484" s="2">
        <v>359319</v>
      </c>
      <c r="J1484" s="9"/>
      <c r="K1484" s="9"/>
      <c r="L1484" s="9"/>
      <c r="M1484" s="9"/>
      <c r="N1484" s="9"/>
      <c r="O1484" s="9"/>
      <c r="P1484" s="9"/>
      <c r="Q1484" s="9">
        <v>0.3</v>
      </c>
      <c r="R1484" s="9"/>
      <c r="S1484" s="9"/>
      <c r="T1484" s="9"/>
      <c r="U1484" s="9"/>
      <c r="V1484" s="9">
        <v>1.5</v>
      </c>
      <c r="W1484" s="9"/>
      <c r="X1484" s="9"/>
      <c r="Y1484" s="9"/>
      <c r="Z1484" s="9"/>
      <c r="AA1484" s="9"/>
      <c r="AB1484" s="9"/>
      <c r="AC1484" s="9"/>
      <c r="AD1484" s="9"/>
      <c r="AE1484" s="9"/>
      <c r="AF1484" s="9"/>
      <c r="AG1484" s="9"/>
      <c r="AH1484" s="9"/>
      <c r="AI1484" s="9">
        <f t="shared" ref="AI1484:AI1547" si="126">SUM(J1484:AH1484)</f>
        <v>1.8</v>
      </c>
      <c r="AJ1484" s="9">
        <v>0</v>
      </c>
      <c r="AK1484" s="9">
        <f t="shared" ref="AK1484:AK1547" si="127">(AI1484+AJ1484)*0.12</f>
        <v>0.216</v>
      </c>
      <c r="AL1484" s="9">
        <f t="shared" ref="AL1484:AL1547" si="128">SUM(AI1484:AK1484)</f>
        <v>2.016</v>
      </c>
      <c r="AM1484" s="9"/>
      <c r="AN1484" s="9"/>
      <c r="AP1484" s="9"/>
    </row>
    <row r="1485" spans="1:42" x14ac:dyDescent="0.2">
      <c r="A1485" s="2" t="s">
        <v>43</v>
      </c>
      <c r="B1485" s="2">
        <v>1</v>
      </c>
      <c r="C1485" s="2">
        <v>11030102</v>
      </c>
      <c r="D1485" s="2" t="s">
        <v>4194</v>
      </c>
      <c r="E1485" s="3" t="s">
        <v>4195</v>
      </c>
      <c r="F1485" s="2" t="s">
        <v>4196</v>
      </c>
      <c r="G1485" s="2" t="s">
        <v>47</v>
      </c>
      <c r="I1485" s="2">
        <v>359320</v>
      </c>
      <c r="J1485" s="9"/>
      <c r="K1485" s="9"/>
      <c r="L1485" s="9"/>
      <c r="M1485" s="9"/>
      <c r="N1485" s="9"/>
      <c r="O1485" s="9"/>
      <c r="P1485" s="9"/>
      <c r="Q1485" s="9"/>
      <c r="R1485" s="9"/>
      <c r="S1485" s="9"/>
      <c r="T1485" s="9"/>
      <c r="U1485" s="9"/>
      <c r="V1485" s="9">
        <v>1.5</v>
      </c>
      <c r="W1485" s="9"/>
      <c r="X1485" s="9"/>
      <c r="Y1485" s="9"/>
      <c r="Z1485" s="9"/>
      <c r="AA1485" s="9"/>
      <c r="AB1485" s="9"/>
      <c r="AC1485" s="9"/>
      <c r="AD1485" s="9"/>
      <c r="AE1485" s="9"/>
      <c r="AF1485" s="9"/>
      <c r="AG1485" s="9"/>
      <c r="AH1485" s="9"/>
      <c r="AI1485" s="9">
        <f t="shared" si="126"/>
        <v>1.5</v>
      </c>
      <c r="AJ1485" s="9">
        <v>0</v>
      </c>
      <c r="AK1485" s="9">
        <f t="shared" si="127"/>
        <v>0.18</v>
      </c>
      <c r="AL1485" s="9">
        <f t="shared" si="128"/>
        <v>1.68</v>
      </c>
      <c r="AM1485" s="9"/>
      <c r="AN1485" s="9"/>
      <c r="AP1485" s="9"/>
    </row>
    <row r="1486" spans="1:42" x14ac:dyDescent="0.2">
      <c r="A1486" s="2" t="s">
        <v>43</v>
      </c>
      <c r="B1486" s="2">
        <v>1</v>
      </c>
      <c r="C1486" s="2">
        <v>11030128</v>
      </c>
      <c r="D1486" s="2" t="s">
        <v>4197</v>
      </c>
      <c r="E1486" s="3" t="s">
        <v>4198</v>
      </c>
      <c r="F1486" s="2" t="s">
        <v>4199</v>
      </c>
      <c r="G1486" s="2" t="s">
        <v>47</v>
      </c>
      <c r="I1486" s="2">
        <v>359321</v>
      </c>
      <c r="J1486" s="9"/>
      <c r="K1486" s="9"/>
      <c r="L1486" s="9"/>
      <c r="M1486" s="9"/>
      <c r="N1486" s="9"/>
      <c r="O1486" s="9"/>
      <c r="P1486" s="9"/>
      <c r="Q1486" s="9">
        <v>1.47</v>
      </c>
      <c r="R1486" s="9">
        <v>0.06</v>
      </c>
      <c r="S1486" s="9"/>
      <c r="T1486" s="9"/>
      <c r="U1486" s="9"/>
      <c r="V1486" s="9">
        <v>1.5</v>
      </c>
      <c r="W1486" s="9"/>
      <c r="X1486" s="9"/>
      <c r="Y1486" s="9"/>
      <c r="Z1486" s="9"/>
      <c r="AA1486" s="9"/>
      <c r="AB1486" s="9"/>
      <c r="AC1486" s="9"/>
      <c r="AD1486" s="9"/>
      <c r="AE1486" s="9"/>
      <c r="AF1486" s="9"/>
      <c r="AG1486" s="9"/>
      <c r="AH1486" s="9"/>
      <c r="AI1486" s="9">
        <f t="shared" si="126"/>
        <v>3.0300000000000002</v>
      </c>
      <c r="AJ1486" s="9">
        <v>0</v>
      </c>
      <c r="AK1486" s="9">
        <f t="shared" si="127"/>
        <v>0.36360000000000003</v>
      </c>
      <c r="AL1486" s="9">
        <f t="shared" si="128"/>
        <v>3.3936000000000002</v>
      </c>
      <c r="AM1486" s="9"/>
      <c r="AN1486" s="9"/>
      <c r="AP1486" s="9"/>
    </row>
    <row r="1487" spans="1:42" x14ac:dyDescent="0.2">
      <c r="A1487" s="2" t="s">
        <v>43</v>
      </c>
      <c r="B1487" s="2">
        <v>1</v>
      </c>
      <c r="C1487" s="2">
        <v>11030130</v>
      </c>
      <c r="D1487" s="2" t="s">
        <v>4200</v>
      </c>
      <c r="E1487" s="3" t="s">
        <v>4201</v>
      </c>
      <c r="F1487" s="2" t="s">
        <v>4202</v>
      </c>
      <c r="G1487" s="2" t="s">
        <v>47</v>
      </c>
      <c r="I1487" s="2">
        <v>359322</v>
      </c>
      <c r="J1487" s="9"/>
      <c r="K1487" s="9"/>
      <c r="L1487" s="9"/>
      <c r="M1487" s="9"/>
      <c r="N1487" s="9"/>
      <c r="O1487" s="9"/>
      <c r="P1487" s="9"/>
      <c r="Q1487" s="9"/>
      <c r="R1487" s="9"/>
      <c r="S1487" s="9"/>
      <c r="T1487" s="9"/>
      <c r="U1487" s="9"/>
      <c r="V1487" s="9">
        <v>1.5</v>
      </c>
      <c r="W1487" s="9"/>
      <c r="X1487" s="9"/>
      <c r="Y1487" s="9"/>
      <c r="Z1487" s="9"/>
      <c r="AA1487" s="9"/>
      <c r="AB1487" s="9"/>
      <c r="AC1487" s="9"/>
      <c r="AD1487" s="9"/>
      <c r="AE1487" s="9"/>
      <c r="AF1487" s="9"/>
      <c r="AG1487" s="9"/>
      <c r="AH1487" s="9"/>
      <c r="AI1487" s="9">
        <f t="shared" si="126"/>
        <v>1.5</v>
      </c>
      <c r="AJ1487" s="9">
        <v>0</v>
      </c>
      <c r="AK1487" s="9">
        <f t="shared" si="127"/>
        <v>0.18</v>
      </c>
      <c r="AL1487" s="9">
        <f t="shared" si="128"/>
        <v>1.68</v>
      </c>
      <c r="AM1487" s="9"/>
      <c r="AN1487" s="9"/>
      <c r="AP1487" s="9"/>
    </row>
    <row r="1488" spans="1:42" x14ac:dyDescent="0.2">
      <c r="A1488" s="2" t="s">
        <v>43</v>
      </c>
      <c r="B1488" s="2">
        <v>19</v>
      </c>
      <c r="C1488" s="2">
        <v>11030130</v>
      </c>
      <c r="D1488" s="2" t="s">
        <v>4203</v>
      </c>
      <c r="E1488" s="3" t="s">
        <v>4204</v>
      </c>
      <c r="F1488" s="2" t="s">
        <v>4205</v>
      </c>
      <c r="G1488" s="2" t="s">
        <v>47</v>
      </c>
      <c r="I1488" s="2">
        <v>359323</v>
      </c>
      <c r="J1488" s="9"/>
      <c r="K1488" s="9">
        <v>0.1</v>
      </c>
      <c r="L1488" s="9"/>
      <c r="M1488" s="9"/>
      <c r="N1488" s="9"/>
      <c r="O1488" s="9"/>
      <c r="P1488" s="9"/>
      <c r="Q1488" s="9">
        <v>0.48</v>
      </c>
      <c r="R1488" s="9">
        <v>0.33</v>
      </c>
      <c r="S1488" s="9"/>
      <c r="T1488" s="9"/>
      <c r="U1488" s="9"/>
      <c r="V1488" s="9">
        <v>1.5</v>
      </c>
      <c r="W1488" s="9"/>
      <c r="X1488" s="9"/>
      <c r="Y1488" s="9"/>
      <c r="Z1488" s="9"/>
      <c r="AA1488" s="9"/>
      <c r="AB1488" s="9"/>
      <c r="AC1488" s="9"/>
      <c r="AD1488" s="9"/>
      <c r="AE1488" s="9"/>
      <c r="AF1488" s="9"/>
      <c r="AG1488" s="9"/>
      <c r="AH1488" s="9"/>
      <c r="AI1488" s="9">
        <f t="shared" si="126"/>
        <v>2.41</v>
      </c>
      <c r="AJ1488" s="9">
        <v>0</v>
      </c>
      <c r="AK1488" s="9">
        <f t="shared" si="127"/>
        <v>0.28920000000000001</v>
      </c>
      <c r="AL1488" s="9">
        <f t="shared" si="128"/>
        <v>2.6992000000000003</v>
      </c>
      <c r="AM1488" s="9"/>
      <c r="AN1488" s="9"/>
      <c r="AP1488" s="9"/>
    </row>
    <row r="1489" spans="1:42" x14ac:dyDescent="0.2">
      <c r="A1489" s="2" t="s">
        <v>43</v>
      </c>
      <c r="B1489" s="2">
        <v>1</v>
      </c>
      <c r="C1489" s="2">
        <v>11030129</v>
      </c>
      <c r="D1489" s="2" t="s">
        <v>4206</v>
      </c>
      <c r="E1489" s="3" t="s">
        <v>4207</v>
      </c>
      <c r="F1489" s="2" t="s">
        <v>4208</v>
      </c>
      <c r="G1489" s="2" t="s">
        <v>47</v>
      </c>
      <c r="I1489" s="2">
        <v>359324</v>
      </c>
      <c r="J1489" s="9"/>
      <c r="K1489" s="9">
        <v>1.05</v>
      </c>
      <c r="L1489" s="9"/>
      <c r="M1489" s="9"/>
      <c r="N1489" s="9"/>
      <c r="O1489" s="9"/>
      <c r="P1489" s="9"/>
      <c r="Q1489" s="9">
        <v>0.04</v>
      </c>
      <c r="R1489" s="9"/>
      <c r="S1489" s="9"/>
      <c r="T1489" s="9"/>
      <c r="U1489" s="9"/>
      <c r="V1489" s="9">
        <v>1.5</v>
      </c>
      <c r="W1489" s="9"/>
      <c r="X1489" s="9"/>
      <c r="Y1489" s="9"/>
      <c r="Z1489" s="9"/>
      <c r="AA1489" s="9"/>
      <c r="AB1489" s="9"/>
      <c r="AC1489" s="9"/>
      <c r="AD1489" s="9"/>
      <c r="AE1489" s="9"/>
      <c r="AF1489" s="9"/>
      <c r="AG1489" s="9"/>
      <c r="AH1489" s="9"/>
      <c r="AI1489" s="9">
        <f t="shared" si="126"/>
        <v>2.59</v>
      </c>
      <c r="AJ1489" s="9">
        <v>0</v>
      </c>
      <c r="AK1489" s="9">
        <f t="shared" si="127"/>
        <v>0.31079999999999997</v>
      </c>
      <c r="AL1489" s="9">
        <f t="shared" si="128"/>
        <v>2.9007999999999998</v>
      </c>
      <c r="AM1489" s="9"/>
      <c r="AN1489" s="9"/>
      <c r="AP1489" s="9"/>
    </row>
    <row r="1490" spans="1:42" x14ac:dyDescent="0.2">
      <c r="A1490" s="2" t="s">
        <v>43</v>
      </c>
      <c r="B1490" s="2">
        <v>1</v>
      </c>
      <c r="C1490" s="2">
        <v>11030130</v>
      </c>
      <c r="D1490" s="2" t="s">
        <v>4209</v>
      </c>
      <c r="E1490" s="3" t="s">
        <v>4210</v>
      </c>
      <c r="F1490" s="2" t="s">
        <v>4211</v>
      </c>
      <c r="G1490" s="2" t="s">
        <v>47</v>
      </c>
      <c r="I1490" s="2">
        <v>359325</v>
      </c>
      <c r="J1490" s="9"/>
      <c r="K1490" s="9"/>
      <c r="L1490" s="9"/>
      <c r="M1490" s="9"/>
      <c r="N1490" s="9"/>
      <c r="O1490" s="9"/>
      <c r="P1490" s="9"/>
      <c r="Q1490" s="9">
        <v>9.24</v>
      </c>
      <c r="R1490" s="9">
        <v>0.06</v>
      </c>
      <c r="S1490" s="9"/>
      <c r="T1490" s="9"/>
      <c r="U1490" s="9"/>
      <c r="V1490" s="9">
        <v>1.5</v>
      </c>
      <c r="W1490" s="9"/>
      <c r="X1490" s="9"/>
      <c r="Y1490" s="9"/>
      <c r="Z1490" s="9"/>
      <c r="AA1490" s="9"/>
      <c r="AB1490" s="9"/>
      <c r="AC1490" s="9"/>
      <c r="AD1490" s="9"/>
      <c r="AE1490" s="9"/>
      <c r="AF1490" s="9"/>
      <c r="AG1490" s="9"/>
      <c r="AH1490" s="9"/>
      <c r="AI1490" s="9">
        <f t="shared" si="126"/>
        <v>10.8</v>
      </c>
      <c r="AJ1490" s="9">
        <v>0</v>
      </c>
      <c r="AK1490" s="9">
        <f t="shared" si="127"/>
        <v>1.296</v>
      </c>
      <c r="AL1490" s="9">
        <f t="shared" si="128"/>
        <v>12.096</v>
      </c>
      <c r="AM1490" s="9"/>
      <c r="AN1490" s="9"/>
      <c r="AP1490" s="9"/>
    </row>
    <row r="1491" spans="1:42" x14ac:dyDescent="0.2">
      <c r="A1491" s="2" t="s">
        <v>43</v>
      </c>
      <c r="B1491" s="2">
        <v>1</v>
      </c>
      <c r="C1491" s="2">
        <v>11030132</v>
      </c>
      <c r="D1491" s="2" t="s">
        <v>4212</v>
      </c>
      <c r="E1491" s="3" t="s">
        <v>4213</v>
      </c>
      <c r="F1491" s="2" t="s">
        <v>4214</v>
      </c>
      <c r="G1491" s="2" t="s">
        <v>47</v>
      </c>
      <c r="I1491" s="2">
        <v>359326</v>
      </c>
      <c r="J1491" s="9"/>
      <c r="K1491" s="9"/>
      <c r="L1491" s="9"/>
      <c r="M1491" s="9"/>
      <c r="N1491" s="9"/>
      <c r="O1491" s="9"/>
      <c r="P1491" s="9"/>
      <c r="Q1491" s="9"/>
      <c r="R1491" s="9"/>
      <c r="S1491" s="9"/>
      <c r="T1491" s="9"/>
      <c r="U1491" s="9"/>
      <c r="V1491" s="9">
        <v>1.5</v>
      </c>
      <c r="W1491" s="9"/>
      <c r="X1491" s="9"/>
      <c r="Y1491" s="9"/>
      <c r="Z1491" s="9"/>
      <c r="AA1491" s="9"/>
      <c r="AB1491" s="9"/>
      <c r="AC1491" s="9"/>
      <c r="AD1491" s="9"/>
      <c r="AE1491" s="9"/>
      <c r="AF1491" s="9"/>
      <c r="AG1491" s="9"/>
      <c r="AH1491" s="9"/>
      <c r="AI1491" s="9">
        <f t="shared" si="126"/>
        <v>1.5</v>
      </c>
      <c r="AJ1491" s="9">
        <v>0</v>
      </c>
      <c r="AK1491" s="9">
        <f t="shared" si="127"/>
        <v>0.18</v>
      </c>
      <c r="AL1491" s="9">
        <f t="shared" si="128"/>
        <v>1.68</v>
      </c>
      <c r="AM1491" s="9"/>
      <c r="AN1491" s="9"/>
      <c r="AP1491" s="9"/>
    </row>
    <row r="1492" spans="1:42" x14ac:dyDescent="0.2">
      <c r="A1492" s="2" t="s">
        <v>43</v>
      </c>
      <c r="B1492" s="2">
        <v>1</v>
      </c>
      <c r="C1492" s="2">
        <v>11030130</v>
      </c>
      <c r="D1492" s="2" t="s">
        <v>4215</v>
      </c>
      <c r="E1492" s="3" t="s">
        <v>4216</v>
      </c>
      <c r="F1492" s="2" t="s">
        <v>4217</v>
      </c>
      <c r="G1492" s="2" t="s">
        <v>47</v>
      </c>
      <c r="I1492" s="2">
        <v>359327</v>
      </c>
      <c r="J1492" s="9"/>
      <c r="K1492" s="9">
        <v>0.61</v>
      </c>
      <c r="L1492" s="9"/>
      <c r="M1492" s="9"/>
      <c r="N1492" s="9"/>
      <c r="O1492" s="9"/>
      <c r="P1492" s="9"/>
      <c r="Q1492" s="9">
        <v>1.94</v>
      </c>
      <c r="R1492" s="9"/>
      <c r="S1492" s="9"/>
      <c r="T1492" s="9"/>
      <c r="U1492" s="9"/>
      <c r="V1492" s="9">
        <v>1.5</v>
      </c>
      <c r="W1492" s="9"/>
      <c r="X1492" s="9"/>
      <c r="Y1492" s="9"/>
      <c r="Z1492" s="9"/>
      <c r="AA1492" s="9"/>
      <c r="AB1492" s="9"/>
      <c r="AC1492" s="9"/>
      <c r="AD1492" s="9"/>
      <c r="AE1492" s="9"/>
      <c r="AF1492" s="9"/>
      <c r="AG1492" s="9"/>
      <c r="AH1492" s="9"/>
      <c r="AI1492" s="9">
        <f t="shared" si="126"/>
        <v>4.05</v>
      </c>
      <c r="AJ1492" s="9">
        <v>0</v>
      </c>
      <c r="AK1492" s="9">
        <f t="shared" si="127"/>
        <v>0.48599999999999999</v>
      </c>
      <c r="AL1492" s="9">
        <f t="shared" si="128"/>
        <v>4.5359999999999996</v>
      </c>
      <c r="AM1492" s="9"/>
      <c r="AN1492" s="9"/>
      <c r="AP1492" s="9"/>
    </row>
    <row r="1493" spans="1:42" x14ac:dyDescent="0.2">
      <c r="A1493" s="2" t="s">
        <v>43</v>
      </c>
      <c r="B1493" s="2">
        <v>1</v>
      </c>
      <c r="C1493" s="2">
        <v>11030134</v>
      </c>
      <c r="D1493" s="2" t="s">
        <v>4218</v>
      </c>
      <c r="E1493" s="3" t="s">
        <v>4219</v>
      </c>
      <c r="F1493" s="2" t="s">
        <v>4220</v>
      </c>
      <c r="G1493" s="2" t="s">
        <v>47</v>
      </c>
      <c r="I1493" s="2">
        <v>359328</v>
      </c>
      <c r="J1493" s="9"/>
      <c r="K1493" s="9">
        <v>0.03</v>
      </c>
      <c r="L1493" s="9"/>
      <c r="M1493" s="9"/>
      <c r="N1493" s="9"/>
      <c r="O1493" s="9"/>
      <c r="P1493" s="9"/>
      <c r="Q1493" s="9">
        <v>4.62</v>
      </c>
      <c r="R1493" s="9"/>
      <c r="S1493" s="9"/>
      <c r="T1493" s="9"/>
      <c r="U1493" s="9"/>
      <c r="V1493" s="9">
        <v>1.5</v>
      </c>
      <c r="W1493" s="9"/>
      <c r="X1493" s="9"/>
      <c r="Y1493" s="9"/>
      <c r="Z1493" s="9"/>
      <c r="AA1493" s="9"/>
      <c r="AB1493" s="9"/>
      <c r="AC1493" s="9"/>
      <c r="AD1493" s="9"/>
      <c r="AE1493" s="9"/>
      <c r="AF1493" s="9"/>
      <c r="AG1493" s="9"/>
      <c r="AH1493" s="9"/>
      <c r="AI1493" s="9">
        <f t="shared" si="126"/>
        <v>6.15</v>
      </c>
      <c r="AJ1493" s="9">
        <v>0</v>
      </c>
      <c r="AK1493" s="9">
        <f t="shared" si="127"/>
        <v>0.73799999999999999</v>
      </c>
      <c r="AL1493" s="9">
        <f t="shared" si="128"/>
        <v>6.8879999999999999</v>
      </c>
      <c r="AM1493" s="9"/>
      <c r="AN1493" s="9"/>
      <c r="AP1493" s="9"/>
    </row>
    <row r="1494" spans="1:42" x14ac:dyDescent="0.2">
      <c r="A1494" s="2" t="s">
        <v>43</v>
      </c>
      <c r="B1494" s="2">
        <v>1</v>
      </c>
      <c r="C1494" s="2">
        <v>11030134</v>
      </c>
      <c r="D1494" s="2" t="s">
        <v>4221</v>
      </c>
      <c r="E1494" s="3" t="s">
        <v>4222</v>
      </c>
      <c r="F1494" s="2" t="s">
        <v>4223</v>
      </c>
      <c r="G1494" s="2" t="s">
        <v>47</v>
      </c>
      <c r="I1494" s="2">
        <v>359329</v>
      </c>
      <c r="J1494" s="9"/>
      <c r="K1494" s="9">
        <v>1.1399999999999999</v>
      </c>
      <c r="L1494" s="9"/>
      <c r="M1494" s="9"/>
      <c r="N1494" s="9"/>
      <c r="O1494" s="9"/>
      <c r="P1494" s="9"/>
      <c r="Q1494" s="9">
        <v>0.49</v>
      </c>
      <c r="R1494" s="9"/>
      <c r="S1494" s="9"/>
      <c r="T1494" s="9"/>
      <c r="U1494" s="9"/>
      <c r="V1494" s="9">
        <v>1.5</v>
      </c>
      <c r="W1494" s="9"/>
      <c r="X1494" s="9"/>
      <c r="Y1494" s="9"/>
      <c r="Z1494" s="9"/>
      <c r="AA1494" s="9"/>
      <c r="AB1494" s="9"/>
      <c r="AC1494" s="9"/>
      <c r="AD1494" s="9"/>
      <c r="AE1494" s="9"/>
      <c r="AF1494" s="9"/>
      <c r="AG1494" s="9"/>
      <c r="AH1494" s="9"/>
      <c r="AI1494" s="9">
        <f t="shared" si="126"/>
        <v>3.13</v>
      </c>
      <c r="AJ1494" s="9">
        <v>0</v>
      </c>
      <c r="AK1494" s="9">
        <f t="shared" si="127"/>
        <v>0.37559999999999999</v>
      </c>
      <c r="AL1494" s="9">
        <f t="shared" si="128"/>
        <v>3.5055999999999998</v>
      </c>
      <c r="AM1494" s="9"/>
      <c r="AN1494" s="9"/>
      <c r="AP1494" s="9"/>
    </row>
    <row r="1495" spans="1:42" x14ac:dyDescent="0.2">
      <c r="A1495" s="2" t="s">
        <v>43</v>
      </c>
      <c r="B1495" s="2">
        <v>1</v>
      </c>
      <c r="C1495" s="2">
        <v>11030128</v>
      </c>
      <c r="D1495" s="2" t="s">
        <v>4224</v>
      </c>
      <c r="E1495" s="3" t="s">
        <v>4225</v>
      </c>
      <c r="F1495" s="2" t="s">
        <v>4226</v>
      </c>
      <c r="G1495" s="2" t="s">
        <v>47</v>
      </c>
      <c r="I1495" s="2">
        <v>359330</v>
      </c>
      <c r="J1495" s="9"/>
      <c r="K1495" s="9"/>
      <c r="L1495" s="9"/>
      <c r="M1495" s="9"/>
      <c r="N1495" s="9"/>
      <c r="O1495" s="9"/>
      <c r="P1495" s="9"/>
      <c r="Q1495" s="9"/>
      <c r="R1495" s="9"/>
      <c r="S1495" s="9"/>
      <c r="T1495" s="9"/>
      <c r="U1495" s="9"/>
      <c r="V1495" s="9">
        <v>1.5</v>
      </c>
      <c r="W1495" s="9"/>
      <c r="X1495" s="9"/>
      <c r="Y1495" s="9"/>
      <c r="Z1495" s="9"/>
      <c r="AA1495" s="9"/>
      <c r="AB1495" s="9"/>
      <c r="AC1495" s="9"/>
      <c r="AD1495" s="9"/>
      <c r="AE1495" s="9"/>
      <c r="AF1495" s="9"/>
      <c r="AG1495" s="9"/>
      <c r="AH1495" s="9"/>
      <c r="AI1495" s="9">
        <f t="shared" si="126"/>
        <v>1.5</v>
      </c>
      <c r="AJ1495" s="9">
        <v>0</v>
      </c>
      <c r="AK1495" s="9">
        <f t="shared" si="127"/>
        <v>0.18</v>
      </c>
      <c r="AL1495" s="9">
        <f t="shared" si="128"/>
        <v>1.68</v>
      </c>
      <c r="AM1495" s="9"/>
      <c r="AN1495" s="9"/>
      <c r="AP1495" s="9"/>
    </row>
    <row r="1496" spans="1:42" x14ac:dyDescent="0.2">
      <c r="A1496" s="2" t="s">
        <v>43</v>
      </c>
      <c r="B1496" s="2">
        <v>1</v>
      </c>
      <c r="C1496" s="2">
        <v>11030133</v>
      </c>
      <c r="D1496" s="2" t="s">
        <v>4227</v>
      </c>
      <c r="E1496" s="3" t="s">
        <v>4228</v>
      </c>
      <c r="F1496" s="2" t="s">
        <v>4229</v>
      </c>
      <c r="G1496" s="2" t="s">
        <v>47</v>
      </c>
      <c r="I1496" s="2">
        <v>359331</v>
      </c>
      <c r="J1496" s="9"/>
      <c r="K1496" s="9"/>
      <c r="L1496" s="9"/>
      <c r="M1496" s="9"/>
      <c r="N1496" s="9"/>
      <c r="O1496" s="9"/>
      <c r="P1496" s="9"/>
      <c r="Q1496" s="9"/>
      <c r="R1496" s="9"/>
      <c r="S1496" s="9"/>
      <c r="T1496" s="9"/>
      <c r="U1496" s="9"/>
      <c r="V1496" s="9">
        <v>1.5</v>
      </c>
      <c r="W1496" s="9"/>
      <c r="X1496" s="9"/>
      <c r="Y1496" s="9"/>
      <c r="Z1496" s="9"/>
      <c r="AA1496" s="9"/>
      <c r="AB1496" s="9"/>
      <c r="AC1496" s="9"/>
      <c r="AD1496" s="9"/>
      <c r="AE1496" s="9"/>
      <c r="AF1496" s="9"/>
      <c r="AG1496" s="9"/>
      <c r="AH1496" s="9"/>
      <c r="AI1496" s="9">
        <f t="shared" si="126"/>
        <v>1.5</v>
      </c>
      <c r="AJ1496" s="9">
        <v>0</v>
      </c>
      <c r="AK1496" s="9">
        <f t="shared" si="127"/>
        <v>0.18</v>
      </c>
      <c r="AL1496" s="9">
        <f t="shared" si="128"/>
        <v>1.68</v>
      </c>
      <c r="AM1496" s="9"/>
      <c r="AN1496" s="9"/>
      <c r="AP1496" s="9"/>
    </row>
    <row r="1497" spans="1:42" x14ac:dyDescent="0.2">
      <c r="A1497" s="2" t="s">
        <v>43</v>
      </c>
      <c r="B1497" s="2">
        <v>16</v>
      </c>
      <c r="C1497" s="2">
        <v>11030121</v>
      </c>
      <c r="D1497" s="2" t="s">
        <v>4230</v>
      </c>
      <c r="E1497" s="3" t="s">
        <v>4231</v>
      </c>
      <c r="F1497" s="2" t="s">
        <v>4232</v>
      </c>
      <c r="G1497" s="2" t="s">
        <v>47</v>
      </c>
      <c r="I1497" s="2">
        <v>359332</v>
      </c>
      <c r="J1497" s="9"/>
      <c r="K1497" s="9">
        <v>4.0199999999999996</v>
      </c>
      <c r="L1497" s="9"/>
      <c r="M1497" s="9"/>
      <c r="N1497" s="9"/>
      <c r="O1497" s="9"/>
      <c r="P1497" s="9"/>
      <c r="Q1497" s="9">
        <v>0.54</v>
      </c>
      <c r="R1497" s="9"/>
      <c r="S1497" s="9"/>
      <c r="T1497" s="9"/>
      <c r="U1497" s="9"/>
      <c r="V1497" s="9">
        <v>1.5</v>
      </c>
      <c r="W1497" s="9"/>
      <c r="X1497" s="9"/>
      <c r="Y1497" s="9"/>
      <c r="Z1497" s="9"/>
      <c r="AA1497" s="9"/>
      <c r="AB1497" s="9"/>
      <c r="AC1497" s="9"/>
      <c r="AD1497" s="9"/>
      <c r="AE1497" s="9"/>
      <c r="AF1497" s="9"/>
      <c r="AG1497" s="9"/>
      <c r="AH1497" s="9"/>
      <c r="AI1497" s="9">
        <f t="shared" si="126"/>
        <v>6.06</v>
      </c>
      <c r="AJ1497" s="9">
        <v>0</v>
      </c>
      <c r="AK1497" s="9">
        <f t="shared" si="127"/>
        <v>0.72719999999999996</v>
      </c>
      <c r="AL1497" s="9">
        <f t="shared" si="128"/>
        <v>6.7871999999999995</v>
      </c>
      <c r="AM1497" s="9"/>
      <c r="AN1497" s="9"/>
      <c r="AP1497" s="9"/>
    </row>
    <row r="1498" spans="1:42" x14ac:dyDescent="0.2">
      <c r="A1498" s="2" t="s">
        <v>43</v>
      </c>
      <c r="B1498" s="2">
        <v>1</v>
      </c>
      <c r="C1498" s="2">
        <v>11030102</v>
      </c>
      <c r="D1498" s="2" t="s">
        <v>4233</v>
      </c>
      <c r="E1498" s="3" t="s">
        <v>4234</v>
      </c>
      <c r="F1498" s="2" t="s">
        <v>4235</v>
      </c>
      <c r="G1498" s="2" t="s">
        <v>47</v>
      </c>
      <c r="I1498" s="2">
        <v>359333</v>
      </c>
      <c r="J1498" s="9"/>
      <c r="K1498" s="9"/>
      <c r="L1498" s="9"/>
      <c r="M1498" s="9"/>
      <c r="N1498" s="9"/>
      <c r="O1498" s="9"/>
      <c r="P1498" s="9"/>
      <c r="Q1498" s="9">
        <v>0.92</v>
      </c>
      <c r="R1498" s="9">
        <v>0.5</v>
      </c>
      <c r="S1498" s="9"/>
      <c r="T1498" s="9"/>
      <c r="U1498" s="9"/>
      <c r="V1498" s="9">
        <v>1.5</v>
      </c>
      <c r="W1498" s="9"/>
      <c r="X1498" s="9"/>
      <c r="Y1498" s="9"/>
      <c r="Z1498" s="9"/>
      <c r="AA1498" s="9"/>
      <c r="AB1498" s="9"/>
      <c r="AC1498" s="9"/>
      <c r="AD1498" s="9"/>
      <c r="AE1498" s="9"/>
      <c r="AF1498" s="9"/>
      <c r="AG1498" s="9"/>
      <c r="AH1498" s="9">
        <v>-0.75</v>
      </c>
      <c r="AI1498" s="9">
        <f t="shared" si="126"/>
        <v>2.17</v>
      </c>
      <c r="AJ1498" s="9">
        <v>0</v>
      </c>
      <c r="AK1498" s="9">
        <f t="shared" si="127"/>
        <v>0.26039999999999996</v>
      </c>
      <c r="AL1498" s="9">
        <f t="shared" si="128"/>
        <v>2.4303999999999997</v>
      </c>
      <c r="AM1498" s="9"/>
      <c r="AN1498" s="9"/>
      <c r="AP1498" s="9"/>
    </row>
    <row r="1499" spans="1:42" x14ac:dyDescent="0.2">
      <c r="A1499" s="2" t="s">
        <v>43</v>
      </c>
      <c r="B1499" s="2">
        <v>1</v>
      </c>
      <c r="C1499" s="2">
        <v>11030133</v>
      </c>
      <c r="D1499" s="2" t="s">
        <v>4236</v>
      </c>
      <c r="E1499" s="3" t="s">
        <v>4237</v>
      </c>
      <c r="F1499" s="2" t="s">
        <v>4238</v>
      </c>
      <c r="G1499" s="2" t="s">
        <v>47</v>
      </c>
      <c r="I1499" s="2">
        <v>359334</v>
      </c>
      <c r="J1499" s="9"/>
      <c r="K1499" s="9">
        <v>1.1200000000000001</v>
      </c>
      <c r="L1499" s="9"/>
      <c r="M1499" s="9"/>
      <c r="N1499" s="9"/>
      <c r="O1499" s="9"/>
      <c r="P1499" s="9"/>
      <c r="Q1499" s="9">
        <v>0.63</v>
      </c>
      <c r="R1499" s="9">
        <v>0.2</v>
      </c>
      <c r="S1499" s="9"/>
      <c r="T1499" s="9"/>
      <c r="U1499" s="9"/>
      <c r="V1499" s="9">
        <v>1.5</v>
      </c>
      <c r="W1499" s="9"/>
      <c r="X1499" s="9"/>
      <c r="Y1499" s="9"/>
      <c r="Z1499" s="9"/>
      <c r="AA1499" s="9"/>
      <c r="AB1499" s="9"/>
      <c r="AC1499" s="9"/>
      <c r="AD1499" s="9"/>
      <c r="AE1499" s="9"/>
      <c r="AF1499" s="9"/>
      <c r="AG1499" s="9"/>
      <c r="AH1499" s="9"/>
      <c r="AI1499" s="9">
        <f t="shared" si="126"/>
        <v>3.45</v>
      </c>
      <c r="AJ1499" s="9">
        <v>0</v>
      </c>
      <c r="AK1499" s="9">
        <f t="shared" si="127"/>
        <v>0.41399999999999998</v>
      </c>
      <c r="AL1499" s="9">
        <f t="shared" si="128"/>
        <v>3.8640000000000003</v>
      </c>
      <c r="AM1499" s="9"/>
      <c r="AN1499" s="9"/>
      <c r="AP1499" s="9"/>
    </row>
    <row r="1500" spans="1:42" x14ac:dyDescent="0.2">
      <c r="A1500" s="2" t="s">
        <v>43</v>
      </c>
      <c r="B1500" s="2">
        <v>1</v>
      </c>
      <c r="C1500" s="2">
        <v>11030133</v>
      </c>
      <c r="D1500" s="2" t="s">
        <v>4239</v>
      </c>
      <c r="E1500" s="3" t="s">
        <v>4240</v>
      </c>
      <c r="F1500" s="2" t="s">
        <v>4241</v>
      </c>
      <c r="G1500" s="2" t="s">
        <v>47</v>
      </c>
      <c r="I1500" s="2">
        <v>359335</v>
      </c>
      <c r="J1500" s="9"/>
      <c r="K1500" s="9"/>
      <c r="L1500" s="9"/>
      <c r="M1500" s="9"/>
      <c r="N1500" s="9"/>
      <c r="O1500" s="9"/>
      <c r="P1500" s="9"/>
      <c r="Q1500" s="9">
        <v>0.32</v>
      </c>
      <c r="R1500" s="9"/>
      <c r="S1500" s="9"/>
      <c r="T1500" s="9"/>
      <c r="U1500" s="9"/>
      <c r="V1500" s="9">
        <v>1.5</v>
      </c>
      <c r="W1500" s="9"/>
      <c r="X1500" s="9"/>
      <c r="Y1500" s="9"/>
      <c r="Z1500" s="9"/>
      <c r="AA1500" s="9"/>
      <c r="AB1500" s="9"/>
      <c r="AC1500" s="9"/>
      <c r="AD1500" s="9"/>
      <c r="AE1500" s="9"/>
      <c r="AF1500" s="9"/>
      <c r="AG1500" s="9"/>
      <c r="AH1500" s="9"/>
      <c r="AI1500" s="9">
        <f t="shared" si="126"/>
        <v>1.82</v>
      </c>
      <c r="AJ1500" s="9">
        <v>0</v>
      </c>
      <c r="AK1500" s="9">
        <f t="shared" si="127"/>
        <v>0.21840000000000001</v>
      </c>
      <c r="AL1500" s="9">
        <f t="shared" si="128"/>
        <v>2.0384000000000002</v>
      </c>
      <c r="AM1500" s="9"/>
      <c r="AN1500" s="9"/>
      <c r="AP1500" s="9"/>
    </row>
    <row r="1501" spans="1:42" x14ac:dyDescent="0.2">
      <c r="A1501" s="2" t="s">
        <v>43</v>
      </c>
      <c r="B1501" s="2">
        <v>1</v>
      </c>
      <c r="C1501" s="2">
        <v>11030133</v>
      </c>
      <c r="D1501" s="2" t="s">
        <v>4242</v>
      </c>
      <c r="E1501" s="3" t="s">
        <v>4243</v>
      </c>
      <c r="F1501" s="2" t="s">
        <v>4244</v>
      </c>
      <c r="G1501" s="2" t="s">
        <v>47</v>
      </c>
      <c r="I1501" s="2">
        <v>359336</v>
      </c>
      <c r="J1501" s="9"/>
      <c r="K1501" s="9">
        <v>0.42</v>
      </c>
      <c r="L1501" s="9"/>
      <c r="M1501" s="9"/>
      <c r="N1501" s="9"/>
      <c r="O1501" s="9"/>
      <c r="P1501" s="9"/>
      <c r="Q1501" s="9"/>
      <c r="R1501" s="9"/>
      <c r="S1501" s="9"/>
      <c r="T1501" s="9"/>
      <c r="U1501" s="9"/>
      <c r="V1501" s="9">
        <v>1.5</v>
      </c>
      <c r="W1501" s="9"/>
      <c r="X1501" s="9"/>
      <c r="Y1501" s="9"/>
      <c r="Z1501" s="9"/>
      <c r="AA1501" s="9"/>
      <c r="AB1501" s="9"/>
      <c r="AC1501" s="9"/>
      <c r="AD1501" s="9"/>
      <c r="AE1501" s="9"/>
      <c r="AF1501" s="9"/>
      <c r="AG1501" s="9"/>
      <c r="AH1501" s="9"/>
      <c r="AI1501" s="9">
        <f t="shared" si="126"/>
        <v>1.92</v>
      </c>
      <c r="AJ1501" s="9">
        <v>0</v>
      </c>
      <c r="AK1501" s="9">
        <f t="shared" si="127"/>
        <v>0.23039999999999999</v>
      </c>
      <c r="AL1501" s="9">
        <f t="shared" si="128"/>
        <v>2.1503999999999999</v>
      </c>
      <c r="AM1501" s="9"/>
      <c r="AN1501" s="9"/>
      <c r="AP1501" s="9"/>
    </row>
    <row r="1502" spans="1:42" x14ac:dyDescent="0.2">
      <c r="A1502" s="2" t="s">
        <v>43</v>
      </c>
      <c r="B1502" s="2">
        <v>1</v>
      </c>
      <c r="C1502" s="2">
        <v>11030136</v>
      </c>
      <c r="D1502" s="2" t="s">
        <v>4245</v>
      </c>
      <c r="E1502" s="3" t="s">
        <v>4246</v>
      </c>
      <c r="F1502" s="2" t="s">
        <v>4247</v>
      </c>
      <c r="G1502" s="2" t="s">
        <v>47</v>
      </c>
      <c r="I1502" s="2">
        <v>359337</v>
      </c>
      <c r="J1502" s="9"/>
      <c r="K1502" s="9"/>
      <c r="L1502" s="9"/>
      <c r="M1502" s="9"/>
      <c r="N1502" s="9"/>
      <c r="O1502" s="9"/>
      <c r="P1502" s="9"/>
      <c r="Q1502" s="9"/>
      <c r="R1502" s="9"/>
      <c r="S1502" s="9"/>
      <c r="T1502" s="9"/>
      <c r="U1502" s="9"/>
      <c r="V1502" s="9">
        <v>1.5</v>
      </c>
      <c r="W1502" s="9"/>
      <c r="X1502" s="9"/>
      <c r="Y1502" s="9"/>
      <c r="Z1502" s="9"/>
      <c r="AA1502" s="9"/>
      <c r="AB1502" s="9"/>
      <c r="AC1502" s="9"/>
      <c r="AD1502" s="9"/>
      <c r="AE1502" s="9"/>
      <c r="AF1502" s="9"/>
      <c r="AG1502" s="9"/>
      <c r="AH1502" s="9"/>
      <c r="AI1502" s="9">
        <f t="shared" si="126"/>
        <v>1.5</v>
      </c>
      <c r="AJ1502" s="9">
        <v>0</v>
      </c>
      <c r="AK1502" s="9">
        <f t="shared" si="127"/>
        <v>0.18</v>
      </c>
      <c r="AL1502" s="9">
        <f t="shared" si="128"/>
        <v>1.68</v>
      </c>
      <c r="AM1502" s="9"/>
      <c r="AN1502" s="9"/>
      <c r="AP1502" s="9"/>
    </row>
    <row r="1503" spans="1:42" x14ac:dyDescent="0.2">
      <c r="A1503" s="2" t="s">
        <v>43</v>
      </c>
      <c r="B1503" s="2">
        <v>1</v>
      </c>
      <c r="C1503" s="2">
        <v>11030130</v>
      </c>
      <c r="D1503" s="2" t="s">
        <v>4248</v>
      </c>
      <c r="E1503" s="3" t="s">
        <v>4249</v>
      </c>
      <c r="F1503" s="2" t="s">
        <v>4250</v>
      </c>
      <c r="G1503" s="2" t="s">
        <v>47</v>
      </c>
      <c r="I1503" s="2">
        <v>359338</v>
      </c>
      <c r="J1503" s="9"/>
      <c r="K1503" s="9"/>
      <c r="L1503" s="9"/>
      <c r="M1503" s="9"/>
      <c r="N1503" s="9"/>
      <c r="O1503" s="9"/>
      <c r="P1503" s="9"/>
      <c r="Q1503" s="9">
        <v>1.1200000000000001</v>
      </c>
      <c r="R1503" s="9"/>
      <c r="S1503" s="9"/>
      <c r="T1503" s="9"/>
      <c r="U1503" s="9"/>
      <c r="V1503" s="9">
        <v>1.5</v>
      </c>
      <c r="W1503" s="9"/>
      <c r="X1503" s="9"/>
      <c r="Y1503" s="9"/>
      <c r="Z1503" s="9"/>
      <c r="AA1503" s="9"/>
      <c r="AB1503" s="9"/>
      <c r="AC1503" s="9"/>
      <c r="AD1503" s="9"/>
      <c r="AE1503" s="9"/>
      <c r="AF1503" s="9"/>
      <c r="AG1503" s="9"/>
      <c r="AH1503" s="9"/>
      <c r="AI1503" s="9">
        <f t="shared" si="126"/>
        <v>2.62</v>
      </c>
      <c r="AJ1503" s="9">
        <v>0</v>
      </c>
      <c r="AK1503" s="9">
        <f t="shared" si="127"/>
        <v>0.31440000000000001</v>
      </c>
      <c r="AL1503" s="9">
        <f t="shared" si="128"/>
        <v>2.9344000000000001</v>
      </c>
      <c r="AM1503" s="9"/>
      <c r="AN1503" s="9"/>
      <c r="AP1503" s="9"/>
    </row>
    <row r="1504" spans="1:42" x14ac:dyDescent="0.2">
      <c r="A1504" s="2" t="s">
        <v>43</v>
      </c>
      <c r="B1504" s="2">
        <v>16</v>
      </c>
      <c r="C1504" s="2">
        <v>11030130</v>
      </c>
      <c r="D1504" s="2" t="s">
        <v>4251</v>
      </c>
      <c r="E1504" s="3" t="s">
        <v>4252</v>
      </c>
      <c r="F1504" s="2" t="s">
        <v>4253</v>
      </c>
      <c r="G1504" s="2" t="s">
        <v>47</v>
      </c>
      <c r="I1504" s="2">
        <v>359339</v>
      </c>
      <c r="J1504" s="9"/>
      <c r="K1504" s="9"/>
      <c r="L1504" s="9"/>
      <c r="M1504" s="9"/>
      <c r="N1504" s="9"/>
      <c r="O1504" s="9"/>
      <c r="P1504" s="9"/>
      <c r="Q1504" s="9"/>
      <c r="R1504" s="9"/>
      <c r="S1504" s="9"/>
      <c r="T1504" s="9"/>
      <c r="U1504" s="9"/>
      <c r="V1504" s="9">
        <v>1.5</v>
      </c>
      <c r="W1504" s="9"/>
      <c r="X1504" s="9"/>
      <c r="Y1504" s="9"/>
      <c r="Z1504" s="9"/>
      <c r="AA1504" s="9"/>
      <c r="AB1504" s="9"/>
      <c r="AC1504" s="9"/>
      <c r="AD1504" s="9"/>
      <c r="AE1504" s="9"/>
      <c r="AF1504" s="9"/>
      <c r="AG1504" s="9"/>
      <c r="AH1504" s="9"/>
      <c r="AI1504" s="9">
        <f t="shared" si="126"/>
        <v>1.5</v>
      </c>
      <c r="AJ1504" s="9">
        <v>0</v>
      </c>
      <c r="AK1504" s="9">
        <f t="shared" si="127"/>
        <v>0.18</v>
      </c>
      <c r="AL1504" s="9">
        <f t="shared" si="128"/>
        <v>1.68</v>
      </c>
      <c r="AM1504" s="9"/>
      <c r="AN1504" s="9"/>
      <c r="AP1504" s="9"/>
    </row>
    <row r="1505" spans="1:42" x14ac:dyDescent="0.2">
      <c r="A1505" s="2" t="s">
        <v>43</v>
      </c>
      <c r="B1505" s="2">
        <v>1</v>
      </c>
      <c r="C1505" s="2">
        <v>11030131</v>
      </c>
      <c r="D1505" s="2" t="s">
        <v>4254</v>
      </c>
      <c r="E1505" s="3" t="s">
        <v>4255</v>
      </c>
      <c r="F1505" s="2" t="s">
        <v>4256</v>
      </c>
      <c r="G1505" s="2" t="s">
        <v>47</v>
      </c>
      <c r="I1505" s="2">
        <v>359340</v>
      </c>
      <c r="J1505" s="9"/>
      <c r="K1505" s="9"/>
      <c r="L1505" s="9"/>
      <c r="M1505" s="9"/>
      <c r="N1505" s="9"/>
      <c r="O1505" s="9"/>
      <c r="P1505" s="9"/>
      <c r="Q1505" s="9"/>
      <c r="R1505" s="9">
        <v>2.71</v>
      </c>
      <c r="S1505" s="9"/>
      <c r="T1505" s="9"/>
      <c r="U1505" s="9"/>
      <c r="V1505" s="9">
        <v>1.5</v>
      </c>
      <c r="W1505" s="9"/>
      <c r="X1505" s="9"/>
      <c r="Y1505" s="9"/>
      <c r="Z1505" s="9"/>
      <c r="AA1505" s="9"/>
      <c r="AB1505" s="9"/>
      <c r="AC1505" s="9"/>
      <c r="AD1505" s="9"/>
      <c r="AE1505" s="9"/>
      <c r="AF1505" s="9"/>
      <c r="AG1505" s="9"/>
      <c r="AH1505" s="9"/>
      <c r="AI1505" s="9">
        <f t="shared" si="126"/>
        <v>4.21</v>
      </c>
      <c r="AJ1505" s="9">
        <v>0</v>
      </c>
      <c r="AK1505" s="9">
        <f t="shared" si="127"/>
        <v>0.50519999999999998</v>
      </c>
      <c r="AL1505" s="9">
        <f t="shared" si="128"/>
        <v>4.7152000000000003</v>
      </c>
      <c r="AM1505" s="9"/>
      <c r="AN1505" s="9"/>
      <c r="AP1505" s="9"/>
    </row>
    <row r="1506" spans="1:42" x14ac:dyDescent="0.2">
      <c r="A1506" s="2" t="s">
        <v>43</v>
      </c>
      <c r="B1506" s="2">
        <v>1</v>
      </c>
      <c r="C1506" s="2">
        <v>11030130</v>
      </c>
      <c r="D1506" s="2" t="s">
        <v>4257</v>
      </c>
      <c r="E1506" s="3" t="s">
        <v>4258</v>
      </c>
      <c r="F1506" s="2" t="s">
        <v>4259</v>
      </c>
      <c r="G1506" s="2" t="s">
        <v>47</v>
      </c>
      <c r="I1506" s="2">
        <v>359341</v>
      </c>
      <c r="J1506" s="9"/>
      <c r="K1506" s="9"/>
      <c r="L1506" s="9"/>
      <c r="M1506" s="9"/>
      <c r="N1506" s="9"/>
      <c r="O1506" s="9"/>
      <c r="P1506" s="9"/>
      <c r="Q1506" s="9"/>
      <c r="R1506" s="9"/>
      <c r="S1506" s="9"/>
      <c r="T1506" s="9"/>
      <c r="U1506" s="9"/>
      <c r="V1506" s="9">
        <v>1.5</v>
      </c>
      <c r="W1506" s="9"/>
      <c r="X1506" s="9"/>
      <c r="Y1506" s="9"/>
      <c r="Z1506" s="9"/>
      <c r="AA1506" s="9"/>
      <c r="AB1506" s="9"/>
      <c r="AC1506" s="9"/>
      <c r="AD1506" s="9"/>
      <c r="AE1506" s="9"/>
      <c r="AF1506" s="9"/>
      <c r="AG1506" s="9"/>
      <c r="AH1506" s="9"/>
      <c r="AI1506" s="9">
        <f t="shared" si="126"/>
        <v>1.5</v>
      </c>
      <c r="AJ1506" s="9">
        <v>0</v>
      </c>
      <c r="AK1506" s="9">
        <f t="shared" si="127"/>
        <v>0.18</v>
      </c>
      <c r="AL1506" s="9">
        <f t="shared" si="128"/>
        <v>1.68</v>
      </c>
      <c r="AM1506" s="9"/>
      <c r="AN1506" s="9"/>
      <c r="AP1506" s="9"/>
    </row>
    <row r="1507" spans="1:42" x14ac:dyDescent="0.2">
      <c r="A1507" s="2" t="s">
        <v>43</v>
      </c>
      <c r="B1507" s="2">
        <v>1</v>
      </c>
      <c r="C1507" s="2">
        <v>11030133</v>
      </c>
      <c r="D1507" s="2" t="s">
        <v>4260</v>
      </c>
      <c r="E1507" s="3" t="s">
        <v>4261</v>
      </c>
      <c r="F1507" s="2" t="s">
        <v>4262</v>
      </c>
      <c r="G1507" s="2" t="s">
        <v>47</v>
      </c>
      <c r="I1507" s="2">
        <v>359342</v>
      </c>
      <c r="J1507" s="9"/>
      <c r="K1507" s="9">
        <v>2.2599999999999998</v>
      </c>
      <c r="L1507" s="9"/>
      <c r="M1507" s="9"/>
      <c r="N1507" s="9"/>
      <c r="O1507" s="9"/>
      <c r="P1507" s="9"/>
      <c r="Q1507" s="9"/>
      <c r="R1507" s="9">
        <v>0.21</v>
      </c>
      <c r="S1507" s="9"/>
      <c r="T1507" s="9"/>
      <c r="U1507" s="9"/>
      <c r="V1507" s="9">
        <v>1.5</v>
      </c>
      <c r="W1507" s="9"/>
      <c r="X1507" s="9"/>
      <c r="Y1507" s="9"/>
      <c r="Z1507" s="9"/>
      <c r="AA1507" s="9"/>
      <c r="AB1507" s="9"/>
      <c r="AC1507" s="9"/>
      <c r="AD1507" s="9"/>
      <c r="AE1507" s="9"/>
      <c r="AF1507" s="9"/>
      <c r="AG1507" s="9"/>
      <c r="AH1507" s="9"/>
      <c r="AI1507" s="9">
        <f t="shared" si="126"/>
        <v>3.9699999999999998</v>
      </c>
      <c r="AJ1507" s="9">
        <v>0</v>
      </c>
      <c r="AK1507" s="9">
        <f t="shared" si="127"/>
        <v>0.47639999999999993</v>
      </c>
      <c r="AL1507" s="9">
        <f t="shared" si="128"/>
        <v>4.4463999999999997</v>
      </c>
      <c r="AM1507" s="9"/>
      <c r="AN1507" s="9"/>
      <c r="AP1507" s="9"/>
    </row>
    <row r="1508" spans="1:42" x14ac:dyDescent="0.2">
      <c r="A1508" s="2" t="s">
        <v>43</v>
      </c>
      <c r="B1508" s="2">
        <v>1</v>
      </c>
      <c r="C1508" s="2">
        <v>11030130</v>
      </c>
      <c r="D1508" s="2" t="s">
        <v>4257</v>
      </c>
      <c r="E1508" s="3" t="s">
        <v>4258</v>
      </c>
      <c r="F1508" s="2" t="s">
        <v>4259</v>
      </c>
      <c r="G1508" s="2" t="s">
        <v>47</v>
      </c>
      <c r="I1508" s="2">
        <v>359343</v>
      </c>
      <c r="J1508" s="9"/>
      <c r="K1508" s="9">
        <v>0.13</v>
      </c>
      <c r="L1508" s="9"/>
      <c r="M1508" s="9"/>
      <c r="N1508" s="9"/>
      <c r="O1508" s="9"/>
      <c r="P1508" s="9"/>
      <c r="Q1508" s="9"/>
      <c r="R1508" s="9"/>
      <c r="S1508" s="9"/>
      <c r="T1508" s="9"/>
      <c r="U1508" s="9"/>
      <c r="V1508" s="9">
        <v>1.5</v>
      </c>
      <c r="W1508" s="9"/>
      <c r="X1508" s="9"/>
      <c r="Y1508" s="9"/>
      <c r="Z1508" s="9"/>
      <c r="AA1508" s="9"/>
      <c r="AB1508" s="9"/>
      <c r="AC1508" s="9"/>
      <c r="AD1508" s="9"/>
      <c r="AE1508" s="9"/>
      <c r="AF1508" s="9"/>
      <c r="AG1508" s="9"/>
      <c r="AH1508" s="9"/>
      <c r="AI1508" s="9">
        <f t="shared" si="126"/>
        <v>1.63</v>
      </c>
      <c r="AJ1508" s="9">
        <v>0</v>
      </c>
      <c r="AK1508" s="9">
        <f t="shared" si="127"/>
        <v>0.19559999999999997</v>
      </c>
      <c r="AL1508" s="9">
        <f t="shared" si="128"/>
        <v>1.8255999999999999</v>
      </c>
      <c r="AM1508" s="9"/>
      <c r="AN1508" s="9"/>
      <c r="AP1508" s="9"/>
    </row>
    <row r="1509" spans="1:42" x14ac:dyDescent="0.2">
      <c r="A1509" s="2" t="s">
        <v>43</v>
      </c>
      <c r="B1509" s="2">
        <v>19</v>
      </c>
      <c r="C1509" s="2">
        <v>11030128</v>
      </c>
      <c r="D1509" s="2" t="s">
        <v>4263</v>
      </c>
      <c r="E1509" s="3" t="s">
        <v>4264</v>
      </c>
      <c r="F1509" s="2" t="s">
        <v>4265</v>
      </c>
      <c r="G1509" s="2" t="s">
        <v>47</v>
      </c>
      <c r="I1509" s="2">
        <v>359344</v>
      </c>
      <c r="J1509" s="9"/>
      <c r="K1509" s="9"/>
      <c r="L1509" s="9"/>
      <c r="M1509" s="9"/>
      <c r="N1509" s="9"/>
      <c r="O1509" s="9"/>
      <c r="P1509" s="9"/>
      <c r="Q1509" s="9"/>
      <c r="R1509" s="9"/>
      <c r="S1509" s="9"/>
      <c r="T1509" s="9"/>
      <c r="U1509" s="9"/>
      <c r="V1509" s="9">
        <v>3</v>
      </c>
      <c r="W1509" s="9"/>
      <c r="X1509" s="9"/>
      <c r="Y1509" s="9"/>
      <c r="Z1509" s="9"/>
      <c r="AA1509" s="9"/>
      <c r="AB1509" s="9"/>
      <c r="AC1509" s="9"/>
      <c r="AD1509" s="9"/>
      <c r="AE1509" s="9"/>
      <c r="AF1509" s="9"/>
      <c r="AG1509" s="9"/>
      <c r="AH1509" s="9"/>
      <c r="AI1509" s="9">
        <f t="shared" si="126"/>
        <v>3</v>
      </c>
      <c r="AJ1509" s="9">
        <v>0</v>
      </c>
      <c r="AK1509" s="9">
        <f t="shared" si="127"/>
        <v>0.36</v>
      </c>
      <c r="AL1509" s="9">
        <f t="shared" si="128"/>
        <v>3.36</v>
      </c>
      <c r="AM1509" s="9"/>
      <c r="AN1509" s="9"/>
      <c r="AP1509" s="9"/>
    </row>
    <row r="1510" spans="1:42" x14ac:dyDescent="0.2">
      <c r="A1510" s="2" t="s">
        <v>43</v>
      </c>
      <c r="B1510" s="2">
        <v>16</v>
      </c>
      <c r="C1510" s="2">
        <v>11030130</v>
      </c>
      <c r="D1510" s="2" t="s">
        <v>4266</v>
      </c>
      <c r="E1510" s="3" t="s">
        <v>4267</v>
      </c>
      <c r="F1510" s="2" t="s">
        <v>4268</v>
      </c>
      <c r="G1510" s="2" t="s">
        <v>47</v>
      </c>
      <c r="I1510" s="2">
        <v>359345</v>
      </c>
      <c r="J1510" s="9"/>
      <c r="K1510" s="9">
        <v>0.43</v>
      </c>
      <c r="L1510" s="9"/>
      <c r="M1510" s="9"/>
      <c r="N1510" s="9"/>
      <c r="O1510" s="9"/>
      <c r="P1510" s="9"/>
      <c r="Q1510" s="9">
        <v>22.48</v>
      </c>
      <c r="R1510" s="9">
        <v>0.34</v>
      </c>
      <c r="S1510" s="9"/>
      <c r="T1510" s="9"/>
      <c r="U1510" s="9"/>
      <c r="V1510" s="9">
        <v>1.5</v>
      </c>
      <c r="W1510" s="9"/>
      <c r="X1510" s="9"/>
      <c r="Y1510" s="9"/>
      <c r="Z1510" s="9"/>
      <c r="AA1510" s="9"/>
      <c r="AB1510" s="9"/>
      <c r="AC1510" s="9"/>
      <c r="AD1510" s="9"/>
      <c r="AE1510" s="9"/>
      <c r="AF1510" s="9"/>
      <c r="AG1510" s="9"/>
      <c r="AH1510" s="9">
        <v>-0.75</v>
      </c>
      <c r="AI1510" s="9">
        <f t="shared" si="126"/>
        <v>24</v>
      </c>
      <c r="AJ1510" s="9">
        <v>0</v>
      </c>
      <c r="AK1510" s="9">
        <f t="shared" si="127"/>
        <v>2.88</v>
      </c>
      <c r="AL1510" s="9">
        <f t="shared" si="128"/>
        <v>26.88</v>
      </c>
      <c r="AM1510" s="9"/>
      <c r="AN1510" s="9"/>
      <c r="AP1510" s="9"/>
    </row>
    <row r="1511" spans="1:42" x14ac:dyDescent="0.2">
      <c r="A1511" s="2" t="s">
        <v>43</v>
      </c>
      <c r="B1511" s="2">
        <v>1</v>
      </c>
      <c r="C1511" s="2">
        <v>11030133</v>
      </c>
      <c r="D1511" s="2" t="s">
        <v>4269</v>
      </c>
      <c r="E1511" s="3" t="s">
        <v>4270</v>
      </c>
      <c r="F1511" s="2" t="s">
        <v>4271</v>
      </c>
      <c r="G1511" s="2" t="s">
        <v>47</v>
      </c>
      <c r="I1511" s="2">
        <v>359346</v>
      </c>
      <c r="J1511" s="9"/>
      <c r="K1511" s="9">
        <v>1.69</v>
      </c>
      <c r="L1511" s="9"/>
      <c r="M1511" s="9"/>
      <c r="N1511" s="9"/>
      <c r="O1511" s="9"/>
      <c r="P1511" s="9"/>
      <c r="Q1511" s="9">
        <v>0.03</v>
      </c>
      <c r="R1511" s="9"/>
      <c r="S1511" s="9"/>
      <c r="T1511" s="9"/>
      <c r="U1511" s="9"/>
      <c r="V1511" s="9">
        <v>1.5</v>
      </c>
      <c r="W1511" s="9"/>
      <c r="X1511" s="9"/>
      <c r="Y1511" s="9"/>
      <c r="Z1511" s="9"/>
      <c r="AA1511" s="9"/>
      <c r="AB1511" s="9"/>
      <c r="AC1511" s="9"/>
      <c r="AD1511" s="9"/>
      <c r="AE1511" s="9"/>
      <c r="AF1511" s="9"/>
      <c r="AG1511" s="9"/>
      <c r="AH1511" s="9"/>
      <c r="AI1511" s="9">
        <f t="shared" si="126"/>
        <v>3.2199999999999998</v>
      </c>
      <c r="AJ1511" s="9">
        <v>0</v>
      </c>
      <c r="AK1511" s="9">
        <f t="shared" si="127"/>
        <v>0.38639999999999997</v>
      </c>
      <c r="AL1511" s="9">
        <f t="shared" si="128"/>
        <v>3.6063999999999998</v>
      </c>
      <c r="AM1511" s="9"/>
      <c r="AN1511" s="9"/>
      <c r="AP1511" s="9"/>
    </row>
    <row r="1512" spans="1:42" x14ac:dyDescent="0.2">
      <c r="A1512" s="2" t="s">
        <v>43</v>
      </c>
      <c r="B1512" s="2">
        <v>1</v>
      </c>
      <c r="C1512" s="2">
        <v>11030111</v>
      </c>
      <c r="D1512" s="2" t="s">
        <v>4272</v>
      </c>
      <c r="E1512" s="3" t="s">
        <v>4273</v>
      </c>
      <c r="F1512" s="2" t="s">
        <v>4274</v>
      </c>
      <c r="G1512" s="2" t="s">
        <v>47</v>
      </c>
      <c r="I1512" s="2">
        <v>359347</v>
      </c>
      <c r="J1512" s="9"/>
      <c r="K1512" s="9">
        <v>0.36</v>
      </c>
      <c r="L1512" s="9"/>
      <c r="M1512" s="9"/>
      <c r="N1512" s="9"/>
      <c r="O1512" s="9"/>
      <c r="P1512" s="9"/>
      <c r="Q1512" s="9">
        <v>1.64</v>
      </c>
      <c r="R1512" s="9">
        <v>0.23</v>
      </c>
      <c r="S1512" s="9"/>
      <c r="T1512" s="9"/>
      <c r="U1512" s="9"/>
      <c r="V1512" s="9">
        <v>1.5</v>
      </c>
      <c r="W1512" s="9"/>
      <c r="X1512" s="9"/>
      <c r="Y1512" s="9"/>
      <c r="Z1512" s="9"/>
      <c r="AA1512" s="9"/>
      <c r="AB1512" s="9"/>
      <c r="AC1512" s="9"/>
      <c r="AD1512" s="9"/>
      <c r="AE1512" s="9"/>
      <c r="AF1512" s="9"/>
      <c r="AG1512" s="9"/>
      <c r="AH1512" s="9"/>
      <c r="AI1512" s="9">
        <f t="shared" si="126"/>
        <v>3.73</v>
      </c>
      <c r="AJ1512" s="9">
        <v>0</v>
      </c>
      <c r="AK1512" s="9">
        <f t="shared" si="127"/>
        <v>0.4476</v>
      </c>
      <c r="AL1512" s="9">
        <f t="shared" si="128"/>
        <v>4.1776</v>
      </c>
      <c r="AM1512" s="9"/>
      <c r="AN1512" s="9"/>
      <c r="AP1512" s="9"/>
    </row>
    <row r="1513" spans="1:42" x14ac:dyDescent="0.2">
      <c r="A1513" s="2" t="s">
        <v>43</v>
      </c>
      <c r="B1513" s="2">
        <v>1</v>
      </c>
      <c r="C1513" s="2">
        <v>11030131</v>
      </c>
      <c r="D1513" s="2" t="s">
        <v>4275</v>
      </c>
      <c r="E1513" s="3" t="s">
        <v>4276</v>
      </c>
      <c r="F1513" s="2" t="s">
        <v>4277</v>
      </c>
      <c r="G1513" s="2" t="s">
        <v>47</v>
      </c>
      <c r="I1513" s="2">
        <v>359348</v>
      </c>
      <c r="J1513" s="9"/>
      <c r="K1513" s="9"/>
      <c r="L1513" s="9"/>
      <c r="M1513" s="9"/>
      <c r="N1513" s="9"/>
      <c r="O1513" s="9"/>
      <c r="P1513" s="9"/>
      <c r="Q1513" s="9"/>
      <c r="R1513" s="9"/>
      <c r="S1513" s="9"/>
      <c r="T1513" s="9"/>
      <c r="U1513" s="9"/>
      <c r="V1513" s="9">
        <v>1.5</v>
      </c>
      <c r="W1513" s="9"/>
      <c r="X1513" s="9"/>
      <c r="Y1513" s="9"/>
      <c r="Z1513" s="9"/>
      <c r="AA1513" s="9"/>
      <c r="AB1513" s="9"/>
      <c r="AC1513" s="9"/>
      <c r="AD1513" s="9"/>
      <c r="AE1513" s="9"/>
      <c r="AF1513" s="9"/>
      <c r="AG1513" s="9"/>
      <c r="AH1513" s="9"/>
      <c r="AI1513" s="9">
        <f t="shared" si="126"/>
        <v>1.5</v>
      </c>
      <c r="AJ1513" s="9">
        <v>0</v>
      </c>
      <c r="AK1513" s="9">
        <f t="shared" si="127"/>
        <v>0.18</v>
      </c>
      <c r="AL1513" s="9">
        <f t="shared" si="128"/>
        <v>1.68</v>
      </c>
      <c r="AM1513" s="9"/>
      <c r="AN1513" s="9"/>
      <c r="AP1513" s="9"/>
    </row>
    <row r="1514" spans="1:42" x14ac:dyDescent="0.2">
      <c r="A1514" s="2" t="s">
        <v>43</v>
      </c>
      <c r="B1514" s="2">
        <v>1</v>
      </c>
      <c r="C1514" s="2">
        <v>11030133</v>
      </c>
      <c r="D1514" s="2" t="s">
        <v>4278</v>
      </c>
      <c r="E1514" s="3" t="s">
        <v>4279</v>
      </c>
      <c r="F1514" s="2" t="s">
        <v>4280</v>
      </c>
      <c r="G1514" s="2" t="s">
        <v>47</v>
      </c>
      <c r="I1514" s="2">
        <v>359349</v>
      </c>
      <c r="J1514" s="9"/>
      <c r="K1514" s="9"/>
      <c r="L1514" s="9"/>
      <c r="M1514" s="9"/>
      <c r="N1514" s="9"/>
      <c r="O1514" s="9"/>
      <c r="P1514" s="9"/>
      <c r="Q1514" s="9">
        <v>0.12</v>
      </c>
      <c r="R1514" s="9"/>
      <c r="S1514" s="9"/>
      <c r="T1514" s="9"/>
      <c r="U1514" s="9"/>
      <c r="V1514" s="9">
        <v>1.5</v>
      </c>
      <c r="W1514" s="9"/>
      <c r="X1514" s="9"/>
      <c r="Y1514" s="9"/>
      <c r="Z1514" s="9"/>
      <c r="AA1514" s="9"/>
      <c r="AB1514" s="9"/>
      <c r="AC1514" s="9"/>
      <c r="AD1514" s="9"/>
      <c r="AE1514" s="9"/>
      <c r="AF1514" s="9"/>
      <c r="AG1514" s="9"/>
      <c r="AH1514" s="9"/>
      <c r="AI1514" s="9">
        <f t="shared" si="126"/>
        <v>1.62</v>
      </c>
      <c r="AJ1514" s="9">
        <v>0</v>
      </c>
      <c r="AK1514" s="9">
        <f t="shared" si="127"/>
        <v>0.19440000000000002</v>
      </c>
      <c r="AL1514" s="9">
        <f t="shared" si="128"/>
        <v>1.8144</v>
      </c>
      <c r="AM1514" s="9"/>
      <c r="AN1514" s="9"/>
      <c r="AP1514" s="9"/>
    </row>
    <row r="1515" spans="1:42" x14ac:dyDescent="0.2">
      <c r="A1515" s="2" t="s">
        <v>43</v>
      </c>
      <c r="B1515" s="2">
        <v>1</v>
      </c>
      <c r="C1515" s="2">
        <v>11030131</v>
      </c>
      <c r="D1515" s="2" t="s">
        <v>4281</v>
      </c>
      <c r="E1515" s="3" t="s">
        <v>4282</v>
      </c>
      <c r="F1515" s="2" t="s">
        <v>4283</v>
      </c>
      <c r="G1515" s="2" t="s">
        <v>47</v>
      </c>
      <c r="I1515" s="2">
        <v>359350</v>
      </c>
      <c r="J1515" s="9"/>
      <c r="K1515" s="9"/>
      <c r="L1515" s="9"/>
      <c r="M1515" s="9"/>
      <c r="N1515" s="9"/>
      <c r="O1515" s="9"/>
      <c r="P1515" s="9"/>
      <c r="Q1515" s="9"/>
      <c r="R1515" s="9"/>
      <c r="S1515" s="9"/>
      <c r="T1515" s="9"/>
      <c r="U1515" s="9"/>
      <c r="V1515" s="9">
        <v>1.5</v>
      </c>
      <c r="W1515" s="9"/>
      <c r="X1515" s="9"/>
      <c r="Y1515" s="9"/>
      <c r="Z1515" s="9"/>
      <c r="AA1515" s="9"/>
      <c r="AB1515" s="9"/>
      <c r="AC1515" s="9"/>
      <c r="AD1515" s="9"/>
      <c r="AE1515" s="9"/>
      <c r="AF1515" s="9"/>
      <c r="AG1515" s="9"/>
      <c r="AH1515" s="9"/>
      <c r="AI1515" s="9">
        <f t="shared" si="126"/>
        <v>1.5</v>
      </c>
      <c r="AJ1515" s="9">
        <v>0</v>
      </c>
      <c r="AK1515" s="9">
        <f t="shared" si="127"/>
        <v>0.18</v>
      </c>
      <c r="AL1515" s="9">
        <f t="shared" si="128"/>
        <v>1.68</v>
      </c>
      <c r="AM1515" s="9"/>
      <c r="AN1515" s="9"/>
      <c r="AP1515" s="9"/>
    </row>
    <row r="1516" spans="1:42" x14ac:dyDescent="0.2">
      <c r="A1516" s="2" t="s">
        <v>43</v>
      </c>
      <c r="B1516" s="2">
        <v>1</v>
      </c>
      <c r="C1516" s="2">
        <v>11030130</v>
      </c>
      <c r="D1516" s="2" t="s">
        <v>4284</v>
      </c>
      <c r="E1516" s="3" t="s">
        <v>4285</v>
      </c>
      <c r="F1516" s="2" t="s">
        <v>4286</v>
      </c>
      <c r="G1516" s="2" t="s">
        <v>47</v>
      </c>
      <c r="I1516" s="2">
        <v>359351</v>
      </c>
      <c r="J1516" s="9"/>
      <c r="K1516" s="9"/>
      <c r="L1516" s="9"/>
      <c r="M1516" s="9"/>
      <c r="N1516" s="9"/>
      <c r="O1516" s="9"/>
      <c r="P1516" s="9"/>
      <c r="Q1516" s="9">
        <v>0.09</v>
      </c>
      <c r="R1516" s="9"/>
      <c r="S1516" s="9"/>
      <c r="T1516" s="9"/>
      <c r="U1516" s="9"/>
      <c r="V1516" s="9">
        <v>1.5</v>
      </c>
      <c r="W1516" s="9"/>
      <c r="X1516" s="9"/>
      <c r="Y1516" s="9"/>
      <c r="Z1516" s="9"/>
      <c r="AA1516" s="9"/>
      <c r="AB1516" s="9"/>
      <c r="AC1516" s="9"/>
      <c r="AD1516" s="9"/>
      <c r="AE1516" s="9"/>
      <c r="AF1516" s="9"/>
      <c r="AG1516" s="9"/>
      <c r="AH1516" s="9"/>
      <c r="AI1516" s="9">
        <f t="shared" si="126"/>
        <v>1.59</v>
      </c>
      <c r="AJ1516" s="9">
        <v>0</v>
      </c>
      <c r="AK1516" s="9">
        <f t="shared" si="127"/>
        <v>0.1908</v>
      </c>
      <c r="AL1516" s="9">
        <f t="shared" si="128"/>
        <v>1.7808000000000002</v>
      </c>
      <c r="AM1516" s="9"/>
      <c r="AN1516" s="9"/>
      <c r="AP1516" s="9"/>
    </row>
    <row r="1517" spans="1:42" x14ac:dyDescent="0.2">
      <c r="A1517" s="2" t="s">
        <v>43</v>
      </c>
      <c r="B1517" s="2">
        <v>1</v>
      </c>
      <c r="C1517" s="2">
        <v>11030131</v>
      </c>
      <c r="D1517" s="2" t="s">
        <v>4281</v>
      </c>
      <c r="E1517" s="3" t="s">
        <v>4282</v>
      </c>
      <c r="F1517" s="2" t="s">
        <v>4283</v>
      </c>
      <c r="G1517" s="2" t="s">
        <v>47</v>
      </c>
      <c r="I1517" s="2">
        <v>359352</v>
      </c>
      <c r="J1517" s="9"/>
      <c r="K1517" s="9"/>
      <c r="L1517" s="9"/>
      <c r="M1517" s="9"/>
      <c r="N1517" s="9"/>
      <c r="O1517" s="9"/>
      <c r="P1517" s="9"/>
      <c r="Q1517" s="9"/>
      <c r="R1517" s="9"/>
      <c r="S1517" s="9"/>
      <c r="T1517" s="9"/>
      <c r="U1517" s="9"/>
      <c r="V1517" s="9">
        <v>1.5</v>
      </c>
      <c r="W1517" s="9"/>
      <c r="X1517" s="9"/>
      <c r="Y1517" s="9"/>
      <c r="Z1517" s="9"/>
      <c r="AA1517" s="9"/>
      <c r="AB1517" s="9"/>
      <c r="AC1517" s="9"/>
      <c r="AD1517" s="9"/>
      <c r="AE1517" s="9"/>
      <c r="AF1517" s="9"/>
      <c r="AG1517" s="9"/>
      <c r="AH1517" s="9"/>
      <c r="AI1517" s="9">
        <f t="shared" si="126"/>
        <v>1.5</v>
      </c>
      <c r="AJ1517" s="9">
        <v>0</v>
      </c>
      <c r="AK1517" s="9">
        <f t="shared" si="127"/>
        <v>0.18</v>
      </c>
      <c r="AL1517" s="9">
        <f t="shared" si="128"/>
        <v>1.68</v>
      </c>
      <c r="AM1517" s="9"/>
      <c r="AN1517" s="9"/>
      <c r="AP1517" s="9"/>
    </row>
    <row r="1518" spans="1:42" x14ac:dyDescent="0.2">
      <c r="A1518" s="2" t="s">
        <v>43</v>
      </c>
      <c r="B1518" s="2">
        <v>1</v>
      </c>
      <c r="C1518" s="2">
        <v>11030118</v>
      </c>
      <c r="D1518" s="2" t="s">
        <v>4287</v>
      </c>
      <c r="E1518" s="3" t="s">
        <v>4288</v>
      </c>
      <c r="F1518" s="2" t="s">
        <v>4289</v>
      </c>
      <c r="G1518" s="2" t="s">
        <v>47</v>
      </c>
      <c r="I1518" s="2">
        <v>359353</v>
      </c>
      <c r="J1518" s="9"/>
      <c r="K1518" s="9"/>
      <c r="L1518" s="9"/>
      <c r="M1518" s="9"/>
      <c r="N1518" s="9"/>
      <c r="O1518" s="9"/>
      <c r="P1518" s="9"/>
      <c r="Q1518" s="9"/>
      <c r="R1518" s="9"/>
      <c r="S1518" s="9"/>
      <c r="T1518" s="9"/>
      <c r="U1518" s="9"/>
      <c r="V1518" s="9">
        <v>1.5</v>
      </c>
      <c r="W1518" s="9"/>
      <c r="X1518" s="9"/>
      <c r="Y1518" s="9"/>
      <c r="Z1518" s="9"/>
      <c r="AA1518" s="9"/>
      <c r="AB1518" s="9"/>
      <c r="AC1518" s="9"/>
      <c r="AD1518" s="9"/>
      <c r="AE1518" s="9"/>
      <c r="AF1518" s="9"/>
      <c r="AG1518" s="9"/>
      <c r="AH1518" s="9"/>
      <c r="AI1518" s="9">
        <f t="shared" si="126"/>
        <v>1.5</v>
      </c>
      <c r="AJ1518" s="9">
        <v>0</v>
      </c>
      <c r="AK1518" s="9">
        <f t="shared" si="127"/>
        <v>0.18</v>
      </c>
      <c r="AL1518" s="9">
        <f t="shared" si="128"/>
        <v>1.68</v>
      </c>
      <c r="AM1518" s="9"/>
      <c r="AN1518" s="9"/>
      <c r="AP1518" s="9"/>
    </row>
    <row r="1519" spans="1:42" x14ac:dyDescent="0.2">
      <c r="A1519" s="2" t="s">
        <v>43</v>
      </c>
      <c r="B1519" s="2">
        <v>19</v>
      </c>
      <c r="C1519" s="2">
        <v>11030130</v>
      </c>
      <c r="D1519" s="2" t="s">
        <v>4290</v>
      </c>
      <c r="E1519" s="3" t="s">
        <v>4291</v>
      </c>
      <c r="F1519" s="2" t="s">
        <v>4292</v>
      </c>
      <c r="G1519" s="2" t="s">
        <v>47</v>
      </c>
      <c r="I1519" s="2">
        <v>359354</v>
      </c>
      <c r="J1519" s="9"/>
      <c r="K1519" s="9"/>
      <c r="L1519" s="9"/>
      <c r="M1519" s="9"/>
      <c r="N1519" s="9"/>
      <c r="O1519" s="9"/>
      <c r="P1519" s="9"/>
      <c r="Q1519" s="9"/>
      <c r="R1519" s="9"/>
      <c r="S1519" s="9"/>
      <c r="T1519" s="9"/>
      <c r="U1519" s="9"/>
      <c r="V1519" s="9">
        <v>1.5</v>
      </c>
      <c r="W1519" s="9"/>
      <c r="X1519" s="9"/>
      <c r="Y1519" s="9"/>
      <c r="Z1519" s="9"/>
      <c r="AA1519" s="9"/>
      <c r="AB1519" s="9"/>
      <c r="AC1519" s="9"/>
      <c r="AD1519" s="9"/>
      <c r="AE1519" s="9"/>
      <c r="AF1519" s="9"/>
      <c r="AG1519" s="9"/>
      <c r="AH1519" s="9"/>
      <c r="AI1519" s="9">
        <f t="shared" si="126"/>
        <v>1.5</v>
      </c>
      <c r="AJ1519" s="9">
        <v>0</v>
      </c>
      <c r="AK1519" s="9">
        <f t="shared" si="127"/>
        <v>0.18</v>
      </c>
      <c r="AL1519" s="9">
        <f t="shared" si="128"/>
        <v>1.68</v>
      </c>
      <c r="AM1519" s="9"/>
      <c r="AN1519" s="9"/>
      <c r="AP1519" s="9"/>
    </row>
    <row r="1520" spans="1:42" x14ac:dyDescent="0.2">
      <c r="A1520" s="2" t="s">
        <v>43</v>
      </c>
      <c r="B1520" s="2">
        <v>1</v>
      </c>
      <c r="C1520" s="2">
        <v>11030134</v>
      </c>
      <c r="D1520" s="2" t="s">
        <v>4293</v>
      </c>
      <c r="E1520" s="3" t="s">
        <v>4294</v>
      </c>
      <c r="F1520" s="2" t="s">
        <v>4295</v>
      </c>
      <c r="G1520" s="2" t="s">
        <v>47</v>
      </c>
      <c r="I1520" s="2">
        <v>359355</v>
      </c>
      <c r="J1520" s="9"/>
      <c r="K1520" s="9">
        <v>0.06</v>
      </c>
      <c r="L1520" s="9"/>
      <c r="M1520" s="9"/>
      <c r="N1520" s="9"/>
      <c r="O1520" s="9"/>
      <c r="P1520" s="9"/>
      <c r="Q1520" s="9">
        <v>0.34</v>
      </c>
      <c r="R1520" s="9"/>
      <c r="S1520" s="9"/>
      <c r="T1520" s="9"/>
      <c r="U1520" s="9"/>
      <c r="V1520" s="9">
        <v>1.5</v>
      </c>
      <c r="W1520" s="9"/>
      <c r="X1520" s="9"/>
      <c r="Y1520" s="9"/>
      <c r="Z1520" s="9"/>
      <c r="AA1520" s="9"/>
      <c r="AB1520" s="9"/>
      <c r="AC1520" s="9"/>
      <c r="AD1520" s="9"/>
      <c r="AE1520" s="9"/>
      <c r="AF1520" s="9"/>
      <c r="AG1520" s="9"/>
      <c r="AH1520" s="9"/>
      <c r="AI1520" s="9">
        <f t="shared" si="126"/>
        <v>1.9</v>
      </c>
      <c r="AJ1520" s="9">
        <v>0</v>
      </c>
      <c r="AK1520" s="9">
        <f t="shared" si="127"/>
        <v>0.22799999999999998</v>
      </c>
      <c r="AL1520" s="9">
        <f t="shared" si="128"/>
        <v>2.1280000000000001</v>
      </c>
      <c r="AM1520" s="9"/>
      <c r="AN1520" s="9"/>
      <c r="AP1520" s="9"/>
    </row>
    <row r="1521" spans="1:42" x14ac:dyDescent="0.2">
      <c r="A1521" s="2" t="s">
        <v>43</v>
      </c>
      <c r="B1521" s="2">
        <v>1</v>
      </c>
      <c r="C1521" s="2">
        <v>11030130</v>
      </c>
      <c r="D1521" s="2" t="s">
        <v>4296</v>
      </c>
      <c r="E1521" s="3" t="s">
        <v>4297</v>
      </c>
      <c r="F1521" s="2" t="s">
        <v>4298</v>
      </c>
      <c r="G1521" s="2" t="s">
        <v>47</v>
      </c>
      <c r="I1521" s="2">
        <v>359356</v>
      </c>
      <c r="J1521" s="9"/>
      <c r="K1521" s="9"/>
      <c r="L1521" s="9"/>
      <c r="M1521" s="9"/>
      <c r="N1521" s="9"/>
      <c r="O1521" s="9"/>
      <c r="P1521" s="9"/>
      <c r="Q1521" s="9">
        <v>4.55</v>
      </c>
      <c r="R1521" s="9"/>
      <c r="S1521" s="9"/>
      <c r="T1521" s="9"/>
      <c r="U1521" s="9"/>
      <c r="V1521" s="9">
        <v>1.5</v>
      </c>
      <c r="W1521" s="9"/>
      <c r="X1521" s="9"/>
      <c r="Y1521" s="9"/>
      <c r="Z1521" s="9"/>
      <c r="AA1521" s="9"/>
      <c r="AB1521" s="9"/>
      <c r="AC1521" s="9"/>
      <c r="AD1521" s="9"/>
      <c r="AE1521" s="9"/>
      <c r="AF1521" s="9"/>
      <c r="AG1521" s="9"/>
      <c r="AH1521" s="9"/>
      <c r="AI1521" s="9">
        <f t="shared" si="126"/>
        <v>6.05</v>
      </c>
      <c r="AJ1521" s="9">
        <v>0</v>
      </c>
      <c r="AK1521" s="9">
        <f t="shared" si="127"/>
        <v>0.72599999999999998</v>
      </c>
      <c r="AL1521" s="9">
        <f t="shared" si="128"/>
        <v>6.7759999999999998</v>
      </c>
      <c r="AM1521" s="9"/>
      <c r="AN1521" s="9"/>
      <c r="AP1521" s="9"/>
    </row>
    <row r="1522" spans="1:42" x14ac:dyDescent="0.2">
      <c r="A1522" s="2" t="s">
        <v>43</v>
      </c>
      <c r="B1522" s="2">
        <v>1</v>
      </c>
      <c r="C1522" s="2">
        <v>11030134</v>
      </c>
      <c r="D1522" s="2" t="s">
        <v>4299</v>
      </c>
      <c r="E1522" s="3" t="s">
        <v>4300</v>
      </c>
      <c r="F1522" s="2" t="s">
        <v>4301</v>
      </c>
      <c r="G1522" s="2" t="s">
        <v>47</v>
      </c>
      <c r="I1522" s="2">
        <v>359357</v>
      </c>
      <c r="J1522" s="9"/>
      <c r="K1522" s="9">
        <v>0.15</v>
      </c>
      <c r="L1522" s="9"/>
      <c r="M1522" s="9"/>
      <c r="N1522" s="9"/>
      <c r="O1522" s="9"/>
      <c r="P1522" s="9"/>
      <c r="Q1522" s="9">
        <v>0.02</v>
      </c>
      <c r="R1522" s="9">
        <v>0.1</v>
      </c>
      <c r="S1522" s="9"/>
      <c r="T1522" s="9"/>
      <c r="U1522" s="9"/>
      <c r="V1522" s="9">
        <v>1.5</v>
      </c>
      <c r="W1522" s="9"/>
      <c r="X1522" s="9"/>
      <c r="Y1522" s="9"/>
      <c r="Z1522" s="9"/>
      <c r="AA1522" s="9"/>
      <c r="AB1522" s="9"/>
      <c r="AC1522" s="9"/>
      <c r="AD1522" s="9"/>
      <c r="AE1522" s="9"/>
      <c r="AF1522" s="9"/>
      <c r="AG1522" s="9"/>
      <c r="AH1522" s="9"/>
      <c r="AI1522" s="9">
        <f t="shared" si="126"/>
        <v>1.77</v>
      </c>
      <c r="AJ1522" s="9">
        <v>0</v>
      </c>
      <c r="AK1522" s="9">
        <f t="shared" si="127"/>
        <v>0.21240000000000001</v>
      </c>
      <c r="AL1522" s="9">
        <f t="shared" si="128"/>
        <v>1.9823999999999999</v>
      </c>
      <c r="AM1522" s="9"/>
      <c r="AN1522" s="9"/>
      <c r="AP1522" s="9"/>
    </row>
    <row r="1523" spans="1:42" x14ac:dyDescent="0.2">
      <c r="A1523" s="2" t="s">
        <v>43</v>
      </c>
      <c r="B1523" s="2">
        <v>1</v>
      </c>
      <c r="C1523" s="2">
        <v>11030103</v>
      </c>
      <c r="D1523" s="2" t="s">
        <v>4302</v>
      </c>
      <c r="E1523" s="3" t="s">
        <v>4303</v>
      </c>
      <c r="F1523" s="2" t="s">
        <v>4304</v>
      </c>
      <c r="G1523" s="2" t="s">
        <v>47</v>
      </c>
      <c r="I1523" s="2">
        <v>359358</v>
      </c>
      <c r="J1523" s="9"/>
      <c r="K1523" s="9">
        <v>0.06</v>
      </c>
      <c r="L1523" s="9"/>
      <c r="M1523" s="9"/>
      <c r="N1523" s="9"/>
      <c r="O1523" s="9"/>
      <c r="P1523" s="9"/>
      <c r="Q1523" s="9">
        <v>0.54</v>
      </c>
      <c r="R1523" s="9"/>
      <c r="S1523" s="9"/>
      <c r="T1523" s="9"/>
      <c r="U1523" s="9"/>
      <c r="V1523" s="9">
        <v>1.5</v>
      </c>
      <c r="W1523" s="9"/>
      <c r="X1523" s="9"/>
      <c r="Y1523" s="9"/>
      <c r="Z1523" s="9"/>
      <c r="AA1523" s="9"/>
      <c r="AB1523" s="9"/>
      <c r="AC1523" s="9"/>
      <c r="AD1523" s="9"/>
      <c r="AE1523" s="9"/>
      <c r="AF1523" s="9"/>
      <c r="AG1523" s="9"/>
      <c r="AH1523" s="9"/>
      <c r="AI1523" s="9">
        <f t="shared" si="126"/>
        <v>2.1</v>
      </c>
      <c r="AJ1523" s="9">
        <v>0</v>
      </c>
      <c r="AK1523" s="9">
        <f t="shared" si="127"/>
        <v>0.252</v>
      </c>
      <c r="AL1523" s="9">
        <f t="shared" si="128"/>
        <v>2.3520000000000003</v>
      </c>
      <c r="AM1523" s="9"/>
      <c r="AN1523" s="9"/>
      <c r="AP1523" s="9"/>
    </row>
    <row r="1524" spans="1:42" x14ac:dyDescent="0.2">
      <c r="A1524" s="2" t="s">
        <v>43</v>
      </c>
      <c r="B1524" s="2">
        <v>1</v>
      </c>
      <c r="C1524" s="2">
        <v>11030134</v>
      </c>
      <c r="D1524" s="2" t="s">
        <v>4305</v>
      </c>
      <c r="E1524" s="3" t="s">
        <v>4306</v>
      </c>
      <c r="F1524" s="2" t="s">
        <v>4307</v>
      </c>
      <c r="G1524" s="2" t="s">
        <v>47</v>
      </c>
      <c r="I1524" s="2">
        <v>359359</v>
      </c>
      <c r="J1524" s="9"/>
      <c r="K1524" s="9"/>
      <c r="L1524" s="9"/>
      <c r="M1524" s="9"/>
      <c r="N1524" s="9"/>
      <c r="O1524" s="9"/>
      <c r="P1524" s="9"/>
      <c r="Q1524" s="9"/>
      <c r="R1524" s="9"/>
      <c r="S1524" s="9"/>
      <c r="T1524" s="9"/>
      <c r="U1524" s="9"/>
      <c r="V1524" s="9">
        <v>1.5</v>
      </c>
      <c r="W1524" s="9"/>
      <c r="X1524" s="9"/>
      <c r="Y1524" s="9"/>
      <c r="Z1524" s="9"/>
      <c r="AA1524" s="9"/>
      <c r="AB1524" s="9"/>
      <c r="AC1524" s="9"/>
      <c r="AD1524" s="9"/>
      <c r="AE1524" s="9"/>
      <c r="AF1524" s="9"/>
      <c r="AG1524" s="9"/>
      <c r="AH1524" s="9"/>
      <c r="AI1524" s="9">
        <f t="shared" si="126"/>
        <v>1.5</v>
      </c>
      <c r="AJ1524" s="9">
        <v>0</v>
      </c>
      <c r="AK1524" s="9">
        <f t="shared" si="127"/>
        <v>0.18</v>
      </c>
      <c r="AL1524" s="9">
        <f t="shared" si="128"/>
        <v>1.68</v>
      </c>
      <c r="AM1524" s="9"/>
      <c r="AN1524" s="9"/>
      <c r="AP1524" s="9"/>
    </row>
    <row r="1525" spans="1:42" x14ac:dyDescent="0.2">
      <c r="A1525" s="2" t="s">
        <v>43</v>
      </c>
      <c r="B1525" s="2">
        <v>1</v>
      </c>
      <c r="C1525" s="2">
        <v>11030131</v>
      </c>
      <c r="D1525" s="2" t="s">
        <v>4308</v>
      </c>
      <c r="E1525" s="3" t="s">
        <v>4309</v>
      </c>
      <c r="F1525" s="2" t="s">
        <v>4310</v>
      </c>
      <c r="G1525" s="2" t="s">
        <v>47</v>
      </c>
      <c r="I1525" s="2">
        <v>359360</v>
      </c>
      <c r="J1525" s="9"/>
      <c r="K1525" s="9"/>
      <c r="L1525" s="9"/>
      <c r="M1525" s="9"/>
      <c r="N1525" s="9"/>
      <c r="O1525" s="9"/>
      <c r="P1525" s="9"/>
      <c r="Q1525" s="9"/>
      <c r="R1525" s="9"/>
      <c r="S1525" s="9"/>
      <c r="T1525" s="9"/>
      <c r="U1525" s="9"/>
      <c r="V1525" s="9">
        <v>1.5</v>
      </c>
      <c r="W1525" s="9"/>
      <c r="X1525" s="9"/>
      <c r="Y1525" s="9"/>
      <c r="Z1525" s="9"/>
      <c r="AA1525" s="9"/>
      <c r="AB1525" s="9"/>
      <c r="AC1525" s="9"/>
      <c r="AD1525" s="9"/>
      <c r="AE1525" s="9"/>
      <c r="AF1525" s="9"/>
      <c r="AG1525" s="9"/>
      <c r="AH1525" s="9"/>
      <c r="AI1525" s="9">
        <f t="shared" si="126"/>
        <v>1.5</v>
      </c>
      <c r="AJ1525" s="9">
        <v>0</v>
      </c>
      <c r="AK1525" s="9">
        <f t="shared" si="127"/>
        <v>0.18</v>
      </c>
      <c r="AL1525" s="9">
        <f t="shared" si="128"/>
        <v>1.68</v>
      </c>
      <c r="AM1525" s="9"/>
      <c r="AN1525" s="9"/>
      <c r="AP1525" s="9"/>
    </row>
    <row r="1526" spans="1:42" x14ac:dyDescent="0.2">
      <c r="A1526" s="2" t="s">
        <v>43</v>
      </c>
      <c r="B1526" s="2">
        <v>1</v>
      </c>
      <c r="C1526" s="2">
        <v>11030121</v>
      </c>
      <c r="D1526" s="2" t="s">
        <v>4311</v>
      </c>
      <c r="E1526" s="3" t="s">
        <v>4312</v>
      </c>
      <c r="F1526" s="2" t="s">
        <v>4313</v>
      </c>
      <c r="G1526" s="2" t="s">
        <v>47</v>
      </c>
      <c r="I1526" s="2">
        <v>359361</v>
      </c>
      <c r="J1526" s="9"/>
      <c r="K1526" s="9">
        <v>0.76</v>
      </c>
      <c r="L1526" s="9"/>
      <c r="M1526" s="9"/>
      <c r="N1526" s="9"/>
      <c r="O1526" s="9"/>
      <c r="P1526" s="9"/>
      <c r="Q1526" s="9">
        <v>0.99</v>
      </c>
      <c r="R1526" s="9"/>
      <c r="S1526" s="9"/>
      <c r="T1526" s="9"/>
      <c r="U1526" s="9"/>
      <c r="V1526" s="9">
        <v>1.5</v>
      </c>
      <c r="W1526" s="9"/>
      <c r="X1526" s="9"/>
      <c r="Y1526" s="9"/>
      <c r="Z1526" s="9"/>
      <c r="AA1526" s="9"/>
      <c r="AB1526" s="9"/>
      <c r="AC1526" s="9"/>
      <c r="AD1526" s="9"/>
      <c r="AE1526" s="9"/>
      <c r="AF1526" s="9"/>
      <c r="AG1526" s="9"/>
      <c r="AH1526" s="9"/>
      <c r="AI1526" s="9">
        <f t="shared" si="126"/>
        <v>3.25</v>
      </c>
      <c r="AJ1526" s="9">
        <v>0</v>
      </c>
      <c r="AK1526" s="9">
        <f t="shared" si="127"/>
        <v>0.39</v>
      </c>
      <c r="AL1526" s="9">
        <f t="shared" si="128"/>
        <v>3.64</v>
      </c>
      <c r="AM1526" s="9"/>
      <c r="AN1526" s="9"/>
      <c r="AP1526" s="9"/>
    </row>
    <row r="1527" spans="1:42" x14ac:dyDescent="0.2">
      <c r="A1527" s="2" t="s">
        <v>43</v>
      </c>
      <c r="B1527" s="2">
        <v>1</v>
      </c>
      <c r="C1527" s="2">
        <v>11030130</v>
      </c>
      <c r="D1527" s="2" t="s">
        <v>4314</v>
      </c>
      <c r="E1527" s="3" t="s">
        <v>4315</v>
      </c>
      <c r="F1527" s="2" t="s">
        <v>4316</v>
      </c>
      <c r="G1527" s="2" t="s">
        <v>47</v>
      </c>
      <c r="I1527" s="2">
        <v>359362</v>
      </c>
      <c r="J1527" s="9"/>
      <c r="K1527" s="9"/>
      <c r="L1527" s="9"/>
      <c r="M1527" s="9"/>
      <c r="N1527" s="9"/>
      <c r="O1527" s="9"/>
      <c r="P1527" s="9"/>
      <c r="Q1527" s="9">
        <v>0.11</v>
      </c>
      <c r="R1527" s="9"/>
      <c r="S1527" s="9"/>
      <c r="T1527" s="9"/>
      <c r="U1527" s="9"/>
      <c r="V1527" s="9">
        <v>1.5</v>
      </c>
      <c r="W1527" s="9"/>
      <c r="X1527" s="9"/>
      <c r="Y1527" s="9"/>
      <c r="Z1527" s="9"/>
      <c r="AA1527" s="9"/>
      <c r="AB1527" s="9"/>
      <c r="AC1527" s="9"/>
      <c r="AD1527" s="9"/>
      <c r="AE1527" s="9"/>
      <c r="AF1527" s="9"/>
      <c r="AG1527" s="9"/>
      <c r="AH1527" s="9"/>
      <c r="AI1527" s="9">
        <f t="shared" si="126"/>
        <v>1.61</v>
      </c>
      <c r="AJ1527" s="9">
        <v>0</v>
      </c>
      <c r="AK1527" s="9">
        <f t="shared" si="127"/>
        <v>0.19320000000000001</v>
      </c>
      <c r="AL1527" s="9">
        <f t="shared" si="128"/>
        <v>1.8032000000000001</v>
      </c>
      <c r="AM1527" s="9"/>
      <c r="AN1527" s="9"/>
      <c r="AP1527" s="9"/>
    </row>
    <row r="1528" spans="1:42" x14ac:dyDescent="0.2">
      <c r="A1528" s="2" t="s">
        <v>43</v>
      </c>
      <c r="B1528" s="2">
        <v>1</v>
      </c>
      <c r="C1528" s="2">
        <v>11030134</v>
      </c>
      <c r="D1528" s="2" t="s">
        <v>4317</v>
      </c>
      <c r="E1528" s="3" t="s">
        <v>4318</v>
      </c>
      <c r="F1528" s="2" t="s">
        <v>4319</v>
      </c>
      <c r="G1528" s="2" t="s">
        <v>47</v>
      </c>
      <c r="I1528" s="2">
        <v>359363</v>
      </c>
      <c r="J1528" s="9"/>
      <c r="K1528" s="9">
        <v>0.01</v>
      </c>
      <c r="L1528" s="9"/>
      <c r="M1528" s="9"/>
      <c r="N1528" s="9"/>
      <c r="O1528" s="9"/>
      <c r="P1528" s="9"/>
      <c r="Q1528" s="9"/>
      <c r="R1528" s="9">
        <v>0.28000000000000003</v>
      </c>
      <c r="S1528" s="9"/>
      <c r="T1528" s="9"/>
      <c r="U1528" s="9"/>
      <c r="V1528" s="9">
        <v>1.5</v>
      </c>
      <c r="W1528" s="9"/>
      <c r="X1528" s="9"/>
      <c r="Y1528" s="9"/>
      <c r="Z1528" s="9"/>
      <c r="AA1528" s="9"/>
      <c r="AB1528" s="9"/>
      <c r="AC1528" s="9"/>
      <c r="AD1528" s="9"/>
      <c r="AE1528" s="9"/>
      <c r="AF1528" s="9"/>
      <c r="AG1528" s="9"/>
      <c r="AH1528" s="9"/>
      <c r="AI1528" s="9">
        <f t="shared" si="126"/>
        <v>1.79</v>
      </c>
      <c r="AJ1528" s="9">
        <v>0</v>
      </c>
      <c r="AK1528" s="9">
        <f t="shared" si="127"/>
        <v>0.21479999999999999</v>
      </c>
      <c r="AL1528" s="9">
        <f t="shared" si="128"/>
        <v>2.0047999999999999</v>
      </c>
      <c r="AM1528" s="9"/>
      <c r="AN1528" s="9"/>
      <c r="AP1528" s="9"/>
    </row>
    <row r="1529" spans="1:42" x14ac:dyDescent="0.2">
      <c r="A1529" s="2" t="s">
        <v>43</v>
      </c>
      <c r="B1529" s="2">
        <v>19</v>
      </c>
      <c r="C1529" s="2">
        <v>11030134</v>
      </c>
      <c r="D1529" s="2" t="s">
        <v>4320</v>
      </c>
      <c r="E1529" s="3" t="s">
        <v>4321</v>
      </c>
      <c r="F1529" s="2" t="s">
        <v>4322</v>
      </c>
      <c r="G1529" s="2" t="s">
        <v>47</v>
      </c>
      <c r="I1529" s="2">
        <v>359364</v>
      </c>
      <c r="J1529" s="9"/>
      <c r="K1529" s="9"/>
      <c r="L1529" s="9"/>
      <c r="M1529" s="9"/>
      <c r="N1529" s="9"/>
      <c r="O1529" s="9"/>
      <c r="P1529" s="9"/>
      <c r="Q1529" s="9"/>
      <c r="R1529" s="9"/>
      <c r="S1529" s="9"/>
      <c r="T1529" s="9"/>
      <c r="U1529" s="9"/>
      <c r="V1529" s="9">
        <v>1.5</v>
      </c>
      <c r="W1529" s="9"/>
      <c r="X1529" s="9"/>
      <c r="Y1529" s="9"/>
      <c r="Z1529" s="9"/>
      <c r="AA1529" s="9"/>
      <c r="AB1529" s="9"/>
      <c r="AC1529" s="9"/>
      <c r="AD1529" s="9"/>
      <c r="AE1529" s="9"/>
      <c r="AF1529" s="9"/>
      <c r="AG1529" s="9"/>
      <c r="AH1529" s="9"/>
      <c r="AI1529" s="9">
        <f t="shared" si="126"/>
        <v>1.5</v>
      </c>
      <c r="AJ1529" s="9">
        <v>0</v>
      </c>
      <c r="AK1529" s="9">
        <f t="shared" si="127"/>
        <v>0.18</v>
      </c>
      <c r="AL1529" s="9">
        <f t="shared" si="128"/>
        <v>1.68</v>
      </c>
      <c r="AM1529" s="9"/>
      <c r="AN1529" s="9"/>
      <c r="AP1529" s="9"/>
    </row>
    <row r="1530" spans="1:42" x14ac:dyDescent="0.2">
      <c r="A1530" s="2" t="s">
        <v>43</v>
      </c>
      <c r="B1530" s="2">
        <v>1</v>
      </c>
      <c r="C1530" s="2">
        <v>11030128</v>
      </c>
      <c r="D1530" s="2" t="s">
        <v>4323</v>
      </c>
      <c r="E1530" s="3" t="s">
        <v>4324</v>
      </c>
      <c r="F1530" s="2" t="s">
        <v>4325</v>
      </c>
      <c r="G1530" s="2" t="s">
        <v>47</v>
      </c>
      <c r="I1530" s="2">
        <v>359365</v>
      </c>
      <c r="J1530" s="9"/>
      <c r="K1530" s="9"/>
      <c r="L1530" s="9"/>
      <c r="M1530" s="9"/>
      <c r="N1530" s="9"/>
      <c r="O1530" s="9"/>
      <c r="P1530" s="9"/>
      <c r="Q1530" s="9"/>
      <c r="R1530" s="9"/>
      <c r="S1530" s="9"/>
      <c r="T1530" s="9"/>
      <c r="U1530" s="9"/>
      <c r="V1530" s="9">
        <v>1.5</v>
      </c>
      <c r="W1530" s="9"/>
      <c r="X1530" s="9"/>
      <c r="Y1530" s="9"/>
      <c r="Z1530" s="9"/>
      <c r="AA1530" s="9"/>
      <c r="AB1530" s="9"/>
      <c r="AC1530" s="9"/>
      <c r="AD1530" s="9"/>
      <c r="AE1530" s="9"/>
      <c r="AF1530" s="9"/>
      <c r="AG1530" s="9"/>
      <c r="AH1530" s="9"/>
      <c r="AI1530" s="9">
        <f t="shared" si="126"/>
        <v>1.5</v>
      </c>
      <c r="AJ1530" s="9">
        <v>0</v>
      </c>
      <c r="AK1530" s="9">
        <f t="shared" si="127"/>
        <v>0.18</v>
      </c>
      <c r="AL1530" s="9">
        <f t="shared" si="128"/>
        <v>1.68</v>
      </c>
      <c r="AM1530" s="9"/>
      <c r="AN1530" s="9"/>
      <c r="AP1530" s="9"/>
    </row>
    <row r="1531" spans="1:42" x14ac:dyDescent="0.2">
      <c r="A1531" s="2" t="s">
        <v>43</v>
      </c>
      <c r="B1531" s="2">
        <v>1</v>
      </c>
      <c r="C1531" s="2">
        <v>11030128</v>
      </c>
      <c r="D1531" s="2" t="s">
        <v>4326</v>
      </c>
      <c r="E1531" s="3" t="s">
        <v>4327</v>
      </c>
      <c r="F1531" s="2" t="s">
        <v>4328</v>
      </c>
      <c r="G1531" s="2" t="s">
        <v>47</v>
      </c>
      <c r="I1531" s="2">
        <v>359366</v>
      </c>
      <c r="J1531" s="9"/>
      <c r="K1531" s="9">
        <v>4.21</v>
      </c>
      <c r="L1531" s="9"/>
      <c r="M1531" s="9"/>
      <c r="N1531" s="9"/>
      <c r="O1531" s="9"/>
      <c r="P1531" s="9"/>
      <c r="Q1531" s="9">
        <v>0.55000000000000004</v>
      </c>
      <c r="R1531" s="9"/>
      <c r="S1531" s="9"/>
      <c r="T1531" s="9"/>
      <c r="U1531" s="9"/>
      <c r="V1531" s="9">
        <v>1.5</v>
      </c>
      <c r="W1531" s="9"/>
      <c r="X1531" s="9"/>
      <c r="Y1531" s="9"/>
      <c r="Z1531" s="9"/>
      <c r="AA1531" s="9"/>
      <c r="AB1531" s="9"/>
      <c r="AC1531" s="9"/>
      <c r="AD1531" s="9"/>
      <c r="AE1531" s="9"/>
      <c r="AF1531" s="9"/>
      <c r="AG1531" s="9"/>
      <c r="AH1531" s="9"/>
      <c r="AI1531" s="9">
        <f t="shared" si="126"/>
        <v>6.26</v>
      </c>
      <c r="AJ1531" s="9">
        <v>0</v>
      </c>
      <c r="AK1531" s="9">
        <f t="shared" si="127"/>
        <v>0.75119999999999998</v>
      </c>
      <c r="AL1531" s="9">
        <f t="shared" si="128"/>
        <v>7.0111999999999997</v>
      </c>
      <c r="AM1531" s="9"/>
      <c r="AN1531" s="9"/>
      <c r="AP1531" s="9"/>
    </row>
    <row r="1532" spans="1:42" x14ac:dyDescent="0.2">
      <c r="A1532" s="2" t="s">
        <v>43</v>
      </c>
      <c r="B1532" s="2">
        <v>1</v>
      </c>
      <c r="C1532" s="2">
        <v>11030131</v>
      </c>
      <c r="D1532" s="2" t="s">
        <v>4329</v>
      </c>
      <c r="E1532" s="3" t="s">
        <v>4330</v>
      </c>
      <c r="F1532" s="2" t="s">
        <v>4331</v>
      </c>
      <c r="G1532" s="2" t="s">
        <v>47</v>
      </c>
      <c r="I1532" s="2">
        <v>359367</v>
      </c>
      <c r="J1532" s="9"/>
      <c r="K1532" s="9"/>
      <c r="L1532" s="9"/>
      <c r="M1532" s="9"/>
      <c r="N1532" s="9"/>
      <c r="O1532" s="9"/>
      <c r="P1532" s="9"/>
      <c r="Q1532" s="9">
        <v>0.08</v>
      </c>
      <c r="R1532" s="9"/>
      <c r="S1532" s="9"/>
      <c r="T1532" s="9"/>
      <c r="U1532" s="9"/>
      <c r="V1532" s="9">
        <v>1.5</v>
      </c>
      <c r="W1532" s="9"/>
      <c r="X1532" s="9"/>
      <c r="Y1532" s="9"/>
      <c r="Z1532" s="9"/>
      <c r="AA1532" s="9"/>
      <c r="AB1532" s="9"/>
      <c r="AC1532" s="9"/>
      <c r="AD1532" s="9"/>
      <c r="AE1532" s="9"/>
      <c r="AF1532" s="9"/>
      <c r="AG1532" s="9"/>
      <c r="AH1532" s="9"/>
      <c r="AI1532" s="9">
        <f t="shared" si="126"/>
        <v>1.58</v>
      </c>
      <c r="AJ1532" s="9">
        <v>0</v>
      </c>
      <c r="AK1532" s="9">
        <f t="shared" si="127"/>
        <v>0.18959999999999999</v>
      </c>
      <c r="AL1532" s="9">
        <f t="shared" si="128"/>
        <v>1.7696000000000001</v>
      </c>
      <c r="AM1532" s="9"/>
      <c r="AN1532" s="9"/>
      <c r="AP1532" s="9"/>
    </row>
    <row r="1533" spans="1:42" x14ac:dyDescent="0.2">
      <c r="A1533" s="2" t="s">
        <v>43</v>
      </c>
      <c r="B1533" s="2">
        <v>1</v>
      </c>
      <c r="C1533" s="2">
        <v>11030134</v>
      </c>
      <c r="D1533" s="2" t="s">
        <v>4332</v>
      </c>
      <c r="E1533" s="3" t="s">
        <v>4333</v>
      </c>
      <c r="F1533" s="2" t="s">
        <v>4334</v>
      </c>
      <c r="G1533" s="2" t="s">
        <v>47</v>
      </c>
      <c r="I1533" s="2">
        <v>359368</v>
      </c>
      <c r="J1533" s="9"/>
      <c r="K1533" s="9"/>
      <c r="L1533" s="9"/>
      <c r="M1533" s="9"/>
      <c r="N1533" s="9"/>
      <c r="O1533" s="9"/>
      <c r="P1533" s="9"/>
      <c r="Q1533" s="9"/>
      <c r="R1533" s="9"/>
      <c r="S1533" s="9"/>
      <c r="T1533" s="9"/>
      <c r="U1533" s="9"/>
      <c r="V1533" s="9">
        <v>1.5</v>
      </c>
      <c r="W1533" s="9"/>
      <c r="X1533" s="9"/>
      <c r="Y1533" s="9"/>
      <c r="Z1533" s="9"/>
      <c r="AA1533" s="9"/>
      <c r="AB1533" s="9"/>
      <c r="AC1533" s="9"/>
      <c r="AD1533" s="9"/>
      <c r="AE1533" s="9"/>
      <c r="AF1533" s="9"/>
      <c r="AG1533" s="9"/>
      <c r="AH1533" s="9"/>
      <c r="AI1533" s="9">
        <f t="shared" si="126"/>
        <v>1.5</v>
      </c>
      <c r="AJ1533" s="9">
        <v>0</v>
      </c>
      <c r="AK1533" s="9">
        <f t="shared" si="127"/>
        <v>0.18</v>
      </c>
      <c r="AL1533" s="9">
        <f t="shared" si="128"/>
        <v>1.68</v>
      </c>
      <c r="AM1533" s="9"/>
      <c r="AN1533" s="9"/>
      <c r="AP1533" s="9"/>
    </row>
    <row r="1534" spans="1:42" x14ac:dyDescent="0.2">
      <c r="A1534" s="2" t="s">
        <v>43</v>
      </c>
      <c r="B1534" s="2">
        <v>1</v>
      </c>
      <c r="C1534" s="2">
        <v>11030131</v>
      </c>
      <c r="D1534" s="2" t="s">
        <v>4335</v>
      </c>
      <c r="E1534" s="3" t="s">
        <v>4336</v>
      </c>
      <c r="F1534" s="2" t="s">
        <v>4337</v>
      </c>
      <c r="G1534" s="2" t="s">
        <v>47</v>
      </c>
      <c r="I1534" s="2">
        <v>359369</v>
      </c>
      <c r="J1534" s="9"/>
      <c r="K1534" s="9"/>
      <c r="L1534" s="9"/>
      <c r="M1534" s="9"/>
      <c r="N1534" s="9"/>
      <c r="O1534" s="9"/>
      <c r="P1534" s="9"/>
      <c r="Q1534" s="9">
        <v>0.04</v>
      </c>
      <c r="R1534" s="9"/>
      <c r="S1534" s="9"/>
      <c r="T1534" s="9"/>
      <c r="U1534" s="9"/>
      <c r="V1534" s="9">
        <v>1.5</v>
      </c>
      <c r="W1534" s="9"/>
      <c r="X1534" s="9"/>
      <c r="Y1534" s="9"/>
      <c r="Z1534" s="9"/>
      <c r="AA1534" s="9"/>
      <c r="AB1534" s="9"/>
      <c r="AC1534" s="9"/>
      <c r="AD1534" s="9"/>
      <c r="AE1534" s="9"/>
      <c r="AF1534" s="9"/>
      <c r="AG1534" s="9"/>
      <c r="AH1534" s="9"/>
      <c r="AI1534" s="9">
        <f t="shared" si="126"/>
        <v>1.54</v>
      </c>
      <c r="AJ1534" s="9">
        <v>0</v>
      </c>
      <c r="AK1534" s="9">
        <f t="shared" si="127"/>
        <v>0.18479999999999999</v>
      </c>
      <c r="AL1534" s="9">
        <f t="shared" si="128"/>
        <v>1.7248000000000001</v>
      </c>
      <c r="AM1534" s="9"/>
      <c r="AN1534" s="9"/>
      <c r="AP1534" s="9"/>
    </row>
    <row r="1535" spans="1:42" x14ac:dyDescent="0.2">
      <c r="A1535" s="2" t="s">
        <v>43</v>
      </c>
      <c r="B1535" s="2">
        <v>1</v>
      </c>
      <c r="C1535" s="2">
        <v>11030133</v>
      </c>
      <c r="D1535" s="2" t="s">
        <v>4338</v>
      </c>
      <c r="E1535" s="3" t="s">
        <v>4339</v>
      </c>
      <c r="F1535" s="2" t="s">
        <v>4340</v>
      </c>
      <c r="G1535" s="2" t="s">
        <v>47</v>
      </c>
      <c r="I1535" s="2">
        <v>359370</v>
      </c>
      <c r="J1535" s="9"/>
      <c r="K1535" s="9">
        <v>6.63</v>
      </c>
      <c r="L1535" s="9"/>
      <c r="M1535" s="9"/>
      <c r="N1535" s="9"/>
      <c r="O1535" s="9"/>
      <c r="P1535" s="9"/>
      <c r="Q1535" s="9">
        <v>0.85</v>
      </c>
      <c r="R1535" s="9"/>
      <c r="S1535" s="9"/>
      <c r="T1535" s="9"/>
      <c r="U1535" s="9"/>
      <c r="V1535" s="9">
        <v>1.5</v>
      </c>
      <c r="W1535" s="9"/>
      <c r="X1535" s="9"/>
      <c r="Y1535" s="9"/>
      <c r="Z1535" s="9"/>
      <c r="AA1535" s="9"/>
      <c r="AB1535" s="9"/>
      <c r="AC1535" s="9"/>
      <c r="AD1535" s="9"/>
      <c r="AE1535" s="9"/>
      <c r="AF1535" s="9"/>
      <c r="AG1535" s="9"/>
      <c r="AH1535" s="9">
        <v>-0.75</v>
      </c>
      <c r="AI1535" s="9">
        <f t="shared" si="126"/>
        <v>8.23</v>
      </c>
      <c r="AJ1535" s="9">
        <v>0</v>
      </c>
      <c r="AK1535" s="9">
        <f t="shared" si="127"/>
        <v>0.98760000000000003</v>
      </c>
      <c r="AL1535" s="9">
        <f t="shared" si="128"/>
        <v>9.2176000000000009</v>
      </c>
      <c r="AM1535" s="9"/>
      <c r="AN1535" s="9"/>
      <c r="AP1535" s="9"/>
    </row>
    <row r="1536" spans="1:42" x14ac:dyDescent="0.2">
      <c r="A1536" s="2" t="s">
        <v>43</v>
      </c>
      <c r="B1536" s="2">
        <v>1</v>
      </c>
      <c r="C1536" s="2">
        <v>11030133</v>
      </c>
      <c r="D1536" s="2" t="s">
        <v>4341</v>
      </c>
      <c r="E1536" s="3" t="s">
        <v>4342</v>
      </c>
      <c r="F1536" s="2" t="s">
        <v>4343</v>
      </c>
      <c r="G1536" s="2" t="s">
        <v>47</v>
      </c>
      <c r="I1536" s="2">
        <v>359371</v>
      </c>
      <c r="J1536" s="9"/>
      <c r="K1536" s="9"/>
      <c r="L1536" s="9"/>
      <c r="M1536" s="9"/>
      <c r="N1536" s="9"/>
      <c r="O1536" s="9"/>
      <c r="P1536" s="9"/>
      <c r="Q1536" s="9">
        <v>0.05</v>
      </c>
      <c r="R1536" s="9"/>
      <c r="S1536" s="9"/>
      <c r="T1536" s="9"/>
      <c r="U1536" s="9"/>
      <c r="V1536" s="9">
        <v>1.5</v>
      </c>
      <c r="W1536" s="9"/>
      <c r="X1536" s="9"/>
      <c r="Y1536" s="9"/>
      <c r="Z1536" s="9"/>
      <c r="AA1536" s="9"/>
      <c r="AB1536" s="9"/>
      <c r="AC1536" s="9"/>
      <c r="AD1536" s="9"/>
      <c r="AE1536" s="9"/>
      <c r="AF1536" s="9"/>
      <c r="AG1536" s="9"/>
      <c r="AH1536" s="9"/>
      <c r="AI1536" s="9">
        <f t="shared" si="126"/>
        <v>1.55</v>
      </c>
      <c r="AJ1536" s="9">
        <v>0</v>
      </c>
      <c r="AK1536" s="9">
        <f t="shared" si="127"/>
        <v>0.186</v>
      </c>
      <c r="AL1536" s="9">
        <f t="shared" si="128"/>
        <v>1.736</v>
      </c>
      <c r="AM1536" s="9"/>
      <c r="AN1536" s="9"/>
      <c r="AP1536" s="9"/>
    </row>
    <row r="1537" spans="1:42" x14ac:dyDescent="0.2">
      <c r="A1537" s="2" t="s">
        <v>43</v>
      </c>
      <c r="B1537" s="2">
        <v>1</v>
      </c>
      <c r="C1537" s="2">
        <v>11030133</v>
      </c>
      <c r="D1537" s="2" t="s">
        <v>4344</v>
      </c>
      <c r="E1537" s="3" t="s">
        <v>4345</v>
      </c>
      <c r="F1537" s="2" t="s">
        <v>4346</v>
      </c>
      <c r="G1537" s="2" t="s">
        <v>47</v>
      </c>
      <c r="I1537" s="2">
        <v>359372</v>
      </c>
      <c r="J1537" s="9"/>
      <c r="K1537" s="9"/>
      <c r="L1537" s="9"/>
      <c r="M1537" s="9"/>
      <c r="N1537" s="9"/>
      <c r="O1537" s="9"/>
      <c r="P1537" s="9"/>
      <c r="Q1537" s="9">
        <v>0.11</v>
      </c>
      <c r="R1537" s="9"/>
      <c r="S1537" s="9"/>
      <c r="T1537" s="9"/>
      <c r="U1537" s="9"/>
      <c r="V1537" s="9">
        <v>1.5</v>
      </c>
      <c r="W1537" s="9"/>
      <c r="X1537" s="9"/>
      <c r="Y1537" s="9"/>
      <c r="Z1537" s="9"/>
      <c r="AA1537" s="9"/>
      <c r="AB1537" s="9"/>
      <c r="AC1537" s="9"/>
      <c r="AD1537" s="9"/>
      <c r="AE1537" s="9"/>
      <c r="AF1537" s="9"/>
      <c r="AG1537" s="9"/>
      <c r="AH1537" s="9"/>
      <c r="AI1537" s="9">
        <f t="shared" si="126"/>
        <v>1.61</v>
      </c>
      <c r="AJ1537" s="9">
        <v>0</v>
      </c>
      <c r="AK1537" s="9">
        <f t="shared" si="127"/>
        <v>0.19320000000000001</v>
      </c>
      <c r="AL1537" s="9">
        <f t="shared" si="128"/>
        <v>1.8032000000000001</v>
      </c>
      <c r="AM1537" s="9"/>
      <c r="AN1537" s="9"/>
      <c r="AP1537" s="9"/>
    </row>
    <row r="1538" spans="1:42" x14ac:dyDescent="0.2">
      <c r="A1538" s="2" t="s">
        <v>43</v>
      </c>
      <c r="B1538" s="2">
        <v>1</v>
      </c>
      <c r="C1538" s="2">
        <v>11030128</v>
      </c>
      <c r="D1538" s="2" t="s">
        <v>4347</v>
      </c>
      <c r="E1538" s="3" t="s">
        <v>4348</v>
      </c>
      <c r="F1538" s="2" t="s">
        <v>4349</v>
      </c>
      <c r="G1538" s="2" t="s">
        <v>47</v>
      </c>
      <c r="I1538" s="2">
        <v>359373</v>
      </c>
      <c r="J1538" s="9"/>
      <c r="K1538" s="9"/>
      <c r="L1538" s="9"/>
      <c r="M1538" s="9"/>
      <c r="N1538" s="9"/>
      <c r="O1538" s="9"/>
      <c r="P1538" s="9"/>
      <c r="Q1538" s="9">
        <v>0.37</v>
      </c>
      <c r="R1538" s="9"/>
      <c r="S1538" s="9"/>
      <c r="T1538" s="9"/>
      <c r="U1538" s="9"/>
      <c r="V1538" s="9">
        <v>1.5</v>
      </c>
      <c r="W1538" s="9"/>
      <c r="X1538" s="9"/>
      <c r="Y1538" s="9"/>
      <c r="Z1538" s="9"/>
      <c r="AA1538" s="9"/>
      <c r="AB1538" s="9"/>
      <c r="AC1538" s="9"/>
      <c r="AD1538" s="9"/>
      <c r="AE1538" s="9"/>
      <c r="AF1538" s="9"/>
      <c r="AG1538" s="9"/>
      <c r="AH1538" s="9"/>
      <c r="AI1538" s="9">
        <f t="shared" si="126"/>
        <v>1.87</v>
      </c>
      <c r="AJ1538" s="9">
        <v>0</v>
      </c>
      <c r="AK1538" s="9">
        <f t="shared" si="127"/>
        <v>0.22440000000000002</v>
      </c>
      <c r="AL1538" s="9">
        <f t="shared" si="128"/>
        <v>2.0944000000000003</v>
      </c>
      <c r="AM1538" s="9"/>
      <c r="AN1538" s="9"/>
      <c r="AP1538" s="9"/>
    </row>
    <row r="1539" spans="1:42" x14ac:dyDescent="0.2">
      <c r="A1539" s="2" t="s">
        <v>43</v>
      </c>
      <c r="B1539" s="2">
        <v>1</v>
      </c>
      <c r="C1539" s="2">
        <v>11030130</v>
      </c>
      <c r="D1539" s="2" t="s">
        <v>4350</v>
      </c>
      <c r="E1539" s="3" t="s">
        <v>4351</v>
      </c>
      <c r="F1539" s="2" t="s">
        <v>4352</v>
      </c>
      <c r="G1539" s="2" t="s">
        <v>47</v>
      </c>
      <c r="I1539" s="2">
        <v>359374</v>
      </c>
      <c r="J1539" s="9"/>
      <c r="K1539" s="9">
        <v>1.54</v>
      </c>
      <c r="L1539" s="9"/>
      <c r="M1539" s="9"/>
      <c r="N1539" s="9"/>
      <c r="O1539" s="9"/>
      <c r="P1539" s="9"/>
      <c r="Q1539" s="9">
        <v>0.49</v>
      </c>
      <c r="R1539" s="9"/>
      <c r="S1539" s="9"/>
      <c r="T1539" s="9"/>
      <c r="U1539" s="9"/>
      <c r="V1539" s="9">
        <v>1.5</v>
      </c>
      <c r="W1539" s="9"/>
      <c r="X1539" s="9"/>
      <c r="Y1539" s="9"/>
      <c r="Z1539" s="9"/>
      <c r="AA1539" s="9"/>
      <c r="AB1539" s="9"/>
      <c r="AC1539" s="9"/>
      <c r="AD1539" s="9"/>
      <c r="AE1539" s="9"/>
      <c r="AF1539" s="9"/>
      <c r="AG1539" s="9"/>
      <c r="AH1539" s="9"/>
      <c r="AI1539" s="9">
        <f t="shared" si="126"/>
        <v>3.5300000000000002</v>
      </c>
      <c r="AJ1539" s="9">
        <v>0</v>
      </c>
      <c r="AK1539" s="9">
        <f t="shared" si="127"/>
        <v>0.42360000000000003</v>
      </c>
      <c r="AL1539" s="9">
        <f t="shared" si="128"/>
        <v>3.9536000000000002</v>
      </c>
      <c r="AM1539" s="9"/>
      <c r="AN1539" s="9"/>
      <c r="AP1539" s="9"/>
    </row>
    <row r="1540" spans="1:42" x14ac:dyDescent="0.2">
      <c r="A1540" s="2" t="s">
        <v>43</v>
      </c>
      <c r="B1540" s="2">
        <v>1</v>
      </c>
      <c r="C1540" s="2">
        <v>11030131</v>
      </c>
      <c r="D1540" s="2" t="s">
        <v>4353</v>
      </c>
      <c r="E1540" s="3" t="s">
        <v>4354</v>
      </c>
      <c r="F1540" s="2" t="s">
        <v>4355</v>
      </c>
      <c r="G1540" s="2" t="s">
        <v>47</v>
      </c>
      <c r="I1540" s="2">
        <v>359375</v>
      </c>
      <c r="J1540" s="9"/>
      <c r="K1540" s="9"/>
      <c r="L1540" s="9"/>
      <c r="M1540" s="9"/>
      <c r="N1540" s="9"/>
      <c r="O1540" s="9"/>
      <c r="P1540" s="9"/>
      <c r="Q1540" s="9">
        <v>0.56000000000000005</v>
      </c>
      <c r="R1540" s="9"/>
      <c r="S1540" s="9"/>
      <c r="T1540" s="9"/>
      <c r="U1540" s="9"/>
      <c r="V1540" s="9">
        <v>1.5</v>
      </c>
      <c r="W1540" s="9"/>
      <c r="X1540" s="9"/>
      <c r="Y1540" s="9"/>
      <c r="Z1540" s="9"/>
      <c r="AA1540" s="9"/>
      <c r="AB1540" s="9"/>
      <c r="AC1540" s="9"/>
      <c r="AD1540" s="9"/>
      <c r="AE1540" s="9"/>
      <c r="AF1540" s="9"/>
      <c r="AG1540" s="9"/>
      <c r="AH1540" s="9"/>
      <c r="AI1540" s="9">
        <f t="shared" si="126"/>
        <v>2.06</v>
      </c>
      <c r="AJ1540" s="9">
        <v>0</v>
      </c>
      <c r="AK1540" s="9">
        <f t="shared" si="127"/>
        <v>0.2472</v>
      </c>
      <c r="AL1540" s="9">
        <f t="shared" si="128"/>
        <v>2.3071999999999999</v>
      </c>
      <c r="AM1540" s="9"/>
      <c r="AN1540" s="9"/>
      <c r="AP1540" s="9"/>
    </row>
    <row r="1541" spans="1:42" x14ac:dyDescent="0.2">
      <c r="A1541" s="2" t="s">
        <v>43</v>
      </c>
      <c r="B1541" s="2">
        <v>1</v>
      </c>
      <c r="C1541" s="2">
        <v>11030128</v>
      </c>
      <c r="D1541" s="2" t="s">
        <v>4356</v>
      </c>
      <c r="E1541" s="3" t="s">
        <v>4357</v>
      </c>
      <c r="F1541" s="2" t="s">
        <v>4358</v>
      </c>
      <c r="G1541" s="2" t="s">
        <v>47</v>
      </c>
      <c r="I1541" s="2">
        <v>359376</v>
      </c>
      <c r="J1541" s="9"/>
      <c r="K1541" s="9"/>
      <c r="L1541" s="9"/>
      <c r="M1541" s="9"/>
      <c r="N1541" s="9"/>
      <c r="O1541" s="9"/>
      <c r="P1541" s="9"/>
      <c r="Q1541" s="9">
        <v>7.0000000000000007E-2</v>
      </c>
      <c r="R1541" s="9"/>
      <c r="S1541" s="9"/>
      <c r="T1541" s="9"/>
      <c r="U1541" s="9"/>
      <c r="V1541" s="9">
        <v>1.5</v>
      </c>
      <c r="W1541" s="9"/>
      <c r="X1541" s="9"/>
      <c r="Y1541" s="9"/>
      <c r="Z1541" s="9"/>
      <c r="AA1541" s="9"/>
      <c r="AB1541" s="9"/>
      <c r="AC1541" s="9"/>
      <c r="AD1541" s="9"/>
      <c r="AE1541" s="9"/>
      <c r="AF1541" s="9"/>
      <c r="AG1541" s="9"/>
      <c r="AH1541" s="9"/>
      <c r="AI1541" s="9">
        <f t="shared" si="126"/>
        <v>1.57</v>
      </c>
      <c r="AJ1541" s="9">
        <v>0</v>
      </c>
      <c r="AK1541" s="9">
        <f t="shared" si="127"/>
        <v>0.18840000000000001</v>
      </c>
      <c r="AL1541" s="9">
        <f t="shared" si="128"/>
        <v>1.7584</v>
      </c>
      <c r="AM1541" s="9"/>
      <c r="AN1541" s="9"/>
      <c r="AP1541" s="9"/>
    </row>
    <row r="1542" spans="1:42" x14ac:dyDescent="0.2">
      <c r="A1542" s="2" t="s">
        <v>43</v>
      </c>
      <c r="B1542" s="2">
        <v>1</v>
      </c>
      <c r="C1542" s="2">
        <v>11030128</v>
      </c>
      <c r="D1542" s="2" t="s">
        <v>4359</v>
      </c>
      <c r="E1542" s="3" t="s">
        <v>4360</v>
      </c>
      <c r="F1542" s="2" t="s">
        <v>4361</v>
      </c>
      <c r="G1542" s="2" t="s">
        <v>47</v>
      </c>
      <c r="I1542" s="2">
        <v>359377</v>
      </c>
      <c r="J1542" s="9"/>
      <c r="K1542" s="9">
        <v>1.1100000000000001</v>
      </c>
      <c r="L1542" s="9"/>
      <c r="M1542" s="9"/>
      <c r="N1542" s="9"/>
      <c r="O1542" s="9"/>
      <c r="P1542" s="9"/>
      <c r="Q1542" s="9">
        <v>0.15</v>
      </c>
      <c r="R1542" s="9">
        <v>10.52</v>
      </c>
      <c r="S1542" s="9"/>
      <c r="T1542" s="9"/>
      <c r="U1542" s="9"/>
      <c r="V1542" s="9">
        <v>1.5</v>
      </c>
      <c r="W1542" s="9"/>
      <c r="X1542" s="9"/>
      <c r="Y1542" s="9"/>
      <c r="Z1542" s="9"/>
      <c r="AA1542" s="9"/>
      <c r="AB1542" s="9"/>
      <c r="AC1542" s="9"/>
      <c r="AD1542" s="9"/>
      <c r="AE1542" s="9"/>
      <c r="AF1542" s="9"/>
      <c r="AG1542" s="9"/>
      <c r="AH1542" s="9"/>
      <c r="AI1542" s="9">
        <f t="shared" si="126"/>
        <v>13.28</v>
      </c>
      <c r="AJ1542" s="9">
        <v>0</v>
      </c>
      <c r="AK1542" s="9">
        <f t="shared" si="127"/>
        <v>1.5935999999999999</v>
      </c>
      <c r="AL1542" s="9">
        <f t="shared" si="128"/>
        <v>14.8736</v>
      </c>
      <c r="AM1542" s="9"/>
      <c r="AN1542" s="9"/>
      <c r="AP1542" s="9"/>
    </row>
    <row r="1543" spans="1:42" x14ac:dyDescent="0.2">
      <c r="A1543" s="2" t="s">
        <v>43</v>
      </c>
      <c r="B1543" s="2">
        <v>1</v>
      </c>
      <c r="C1543" s="2">
        <v>11030128</v>
      </c>
      <c r="D1543" s="2" t="s">
        <v>4362</v>
      </c>
      <c r="E1543" s="3" t="s">
        <v>4363</v>
      </c>
      <c r="F1543" s="2" t="s">
        <v>4364</v>
      </c>
      <c r="G1543" s="2" t="s">
        <v>47</v>
      </c>
      <c r="I1543" s="2">
        <v>359378</v>
      </c>
      <c r="J1543" s="9"/>
      <c r="K1543" s="9">
        <v>0.77</v>
      </c>
      <c r="L1543" s="9"/>
      <c r="M1543" s="9"/>
      <c r="N1543" s="9"/>
      <c r="O1543" s="9"/>
      <c r="P1543" s="9"/>
      <c r="Q1543" s="9">
        <v>1.37</v>
      </c>
      <c r="R1543" s="9"/>
      <c r="S1543" s="9"/>
      <c r="T1543" s="9"/>
      <c r="U1543" s="9"/>
      <c r="V1543" s="9">
        <v>1.5</v>
      </c>
      <c r="W1543" s="9"/>
      <c r="X1543" s="9"/>
      <c r="Y1543" s="9"/>
      <c r="Z1543" s="9"/>
      <c r="AA1543" s="9"/>
      <c r="AB1543" s="9"/>
      <c r="AC1543" s="9"/>
      <c r="AD1543" s="9"/>
      <c r="AE1543" s="9"/>
      <c r="AF1543" s="9"/>
      <c r="AG1543" s="9"/>
      <c r="AH1543" s="9"/>
      <c r="AI1543" s="9">
        <f t="shared" si="126"/>
        <v>3.64</v>
      </c>
      <c r="AJ1543" s="9">
        <v>0</v>
      </c>
      <c r="AK1543" s="9">
        <f t="shared" si="127"/>
        <v>0.43680000000000002</v>
      </c>
      <c r="AL1543" s="9">
        <f t="shared" si="128"/>
        <v>4.0768000000000004</v>
      </c>
      <c r="AM1543" s="9"/>
      <c r="AN1543" s="9"/>
      <c r="AP1543" s="9"/>
    </row>
    <row r="1544" spans="1:42" x14ac:dyDescent="0.2">
      <c r="A1544" s="2" t="s">
        <v>43</v>
      </c>
      <c r="B1544" s="2">
        <v>1</v>
      </c>
      <c r="C1544" s="2">
        <v>11030133</v>
      </c>
      <c r="D1544" s="2" t="s">
        <v>4365</v>
      </c>
      <c r="E1544" s="3" t="s">
        <v>4366</v>
      </c>
      <c r="F1544" s="2" t="s">
        <v>4367</v>
      </c>
      <c r="G1544" s="2" t="s">
        <v>47</v>
      </c>
      <c r="I1544" s="2">
        <v>359379</v>
      </c>
      <c r="J1544" s="9"/>
      <c r="K1544" s="9">
        <v>2.39</v>
      </c>
      <c r="L1544" s="9"/>
      <c r="M1544" s="9"/>
      <c r="N1544" s="9"/>
      <c r="O1544" s="9"/>
      <c r="P1544" s="9"/>
      <c r="Q1544" s="9">
        <v>0.11</v>
      </c>
      <c r="R1544" s="9"/>
      <c r="S1544" s="9"/>
      <c r="T1544" s="9"/>
      <c r="U1544" s="9"/>
      <c r="V1544" s="9">
        <v>1.5</v>
      </c>
      <c r="W1544" s="9"/>
      <c r="X1544" s="9"/>
      <c r="Y1544" s="9"/>
      <c r="Z1544" s="9"/>
      <c r="AA1544" s="9"/>
      <c r="AB1544" s="9"/>
      <c r="AC1544" s="9"/>
      <c r="AD1544" s="9"/>
      <c r="AE1544" s="9"/>
      <c r="AF1544" s="9"/>
      <c r="AG1544" s="9"/>
      <c r="AH1544" s="9"/>
      <c r="AI1544" s="9">
        <f t="shared" si="126"/>
        <v>4</v>
      </c>
      <c r="AJ1544" s="9">
        <v>0</v>
      </c>
      <c r="AK1544" s="9">
        <f t="shared" si="127"/>
        <v>0.48</v>
      </c>
      <c r="AL1544" s="9">
        <f t="shared" si="128"/>
        <v>4.4800000000000004</v>
      </c>
      <c r="AM1544" s="9"/>
      <c r="AN1544" s="9"/>
      <c r="AP1544" s="9"/>
    </row>
    <row r="1545" spans="1:42" x14ac:dyDescent="0.2">
      <c r="A1545" s="2" t="s">
        <v>43</v>
      </c>
      <c r="B1545" s="2">
        <v>19</v>
      </c>
      <c r="C1545" s="2">
        <v>11030136</v>
      </c>
      <c r="D1545" s="2" t="s">
        <v>4368</v>
      </c>
      <c r="E1545" s="3" t="s">
        <v>4369</v>
      </c>
      <c r="F1545" s="2" t="s">
        <v>4370</v>
      </c>
      <c r="G1545" s="2" t="s">
        <v>47</v>
      </c>
      <c r="I1545" s="2">
        <v>359380</v>
      </c>
      <c r="J1545" s="9"/>
      <c r="K1545" s="9"/>
      <c r="L1545" s="9"/>
      <c r="M1545" s="9"/>
      <c r="N1545" s="9"/>
      <c r="O1545" s="9"/>
      <c r="P1545" s="9"/>
      <c r="Q1545" s="9"/>
      <c r="R1545" s="9"/>
      <c r="S1545" s="9"/>
      <c r="T1545" s="9"/>
      <c r="U1545" s="9"/>
      <c r="V1545" s="9">
        <v>1.5</v>
      </c>
      <c r="W1545" s="9"/>
      <c r="X1545" s="9"/>
      <c r="Y1545" s="9"/>
      <c r="Z1545" s="9"/>
      <c r="AA1545" s="9"/>
      <c r="AB1545" s="9"/>
      <c r="AC1545" s="9"/>
      <c r="AD1545" s="9"/>
      <c r="AE1545" s="9"/>
      <c r="AF1545" s="9"/>
      <c r="AG1545" s="9"/>
      <c r="AH1545" s="9"/>
      <c r="AI1545" s="9">
        <f t="shared" si="126"/>
        <v>1.5</v>
      </c>
      <c r="AJ1545" s="9">
        <v>0</v>
      </c>
      <c r="AK1545" s="9">
        <f t="shared" si="127"/>
        <v>0.18</v>
      </c>
      <c r="AL1545" s="9">
        <f t="shared" si="128"/>
        <v>1.68</v>
      </c>
      <c r="AM1545" s="9"/>
      <c r="AN1545" s="9"/>
      <c r="AP1545" s="9"/>
    </row>
    <row r="1546" spans="1:42" x14ac:dyDescent="0.2">
      <c r="A1546" s="2" t="s">
        <v>43</v>
      </c>
      <c r="B1546" s="2">
        <v>16</v>
      </c>
      <c r="C1546" s="2">
        <v>11030130</v>
      </c>
      <c r="D1546" s="2" t="s">
        <v>4371</v>
      </c>
      <c r="E1546" s="3" t="s">
        <v>4372</v>
      </c>
      <c r="F1546" s="2" t="s">
        <v>4373</v>
      </c>
      <c r="G1546" s="2" t="s">
        <v>47</v>
      </c>
      <c r="I1546" s="2">
        <v>359381</v>
      </c>
      <c r="J1546" s="9"/>
      <c r="K1546" s="9"/>
      <c r="L1546" s="9"/>
      <c r="M1546" s="9"/>
      <c r="N1546" s="9"/>
      <c r="O1546" s="9"/>
      <c r="P1546" s="9"/>
      <c r="Q1546" s="9"/>
      <c r="R1546" s="9"/>
      <c r="S1546" s="9"/>
      <c r="T1546" s="9"/>
      <c r="U1546" s="9"/>
      <c r="V1546" s="9">
        <v>1.5</v>
      </c>
      <c r="W1546" s="9"/>
      <c r="X1546" s="9"/>
      <c r="Y1546" s="9"/>
      <c r="Z1546" s="9"/>
      <c r="AA1546" s="9"/>
      <c r="AB1546" s="9"/>
      <c r="AC1546" s="9"/>
      <c r="AD1546" s="9"/>
      <c r="AE1546" s="9"/>
      <c r="AF1546" s="9"/>
      <c r="AG1546" s="9"/>
      <c r="AH1546" s="9"/>
      <c r="AI1546" s="9">
        <f t="shared" si="126"/>
        <v>1.5</v>
      </c>
      <c r="AJ1546" s="9">
        <v>0</v>
      </c>
      <c r="AK1546" s="9">
        <f t="shared" si="127"/>
        <v>0.18</v>
      </c>
      <c r="AL1546" s="9">
        <f t="shared" si="128"/>
        <v>1.68</v>
      </c>
      <c r="AM1546" s="9"/>
      <c r="AN1546" s="9"/>
      <c r="AP1546" s="9"/>
    </row>
    <row r="1547" spans="1:42" x14ac:dyDescent="0.2">
      <c r="A1547" s="2" t="s">
        <v>43</v>
      </c>
      <c r="B1547" s="2">
        <v>1</v>
      </c>
      <c r="C1547" s="2">
        <v>11030134</v>
      </c>
      <c r="D1547" s="2" t="s">
        <v>4374</v>
      </c>
      <c r="E1547" s="3" t="s">
        <v>4375</v>
      </c>
      <c r="F1547" s="2" t="s">
        <v>4376</v>
      </c>
      <c r="G1547" s="2" t="s">
        <v>47</v>
      </c>
      <c r="I1547" s="2">
        <v>359382</v>
      </c>
      <c r="J1547" s="9"/>
      <c r="K1547" s="9">
        <v>0.39</v>
      </c>
      <c r="L1547" s="9"/>
      <c r="M1547" s="9"/>
      <c r="N1547" s="9"/>
      <c r="O1547" s="9"/>
      <c r="P1547" s="9"/>
      <c r="Q1547" s="9">
        <v>0.01</v>
      </c>
      <c r="R1547" s="9">
        <v>0.1</v>
      </c>
      <c r="S1547" s="9"/>
      <c r="T1547" s="9"/>
      <c r="U1547" s="9"/>
      <c r="V1547" s="9">
        <v>1.5</v>
      </c>
      <c r="W1547" s="9"/>
      <c r="X1547" s="9"/>
      <c r="Y1547" s="9"/>
      <c r="Z1547" s="9"/>
      <c r="AA1547" s="9"/>
      <c r="AB1547" s="9"/>
      <c r="AC1547" s="9"/>
      <c r="AD1547" s="9"/>
      <c r="AE1547" s="9"/>
      <c r="AF1547" s="9"/>
      <c r="AG1547" s="9"/>
      <c r="AH1547" s="9"/>
      <c r="AI1547" s="9">
        <f t="shared" si="126"/>
        <v>2</v>
      </c>
      <c r="AJ1547" s="9">
        <v>0</v>
      </c>
      <c r="AK1547" s="9">
        <f t="shared" si="127"/>
        <v>0.24</v>
      </c>
      <c r="AL1547" s="9">
        <f t="shared" si="128"/>
        <v>2.2400000000000002</v>
      </c>
      <c r="AM1547" s="9"/>
      <c r="AN1547" s="9"/>
      <c r="AP1547" s="9"/>
    </row>
    <row r="1548" spans="1:42" x14ac:dyDescent="0.2">
      <c r="A1548" s="2" t="s">
        <v>43</v>
      </c>
      <c r="B1548" s="2">
        <v>16</v>
      </c>
      <c r="C1548" s="2">
        <v>11030134</v>
      </c>
      <c r="D1548" s="2" t="s">
        <v>4377</v>
      </c>
      <c r="E1548" s="3" t="s">
        <v>4378</v>
      </c>
      <c r="F1548" s="2" t="s">
        <v>4379</v>
      </c>
      <c r="G1548" s="2" t="s">
        <v>47</v>
      </c>
      <c r="I1548" s="2">
        <v>359383</v>
      </c>
      <c r="J1548" s="9"/>
      <c r="K1548" s="9">
        <v>1.46</v>
      </c>
      <c r="L1548" s="9"/>
      <c r="M1548" s="9"/>
      <c r="N1548" s="9"/>
      <c r="O1548" s="9"/>
      <c r="P1548" s="9"/>
      <c r="Q1548" s="9">
        <v>0.72</v>
      </c>
      <c r="R1548" s="9"/>
      <c r="S1548" s="9"/>
      <c r="T1548" s="9"/>
      <c r="U1548" s="9"/>
      <c r="V1548" s="9">
        <v>1.5</v>
      </c>
      <c r="W1548" s="9"/>
      <c r="X1548" s="9"/>
      <c r="Y1548" s="9"/>
      <c r="Z1548" s="9"/>
      <c r="AA1548" s="9"/>
      <c r="AB1548" s="9"/>
      <c r="AC1548" s="9"/>
      <c r="AD1548" s="9"/>
      <c r="AE1548" s="9"/>
      <c r="AF1548" s="9"/>
      <c r="AG1548" s="9"/>
      <c r="AH1548" s="9"/>
      <c r="AI1548" s="9">
        <f t="shared" ref="AI1548:AI1611" si="129">SUM(J1548:AH1548)</f>
        <v>3.6799999999999997</v>
      </c>
      <c r="AJ1548" s="9">
        <v>0</v>
      </c>
      <c r="AK1548" s="9">
        <f t="shared" ref="AK1548:AK1611" si="130">(AI1548+AJ1548)*0.12</f>
        <v>0.44159999999999994</v>
      </c>
      <c r="AL1548" s="9">
        <f t="shared" ref="AL1548:AL1611" si="131">SUM(AI1548:AK1548)</f>
        <v>4.1215999999999999</v>
      </c>
      <c r="AM1548" s="9"/>
      <c r="AN1548" s="9"/>
      <c r="AP1548" s="9"/>
    </row>
    <row r="1549" spans="1:42" x14ac:dyDescent="0.2">
      <c r="A1549" s="2" t="s">
        <v>43</v>
      </c>
      <c r="B1549" s="2">
        <v>1</v>
      </c>
      <c r="C1549" s="2">
        <v>11030134</v>
      </c>
      <c r="D1549" s="2" t="s">
        <v>4380</v>
      </c>
      <c r="E1549" s="3" t="s">
        <v>4381</v>
      </c>
      <c r="F1549" s="2" t="s">
        <v>4382</v>
      </c>
      <c r="G1549" s="2" t="s">
        <v>47</v>
      </c>
      <c r="I1549" s="2">
        <v>359384</v>
      </c>
      <c r="J1549" s="9"/>
      <c r="K1549" s="9"/>
      <c r="L1549" s="9"/>
      <c r="M1549" s="9"/>
      <c r="N1549" s="9"/>
      <c r="O1549" s="9"/>
      <c r="P1549" s="9"/>
      <c r="Q1549" s="9"/>
      <c r="R1549" s="9"/>
      <c r="S1549" s="9"/>
      <c r="T1549" s="9"/>
      <c r="U1549" s="9"/>
      <c r="V1549" s="9">
        <v>1.5</v>
      </c>
      <c r="W1549" s="9"/>
      <c r="X1549" s="9"/>
      <c r="Y1549" s="9"/>
      <c r="Z1549" s="9"/>
      <c r="AA1549" s="9"/>
      <c r="AB1549" s="9"/>
      <c r="AC1549" s="9"/>
      <c r="AD1549" s="9"/>
      <c r="AE1549" s="9"/>
      <c r="AF1549" s="9"/>
      <c r="AG1549" s="9"/>
      <c r="AH1549" s="9"/>
      <c r="AI1549" s="9">
        <f t="shared" si="129"/>
        <v>1.5</v>
      </c>
      <c r="AJ1549" s="9">
        <v>0</v>
      </c>
      <c r="AK1549" s="9">
        <f t="shared" si="130"/>
        <v>0.18</v>
      </c>
      <c r="AL1549" s="9">
        <f t="shared" si="131"/>
        <v>1.68</v>
      </c>
      <c r="AM1549" s="9"/>
      <c r="AN1549" s="9"/>
      <c r="AP1549" s="9"/>
    </row>
    <row r="1550" spans="1:42" x14ac:dyDescent="0.2">
      <c r="A1550" s="2" t="s">
        <v>43</v>
      </c>
      <c r="B1550" s="2">
        <v>1</v>
      </c>
      <c r="C1550" s="2">
        <v>11030128</v>
      </c>
      <c r="D1550" s="2" t="s">
        <v>4383</v>
      </c>
      <c r="E1550" s="3" t="s">
        <v>4384</v>
      </c>
      <c r="F1550" s="2" t="s">
        <v>4385</v>
      </c>
      <c r="G1550" s="2" t="s">
        <v>47</v>
      </c>
      <c r="I1550" s="2">
        <v>359385</v>
      </c>
      <c r="J1550" s="9"/>
      <c r="K1550" s="9"/>
      <c r="L1550" s="9"/>
      <c r="M1550" s="9"/>
      <c r="N1550" s="9"/>
      <c r="O1550" s="9"/>
      <c r="P1550" s="9"/>
      <c r="Q1550" s="9"/>
      <c r="R1550" s="9"/>
      <c r="S1550" s="9"/>
      <c r="T1550" s="9"/>
      <c r="U1550" s="9"/>
      <c r="V1550" s="9">
        <v>1.5</v>
      </c>
      <c r="W1550" s="9"/>
      <c r="X1550" s="9"/>
      <c r="Y1550" s="9"/>
      <c r="Z1550" s="9"/>
      <c r="AA1550" s="9"/>
      <c r="AB1550" s="9"/>
      <c r="AC1550" s="9"/>
      <c r="AD1550" s="9"/>
      <c r="AE1550" s="9"/>
      <c r="AF1550" s="9"/>
      <c r="AG1550" s="9"/>
      <c r="AH1550" s="9"/>
      <c r="AI1550" s="9">
        <f t="shared" si="129"/>
        <v>1.5</v>
      </c>
      <c r="AJ1550" s="9">
        <v>0</v>
      </c>
      <c r="AK1550" s="9">
        <f t="shared" si="130"/>
        <v>0.18</v>
      </c>
      <c r="AL1550" s="9">
        <f t="shared" si="131"/>
        <v>1.68</v>
      </c>
      <c r="AM1550" s="9"/>
      <c r="AN1550" s="9"/>
      <c r="AP1550" s="9"/>
    </row>
    <row r="1551" spans="1:42" x14ac:dyDescent="0.2">
      <c r="A1551" s="2" t="s">
        <v>43</v>
      </c>
      <c r="B1551" s="2">
        <v>1</v>
      </c>
      <c r="C1551" s="2">
        <v>11030133</v>
      </c>
      <c r="D1551" s="2" t="s">
        <v>4386</v>
      </c>
      <c r="E1551" s="3" t="s">
        <v>4387</v>
      </c>
      <c r="F1551" s="2" t="s">
        <v>4388</v>
      </c>
      <c r="G1551" s="2" t="s">
        <v>47</v>
      </c>
      <c r="I1551" s="2">
        <v>359386</v>
      </c>
      <c r="J1551" s="9"/>
      <c r="K1551" s="9"/>
      <c r="L1551" s="9"/>
      <c r="M1551" s="9"/>
      <c r="N1551" s="9"/>
      <c r="O1551" s="9"/>
      <c r="P1551" s="9"/>
      <c r="Q1551" s="9">
        <v>0.03</v>
      </c>
      <c r="R1551" s="9"/>
      <c r="S1551" s="9"/>
      <c r="T1551" s="9"/>
      <c r="U1551" s="9"/>
      <c r="V1551" s="9">
        <v>1.5</v>
      </c>
      <c r="W1551" s="9"/>
      <c r="X1551" s="9"/>
      <c r="Y1551" s="9"/>
      <c r="Z1551" s="9"/>
      <c r="AA1551" s="9"/>
      <c r="AB1551" s="9"/>
      <c r="AC1551" s="9"/>
      <c r="AD1551" s="9"/>
      <c r="AE1551" s="9"/>
      <c r="AF1551" s="9"/>
      <c r="AG1551" s="9"/>
      <c r="AH1551" s="9"/>
      <c r="AI1551" s="9">
        <f t="shared" si="129"/>
        <v>1.53</v>
      </c>
      <c r="AJ1551" s="9">
        <v>0</v>
      </c>
      <c r="AK1551" s="9">
        <f t="shared" si="130"/>
        <v>0.18359999999999999</v>
      </c>
      <c r="AL1551" s="9">
        <f t="shared" si="131"/>
        <v>1.7136</v>
      </c>
      <c r="AM1551" s="9"/>
      <c r="AN1551" s="9"/>
      <c r="AP1551" s="9"/>
    </row>
    <row r="1552" spans="1:42" x14ac:dyDescent="0.2">
      <c r="A1552" s="2" t="s">
        <v>43</v>
      </c>
      <c r="B1552" s="2">
        <v>1</v>
      </c>
      <c r="C1552" s="2">
        <v>11030133</v>
      </c>
      <c r="D1552" s="2" t="s">
        <v>4389</v>
      </c>
      <c r="E1552" s="3" t="s">
        <v>4390</v>
      </c>
      <c r="F1552" s="2" t="s">
        <v>4391</v>
      </c>
      <c r="G1552" s="2" t="s">
        <v>47</v>
      </c>
      <c r="I1552" s="2">
        <v>359387</v>
      </c>
      <c r="J1552" s="9"/>
      <c r="K1552" s="9"/>
      <c r="L1552" s="9"/>
      <c r="M1552" s="9"/>
      <c r="N1552" s="9"/>
      <c r="O1552" s="9"/>
      <c r="P1552" s="9"/>
      <c r="Q1552" s="9"/>
      <c r="R1552" s="9"/>
      <c r="S1552" s="9"/>
      <c r="T1552" s="9"/>
      <c r="U1552" s="9"/>
      <c r="V1552" s="9">
        <v>1.5</v>
      </c>
      <c r="W1552" s="9"/>
      <c r="X1552" s="9"/>
      <c r="Y1552" s="9"/>
      <c r="Z1552" s="9"/>
      <c r="AA1552" s="9"/>
      <c r="AB1552" s="9"/>
      <c r="AC1552" s="9"/>
      <c r="AD1552" s="9"/>
      <c r="AE1552" s="9"/>
      <c r="AF1552" s="9"/>
      <c r="AG1552" s="9"/>
      <c r="AH1552" s="9"/>
      <c r="AI1552" s="9">
        <f t="shared" si="129"/>
        <v>1.5</v>
      </c>
      <c r="AJ1552" s="9">
        <v>0</v>
      </c>
      <c r="AK1552" s="9">
        <f t="shared" si="130"/>
        <v>0.18</v>
      </c>
      <c r="AL1552" s="9">
        <f t="shared" si="131"/>
        <v>1.68</v>
      </c>
      <c r="AM1552" s="9"/>
      <c r="AN1552" s="9"/>
      <c r="AP1552" s="9"/>
    </row>
    <row r="1553" spans="1:42" x14ac:dyDescent="0.2">
      <c r="A1553" s="2" t="s">
        <v>43</v>
      </c>
      <c r="B1553" s="2">
        <v>1</v>
      </c>
      <c r="C1553" s="2">
        <v>11030128</v>
      </c>
      <c r="D1553" s="2" t="s">
        <v>4392</v>
      </c>
      <c r="E1553" s="3" t="s">
        <v>4393</v>
      </c>
      <c r="F1553" s="2" t="s">
        <v>4394</v>
      </c>
      <c r="G1553" s="2" t="s">
        <v>47</v>
      </c>
      <c r="I1553" s="2">
        <v>359388</v>
      </c>
      <c r="J1553" s="9"/>
      <c r="K1553" s="9">
        <v>0.2</v>
      </c>
      <c r="L1553" s="9"/>
      <c r="M1553" s="9"/>
      <c r="N1553" s="9"/>
      <c r="O1553" s="9"/>
      <c r="P1553" s="9"/>
      <c r="Q1553" s="9">
        <v>0.36</v>
      </c>
      <c r="R1553" s="9"/>
      <c r="S1553" s="9"/>
      <c r="T1553" s="9"/>
      <c r="U1553" s="9"/>
      <c r="V1553" s="9">
        <v>1.5</v>
      </c>
      <c r="W1553" s="9"/>
      <c r="X1553" s="9"/>
      <c r="Y1553" s="9"/>
      <c r="Z1553" s="9"/>
      <c r="AA1553" s="9"/>
      <c r="AB1553" s="9"/>
      <c r="AC1553" s="9"/>
      <c r="AD1553" s="9"/>
      <c r="AE1553" s="9"/>
      <c r="AF1553" s="9"/>
      <c r="AG1553" s="9"/>
      <c r="AH1553" s="9"/>
      <c r="AI1553" s="9">
        <f t="shared" si="129"/>
        <v>2.06</v>
      </c>
      <c r="AJ1553" s="9">
        <v>0</v>
      </c>
      <c r="AK1553" s="9">
        <f t="shared" si="130"/>
        <v>0.2472</v>
      </c>
      <c r="AL1553" s="9">
        <f t="shared" si="131"/>
        <v>2.3071999999999999</v>
      </c>
      <c r="AM1553" s="9"/>
      <c r="AN1553" s="9"/>
      <c r="AP1553" s="9"/>
    </row>
    <row r="1554" spans="1:42" x14ac:dyDescent="0.2">
      <c r="A1554" s="2" t="s">
        <v>43</v>
      </c>
      <c r="B1554" s="2">
        <v>1</v>
      </c>
      <c r="C1554" s="2">
        <v>11030128</v>
      </c>
      <c r="D1554" s="2" t="s">
        <v>4395</v>
      </c>
      <c r="E1554" s="3" t="s">
        <v>4396</v>
      </c>
      <c r="F1554" s="2" t="s">
        <v>4397</v>
      </c>
      <c r="G1554" s="2" t="s">
        <v>47</v>
      </c>
      <c r="I1554" s="2">
        <v>359389</v>
      </c>
      <c r="J1554" s="9"/>
      <c r="K1554" s="9">
        <v>0.05</v>
      </c>
      <c r="L1554" s="9"/>
      <c r="M1554" s="9"/>
      <c r="N1554" s="9"/>
      <c r="O1554" s="9"/>
      <c r="P1554" s="9"/>
      <c r="Q1554" s="9">
        <v>0.57999999999999996</v>
      </c>
      <c r="R1554" s="9"/>
      <c r="S1554" s="9"/>
      <c r="T1554" s="9"/>
      <c r="U1554" s="9"/>
      <c r="V1554" s="9">
        <v>1.5</v>
      </c>
      <c r="W1554" s="9"/>
      <c r="X1554" s="9"/>
      <c r="Y1554" s="9"/>
      <c r="Z1554" s="9"/>
      <c r="AA1554" s="9"/>
      <c r="AB1554" s="9"/>
      <c r="AC1554" s="9"/>
      <c r="AD1554" s="9"/>
      <c r="AE1554" s="9"/>
      <c r="AF1554" s="9"/>
      <c r="AG1554" s="9"/>
      <c r="AH1554" s="9"/>
      <c r="AI1554" s="9">
        <f t="shared" si="129"/>
        <v>2.13</v>
      </c>
      <c r="AJ1554" s="9">
        <v>0</v>
      </c>
      <c r="AK1554" s="9">
        <f t="shared" si="130"/>
        <v>0.25559999999999999</v>
      </c>
      <c r="AL1554" s="9">
        <f t="shared" si="131"/>
        <v>2.3855999999999997</v>
      </c>
      <c r="AM1554" s="9"/>
      <c r="AN1554" s="9"/>
      <c r="AP1554" s="9"/>
    </row>
    <row r="1555" spans="1:42" x14ac:dyDescent="0.2">
      <c r="A1555" s="2" t="s">
        <v>43</v>
      </c>
      <c r="B1555" s="2">
        <v>1</v>
      </c>
      <c r="C1555" s="2">
        <v>11030108</v>
      </c>
      <c r="D1555" s="2" t="s">
        <v>4398</v>
      </c>
      <c r="E1555" s="3" t="s">
        <v>4399</v>
      </c>
      <c r="F1555" s="2" t="s">
        <v>4400</v>
      </c>
      <c r="G1555" s="2" t="s">
        <v>47</v>
      </c>
      <c r="I1555" s="2">
        <v>359390</v>
      </c>
      <c r="J1555" s="9"/>
      <c r="K1555" s="9"/>
      <c r="L1555" s="9"/>
      <c r="M1555" s="9"/>
      <c r="N1555" s="9"/>
      <c r="O1555" s="9"/>
      <c r="P1555" s="9"/>
      <c r="Q1555" s="9">
        <v>0.32</v>
      </c>
      <c r="R1555" s="9"/>
      <c r="S1555" s="9"/>
      <c r="T1555" s="9"/>
      <c r="U1555" s="9"/>
      <c r="V1555" s="9">
        <v>1.5</v>
      </c>
      <c r="W1555" s="9"/>
      <c r="X1555" s="9"/>
      <c r="Y1555" s="9"/>
      <c r="Z1555" s="9"/>
      <c r="AA1555" s="9"/>
      <c r="AB1555" s="9"/>
      <c r="AC1555" s="9"/>
      <c r="AD1555" s="9"/>
      <c r="AE1555" s="9"/>
      <c r="AF1555" s="9"/>
      <c r="AG1555" s="9"/>
      <c r="AH1555" s="9"/>
      <c r="AI1555" s="9">
        <f t="shared" si="129"/>
        <v>1.82</v>
      </c>
      <c r="AJ1555" s="9">
        <v>0</v>
      </c>
      <c r="AK1555" s="9">
        <f t="shared" si="130"/>
        <v>0.21840000000000001</v>
      </c>
      <c r="AL1555" s="9">
        <f t="shared" si="131"/>
        <v>2.0384000000000002</v>
      </c>
      <c r="AM1555" s="9"/>
      <c r="AN1555" s="9"/>
      <c r="AP1555" s="9"/>
    </row>
    <row r="1556" spans="1:42" x14ac:dyDescent="0.2">
      <c r="A1556" s="2" t="s">
        <v>43</v>
      </c>
      <c r="B1556" s="2">
        <v>1</v>
      </c>
      <c r="C1556" s="2">
        <v>11030130</v>
      </c>
      <c r="D1556" s="2" t="s">
        <v>4401</v>
      </c>
      <c r="E1556" s="3" t="s">
        <v>4402</v>
      </c>
      <c r="F1556" s="2" t="s">
        <v>4403</v>
      </c>
      <c r="G1556" s="2" t="s">
        <v>47</v>
      </c>
      <c r="I1556" s="2">
        <v>359391</v>
      </c>
      <c r="J1556" s="9"/>
      <c r="K1556" s="9"/>
      <c r="L1556" s="9"/>
      <c r="M1556" s="9"/>
      <c r="N1556" s="9"/>
      <c r="O1556" s="9"/>
      <c r="P1556" s="9"/>
      <c r="Q1556" s="9">
        <v>0.03</v>
      </c>
      <c r="R1556" s="9"/>
      <c r="S1556" s="9"/>
      <c r="T1556" s="9"/>
      <c r="U1556" s="9"/>
      <c r="V1556" s="9">
        <v>1.5</v>
      </c>
      <c r="W1556" s="9"/>
      <c r="X1556" s="9"/>
      <c r="Y1556" s="9"/>
      <c r="Z1556" s="9"/>
      <c r="AA1556" s="9"/>
      <c r="AB1556" s="9"/>
      <c r="AC1556" s="9"/>
      <c r="AD1556" s="9"/>
      <c r="AE1556" s="9"/>
      <c r="AF1556" s="9"/>
      <c r="AG1556" s="9"/>
      <c r="AH1556" s="9"/>
      <c r="AI1556" s="9">
        <f t="shared" si="129"/>
        <v>1.53</v>
      </c>
      <c r="AJ1556" s="9">
        <v>0</v>
      </c>
      <c r="AK1556" s="9">
        <f t="shared" si="130"/>
        <v>0.18359999999999999</v>
      </c>
      <c r="AL1556" s="9">
        <f t="shared" si="131"/>
        <v>1.7136</v>
      </c>
      <c r="AM1556" s="9"/>
      <c r="AN1556" s="9"/>
      <c r="AP1556" s="9"/>
    </row>
    <row r="1557" spans="1:42" x14ac:dyDescent="0.2">
      <c r="A1557" s="2" t="s">
        <v>43</v>
      </c>
      <c r="B1557" s="2">
        <v>16</v>
      </c>
      <c r="C1557" s="2">
        <v>11030134</v>
      </c>
      <c r="D1557" s="2" t="s">
        <v>4404</v>
      </c>
      <c r="E1557" s="3" t="s">
        <v>4405</v>
      </c>
      <c r="F1557" s="2" t="s">
        <v>4406</v>
      </c>
      <c r="G1557" s="2" t="s">
        <v>47</v>
      </c>
      <c r="I1557" s="2">
        <v>359392</v>
      </c>
      <c r="J1557" s="9"/>
      <c r="K1557" s="9"/>
      <c r="L1557" s="9"/>
      <c r="M1557" s="9"/>
      <c r="N1557" s="9"/>
      <c r="O1557" s="9"/>
      <c r="P1557" s="9"/>
      <c r="Q1557" s="9">
        <v>1.17</v>
      </c>
      <c r="R1557" s="9"/>
      <c r="S1557" s="9"/>
      <c r="T1557" s="9"/>
      <c r="U1557" s="9"/>
      <c r="V1557" s="9">
        <v>1.5</v>
      </c>
      <c r="W1557" s="9"/>
      <c r="X1557" s="9"/>
      <c r="Y1557" s="9"/>
      <c r="Z1557" s="9"/>
      <c r="AA1557" s="9"/>
      <c r="AB1557" s="9"/>
      <c r="AC1557" s="9"/>
      <c r="AD1557" s="9"/>
      <c r="AE1557" s="9"/>
      <c r="AF1557" s="9"/>
      <c r="AG1557" s="9"/>
      <c r="AH1557" s="9"/>
      <c r="AI1557" s="9">
        <f t="shared" si="129"/>
        <v>2.67</v>
      </c>
      <c r="AJ1557" s="9">
        <v>0</v>
      </c>
      <c r="AK1557" s="9">
        <f t="shared" si="130"/>
        <v>0.32039999999999996</v>
      </c>
      <c r="AL1557" s="9">
        <f t="shared" si="131"/>
        <v>2.9903999999999997</v>
      </c>
      <c r="AM1557" s="9"/>
      <c r="AN1557" s="9"/>
      <c r="AP1557" s="9"/>
    </row>
    <row r="1558" spans="1:42" x14ac:dyDescent="0.2">
      <c r="A1558" s="2" t="s">
        <v>43</v>
      </c>
      <c r="B1558" s="2">
        <v>19</v>
      </c>
      <c r="C1558" s="2">
        <v>11030131</v>
      </c>
      <c r="D1558" s="2" t="s">
        <v>4407</v>
      </c>
      <c r="E1558" s="3" t="s">
        <v>4408</v>
      </c>
      <c r="F1558" s="2" t="s">
        <v>4409</v>
      </c>
      <c r="G1558" s="2" t="s">
        <v>47</v>
      </c>
      <c r="I1558" s="2">
        <v>359393</v>
      </c>
      <c r="J1558" s="9"/>
      <c r="K1558" s="9"/>
      <c r="L1558" s="9"/>
      <c r="M1558" s="9"/>
      <c r="N1558" s="9"/>
      <c r="O1558" s="9"/>
      <c r="P1558" s="9"/>
      <c r="Q1558" s="9">
        <v>0.52</v>
      </c>
      <c r="R1558" s="9"/>
      <c r="S1558" s="9"/>
      <c r="T1558" s="9"/>
      <c r="U1558" s="9"/>
      <c r="V1558" s="9">
        <v>1.5</v>
      </c>
      <c r="W1558" s="9"/>
      <c r="X1558" s="9"/>
      <c r="Y1558" s="9"/>
      <c r="Z1558" s="9"/>
      <c r="AA1558" s="9"/>
      <c r="AB1558" s="9"/>
      <c r="AC1558" s="9"/>
      <c r="AD1558" s="9"/>
      <c r="AE1558" s="9"/>
      <c r="AF1558" s="9"/>
      <c r="AG1558" s="9"/>
      <c r="AH1558" s="9"/>
      <c r="AI1558" s="9">
        <f t="shared" si="129"/>
        <v>2.02</v>
      </c>
      <c r="AJ1558" s="9">
        <v>0</v>
      </c>
      <c r="AK1558" s="9">
        <f t="shared" si="130"/>
        <v>0.2424</v>
      </c>
      <c r="AL1558" s="9">
        <f t="shared" si="131"/>
        <v>2.2624</v>
      </c>
      <c r="AM1558" s="9"/>
      <c r="AN1558" s="9"/>
      <c r="AP1558" s="9"/>
    </row>
    <row r="1559" spans="1:42" x14ac:dyDescent="0.2">
      <c r="A1559" s="2" t="s">
        <v>43</v>
      </c>
      <c r="B1559" s="2">
        <v>1</v>
      </c>
      <c r="C1559" s="2">
        <v>11030131</v>
      </c>
      <c r="D1559" s="2" t="s">
        <v>4410</v>
      </c>
      <c r="E1559" s="3" t="s">
        <v>4411</v>
      </c>
      <c r="F1559" s="2" t="s">
        <v>4412</v>
      </c>
      <c r="G1559" s="2" t="s">
        <v>47</v>
      </c>
      <c r="I1559" s="2">
        <v>359394</v>
      </c>
      <c r="J1559" s="9"/>
      <c r="K1559" s="9"/>
      <c r="L1559" s="9"/>
      <c r="M1559" s="9"/>
      <c r="N1559" s="9"/>
      <c r="O1559" s="9"/>
      <c r="P1559" s="9"/>
      <c r="Q1559" s="9">
        <v>1</v>
      </c>
      <c r="R1559" s="9"/>
      <c r="S1559" s="9"/>
      <c r="T1559" s="9"/>
      <c r="U1559" s="9"/>
      <c r="V1559" s="9">
        <v>1.5</v>
      </c>
      <c r="W1559" s="9"/>
      <c r="X1559" s="9"/>
      <c r="Y1559" s="9"/>
      <c r="Z1559" s="9"/>
      <c r="AA1559" s="9"/>
      <c r="AB1559" s="9"/>
      <c r="AC1559" s="9"/>
      <c r="AD1559" s="9"/>
      <c r="AE1559" s="9"/>
      <c r="AF1559" s="9"/>
      <c r="AG1559" s="9"/>
      <c r="AH1559" s="9"/>
      <c r="AI1559" s="9">
        <f t="shared" si="129"/>
        <v>2.5</v>
      </c>
      <c r="AJ1559" s="9">
        <v>0</v>
      </c>
      <c r="AK1559" s="9">
        <f t="shared" si="130"/>
        <v>0.3</v>
      </c>
      <c r="AL1559" s="9">
        <f t="shared" si="131"/>
        <v>2.8</v>
      </c>
      <c r="AM1559" s="9"/>
      <c r="AN1559" s="9"/>
      <c r="AP1559" s="9"/>
    </row>
    <row r="1560" spans="1:42" x14ac:dyDescent="0.2">
      <c r="A1560" s="2" t="s">
        <v>43</v>
      </c>
      <c r="B1560" s="2">
        <v>1</v>
      </c>
      <c r="C1560" s="2">
        <v>11030131</v>
      </c>
      <c r="D1560" s="2" t="s">
        <v>4413</v>
      </c>
      <c r="E1560" s="3" t="s">
        <v>4414</v>
      </c>
      <c r="F1560" s="2" t="s">
        <v>4415</v>
      </c>
      <c r="G1560" s="2" t="s">
        <v>47</v>
      </c>
      <c r="I1560" s="2">
        <v>359395</v>
      </c>
      <c r="J1560" s="9"/>
      <c r="K1560" s="9">
        <v>4.7699999999999996</v>
      </c>
      <c r="L1560" s="9"/>
      <c r="M1560" s="9"/>
      <c r="N1560" s="9"/>
      <c r="O1560" s="9"/>
      <c r="P1560" s="9"/>
      <c r="Q1560" s="9">
        <v>0.01</v>
      </c>
      <c r="R1560" s="9"/>
      <c r="S1560" s="9"/>
      <c r="T1560" s="9"/>
      <c r="U1560" s="9"/>
      <c r="V1560" s="9">
        <v>1.5</v>
      </c>
      <c r="W1560" s="9"/>
      <c r="X1560" s="9"/>
      <c r="Y1560" s="9"/>
      <c r="Z1560" s="9"/>
      <c r="AA1560" s="9"/>
      <c r="AB1560" s="9"/>
      <c r="AC1560" s="9"/>
      <c r="AD1560" s="9"/>
      <c r="AE1560" s="9"/>
      <c r="AF1560" s="9"/>
      <c r="AG1560" s="9"/>
      <c r="AH1560" s="9"/>
      <c r="AI1560" s="9">
        <f t="shared" si="129"/>
        <v>6.2799999999999994</v>
      </c>
      <c r="AJ1560" s="9">
        <v>0</v>
      </c>
      <c r="AK1560" s="9">
        <f t="shared" si="130"/>
        <v>0.75359999999999994</v>
      </c>
      <c r="AL1560" s="9">
        <f t="shared" si="131"/>
        <v>7.033599999999999</v>
      </c>
      <c r="AM1560" s="9"/>
      <c r="AN1560" s="9"/>
      <c r="AP1560" s="9"/>
    </row>
    <row r="1561" spans="1:42" x14ac:dyDescent="0.2">
      <c r="A1561" s="2" t="s">
        <v>43</v>
      </c>
      <c r="B1561" s="2">
        <v>1</v>
      </c>
      <c r="C1561" s="2">
        <v>11030134</v>
      </c>
      <c r="D1561" s="2" t="s">
        <v>4416</v>
      </c>
      <c r="E1561" s="3" t="s">
        <v>4417</v>
      </c>
      <c r="F1561" s="2" t="s">
        <v>4418</v>
      </c>
      <c r="G1561" s="2" t="s">
        <v>47</v>
      </c>
      <c r="I1561" s="2">
        <v>359396</v>
      </c>
      <c r="J1561" s="9"/>
      <c r="K1561" s="9"/>
      <c r="L1561" s="9"/>
      <c r="M1561" s="9"/>
      <c r="N1561" s="9"/>
      <c r="O1561" s="9"/>
      <c r="P1561" s="9"/>
      <c r="Q1561" s="9"/>
      <c r="R1561" s="9"/>
      <c r="S1561" s="9"/>
      <c r="T1561" s="9"/>
      <c r="U1561" s="9"/>
      <c r="V1561" s="9">
        <v>1.5</v>
      </c>
      <c r="W1561" s="9"/>
      <c r="X1561" s="9"/>
      <c r="Y1561" s="9"/>
      <c r="Z1561" s="9"/>
      <c r="AA1561" s="9"/>
      <c r="AB1561" s="9"/>
      <c r="AC1561" s="9"/>
      <c r="AD1561" s="9"/>
      <c r="AE1561" s="9"/>
      <c r="AF1561" s="9"/>
      <c r="AG1561" s="9"/>
      <c r="AH1561" s="9"/>
      <c r="AI1561" s="9">
        <f t="shared" si="129"/>
        <v>1.5</v>
      </c>
      <c r="AJ1561" s="9">
        <v>0</v>
      </c>
      <c r="AK1561" s="9">
        <f t="shared" si="130"/>
        <v>0.18</v>
      </c>
      <c r="AL1561" s="9">
        <f t="shared" si="131"/>
        <v>1.68</v>
      </c>
      <c r="AM1561" s="9"/>
      <c r="AN1561" s="9"/>
      <c r="AP1561" s="9"/>
    </row>
    <row r="1562" spans="1:42" x14ac:dyDescent="0.2">
      <c r="A1562" s="2" t="s">
        <v>43</v>
      </c>
      <c r="B1562" s="2">
        <v>1</v>
      </c>
      <c r="C1562" s="2">
        <v>11030134</v>
      </c>
      <c r="D1562" s="2" t="s">
        <v>4419</v>
      </c>
      <c r="E1562" s="3" t="s">
        <v>4420</v>
      </c>
      <c r="F1562" s="2" t="s">
        <v>4421</v>
      </c>
      <c r="G1562" s="2" t="s">
        <v>47</v>
      </c>
      <c r="I1562" s="2">
        <v>359397</v>
      </c>
      <c r="J1562" s="9"/>
      <c r="K1562" s="9"/>
      <c r="L1562" s="9"/>
      <c r="M1562" s="9"/>
      <c r="N1562" s="9"/>
      <c r="O1562" s="9"/>
      <c r="P1562" s="9"/>
      <c r="Q1562" s="9"/>
      <c r="R1562" s="9"/>
      <c r="S1562" s="9"/>
      <c r="T1562" s="9"/>
      <c r="U1562" s="9"/>
      <c r="V1562" s="9">
        <v>1.5</v>
      </c>
      <c r="W1562" s="9"/>
      <c r="X1562" s="9"/>
      <c r="Y1562" s="9"/>
      <c r="Z1562" s="9"/>
      <c r="AA1562" s="9"/>
      <c r="AB1562" s="9"/>
      <c r="AC1562" s="9"/>
      <c r="AD1562" s="9"/>
      <c r="AE1562" s="9"/>
      <c r="AF1562" s="9"/>
      <c r="AG1562" s="9"/>
      <c r="AH1562" s="9"/>
      <c r="AI1562" s="9">
        <f t="shared" si="129"/>
        <v>1.5</v>
      </c>
      <c r="AJ1562" s="9">
        <v>0</v>
      </c>
      <c r="AK1562" s="9">
        <f t="shared" si="130"/>
        <v>0.18</v>
      </c>
      <c r="AL1562" s="9">
        <f t="shared" si="131"/>
        <v>1.68</v>
      </c>
      <c r="AM1562" s="9"/>
      <c r="AN1562" s="9"/>
      <c r="AP1562" s="9"/>
    </row>
    <row r="1563" spans="1:42" x14ac:dyDescent="0.2">
      <c r="A1563" s="2" t="s">
        <v>43</v>
      </c>
      <c r="B1563" s="2">
        <v>1</v>
      </c>
      <c r="C1563" s="2">
        <v>11030136</v>
      </c>
      <c r="D1563" s="2" t="s">
        <v>4422</v>
      </c>
      <c r="E1563" s="3" t="s">
        <v>4423</v>
      </c>
      <c r="F1563" s="2" t="s">
        <v>4424</v>
      </c>
      <c r="G1563" s="2" t="s">
        <v>47</v>
      </c>
      <c r="I1563" s="2">
        <v>359398</v>
      </c>
      <c r="J1563" s="9"/>
      <c r="K1563" s="9"/>
      <c r="L1563" s="9"/>
      <c r="M1563" s="9"/>
      <c r="N1563" s="9"/>
      <c r="O1563" s="9"/>
      <c r="P1563" s="9"/>
      <c r="Q1563" s="9">
        <v>0.03</v>
      </c>
      <c r="R1563" s="9"/>
      <c r="S1563" s="9"/>
      <c r="T1563" s="9"/>
      <c r="U1563" s="9"/>
      <c r="V1563" s="9">
        <v>1.5</v>
      </c>
      <c r="W1563" s="9"/>
      <c r="X1563" s="9"/>
      <c r="Y1563" s="9"/>
      <c r="Z1563" s="9"/>
      <c r="AA1563" s="9"/>
      <c r="AB1563" s="9"/>
      <c r="AC1563" s="9"/>
      <c r="AD1563" s="9"/>
      <c r="AE1563" s="9"/>
      <c r="AF1563" s="9"/>
      <c r="AG1563" s="9"/>
      <c r="AH1563" s="9"/>
      <c r="AI1563" s="9">
        <f t="shared" si="129"/>
        <v>1.53</v>
      </c>
      <c r="AJ1563" s="9">
        <v>0</v>
      </c>
      <c r="AK1563" s="9">
        <f t="shared" si="130"/>
        <v>0.18359999999999999</v>
      </c>
      <c r="AL1563" s="9">
        <f t="shared" si="131"/>
        <v>1.7136</v>
      </c>
      <c r="AM1563" s="9"/>
      <c r="AN1563" s="9"/>
      <c r="AP1563" s="9"/>
    </row>
    <row r="1564" spans="1:42" x14ac:dyDescent="0.2">
      <c r="A1564" s="2" t="s">
        <v>43</v>
      </c>
      <c r="B1564" s="2">
        <v>1</v>
      </c>
      <c r="C1564" s="2">
        <v>11030128</v>
      </c>
      <c r="D1564" s="2" t="s">
        <v>4425</v>
      </c>
      <c r="E1564" s="3" t="s">
        <v>4426</v>
      </c>
      <c r="F1564" s="2" t="s">
        <v>4427</v>
      </c>
      <c r="G1564" s="2" t="s">
        <v>47</v>
      </c>
      <c r="I1564" s="2">
        <v>359399</v>
      </c>
      <c r="J1564" s="9"/>
      <c r="K1564" s="9">
        <v>0.05</v>
      </c>
      <c r="L1564" s="9"/>
      <c r="M1564" s="9"/>
      <c r="N1564" s="9"/>
      <c r="O1564" s="9"/>
      <c r="P1564" s="9"/>
      <c r="Q1564" s="9">
        <v>0.86</v>
      </c>
      <c r="R1564" s="9"/>
      <c r="S1564" s="9"/>
      <c r="T1564" s="9"/>
      <c r="U1564" s="9"/>
      <c r="V1564" s="9">
        <v>1.5</v>
      </c>
      <c r="W1564" s="9"/>
      <c r="X1564" s="9"/>
      <c r="Y1564" s="9"/>
      <c r="Z1564" s="9"/>
      <c r="AA1564" s="9"/>
      <c r="AB1564" s="9"/>
      <c r="AC1564" s="9"/>
      <c r="AD1564" s="9"/>
      <c r="AE1564" s="9"/>
      <c r="AF1564" s="9"/>
      <c r="AG1564" s="9"/>
      <c r="AH1564" s="9"/>
      <c r="AI1564" s="9">
        <f t="shared" si="129"/>
        <v>2.41</v>
      </c>
      <c r="AJ1564" s="9">
        <v>0</v>
      </c>
      <c r="AK1564" s="9">
        <f t="shared" si="130"/>
        <v>0.28920000000000001</v>
      </c>
      <c r="AL1564" s="9">
        <f t="shared" si="131"/>
        <v>2.6992000000000003</v>
      </c>
      <c r="AM1564" s="9"/>
      <c r="AN1564" s="9"/>
      <c r="AP1564" s="9"/>
    </row>
    <row r="1565" spans="1:42" x14ac:dyDescent="0.2">
      <c r="A1565" s="2" t="s">
        <v>43</v>
      </c>
      <c r="B1565" s="2">
        <v>1</v>
      </c>
      <c r="C1565" s="2">
        <v>11030128</v>
      </c>
      <c r="D1565" s="2" t="s">
        <v>4428</v>
      </c>
      <c r="E1565" s="3" t="s">
        <v>4429</v>
      </c>
      <c r="F1565" s="2" t="s">
        <v>1026</v>
      </c>
      <c r="G1565" s="2" t="s">
        <v>47</v>
      </c>
      <c r="I1565" s="2">
        <v>359400</v>
      </c>
      <c r="J1565" s="9"/>
      <c r="K1565" s="9">
        <v>12.41</v>
      </c>
      <c r="L1565" s="9"/>
      <c r="M1565" s="9"/>
      <c r="N1565" s="9"/>
      <c r="O1565" s="9"/>
      <c r="P1565" s="9"/>
      <c r="Q1565" s="9">
        <v>0.67</v>
      </c>
      <c r="R1565" s="9">
        <v>7.0000000000000007E-2</v>
      </c>
      <c r="S1565" s="9"/>
      <c r="T1565" s="9"/>
      <c r="U1565" s="9"/>
      <c r="V1565" s="9">
        <v>1.5</v>
      </c>
      <c r="W1565" s="9"/>
      <c r="X1565" s="9"/>
      <c r="Y1565" s="9"/>
      <c r="Z1565" s="9"/>
      <c r="AA1565" s="9"/>
      <c r="AB1565" s="9"/>
      <c r="AC1565" s="9"/>
      <c r="AD1565" s="9"/>
      <c r="AE1565" s="9"/>
      <c r="AF1565" s="9"/>
      <c r="AG1565" s="9"/>
      <c r="AH1565" s="9"/>
      <c r="AI1565" s="9">
        <f t="shared" si="129"/>
        <v>14.65</v>
      </c>
      <c r="AJ1565" s="9">
        <v>0</v>
      </c>
      <c r="AK1565" s="9">
        <f t="shared" si="130"/>
        <v>1.758</v>
      </c>
      <c r="AL1565" s="9">
        <f t="shared" si="131"/>
        <v>16.408000000000001</v>
      </c>
      <c r="AM1565" s="9"/>
      <c r="AN1565" s="9"/>
      <c r="AP1565" s="9"/>
    </row>
    <row r="1566" spans="1:42" x14ac:dyDescent="0.2">
      <c r="A1566" s="2" t="s">
        <v>43</v>
      </c>
      <c r="B1566" s="2">
        <v>1</v>
      </c>
      <c r="C1566" s="2">
        <v>11030135</v>
      </c>
      <c r="D1566" s="2" t="s">
        <v>4430</v>
      </c>
      <c r="E1566" s="3" t="s">
        <v>4431</v>
      </c>
      <c r="F1566" s="2" t="s">
        <v>4432</v>
      </c>
      <c r="G1566" s="2" t="s">
        <v>47</v>
      </c>
      <c r="I1566" s="2">
        <v>359401</v>
      </c>
      <c r="J1566" s="9"/>
      <c r="K1566" s="9"/>
      <c r="L1566" s="9"/>
      <c r="M1566" s="9"/>
      <c r="N1566" s="9"/>
      <c r="O1566" s="9"/>
      <c r="P1566" s="9"/>
      <c r="Q1566" s="9">
        <v>7.06</v>
      </c>
      <c r="R1566" s="9"/>
      <c r="S1566" s="9"/>
      <c r="T1566" s="9"/>
      <c r="U1566" s="9"/>
      <c r="V1566" s="9">
        <v>1.5</v>
      </c>
      <c r="W1566" s="9"/>
      <c r="X1566" s="9"/>
      <c r="Y1566" s="9"/>
      <c r="Z1566" s="9"/>
      <c r="AA1566" s="9"/>
      <c r="AB1566" s="9"/>
      <c r="AC1566" s="9"/>
      <c r="AD1566" s="9"/>
      <c r="AE1566" s="9"/>
      <c r="AF1566" s="9"/>
      <c r="AG1566" s="9"/>
      <c r="AH1566" s="9"/>
      <c r="AI1566" s="9">
        <f t="shared" si="129"/>
        <v>8.5599999999999987</v>
      </c>
      <c r="AJ1566" s="9">
        <v>0</v>
      </c>
      <c r="AK1566" s="9">
        <f t="shared" si="130"/>
        <v>1.0271999999999999</v>
      </c>
      <c r="AL1566" s="9">
        <f t="shared" si="131"/>
        <v>9.5871999999999993</v>
      </c>
      <c r="AM1566" s="9"/>
      <c r="AN1566" s="9"/>
      <c r="AP1566" s="9"/>
    </row>
    <row r="1567" spans="1:42" x14ac:dyDescent="0.2">
      <c r="A1567" s="2" t="s">
        <v>43</v>
      </c>
      <c r="B1567" s="2">
        <v>1</v>
      </c>
      <c r="C1567" s="2">
        <v>11030133</v>
      </c>
      <c r="D1567" s="2" t="s">
        <v>4433</v>
      </c>
      <c r="E1567" s="3" t="s">
        <v>4434</v>
      </c>
      <c r="F1567" s="2" t="s">
        <v>4435</v>
      </c>
      <c r="G1567" s="2" t="s">
        <v>47</v>
      </c>
      <c r="I1567" s="2">
        <v>359402</v>
      </c>
      <c r="J1567" s="9"/>
      <c r="K1567" s="9"/>
      <c r="L1567" s="9"/>
      <c r="M1567" s="9"/>
      <c r="N1567" s="9"/>
      <c r="O1567" s="9"/>
      <c r="P1567" s="9"/>
      <c r="Q1567" s="9">
        <v>0.12</v>
      </c>
      <c r="R1567" s="9"/>
      <c r="S1567" s="9"/>
      <c r="T1567" s="9"/>
      <c r="U1567" s="9"/>
      <c r="V1567" s="9">
        <v>1.5</v>
      </c>
      <c r="W1567" s="9"/>
      <c r="X1567" s="9"/>
      <c r="Y1567" s="9"/>
      <c r="Z1567" s="9"/>
      <c r="AA1567" s="9"/>
      <c r="AB1567" s="9"/>
      <c r="AC1567" s="9"/>
      <c r="AD1567" s="9"/>
      <c r="AE1567" s="9"/>
      <c r="AF1567" s="9"/>
      <c r="AG1567" s="9"/>
      <c r="AH1567" s="9"/>
      <c r="AI1567" s="9">
        <f t="shared" si="129"/>
        <v>1.62</v>
      </c>
      <c r="AJ1567" s="9">
        <v>0</v>
      </c>
      <c r="AK1567" s="9">
        <f t="shared" si="130"/>
        <v>0.19440000000000002</v>
      </c>
      <c r="AL1567" s="9">
        <f t="shared" si="131"/>
        <v>1.8144</v>
      </c>
      <c r="AM1567" s="9"/>
      <c r="AN1567" s="9"/>
      <c r="AP1567" s="9"/>
    </row>
    <row r="1568" spans="1:42" x14ac:dyDescent="0.2">
      <c r="A1568" s="2" t="s">
        <v>43</v>
      </c>
      <c r="B1568" s="2">
        <v>1</v>
      </c>
      <c r="C1568" s="2">
        <v>11030133</v>
      </c>
      <c r="D1568" s="2" t="s">
        <v>4433</v>
      </c>
      <c r="E1568" s="3" t="s">
        <v>4434</v>
      </c>
      <c r="F1568" s="2" t="s">
        <v>4435</v>
      </c>
      <c r="G1568" s="2" t="s">
        <v>47</v>
      </c>
      <c r="I1568" s="2">
        <v>359403</v>
      </c>
      <c r="J1568" s="9"/>
      <c r="K1568" s="9">
        <v>0.14000000000000001</v>
      </c>
      <c r="L1568" s="9"/>
      <c r="M1568" s="9"/>
      <c r="N1568" s="9"/>
      <c r="O1568" s="9"/>
      <c r="P1568" s="9"/>
      <c r="Q1568" s="9">
        <v>0.08</v>
      </c>
      <c r="R1568" s="9"/>
      <c r="S1568" s="9"/>
      <c r="T1568" s="9"/>
      <c r="U1568" s="9"/>
      <c r="V1568" s="9">
        <v>1.5</v>
      </c>
      <c r="W1568" s="9"/>
      <c r="X1568" s="9"/>
      <c r="Y1568" s="9"/>
      <c r="Z1568" s="9"/>
      <c r="AA1568" s="9"/>
      <c r="AB1568" s="9"/>
      <c r="AC1568" s="9"/>
      <c r="AD1568" s="9"/>
      <c r="AE1568" s="9"/>
      <c r="AF1568" s="9"/>
      <c r="AG1568" s="9"/>
      <c r="AH1568" s="9"/>
      <c r="AI1568" s="9">
        <f t="shared" si="129"/>
        <v>1.72</v>
      </c>
      <c r="AJ1568" s="9">
        <v>0</v>
      </c>
      <c r="AK1568" s="9">
        <f t="shared" si="130"/>
        <v>0.2064</v>
      </c>
      <c r="AL1568" s="9">
        <f t="shared" si="131"/>
        <v>1.9263999999999999</v>
      </c>
      <c r="AM1568" s="9"/>
      <c r="AN1568" s="9"/>
      <c r="AP1568" s="9"/>
    </row>
    <row r="1569" spans="1:42" x14ac:dyDescent="0.2">
      <c r="A1569" s="2" t="s">
        <v>43</v>
      </c>
      <c r="B1569" s="2">
        <v>1</v>
      </c>
      <c r="C1569" s="2">
        <v>11030132</v>
      </c>
      <c r="D1569" s="2" t="s">
        <v>4436</v>
      </c>
      <c r="E1569" s="3" t="s">
        <v>4437</v>
      </c>
      <c r="F1569" s="2" t="s">
        <v>4438</v>
      </c>
      <c r="G1569" s="2" t="s">
        <v>47</v>
      </c>
      <c r="I1569" s="2">
        <v>359404</v>
      </c>
      <c r="J1569" s="9"/>
      <c r="K1569" s="9"/>
      <c r="L1569" s="9"/>
      <c r="M1569" s="9"/>
      <c r="N1569" s="9"/>
      <c r="O1569" s="9"/>
      <c r="P1569" s="9"/>
      <c r="Q1569" s="9">
        <v>0.65</v>
      </c>
      <c r="R1569" s="9"/>
      <c r="S1569" s="9"/>
      <c r="T1569" s="9"/>
      <c r="U1569" s="9"/>
      <c r="V1569" s="9">
        <v>1.5</v>
      </c>
      <c r="W1569" s="9"/>
      <c r="X1569" s="9"/>
      <c r="Y1569" s="9"/>
      <c r="Z1569" s="9"/>
      <c r="AA1569" s="9"/>
      <c r="AB1569" s="9"/>
      <c r="AC1569" s="9"/>
      <c r="AD1569" s="9"/>
      <c r="AE1569" s="9"/>
      <c r="AF1569" s="9"/>
      <c r="AG1569" s="9"/>
      <c r="AH1569" s="9"/>
      <c r="AI1569" s="9">
        <f t="shared" si="129"/>
        <v>2.15</v>
      </c>
      <c r="AJ1569" s="9">
        <v>0</v>
      </c>
      <c r="AK1569" s="9">
        <f t="shared" si="130"/>
        <v>0.25800000000000001</v>
      </c>
      <c r="AL1569" s="9">
        <f t="shared" si="131"/>
        <v>2.4079999999999999</v>
      </c>
      <c r="AM1569" s="9"/>
      <c r="AN1569" s="9"/>
      <c r="AP1569" s="9"/>
    </row>
    <row r="1570" spans="1:42" x14ac:dyDescent="0.2">
      <c r="A1570" s="2" t="s">
        <v>43</v>
      </c>
      <c r="B1570" s="2">
        <v>1</v>
      </c>
      <c r="C1570" s="2">
        <v>11030130</v>
      </c>
      <c r="D1570" s="2" t="s">
        <v>4439</v>
      </c>
      <c r="E1570" s="3" t="s">
        <v>4440</v>
      </c>
      <c r="F1570" s="2" t="s">
        <v>4441</v>
      </c>
      <c r="G1570" s="2" t="s">
        <v>47</v>
      </c>
      <c r="I1570" s="2">
        <v>359405</v>
      </c>
      <c r="J1570" s="9"/>
      <c r="K1570" s="9"/>
      <c r="L1570" s="9"/>
      <c r="M1570" s="9"/>
      <c r="N1570" s="9"/>
      <c r="O1570" s="9"/>
      <c r="P1570" s="9"/>
      <c r="Q1570" s="9"/>
      <c r="R1570" s="9">
        <v>12.28</v>
      </c>
      <c r="S1570" s="9"/>
      <c r="T1570" s="9"/>
      <c r="U1570" s="9"/>
      <c r="V1570" s="9">
        <v>1.5</v>
      </c>
      <c r="W1570" s="9"/>
      <c r="X1570" s="9"/>
      <c r="Y1570" s="9"/>
      <c r="Z1570" s="9"/>
      <c r="AA1570" s="9"/>
      <c r="AB1570" s="9"/>
      <c r="AC1570" s="9"/>
      <c r="AD1570" s="9"/>
      <c r="AE1570" s="9"/>
      <c r="AF1570" s="9"/>
      <c r="AG1570" s="9"/>
      <c r="AH1570" s="9"/>
      <c r="AI1570" s="9">
        <f t="shared" si="129"/>
        <v>13.78</v>
      </c>
      <c r="AJ1570" s="9">
        <v>0</v>
      </c>
      <c r="AK1570" s="9">
        <f t="shared" si="130"/>
        <v>1.6536</v>
      </c>
      <c r="AL1570" s="9">
        <f t="shared" si="131"/>
        <v>15.433599999999998</v>
      </c>
      <c r="AM1570" s="9"/>
      <c r="AN1570" s="9"/>
      <c r="AP1570" s="9"/>
    </row>
    <row r="1571" spans="1:42" x14ac:dyDescent="0.2">
      <c r="A1571" s="2" t="s">
        <v>43</v>
      </c>
      <c r="B1571" s="2">
        <v>1</v>
      </c>
      <c r="C1571" s="2">
        <v>11030128</v>
      </c>
      <c r="D1571" s="2" t="s">
        <v>4442</v>
      </c>
      <c r="E1571" s="3" t="s">
        <v>4443</v>
      </c>
      <c r="F1571" s="2" t="s">
        <v>4444</v>
      </c>
      <c r="G1571" s="2" t="s">
        <v>47</v>
      </c>
      <c r="I1571" s="2">
        <v>359406</v>
      </c>
      <c r="J1571" s="9"/>
      <c r="K1571" s="9">
        <v>14.67</v>
      </c>
      <c r="L1571" s="9"/>
      <c r="M1571" s="9"/>
      <c r="N1571" s="9"/>
      <c r="O1571" s="9"/>
      <c r="P1571" s="9"/>
      <c r="Q1571" s="9">
        <v>2.31</v>
      </c>
      <c r="R1571" s="9"/>
      <c r="S1571" s="9"/>
      <c r="T1571" s="9"/>
      <c r="U1571" s="9"/>
      <c r="V1571" s="9">
        <v>1.5</v>
      </c>
      <c r="W1571" s="9"/>
      <c r="X1571" s="9"/>
      <c r="Y1571" s="9"/>
      <c r="Z1571" s="9"/>
      <c r="AA1571" s="9"/>
      <c r="AB1571" s="9"/>
      <c r="AC1571" s="9"/>
      <c r="AD1571" s="9"/>
      <c r="AE1571" s="9"/>
      <c r="AF1571" s="9"/>
      <c r="AG1571" s="9"/>
      <c r="AH1571" s="9"/>
      <c r="AI1571" s="9">
        <f t="shared" si="129"/>
        <v>18.48</v>
      </c>
      <c r="AJ1571" s="9">
        <v>0</v>
      </c>
      <c r="AK1571" s="9">
        <f t="shared" si="130"/>
        <v>2.2176</v>
      </c>
      <c r="AL1571" s="9">
        <f t="shared" si="131"/>
        <v>20.697600000000001</v>
      </c>
      <c r="AM1571" s="9"/>
      <c r="AN1571" s="9"/>
      <c r="AP1571" s="9"/>
    </row>
    <row r="1572" spans="1:42" x14ac:dyDescent="0.2">
      <c r="A1572" s="2" t="s">
        <v>43</v>
      </c>
      <c r="B1572" s="2">
        <v>1</v>
      </c>
      <c r="C1572" s="2">
        <v>11030128</v>
      </c>
      <c r="D1572" s="2" t="s">
        <v>4445</v>
      </c>
      <c r="E1572" s="3" t="s">
        <v>4446</v>
      </c>
      <c r="F1572" s="2" t="s">
        <v>4447</v>
      </c>
      <c r="G1572" s="2" t="s">
        <v>47</v>
      </c>
      <c r="I1572" s="2">
        <v>359407</v>
      </c>
      <c r="J1572" s="9"/>
      <c r="K1572" s="9"/>
      <c r="L1572" s="9"/>
      <c r="M1572" s="9"/>
      <c r="N1572" s="9"/>
      <c r="O1572" s="9"/>
      <c r="P1572" s="9"/>
      <c r="Q1572" s="9"/>
      <c r="R1572" s="9"/>
      <c r="S1572" s="9"/>
      <c r="T1572" s="9"/>
      <c r="U1572" s="9"/>
      <c r="V1572" s="9">
        <v>1.5</v>
      </c>
      <c r="W1572" s="9"/>
      <c r="X1572" s="9"/>
      <c r="Y1572" s="9"/>
      <c r="Z1572" s="9"/>
      <c r="AA1572" s="9"/>
      <c r="AB1572" s="9"/>
      <c r="AC1572" s="9"/>
      <c r="AD1572" s="9"/>
      <c r="AE1572" s="9"/>
      <c r="AF1572" s="9"/>
      <c r="AG1572" s="9"/>
      <c r="AH1572" s="9"/>
      <c r="AI1572" s="9">
        <f t="shared" si="129"/>
        <v>1.5</v>
      </c>
      <c r="AJ1572" s="9">
        <v>0</v>
      </c>
      <c r="AK1572" s="9">
        <f t="shared" si="130"/>
        <v>0.18</v>
      </c>
      <c r="AL1572" s="9">
        <f t="shared" si="131"/>
        <v>1.68</v>
      </c>
      <c r="AM1572" s="9"/>
      <c r="AN1572" s="9"/>
      <c r="AP1572" s="9"/>
    </row>
    <row r="1573" spans="1:42" x14ac:dyDescent="0.2">
      <c r="A1573" s="2" t="s">
        <v>43</v>
      </c>
      <c r="B1573" s="2">
        <v>1</v>
      </c>
      <c r="C1573" s="2">
        <v>11030131</v>
      </c>
      <c r="D1573" s="2" t="s">
        <v>4448</v>
      </c>
      <c r="E1573" s="3" t="s">
        <v>4449</v>
      </c>
      <c r="F1573" s="2" t="s">
        <v>4450</v>
      </c>
      <c r="G1573" s="2" t="s">
        <v>47</v>
      </c>
      <c r="I1573" s="2">
        <v>359408</v>
      </c>
      <c r="J1573" s="9"/>
      <c r="K1573" s="9">
        <v>0.96</v>
      </c>
      <c r="L1573" s="9"/>
      <c r="M1573" s="9"/>
      <c r="N1573" s="9"/>
      <c r="O1573" s="9"/>
      <c r="P1573" s="9"/>
      <c r="Q1573" s="9">
        <v>0.01</v>
      </c>
      <c r="R1573" s="9">
        <v>1.6</v>
      </c>
      <c r="S1573" s="9"/>
      <c r="T1573" s="9"/>
      <c r="U1573" s="9"/>
      <c r="V1573" s="9">
        <v>1.5</v>
      </c>
      <c r="W1573" s="9"/>
      <c r="X1573" s="9"/>
      <c r="Y1573" s="9"/>
      <c r="Z1573" s="9"/>
      <c r="AA1573" s="9"/>
      <c r="AB1573" s="9"/>
      <c r="AC1573" s="9"/>
      <c r="AD1573" s="9"/>
      <c r="AE1573" s="9"/>
      <c r="AF1573" s="9"/>
      <c r="AG1573" s="9"/>
      <c r="AH1573" s="9"/>
      <c r="AI1573" s="9">
        <f t="shared" si="129"/>
        <v>4.07</v>
      </c>
      <c r="AJ1573" s="9">
        <v>0</v>
      </c>
      <c r="AK1573" s="9">
        <f t="shared" si="130"/>
        <v>0.4884</v>
      </c>
      <c r="AL1573" s="9">
        <f t="shared" si="131"/>
        <v>4.5584000000000007</v>
      </c>
      <c r="AM1573" s="9"/>
      <c r="AN1573" s="9"/>
      <c r="AP1573" s="9"/>
    </row>
    <row r="1574" spans="1:42" x14ac:dyDescent="0.2">
      <c r="A1574" s="2" t="s">
        <v>43</v>
      </c>
      <c r="B1574" s="2">
        <v>1</v>
      </c>
      <c r="C1574" s="2">
        <v>11030131</v>
      </c>
      <c r="D1574" s="2" t="s">
        <v>4451</v>
      </c>
      <c r="E1574" s="3" t="s">
        <v>4452</v>
      </c>
      <c r="F1574" s="2" t="s">
        <v>4453</v>
      </c>
      <c r="G1574" s="2" t="s">
        <v>47</v>
      </c>
      <c r="I1574" s="2">
        <v>359409</v>
      </c>
      <c r="J1574" s="9"/>
      <c r="K1574" s="9">
        <v>0.24</v>
      </c>
      <c r="L1574" s="9"/>
      <c r="M1574" s="9"/>
      <c r="N1574" s="9"/>
      <c r="O1574" s="9"/>
      <c r="P1574" s="9"/>
      <c r="Q1574" s="9">
        <v>0.1</v>
      </c>
      <c r="R1574" s="9"/>
      <c r="S1574" s="9"/>
      <c r="T1574" s="9"/>
      <c r="U1574" s="9"/>
      <c r="V1574" s="9">
        <v>1.5</v>
      </c>
      <c r="W1574" s="9"/>
      <c r="X1574" s="9"/>
      <c r="Y1574" s="9"/>
      <c r="Z1574" s="9"/>
      <c r="AA1574" s="9"/>
      <c r="AB1574" s="9"/>
      <c r="AC1574" s="9"/>
      <c r="AD1574" s="9"/>
      <c r="AE1574" s="9"/>
      <c r="AF1574" s="9"/>
      <c r="AG1574" s="9"/>
      <c r="AH1574" s="9"/>
      <c r="AI1574" s="9">
        <f t="shared" si="129"/>
        <v>1.8399999999999999</v>
      </c>
      <c r="AJ1574" s="9">
        <v>0</v>
      </c>
      <c r="AK1574" s="9">
        <f t="shared" si="130"/>
        <v>0.22079999999999997</v>
      </c>
      <c r="AL1574" s="9">
        <f t="shared" si="131"/>
        <v>2.0608</v>
      </c>
      <c r="AM1574" s="9"/>
      <c r="AN1574" s="9"/>
      <c r="AP1574" s="9"/>
    </row>
    <row r="1575" spans="1:42" x14ac:dyDescent="0.2">
      <c r="A1575" s="2" t="s">
        <v>43</v>
      </c>
      <c r="B1575" s="2">
        <v>16</v>
      </c>
      <c r="C1575" s="2">
        <v>11030134</v>
      </c>
      <c r="D1575" s="2" t="s">
        <v>4454</v>
      </c>
      <c r="E1575" s="3" t="s">
        <v>4455</v>
      </c>
      <c r="F1575" s="2" t="s">
        <v>4456</v>
      </c>
      <c r="G1575" s="2" t="s">
        <v>47</v>
      </c>
      <c r="I1575" s="2">
        <v>359410</v>
      </c>
      <c r="J1575" s="9"/>
      <c r="K1575" s="9"/>
      <c r="L1575" s="9"/>
      <c r="M1575" s="9"/>
      <c r="N1575" s="9"/>
      <c r="O1575" s="9"/>
      <c r="P1575" s="9"/>
      <c r="Q1575" s="9">
        <v>0.69</v>
      </c>
      <c r="R1575" s="9"/>
      <c r="S1575" s="9"/>
      <c r="T1575" s="9"/>
      <c r="U1575" s="9"/>
      <c r="V1575" s="9">
        <v>1.5</v>
      </c>
      <c r="W1575" s="9"/>
      <c r="X1575" s="9"/>
      <c r="Y1575" s="9"/>
      <c r="Z1575" s="9"/>
      <c r="AA1575" s="9"/>
      <c r="AB1575" s="9"/>
      <c r="AC1575" s="9"/>
      <c r="AD1575" s="9"/>
      <c r="AE1575" s="9"/>
      <c r="AF1575" s="9"/>
      <c r="AG1575" s="9"/>
      <c r="AH1575" s="9"/>
      <c r="AI1575" s="9">
        <f t="shared" si="129"/>
        <v>2.19</v>
      </c>
      <c r="AJ1575" s="9">
        <v>0</v>
      </c>
      <c r="AK1575" s="9">
        <f t="shared" si="130"/>
        <v>0.26279999999999998</v>
      </c>
      <c r="AL1575" s="9">
        <f t="shared" si="131"/>
        <v>2.4527999999999999</v>
      </c>
      <c r="AM1575" s="9"/>
      <c r="AN1575" s="9"/>
      <c r="AP1575" s="9"/>
    </row>
    <row r="1576" spans="1:42" x14ac:dyDescent="0.2">
      <c r="A1576" s="2" t="s">
        <v>43</v>
      </c>
      <c r="B1576" s="2">
        <v>1</v>
      </c>
      <c r="C1576" s="2">
        <v>11030128</v>
      </c>
      <c r="D1576" s="2" t="s">
        <v>4457</v>
      </c>
      <c r="E1576" s="3" t="s">
        <v>4458</v>
      </c>
      <c r="F1576" s="2" t="s">
        <v>4459</v>
      </c>
      <c r="G1576" s="2" t="s">
        <v>47</v>
      </c>
      <c r="I1576" s="2">
        <v>359411</v>
      </c>
      <c r="J1576" s="9"/>
      <c r="K1576" s="9">
        <v>1.35</v>
      </c>
      <c r="L1576" s="9"/>
      <c r="M1576" s="9"/>
      <c r="N1576" s="9"/>
      <c r="O1576" s="9"/>
      <c r="P1576" s="9"/>
      <c r="Q1576" s="9">
        <v>0.42</v>
      </c>
      <c r="R1576" s="9"/>
      <c r="S1576" s="9"/>
      <c r="T1576" s="9"/>
      <c r="U1576" s="9"/>
      <c r="V1576" s="9">
        <v>1.5</v>
      </c>
      <c r="W1576" s="9"/>
      <c r="X1576" s="9"/>
      <c r="Y1576" s="9"/>
      <c r="Z1576" s="9"/>
      <c r="AA1576" s="9"/>
      <c r="AB1576" s="9"/>
      <c r="AC1576" s="9"/>
      <c r="AD1576" s="9"/>
      <c r="AE1576" s="9"/>
      <c r="AF1576" s="9"/>
      <c r="AG1576" s="9"/>
      <c r="AH1576" s="9"/>
      <c r="AI1576" s="9">
        <f t="shared" si="129"/>
        <v>3.27</v>
      </c>
      <c r="AJ1576" s="9">
        <v>0</v>
      </c>
      <c r="AK1576" s="9">
        <f t="shared" si="130"/>
        <v>0.39239999999999997</v>
      </c>
      <c r="AL1576" s="9">
        <f t="shared" si="131"/>
        <v>3.6623999999999999</v>
      </c>
      <c r="AM1576" s="9"/>
      <c r="AN1576" s="9"/>
      <c r="AP1576" s="9"/>
    </row>
    <row r="1577" spans="1:42" x14ac:dyDescent="0.2">
      <c r="A1577" s="2" t="s">
        <v>43</v>
      </c>
      <c r="B1577" s="2">
        <v>1</v>
      </c>
      <c r="C1577" s="2">
        <v>11030131</v>
      </c>
      <c r="D1577" s="2" t="s">
        <v>4460</v>
      </c>
      <c r="E1577" s="3" t="s">
        <v>4461</v>
      </c>
      <c r="F1577" s="2" t="s">
        <v>4462</v>
      </c>
      <c r="G1577" s="2" t="s">
        <v>47</v>
      </c>
      <c r="I1577" s="2">
        <v>359412</v>
      </c>
      <c r="J1577" s="9"/>
      <c r="K1577" s="9"/>
      <c r="L1577" s="9"/>
      <c r="M1577" s="9"/>
      <c r="N1577" s="9"/>
      <c r="O1577" s="9"/>
      <c r="P1577" s="9"/>
      <c r="Q1577" s="9">
        <v>2.04</v>
      </c>
      <c r="R1577" s="9">
        <v>1.33</v>
      </c>
      <c r="S1577" s="9"/>
      <c r="T1577" s="9"/>
      <c r="U1577" s="9"/>
      <c r="V1577" s="9">
        <v>1.5</v>
      </c>
      <c r="W1577" s="9"/>
      <c r="X1577" s="9"/>
      <c r="Y1577" s="9"/>
      <c r="Z1577" s="9"/>
      <c r="AA1577" s="9"/>
      <c r="AB1577" s="9"/>
      <c r="AC1577" s="9"/>
      <c r="AD1577" s="9"/>
      <c r="AE1577" s="9"/>
      <c r="AF1577" s="9"/>
      <c r="AG1577" s="9"/>
      <c r="AH1577" s="9"/>
      <c r="AI1577" s="9">
        <f t="shared" si="129"/>
        <v>4.87</v>
      </c>
      <c r="AJ1577" s="9">
        <v>0</v>
      </c>
      <c r="AK1577" s="9">
        <f t="shared" si="130"/>
        <v>0.58440000000000003</v>
      </c>
      <c r="AL1577" s="9">
        <f t="shared" si="131"/>
        <v>5.4543999999999997</v>
      </c>
      <c r="AM1577" s="9"/>
      <c r="AN1577" s="9"/>
      <c r="AP1577" s="9"/>
    </row>
    <row r="1578" spans="1:42" x14ac:dyDescent="0.2">
      <c r="A1578" s="2" t="s">
        <v>43</v>
      </c>
      <c r="B1578" s="2">
        <v>1</v>
      </c>
      <c r="C1578" s="2">
        <v>11030133</v>
      </c>
      <c r="D1578" s="2" t="s">
        <v>4463</v>
      </c>
      <c r="E1578" s="3" t="s">
        <v>4464</v>
      </c>
      <c r="F1578" s="2" t="s">
        <v>4465</v>
      </c>
      <c r="G1578" s="2" t="s">
        <v>47</v>
      </c>
      <c r="I1578" s="2">
        <v>359413</v>
      </c>
      <c r="J1578" s="9"/>
      <c r="K1578" s="9"/>
      <c r="L1578" s="9"/>
      <c r="M1578" s="9"/>
      <c r="N1578" s="9"/>
      <c r="O1578" s="9"/>
      <c r="P1578" s="9"/>
      <c r="Q1578" s="9"/>
      <c r="R1578" s="9"/>
      <c r="S1578" s="9"/>
      <c r="T1578" s="9"/>
      <c r="U1578" s="9"/>
      <c r="V1578" s="9">
        <v>1.5</v>
      </c>
      <c r="W1578" s="9"/>
      <c r="X1578" s="9"/>
      <c r="Y1578" s="9"/>
      <c r="Z1578" s="9"/>
      <c r="AA1578" s="9"/>
      <c r="AB1578" s="9"/>
      <c r="AC1578" s="9"/>
      <c r="AD1578" s="9"/>
      <c r="AE1578" s="9"/>
      <c r="AF1578" s="9"/>
      <c r="AG1578" s="9"/>
      <c r="AH1578" s="9"/>
      <c r="AI1578" s="9">
        <f t="shared" si="129"/>
        <v>1.5</v>
      </c>
      <c r="AJ1578" s="9">
        <v>0</v>
      </c>
      <c r="AK1578" s="9">
        <f t="shared" si="130"/>
        <v>0.18</v>
      </c>
      <c r="AL1578" s="9">
        <f t="shared" si="131"/>
        <v>1.68</v>
      </c>
      <c r="AM1578" s="9"/>
      <c r="AN1578" s="9"/>
      <c r="AP1578" s="9"/>
    </row>
    <row r="1579" spans="1:42" x14ac:dyDescent="0.2">
      <c r="A1579" s="2" t="s">
        <v>43</v>
      </c>
      <c r="B1579" s="2">
        <v>1</v>
      </c>
      <c r="C1579" s="2">
        <v>11030128</v>
      </c>
      <c r="D1579" s="2" t="s">
        <v>4466</v>
      </c>
      <c r="E1579" s="3" t="s">
        <v>4467</v>
      </c>
      <c r="F1579" s="2" t="s">
        <v>4468</v>
      </c>
      <c r="G1579" s="2" t="s">
        <v>47</v>
      </c>
      <c r="I1579" s="2">
        <v>359414</v>
      </c>
      <c r="J1579" s="9"/>
      <c r="K1579" s="9"/>
      <c r="L1579" s="9"/>
      <c r="M1579" s="9"/>
      <c r="N1579" s="9"/>
      <c r="O1579" s="9"/>
      <c r="P1579" s="9"/>
      <c r="Q1579" s="9">
        <v>1.1599999999999999</v>
      </c>
      <c r="R1579" s="9"/>
      <c r="S1579" s="9"/>
      <c r="T1579" s="9"/>
      <c r="U1579" s="9"/>
      <c r="V1579" s="9">
        <v>1.5</v>
      </c>
      <c r="W1579" s="9"/>
      <c r="X1579" s="9"/>
      <c r="Y1579" s="9"/>
      <c r="Z1579" s="9"/>
      <c r="AA1579" s="9"/>
      <c r="AB1579" s="9"/>
      <c r="AC1579" s="9"/>
      <c r="AD1579" s="9"/>
      <c r="AE1579" s="9"/>
      <c r="AF1579" s="9"/>
      <c r="AG1579" s="9"/>
      <c r="AH1579" s="9"/>
      <c r="AI1579" s="9">
        <f t="shared" si="129"/>
        <v>2.66</v>
      </c>
      <c r="AJ1579" s="9">
        <v>0</v>
      </c>
      <c r="AK1579" s="9">
        <f t="shared" si="130"/>
        <v>0.31919999999999998</v>
      </c>
      <c r="AL1579" s="9">
        <f t="shared" si="131"/>
        <v>2.9792000000000001</v>
      </c>
      <c r="AM1579" s="9"/>
      <c r="AN1579" s="9"/>
      <c r="AP1579" s="9"/>
    </row>
    <row r="1580" spans="1:42" x14ac:dyDescent="0.2">
      <c r="A1580" s="2" t="s">
        <v>43</v>
      </c>
      <c r="B1580" s="2">
        <v>1</v>
      </c>
      <c r="C1580" s="2">
        <v>11030128</v>
      </c>
      <c r="D1580" s="2" t="s">
        <v>4469</v>
      </c>
      <c r="E1580" s="3" t="s">
        <v>4470</v>
      </c>
      <c r="F1580" s="2" t="s">
        <v>4471</v>
      </c>
      <c r="G1580" s="2" t="s">
        <v>47</v>
      </c>
      <c r="I1580" s="2">
        <v>359415</v>
      </c>
      <c r="J1580" s="9"/>
      <c r="K1580" s="9"/>
      <c r="L1580" s="9"/>
      <c r="M1580" s="9"/>
      <c r="N1580" s="9"/>
      <c r="O1580" s="9"/>
      <c r="P1580" s="9"/>
      <c r="Q1580" s="9"/>
      <c r="R1580" s="9"/>
      <c r="S1580" s="9"/>
      <c r="T1580" s="9"/>
      <c r="U1580" s="9"/>
      <c r="V1580" s="9">
        <v>1.5</v>
      </c>
      <c r="W1580" s="9"/>
      <c r="X1580" s="9"/>
      <c r="Y1580" s="9"/>
      <c r="Z1580" s="9"/>
      <c r="AA1580" s="9"/>
      <c r="AB1580" s="9"/>
      <c r="AC1580" s="9"/>
      <c r="AD1580" s="9"/>
      <c r="AE1580" s="9"/>
      <c r="AF1580" s="9"/>
      <c r="AG1580" s="9"/>
      <c r="AH1580" s="9"/>
      <c r="AI1580" s="9">
        <f t="shared" si="129"/>
        <v>1.5</v>
      </c>
      <c r="AJ1580" s="9">
        <v>0</v>
      </c>
      <c r="AK1580" s="9">
        <f t="shared" si="130"/>
        <v>0.18</v>
      </c>
      <c r="AL1580" s="9">
        <f t="shared" si="131"/>
        <v>1.68</v>
      </c>
      <c r="AM1580" s="9"/>
      <c r="AN1580" s="9"/>
      <c r="AP1580" s="9"/>
    </row>
    <row r="1581" spans="1:42" x14ac:dyDescent="0.2">
      <c r="A1581" s="2" t="s">
        <v>43</v>
      </c>
      <c r="B1581" s="2">
        <v>1</v>
      </c>
      <c r="C1581" s="2">
        <v>11030128</v>
      </c>
      <c r="D1581" s="2" t="s">
        <v>4472</v>
      </c>
      <c r="E1581" s="3" t="s">
        <v>4473</v>
      </c>
      <c r="F1581" s="2" t="s">
        <v>4474</v>
      </c>
      <c r="G1581" s="2" t="s">
        <v>47</v>
      </c>
      <c r="I1581" s="2">
        <v>359416</v>
      </c>
      <c r="J1581" s="9"/>
      <c r="K1581" s="9"/>
      <c r="L1581" s="9"/>
      <c r="M1581" s="9"/>
      <c r="N1581" s="9"/>
      <c r="O1581" s="9"/>
      <c r="P1581" s="9"/>
      <c r="Q1581" s="9"/>
      <c r="R1581" s="9"/>
      <c r="S1581" s="9"/>
      <c r="T1581" s="9"/>
      <c r="U1581" s="9"/>
      <c r="V1581" s="9">
        <v>1.5</v>
      </c>
      <c r="W1581" s="9"/>
      <c r="X1581" s="9"/>
      <c r="Y1581" s="9"/>
      <c r="Z1581" s="9"/>
      <c r="AA1581" s="9"/>
      <c r="AB1581" s="9"/>
      <c r="AC1581" s="9"/>
      <c r="AD1581" s="9"/>
      <c r="AE1581" s="9"/>
      <c r="AF1581" s="9"/>
      <c r="AG1581" s="9"/>
      <c r="AH1581" s="9"/>
      <c r="AI1581" s="9">
        <f t="shared" si="129"/>
        <v>1.5</v>
      </c>
      <c r="AJ1581" s="9">
        <v>0</v>
      </c>
      <c r="AK1581" s="9">
        <f t="shared" si="130"/>
        <v>0.18</v>
      </c>
      <c r="AL1581" s="9">
        <f t="shared" si="131"/>
        <v>1.68</v>
      </c>
      <c r="AM1581" s="9"/>
      <c r="AN1581" s="9"/>
      <c r="AP1581" s="9"/>
    </row>
    <row r="1582" spans="1:42" x14ac:dyDescent="0.2">
      <c r="A1582" s="2" t="s">
        <v>43</v>
      </c>
      <c r="B1582" s="2">
        <v>1</v>
      </c>
      <c r="C1582" s="2">
        <v>11030134</v>
      </c>
      <c r="D1582" s="2" t="s">
        <v>4475</v>
      </c>
      <c r="E1582" s="3" t="s">
        <v>4476</v>
      </c>
      <c r="F1582" s="2" t="s">
        <v>4477</v>
      </c>
      <c r="G1582" s="2" t="s">
        <v>47</v>
      </c>
      <c r="I1582" s="2">
        <v>359417</v>
      </c>
      <c r="J1582" s="9"/>
      <c r="K1582" s="9"/>
      <c r="L1582" s="9"/>
      <c r="M1582" s="9"/>
      <c r="N1582" s="9"/>
      <c r="O1582" s="9"/>
      <c r="P1582" s="9"/>
      <c r="Q1582" s="9">
        <v>0.09</v>
      </c>
      <c r="R1582" s="9"/>
      <c r="S1582" s="9"/>
      <c r="T1582" s="9"/>
      <c r="U1582" s="9"/>
      <c r="V1582" s="9">
        <v>1.5</v>
      </c>
      <c r="W1582" s="9"/>
      <c r="X1582" s="9"/>
      <c r="Y1582" s="9"/>
      <c r="Z1582" s="9"/>
      <c r="AA1582" s="9"/>
      <c r="AB1582" s="9"/>
      <c r="AC1582" s="9"/>
      <c r="AD1582" s="9"/>
      <c r="AE1582" s="9"/>
      <c r="AF1582" s="9"/>
      <c r="AG1582" s="9"/>
      <c r="AH1582" s="9"/>
      <c r="AI1582" s="9">
        <f t="shared" si="129"/>
        <v>1.59</v>
      </c>
      <c r="AJ1582" s="9">
        <v>0</v>
      </c>
      <c r="AK1582" s="9">
        <f t="shared" si="130"/>
        <v>0.1908</v>
      </c>
      <c r="AL1582" s="9">
        <f t="shared" si="131"/>
        <v>1.7808000000000002</v>
      </c>
      <c r="AM1582" s="9"/>
      <c r="AN1582" s="9"/>
      <c r="AP1582" s="9"/>
    </row>
    <row r="1583" spans="1:42" x14ac:dyDescent="0.2">
      <c r="A1583" s="2" t="s">
        <v>43</v>
      </c>
      <c r="B1583" s="2">
        <v>1</v>
      </c>
      <c r="C1583" s="2">
        <v>11030105</v>
      </c>
      <c r="D1583" s="2" t="s">
        <v>4478</v>
      </c>
      <c r="E1583" s="3" t="s">
        <v>4479</v>
      </c>
      <c r="F1583" s="2" t="s">
        <v>4480</v>
      </c>
      <c r="G1583" s="2" t="s">
        <v>47</v>
      </c>
      <c r="I1583" s="2">
        <v>359418</v>
      </c>
      <c r="J1583" s="9"/>
      <c r="K1583" s="9">
        <v>0.67</v>
      </c>
      <c r="L1583" s="9"/>
      <c r="M1583" s="9"/>
      <c r="N1583" s="9"/>
      <c r="O1583" s="9"/>
      <c r="P1583" s="9"/>
      <c r="Q1583" s="9">
        <v>0.12</v>
      </c>
      <c r="R1583" s="9"/>
      <c r="S1583" s="9"/>
      <c r="T1583" s="9"/>
      <c r="U1583" s="9"/>
      <c r="V1583" s="9">
        <v>1.5</v>
      </c>
      <c r="W1583" s="9"/>
      <c r="X1583" s="9"/>
      <c r="Y1583" s="9"/>
      <c r="Z1583" s="9"/>
      <c r="AA1583" s="9"/>
      <c r="AB1583" s="9"/>
      <c r="AC1583" s="9"/>
      <c r="AD1583" s="9"/>
      <c r="AE1583" s="9"/>
      <c r="AF1583" s="9"/>
      <c r="AG1583" s="9"/>
      <c r="AH1583" s="9"/>
      <c r="AI1583" s="9">
        <f t="shared" si="129"/>
        <v>2.29</v>
      </c>
      <c r="AJ1583" s="9">
        <v>0</v>
      </c>
      <c r="AK1583" s="9">
        <f t="shared" si="130"/>
        <v>0.27479999999999999</v>
      </c>
      <c r="AL1583" s="9">
        <f t="shared" si="131"/>
        <v>2.5648</v>
      </c>
      <c r="AM1583" s="9"/>
      <c r="AN1583" s="9"/>
      <c r="AP1583" s="9"/>
    </row>
    <row r="1584" spans="1:42" x14ac:dyDescent="0.2">
      <c r="A1584" s="2" t="s">
        <v>43</v>
      </c>
      <c r="B1584" s="2">
        <v>1</v>
      </c>
      <c r="C1584" s="2">
        <v>11030128</v>
      </c>
      <c r="D1584" s="2" t="s">
        <v>4481</v>
      </c>
      <c r="E1584" s="3" t="s">
        <v>4482</v>
      </c>
      <c r="F1584" s="2" t="s">
        <v>4483</v>
      </c>
      <c r="G1584" s="2" t="s">
        <v>47</v>
      </c>
      <c r="I1584" s="2">
        <v>359419</v>
      </c>
      <c r="J1584" s="9"/>
      <c r="K1584" s="9">
        <v>1.45</v>
      </c>
      <c r="L1584" s="9"/>
      <c r="M1584" s="9"/>
      <c r="N1584" s="9"/>
      <c r="O1584" s="9"/>
      <c r="P1584" s="9"/>
      <c r="Q1584" s="9">
        <v>0.3</v>
      </c>
      <c r="R1584" s="9">
        <v>2.86</v>
      </c>
      <c r="S1584" s="9"/>
      <c r="T1584" s="9"/>
      <c r="U1584" s="9"/>
      <c r="V1584" s="9">
        <v>1.5</v>
      </c>
      <c r="W1584" s="9"/>
      <c r="X1584" s="9"/>
      <c r="Y1584" s="9"/>
      <c r="Z1584" s="9"/>
      <c r="AA1584" s="9"/>
      <c r="AB1584" s="9"/>
      <c r="AC1584" s="9"/>
      <c r="AD1584" s="9"/>
      <c r="AE1584" s="9"/>
      <c r="AF1584" s="9"/>
      <c r="AG1584" s="9"/>
      <c r="AH1584" s="9"/>
      <c r="AI1584" s="9">
        <f t="shared" si="129"/>
        <v>6.1099999999999994</v>
      </c>
      <c r="AJ1584" s="9">
        <v>0</v>
      </c>
      <c r="AK1584" s="9">
        <f t="shared" si="130"/>
        <v>0.73319999999999985</v>
      </c>
      <c r="AL1584" s="9">
        <f t="shared" si="131"/>
        <v>6.8431999999999995</v>
      </c>
      <c r="AM1584" s="9"/>
      <c r="AN1584" s="9"/>
      <c r="AP1584" s="9"/>
    </row>
    <row r="1585" spans="1:42" x14ac:dyDescent="0.2">
      <c r="A1585" s="2" t="s">
        <v>43</v>
      </c>
      <c r="B1585" s="2">
        <v>1</v>
      </c>
      <c r="C1585" s="2">
        <v>11030133</v>
      </c>
      <c r="D1585" s="2" t="s">
        <v>4484</v>
      </c>
      <c r="E1585" s="3" t="s">
        <v>4485</v>
      </c>
      <c r="F1585" s="2" t="s">
        <v>4486</v>
      </c>
      <c r="G1585" s="2" t="s">
        <v>47</v>
      </c>
      <c r="I1585" s="2">
        <v>359420</v>
      </c>
      <c r="J1585" s="9"/>
      <c r="K1585" s="9">
        <v>13.5</v>
      </c>
      <c r="L1585" s="9"/>
      <c r="M1585" s="9"/>
      <c r="N1585" s="9"/>
      <c r="O1585" s="9"/>
      <c r="P1585" s="9"/>
      <c r="Q1585" s="9">
        <v>0.63</v>
      </c>
      <c r="R1585" s="9">
        <v>0.32</v>
      </c>
      <c r="S1585" s="9"/>
      <c r="T1585" s="9"/>
      <c r="U1585" s="9"/>
      <c r="V1585" s="9">
        <v>1.5</v>
      </c>
      <c r="W1585" s="9"/>
      <c r="X1585" s="9"/>
      <c r="Y1585" s="9"/>
      <c r="Z1585" s="9"/>
      <c r="AA1585" s="9"/>
      <c r="AB1585" s="9"/>
      <c r="AC1585" s="9"/>
      <c r="AD1585" s="9"/>
      <c r="AE1585" s="9"/>
      <c r="AF1585" s="9"/>
      <c r="AG1585" s="9"/>
      <c r="AH1585" s="9"/>
      <c r="AI1585" s="9">
        <f t="shared" si="129"/>
        <v>15.950000000000001</v>
      </c>
      <c r="AJ1585" s="9">
        <v>0</v>
      </c>
      <c r="AK1585" s="9">
        <f t="shared" si="130"/>
        <v>1.9140000000000001</v>
      </c>
      <c r="AL1585" s="9">
        <f t="shared" si="131"/>
        <v>17.864000000000001</v>
      </c>
      <c r="AM1585" s="9"/>
      <c r="AN1585" s="9"/>
      <c r="AP1585" s="9"/>
    </row>
    <row r="1586" spans="1:42" x14ac:dyDescent="0.2">
      <c r="A1586" s="2" t="s">
        <v>43</v>
      </c>
      <c r="B1586" s="2">
        <v>1</v>
      </c>
      <c r="C1586" s="2">
        <v>11030119</v>
      </c>
      <c r="D1586" s="2" t="s">
        <v>4487</v>
      </c>
      <c r="E1586" s="3" t="s">
        <v>4488</v>
      </c>
      <c r="F1586" s="2" t="s">
        <v>4489</v>
      </c>
      <c r="G1586" s="2" t="s">
        <v>47</v>
      </c>
      <c r="I1586" s="2">
        <v>359421</v>
      </c>
      <c r="J1586" s="9"/>
      <c r="K1586" s="9"/>
      <c r="L1586" s="9"/>
      <c r="M1586" s="9"/>
      <c r="N1586" s="9"/>
      <c r="O1586" s="9"/>
      <c r="P1586" s="9"/>
      <c r="Q1586" s="9">
        <v>1.05</v>
      </c>
      <c r="R1586" s="9"/>
      <c r="S1586" s="9"/>
      <c r="T1586" s="9"/>
      <c r="U1586" s="9"/>
      <c r="V1586" s="9">
        <v>1.5</v>
      </c>
      <c r="W1586" s="9"/>
      <c r="X1586" s="9"/>
      <c r="Y1586" s="9"/>
      <c r="Z1586" s="9"/>
      <c r="AA1586" s="9"/>
      <c r="AB1586" s="9"/>
      <c r="AC1586" s="9"/>
      <c r="AD1586" s="9"/>
      <c r="AE1586" s="9"/>
      <c r="AF1586" s="9"/>
      <c r="AG1586" s="9"/>
      <c r="AH1586" s="9"/>
      <c r="AI1586" s="9">
        <f t="shared" si="129"/>
        <v>2.5499999999999998</v>
      </c>
      <c r="AJ1586" s="9">
        <v>0</v>
      </c>
      <c r="AK1586" s="9">
        <f t="shared" si="130"/>
        <v>0.30599999999999999</v>
      </c>
      <c r="AL1586" s="9">
        <f t="shared" si="131"/>
        <v>2.8559999999999999</v>
      </c>
      <c r="AM1586" s="9"/>
      <c r="AN1586" s="9"/>
      <c r="AP1586" s="9"/>
    </row>
    <row r="1587" spans="1:42" x14ac:dyDescent="0.2">
      <c r="A1587" s="2" t="s">
        <v>43</v>
      </c>
      <c r="B1587" s="2">
        <v>16</v>
      </c>
      <c r="C1587" s="2">
        <v>11030133</v>
      </c>
      <c r="D1587" s="2" t="s">
        <v>4490</v>
      </c>
      <c r="E1587" s="3" t="s">
        <v>4491</v>
      </c>
      <c r="F1587" s="2" t="s">
        <v>4492</v>
      </c>
      <c r="G1587" s="2" t="s">
        <v>47</v>
      </c>
      <c r="I1587" s="2">
        <v>359422</v>
      </c>
      <c r="J1587" s="9"/>
      <c r="K1587" s="9"/>
      <c r="L1587" s="9"/>
      <c r="M1587" s="9"/>
      <c r="N1587" s="9"/>
      <c r="O1587" s="9"/>
      <c r="P1587" s="9"/>
      <c r="Q1587" s="9"/>
      <c r="R1587" s="9"/>
      <c r="S1587" s="9"/>
      <c r="T1587" s="9"/>
      <c r="U1587" s="9"/>
      <c r="V1587" s="9">
        <v>1.5</v>
      </c>
      <c r="W1587" s="9"/>
      <c r="X1587" s="9"/>
      <c r="Y1587" s="9"/>
      <c r="Z1587" s="9"/>
      <c r="AA1587" s="9"/>
      <c r="AB1587" s="9"/>
      <c r="AC1587" s="9"/>
      <c r="AD1587" s="9"/>
      <c r="AE1587" s="9"/>
      <c r="AF1587" s="9"/>
      <c r="AG1587" s="9"/>
      <c r="AH1587" s="9"/>
      <c r="AI1587" s="9">
        <f t="shared" si="129"/>
        <v>1.5</v>
      </c>
      <c r="AJ1587" s="9">
        <v>0</v>
      </c>
      <c r="AK1587" s="9">
        <f t="shared" si="130"/>
        <v>0.18</v>
      </c>
      <c r="AL1587" s="9">
        <f t="shared" si="131"/>
        <v>1.68</v>
      </c>
      <c r="AM1587" s="9"/>
      <c r="AN1587" s="9"/>
      <c r="AP1587" s="9"/>
    </row>
    <row r="1588" spans="1:42" x14ac:dyDescent="0.2">
      <c r="A1588" s="2" t="s">
        <v>43</v>
      </c>
      <c r="B1588" s="2">
        <v>1</v>
      </c>
      <c r="C1588" s="2">
        <v>11030133</v>
      </c>
      <c r="D1588" s="2" t="s">
        <v>4493</v>
      </c>
      <c r="E1588" s="3" t="s">
        <v>4494</v>
      </c>
      <c r="F1588" s="2" t="s">
        <v>4495</v>
      </c>
      <c r="G1588" s="2" t="s">
        <v>47</v>
      </c>
      <c r="I1588" s="2">
        <v>359423</v>
      </c>
      <c r="J1588" s="9"/>
      <c r="K1588" s="9"/>
      <c r="L1588" s="9"/>
      <c r="M1588" s="9"/>
      <c r="N1588" s="9"/>
      <c r="O1588" s="9"/>
      <c r="P1588" s="9"/>
      <c r="Q1588" s="9">
        <v>0.47</v>
      </c>
      <c r="R1588" s="9"/>
      <c r="S1588" s="9"/>
      <c r="T1588" s="9"/>
      <c r="U1588" s="9"/>
      <c r="V1588" s="9">
        <v>1.5</v>
      </c>
      <c r="W1588" s="9"/>
      <c r="X1588" s="9"/>
      <c r="Y1588" s="9"/>
      <c r="Z1588" s="9"/>
      <c r="AA1588" s="9"/>
      <c r="AB1588" s="9"/>
      <c r="AC1588" s="9"/>
      <c r="AD1588" s="9"/>
      <c r="AE1588" s="9"/>
      <c r="AF1588" s="9"/>
      <c r="AG1588" s="9"/>
      <c r="AH1588" s="9"/>
      <c r="AI1588" s="9">
        <f t="shared" si="129"/>
        <v>1.97</v>
      </c>
      <c r="AJ1588" s="9">
        <v>0</v>
      </c>
      <c r="AK1588" s="9">
        <f t="shared" si="130"/>
        <v>0.2364</v>
      </c>
      <c r="AL1588" s="9">
        <f t="shared" si="131"/>
        <v>2.2063999999999999</v>
      </c>
      <c r="AM1588" s="9"/>
      <c r="AN1588" s="9"/>
      <c r="AP1588" s="9"/>
    </row>
    <row r="1589" spans="1:42" x14ac:dyDescent="0.2">
      <c r="A1589" s="2" t="s">
        <v>43</v>
      </c>
      <c r="B1589" s="2">
        <v>1</v>
      </c>
      <c r="C1589" s="2">
        <v>11030133</v>
      </c>
      <c r="D1589" s="2" t="s">
        <v>4496</v>
      </c>
      <c r="E1589" s="3" t="s">
        <v>4497</v>
      </c>
      <c r="F1589" s="2" t="s">
        <v>4498</v>
      </c>
      <c r="G1589" s="2" t="s">
        <v>47</v>
      </c>
      <c r="I1589" s="2">
        <v>359424</v>
      </c>
      <c r="J1589" s="9"/>
      <c r="K1589" s="9">
        <v>0.45</v>
      </c>
      <c r="L1589" s="9"/>
      <c r="M1589" s="9"/>
      <c r="N1589" s="9"/>
      <c r="O1589" s="9"/>
      <c r="P1589" s="9"/>
      <c r="Q1589" s="9">
        <v>0.82</v>
      </c>
      <c r="R1589" s="9"/>
      <c r="S1589" s="9"/>
      <c r="T1589" s="9"/>
      <c r="U1589" s="9"/>
      <c r="V1589" s="9">
        <v>1.5</v>
      </c>
      <c r="W1589" s="9"/>
      <c r="X1589" s="9"/>
      <c r="Y1589" s="9"/>
      <c r="Z1589" s="9"/>
      <c r="AA1589" s="9"/>
      <c r="AB1589" s="9"/>
      <c r="AC1589" s="9"/>
      <c r="AD1589" s="9"/>
      <c r="AE1589" s="9"/>
      <c r="AF1589" s="9"/>
      <c r="AG1589" s="9"/>
      <c r="AH1589" s="9"/>
      <c r="AI1589" s="9">
        <f t="shared" si="129"/>
        <v>2.77</v>
      </c>
      <c r="AJ1589" s="9">
        <v>0</v>
      </c>
      <c r="AK1589" s="9">
        <f t="shared" si="130"/>
        <v>0.33239999999999997</v>
      </c>
      <c r="AL1589" s="9">
        <f t="shared" si="131"/>
        <v>3.1023999999999998</v>
      </c>
      <c r="AM1589" s="9"/>
      <c r="AN1589" s="9"/>
      <c r="AP1589" s="9"/>
    </row>
    <row r="1590" spans="1:42" x14ac:dyDescent="0.2">
      <c r="A1590" s="2" t="s">
        <v>43</v>
      </c>
      <c r="B1590" s="2">
        <v>1</v>
      </c>
      <c r="C1590" s="2">
        <v>11030133</v>
      </c>
      <c r="D1590" s="2" t="s">
        <v>4499</v>
      </c>
      <c r="E1590" s="3" t="s">
        <v>4500</v>
      </c>
      <c r="F1590" s="2" t="s">
        <v>4501</v>
      </c>
      <c r="G1590" s="2" t="s">
        <v>47</v>
      </c>
      <c r="I1590" s="2">
        <v>359425</v>
      </c>
      <c r="J1590" s="9"/>
      <c r="K1590" s="9">
        <v>1.74</v>
      </c>
      <c r="L1590" s="9"/>
      <c r="M1590" s="9"/>
      <c r="N1590" s="9"/>
      <c r="O1590" s="9"/>
      <c r="P1590" s="9"/>
      <c r="Q1590" s="9">
        <v>0.32</v>
      </c>
      <c r="R1590" s="9"/>
      <c r="S1590" s="9"/>
      <c r="T1590" s="9"/>
      <c r="U1590" s="9"/>
      <c r="V1590" s="9">
        <v>1.5</v>
      </c>
      <c r="W1590" s="9"/>
      <c r="X1590" s="9"/>
      <c r="Y1590" s="9"/>
      <c r="Z1590" s="9"/>
      <c r="AA1590" s="9"/>
      <c r="AB1590" s="9"/>
      <c r="AC1590" s="9"/>
      <c r="AD1590" s="9"/>
      <c r="AE1590" s="9"/>
      <c r="AF1590" s="9"/>
      <c r="AG1590" s="9"/>
      <c r="AH1590" s="9"/>
      <c r="AI1590" s="9">
        <f t="shared" si="129"/>
        <v>3.56</v>
      </c>
      <c r="AJ1590" s="9">
        <v>0</v>
      </c>
      <c r="AK1590" s="9">
        <f t="shared" si="130"/>
        <v>0.42719999999999997</v>
      </c>
      <c r="AL1590" s="9">
        <f t="shared" si="131"/>
        <v>3.9872000000000001</v>
      </c>
      <c r="AM1590" s="9"/>
      <c r="AN1590" s="9"/>
      <c r="AP1590" s="9"/>
    </row>
    <row r="1591" spans="1:42" x14ac:dyDescent="0.2">
      <c r="A1591" s="2" t="s">
        <v>43</v>
      </c>
      <c r="B1591" s="2">
        <v>1</v>
      </c>
      <c r="C1591" s="2">
        <v>11030133</v>
      </c>
      <c r="D1591" s="2" t="s">
        <v>4502</v>
      </c>
      <c r="E1591" s="3" t="s">
        <v>4503</v>
      </c>
      <c r="F1591" s="2" t="s">
        <v>4504</v>
      </c>
      <c r="G1591" s="2" t="s">
        <v>47</v>
      </c>
      <c r="I1591" s="2">
        <v>359426</v>
      </c>
      <c r="J1591" s="9"/>
      <c r="K1591" s="9">
        <v>1.55</v>
      </c>
      <c r="L1591" s="9"/>
      <c r="M1591" s="9"/>
      <c r="N1591" s="9"/>
      <c r="O1591" s="9"/>
      <c r="P1591" s="9"/>
      <c r="Q1591" s="9"/>
      <c r="R1591" s="9"/>
      <c r="S1591" s="9"/>
      <c r="T1591" s="9"/>
      <c r="U1591" s="9"/>
      <c r="V1591" s="9">
        <v>1.5</v>
      </c>
      <c r="W1591" s="9"/>
      <c r="X1591" s="9"/>
      <c r="Y1591" s="9"/>
      <c r="Z1591" s="9"/>
      <c r="AA1591" s="9"/>
      <c r="AB1591" s="9"/>
      <c r="AC1591" s="9"/>
      <c r="AD1591" s="9"/>
      <c r="AE1591" s="9"/>
      <c r="AF1591" s="9"/>
      <c r="AG1591" s="9"/>
      <c r="AH1591" s="9"/>
      <c r="AI1591" s="9">
        <f t="shared" si="129"/>
        <v>3.05</v>
      </c>
      <c r="AJ1591" s="9">
        <v>0</v>
      </c>
      <c r="AK1591" s="9">
        <f t="shared" si="130"/>
        <v>0.36599999999999999</v>
      </c>
      <c r="AL1591" s="9">
        <f t="shared" si="131"/>
        <v>3.4159999999999999</v>
      </c>
      <c r="AM1591" s="9"/>
      <c r="AN1591" s="9"/>
      <c r="AP1591" s="9"/>
    </row>
    <row r="1592" spans="1:42" x14ac:dyDescent="0.2">
      <c r="A1592" s="2" t="s">
        <v>43</v>
      </c>
      <c r="B1592" s="2">
        <v>1</v>
      </c>
      <c r="C1592" s="2">
        <v>11030128</v>
      </c>
      <c r="D1592" s="2" t="s">
        <v>4505</v>
      </c>
      <c r="E1592" s="3" t="s">
        <v>4506</v>
      </c>
      <c r="F1592" s="2" t="s">
        <v>4507</v>
      </c>
      <c r="G1592" s="2" t="s">
        <v>47</v>
      </c>
      <c r="I1592" s="2">
        <v>359427</v>
      </c>
      <c r="J1592" s="9"/>
      <c r="K1592" s="9">
        <v>0.24</v>
      </c>
      <c r="L1592" s="9"/>
      <c r="M1592" s="9"/>
      <c r="N1592" s="9"/>
      <c r="O1592" s="9"/>
      <c r="P1592" s="9"/>
      <c r="Q1592" s="9">
        <v>0.32</v>
      </c>
      <c r="R1592" s="9"/>
      <c r="S1592" s="9"/>
      <c r="T1592" s="9"/>
      <c r="U1592" s="9"/>
      <c r="V1592" s="9">
        <v>1.5</v>
      </c>
      <c r="W1592" s="9"/>
      <c r="X1592" s="9"/>
      <c r="Y1592" s="9"/>
      <c r="Z1592" s="9"/>
      <c r="AA1592" s="9"/>
      <c r="AB1592" s="9"/>
      <c r="AC1592" s="9"/>
      <c r="AD1592" s="9"/>
      <c r="AE1592" s="9"/>
      <c r="AF1592" s="9"/>
      <c r="AG1592" s="9"/>
      <c r="AH1592" s="9"/>
      <c r="AI1592" s="9">
        <f t="shared" si="129"/>
        <v>2.06</v>
      </c>
      <c r="AJ1592" s="9">
        <v>0</v>
      </c>
      <c r="AK1592" s="9">
        <f t="shared" si="130"/>
        <v>0.2472</v>
      </c>
      <c r="AL1592" s="9">
        <f t="shared" si="131"/>
        <v>2.3071999999999999</v>
      </c>
      <c r="AM1592" s="9"/>
      <c r="AN1592" s="9"/>
      <c r="AP1592" s="9"/>
    </row>
    <row r="1593" spans="1:42" x14ac:dyDescent="0.2">
      <c r="A1593" s="2" t="s">
        <v>43</v>
      </c>
      <c r="B1593" s="2">
        <v>1</v>
      </c>
      <c r="C1593" s="2">
        <v>11030128</v>
      </c>
      <c r="D1593" s="2" t="s">
        <v>4508</v>
      </c>
      <c r="E1593" s="3" t="s">
        <v>4509</v>
      </c>
      <c r="F1593" s="2" t="s">
        <v>4510</v>
      </c>
      <c r="G1593" s="2" t="s">
        <v>47</v>
      </c>
      <c r="I1593" s="2">
        <v>359428</v>
      </c>
      <c r="J1593" s="9"/>
      <c r="K1593" s="9"/>
      <c r="L1593" s="9"/>
      <c r="M1593" s="9"/>
      <c r="N1593" s="9"/>
      <c r="O1593" s="9"/>
      <c r="P1593" s="9"/>
      <c r="Q1593" s="9">
        <v>0.63</v>
      </c>
      <c r="R1593" s="9">
        <v>1.19</v>
      </c>
      <c r="S1593" s="9"/>
      <c r="T1593" s="9"/>
      <c r="U1593" s="9"/>
      <c r="V1593" s="9">
        <v>1.5</v>
      </c>
      <c r="W1593" s="9"/>
      <c r="X1593" s="9"/>
      <c r="Y1593" s="9"/>
      <c r="Z1593" s="9"/>
      <c r="AA1593" s="9"/>
      <c r="AB1593" s="9"/>
      <c r="AC1593" s="9"/>
      <c r="AD1593" s="9"/>
      <c r="AE1593" s="9"/>
      <c r="AF1593" s="9"/>
      <c r="AG1593" s="9"/>
      <c r="AH1593" s="9"/>
      <c r="AI1593" s="9">
        <f t="shared" si="129"/>
        <v>3.32</v>
      </c>
      <c r="AJ1593" s="9">
        <v>0</v>
      </c>
      <c r="AK1593" s="9">
        <f t="shared" si="130"/>
        <v>0.39839999999999998</v>
      </c>
      <c r="AL1593" s="9">
        <f t="shared" si="131"/>
        <v>3.7183999999999999</v>
      </c>
      <c r="AM1593" s="9"/>
      <c r="AN1593" s="9"/>
      <c r="AP1593" s="9"/>
    </row>
    <row r="1594" spans="1:42" x14ac:dyDescent="0.2">
      <c r="A1594" s="2" t="s">
        <v>43</v>
      </c>
      <c r="B1594" s="2">
        <v>1</v>
      </c>
      <c r="C1594" s="2">
        <v>11030129</v>
      </c>
      <c r="D1594" s="2" t="s">
        <v>4511</v>
      </c>
      <c r="E1594" s="3" t="s">
        <v>4512</v>
      </c>
      <c r="F1594" s="2" t="s">
        <v>4513</v>
      </c>
      <c r="G1594" s="2" t="s">
        <v>47</v>
      </c>
      <c r="I1594" s="2">
        <v>359429</v>
      </c>
      <c r="J1594" s="9"/>
      <c r="K1594" s="9">
        <v>6.12</v>
      </c>
      <c r="L1594" s="9"/>
      <c r="M1594" s="9"/>
      <c r="N1594" s="9"/>
      <c r="O1594" s="9"/>
      <c r="P1594" s="9"/>
      <c r="Q1594" s="9">
        <v>2.5099999999999998</v>
      </c>
      <c r="R1594" s="9">
        <v>0.41</v>
      </c>
      <c r="S1594" s="9"/>
      <c r="T1594" s="9"/>
      <c r="U1594" s="9"/>
      <c r="V1594" s="9">
        <v>1.5</v>
      </c>
      <c r="W1594" s="9"/>
      <c r="X1594" s="9"/>
      <c r="Y1594" s="9"/>
      <c r="Z1594" s="9"/>
      <c r="AA1594" s="9"/>
      <c r="AB1594" s="9"/>
      <c r="AC1594" s="9"/>
      <c r="AD1594" s="9"/>
      <c r="AE1594" s="9"/>
      <c r="AF1594" s="9"/>
      <c r="AG1594" s="9"/>
      <c r="AH1594" s="9"/>
      <c r="AI1594" s="9">
        <f t="shared" si="129"/>
        <v>10.54</v>
      </c>
      <c r="AJ1594" s="9">
        <v>0</v>
      </c>
      <c r="AK1594" s="9">
        <f t="shared" si="130"/>
        <v>1.2647999999999999</v>
      </c>
      <c r="AL1594" s="9">
        <f t="shared" si="131"/>
        <v>11.804799999999998</v>
      </c>
      <c r="AM1594" s="9"/>
      <c r="AN1594" s="9"/>
      <c r="AP1594" s="9"/>
    </row>
    <row r="1595" spans="1:42" x14ac:dyDescent="0.2">
      <c r="A1595" s="2" t="s">
        <v>43</v>
      </c>
      <c r="B1595" s="2">
        <v>1</v>
      </c>
      <c r="C1595" s="2">
        <v>11030133</v>
      </c>
      <c r="D1595" s="2" t="s">
        <v>4514</v>
      </c>
      <c r="E1595" s="3" t="s">
        <v>4515</v>
      </c>
      <c r="F1595" s="2" t="s">
        <v>4516</v>
      </c>
      <c r="G1595" s="2" t="s">
        <v>47</v>
      </c>
      <c r="I1595" s="2">
        <v>359430</v>
      </c>
      <c r="J1595" s="9"/>
      <c r="K1595" s="9">
        <v>0.06</v>
      </c>
      <c r="L1595" s="9"/>
      <c r="M1595" s="9"/>
      <c r="N1595" s="9"/>
      <c r="O1595" s="9"/>
      <c r="P1595" s="9"/>
      <c r="Q1595" s="9"/>
      <c r="R1595" s="9"/>
      <c r="S1595" s="9"/>
      <c r="T1595" s="9"/>
      <c r="U1595" s="9"/>
      <c r="V1595" s="9">
        <v>1.5</v>
      </c>
      <c r="W1595" s="9"/>
      <c r="X1595" s="9"/>
      <c r="Y1595" s="9"/>
      <c r="Z1595" s="9"/>
      <c r="AA1595" s="9"/>
      <c r="AB1595" s="9"/>
      <c r="AC1595" s="9"/>
      <c r="AD1595" s="9"/>
      <c r="AE1595" s="9"/>
      <c r="AF1595" s="9"/>
      <c r="AG1595" s="9"/>
      <c r="AH1595" s="9"/>
      <c r="AI1595" s="9">
        <f t="shared" si="129"/>
        <v>1.56</v>
      </c>
      <c r="AJ1595" s="9">
        <v>0</v>
      </c>
      <c r="AK1595" s="9">
        <f t="shared" si="130"/>
        <v>0.18720000000000001</v>
      </c>
      <c r="AL1595" s="9">
        <f t="shared" si="131"/>
        <v>1.7472000000000001</v>
      </c>
      <c r="AM1595" s="9"/>
      <c r="AN1595" s="9"/>
      <c r="AP1595" s="9"/>
    </row>
    <row r="1596" spans="1:42" x14ac:dyDescent="0.2">
      <c r="A1596" s="2" t="s">
        <v>43</v>
      </c>
      <c r="B1596" s="2">
        <v>1</v>
      </c>
      <c r="C1596" s="2">
        <v>11030130</v>
      </c>
      <c r="D1596" s="2" t="s">
        <v>4517</v>
      </c>
      <c r="E1596" s="3" t="s">
        <v>4518</v>
      </c>
      <c r="F1596" s="2" t="s">
        <v>4519</v>
      </c>
      <c r="G1596" s="2" t="s">
        <v>47</v>
      </c>
      <c r="I1596" s="2">
        <v>359431</v>
      </c>
      <c r="J1596" s="9"/>
      <c r="K1596" s="9">
        <v>0.34</v>
      </c>
      <c r="L1596" s="9">
        <v>0.97</v>
      </c>
      <c r="M1596" s="9"/>
      <c r="N1596" s="9"/>
      <c r="O1596" s="9"/>
      <c r="P1596" s="9"/>
      <c r="Q1596" s="9">
        <v>0.38</v>
      </c>
      <c r="R1596" s="9">
        <v>0.1</v>
      </c>
      <c r="S1596" s="9"/>
      <c r="T1596" s="9"/>
      <c r="U1596" s="9"/>
      <c r="V1596" s="9">
        <v>1.5</v>
      </c>
      <c r="W1596" s="9"/>
      <c r="X1596" s="9"/>
      <c r="Y1596" s="9"/>
      <c r="Z1596" s="9"/>
      <c r="AA1596" s="9"/>
      <c r="AB1596" s="9"/>
      <c r="AC1596" s="9"/>
      <c r="AD1596" s="9"/>
      <c r="AE1596" s="9"/>
      <c r="AF1596" s="9"/>
      <c r="AG1596" s="9"/>
      <c r="AH1596" s="9"/>
      <c r="AI1596" s="9">
        <f t="shared" si="129"/>
        <v>3.29</v>
      </c>
      <c r="AJ1596" s="9">
        <v>0</v>
      </c>
      <c r="AK1596" s="9">
        <f t="shared" si="130"/>
        <v>0.39479999999999998</v>
      </c>
      <c r="AL1596" s="9">
        <f t="shared" si="131"/>
        <v>3.6848000000000001</v>
      </c>
      <c r="AM1596" s="9"/>
      <c r="AN1596" s="9"/>
      <c r="AP1596" s="9"/>
    </row>
    <row r="1597" spans="1:42" x14ac:dyDescent="0.2">
      <c r="A1597" s="2" t="s">
        <v>43</v>
      </c>
      <c r="B1597" s="2">
        <v>1</v>
      </c>
      <c r="C1597" s="2">
        <v>11030130</v>
      </c>
      <c r="D1597" s="2" t="s">
        <v>4520</v>
      </c>
      <c r="E1597" s="3" t="s">
        <v>4521</v>
      </c>
      <c r="F1597" s="2" t="s">
        <v>4522</v>
      </c>
      <c r="G1597" s="2" t="s">
        <v>47</v>
      </c>
      <c r="I1597" s="2">
        <v>359432</v>
      </c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>
        <v>1.5</v>
      </c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>
        <f t="shared" si="129"/>
        <v>1.5</v>
      </c>
      <c r="AJ1597" s="9">
        <v>0</v>
      </c>
      <c r="AK1597" s="9">
        <f t="shared" si="130"/>
        <v>0.18</v>
      </c>
      <c r="AL1597" s="9">
        <f t="shared" si="131"/>
        <v>1.68</v>
      </c>
      <c r="AM1597" s="9"/>
      <c r="AN1597" s="9"/>
      <c r="AP1597" s="9"/>
    </row>
    <row r="1598" spans="1:42" x14ac:dyDescent="0.2">
      <c r="A1598" s="2" t="s">
        <v>43</v>
      </c>
      <c r="B1598" s="2">
        <v>1</v>
      </c>
      <c r="C1598" s="2">
        <v>11030130</v>
      </c>
      <c r="D1598" s="2" t="s">
        <v>4520</v>
      </c>
      <c r="E1598" s="3" t="s">
        <v>4521</v>
      </c>
      <c r="F1598" s="2" t="s">
        <v>4522</v>
      </c>
      <c r="G1598" s="2" t="s">
        <v>47</v>
      </c>
      <c r="I1598" s="2">
        <v>359433</v>
      </c>
      <c r="J1598" s="9"/>
      <c r="K1598" s="9"/>
      <c r="L1598" s="9"/>
      <c r="M1598" s="9"/>
      <c r="N1598" s="9"/>
      <c r="O1598" s="9"/>
      <c r="P1598" s="9"/>
      <c r="Q1598" s="9">
        <v>2.19</v>
      </c>
      <c r="R1598" s="9"/>
      <c r="S1598" s="9"/>
      <c r="T1598" s="9"/>
      <c r="U1598" s="9"/>
      <c r="V1598" s="9">
        <v>1.5</v>
      </c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>
        <f t="shared" si="129"/>
        <v>3.69</v>
      </c>
      <c r="AJ1598" s="9">
        <v>0</v>
      </c>
      <c r="AK1598" s="9">
        <f t="shared" si="130"/>
        <v>0.44279999999999997</v>
      </c>
      <c r="AL1598" s="9">
        <f t="shared" si="131"/>
        <v>4.1327999999999996</v>
      </c>
      <c r="AM1598" s="9"/>
      <c r="AN1598" s="9"/>
      <c r="AP1598" s="9"/>
    </row>
    <row r="1599" spans="1:42" x14ac:dyDescent="0.2">
      <c r="A1599" s="2" t="s">
        <v>43</v>
      </c>
      <c r="B1599" s="2">
        <v>1</v>
      </c>
      <c r="C1599" s="2">
        <v>11030133</v>
      </c>
      <c r="D1599" s="2" t="s">
        <v>4523</v>
      </c>
      <c r="E1599" s="3" t="s">
        <v>4524</v>
      </c>
      <c r="F1599" s="2" t="s">
        <v>4525</v>
      </c>
      <c r="G1599" s="2" t="s">
        <v>47</v>
      </c>
      <c r="I1599" s="2">
        <v>359434</v>
      </c>
      <c r="J1599" s="9"/>
      <c r="K1599" s="9"/>
      <c r="L1599" s="9"/>
      <c r="M1599" s="9"/>
      <c r="N1599" s="9"/>
      <c r="O1599" s="9"/>
      <c r="P1599" s="9"/>
      <c r="Q1599" s="9">
        <v>0.97</v>
      </c>
      <c r="R1599" s="9"/>
      <c r="S1599" s="9"/>
      <c r="T1599" s="9"/>
      <c r="U1599" s="9"/>
      <c r="V1599" s="9">
        <v>1.5</v>
      </c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>
        <f t="shared" si="129"/>
        <v>2.4699999999999998</v>
      </c>
      <c r="AJ1599" s="9">
        <v>0</v>
      </c>
      <c r="AK1599" s="9">
        <f t="shared" si="130"/>
        <v>0.29639999999999994</v>
      </c>
      <c r="AL1599" s="9">
        <f t="shared" si="131"/>
        <v>2.7663999999999995</v>
      </c>
      <c r="AM1599" s="9"/>
      <c r="AN1599" s="9"/>
      <c r="AP1599" s="9"/>
    </row>
    <row r="1600" spans="1:42" x14ac:dyDescent="0.2">
      <c r="A1600" s="2" t="s">
        <v>43</v>
      </c>
      <c r="B1600" s="2">
        <v>1</v>
      </c>
      <c r="C1600" s="2">
        <v>11030134</v>
      </c>
      <c r="D1600" s="2" t="s">
        <v>4526</v>
      </c>
      <c r="E1600" s="3" t="s">
        <v>4527</v>
      </c>
      <c r="F1600" s="2" t="s">
        <v>4528</v>
      </c>
      <c r="G1600" s="2" t="s">
        <v>47</v>
      </c>
      <c r="I1600" s="2">
        <v>359435</v>
      </c>
      <c r="J1600" s="9"/>
      <c r="K1600" s="9"/>
      <c r="L1600" s="9"/>
      <c r="M1600" s="9"/>
      <c r="N1600" s="9"/>
      <c r="O1600" s="9"/>
      <c r="P1600" s="9"/>
      <c r="Q1600" s="9">
        <v>0.12</v>
      </c>
      <c r="R1600" s="9"/>
      <c r="S1600" s="9"/>
      <c r="T1600" s="9"/>
      <c r="U1600" s="9"/>
      <c r="V1600" s="9">
        <v>1.5</v>
      </c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>
        <f t="shared" si="129"/>
        <v>1.62</v>
      </c>
      <c r="AJ1600" s="9">
        <v>0</v>
      </c>
      <c r="AK1600" s="9">
        <f t="shared" si="130"/>
        <v>0.19440000000000002</v>
      </c>
      <c r="AL1600" s="9">
        <f t="shared" si="131"/>
        <v>1.8144</v>
      </c>
      <c r="AM1600" s="9"/>
      <c r="AN1600" s="9"/>
      <c r="AP1600" s="9"/>
    </row>
    <row r="1601" spans="1:42" x14ac:dyDescent="0.2">
      <c r="A1601" s="2" t="s">
        <v>43</v>
      </c>
      <c r="B1601" s="2">
        <v>16</v>
      </c>
      <c r="C1601" s="2">
        <v>11030134</v>
      </c>
      <c r="D1601" s="2" t="s">
        <v>4529</v>
      </c>
      <c r="E1601" s="3" t="s">
        <v>4530</v>
      </c>
      <c r="F1601" s="2" t="s">
        <v>4531</v>
      </c>
      <c r="G1601" s="2" t="s">
        <v>47</v>
      </c>
      <c r="I1601" s="2">
        <v>359436</v>
      </c>
      <c r="J1601" s="9"/>
      <c r="K1601" s="9"/>
      <c r="L1601" s="9"/>
      <c r="M1601" s="9"/>
      <c r="N1601" s="9"/>
      <c r="O1601" s="9"/>
      <c r="P1601" s="9"/>
      <c r="Q1601" s="9">
        <v>7.0000000000000007E-2</v>
      </c>
      <c r="R1601" s="9"/>
      <c r="S1601" s="9"/>
      <c r="T1601" s="9"/>
      <c r="U1601" s="9"/>
      <c r="V1601" s="9">
        <v>1.5</v>
      </c>
      <c r="W1601" s="9"/>
      <c r="X1601" s="9"/>
      <c r="Y1601" s="9"/>
      <c r="Z1601" s="9"/>
      <c r="AA1601" s="9"/>
      <c r="AB1601" s="9"/>
      <c r="AC1601" s="9"/>
      <c r="AD1601" s="9"/>
      <c r="AE1601" s="9"/>
      <c r="AF1601" s="9"/>
      <c r="AG1601" s="9"/>
      <c r="AH1601" s="9"/>
      <c r="AI1601" s="9">
        <f t="shared" si="129"/>
        <v>1.57</v>
      </c>
      <c r="AJ1601" s="9">
        <v>0</v>
      </c>
      <c r="AK1601" s="9">
        <f t="shared" si="130"/>
        <v>0.18840000000000001</v>
      </c>
      <c r="AL1601" s="9">
        <f t="shared" si="131"/>
        <v>1.7584</v>
      </c>
      <c r="AM1601" s="9"/>
      <c r="AN1601" s="9"/>
      <c r="AP1601" s="9"/>
    </row>
    <row r="1602" spans="1:42" x14ac:dyDescent="0.2">
      <c r="A1602" s="2" t="s">
        <v>43</v>
      </c>
      <c r="B1602" s="2">
        <v>1</v>
      </c>
      <c r="C1602" s="2">
        <v>11030128</v>
      </c>
      <c r="D1602" s="2" t="s">
        <v>4532</v>
      </c>
      <c r="E1602" s="3" t="s">
        <v>4533</v>
      </c>
      <c r="F1602" s="2" t="s">
        <v>4534</v>
      </c>
      <c r="G1602" s="2" t="s">
        <v>47</v>
      </c>
      <c r="I1602" s="2">
        <v>359437</v>
      </c>
      <c r="J1602" s="9"/>
      <c r="K1602" s="9"/>
      <c r="L1602" s="9"/>
      <c r="M1602" s="9"/>
      <c r="N1602" s="9"/>
      <c r="O1602" s="9"/>
      <c r="P1602" s="9"/>
      <c r="Q1602" s="9"/>
      <c r="R1602" s="9"/>
      <c r="S1602" s="9"/>
      <c r="T1602" s="9"/>
      <c r="U1602" s="9"/>
      <c r="V1602" s="9">
        <v>1.5</v>
      </c>
      <c r="W1602" s="9"/>
      <c r="X1602" s="9"/>
      <c r="Y1602" s="9"/>
      <c r="Z1602" s="9"/>
      <c r="AA1602" s="9"/>
      <c r="AB1602" s="9"/>
      <c r="AC1602" s="9"/>
      <c r="AD1602" s="9"/>
      <c r="AE1602" s="9"/>
      <c r="AF1602" s="9"/>
      <c r="AG1602" s="9"/>
      <c r="AH1602" s="9"/>
      <c r="AI1602" s="9">
        <f t="shared" si="129"/>
        <v>1.5</v>
      </c>
      <c r="AJ1602" s="9">
        <v>0</v>
      </c>
      <c r="AK1602" s="9">
        <f t="shared" si="130"/>
        <v>0.18</v>
      </c>
      <c r="AL1602" s="9">
        <f t="shared" si="131"/>
        <v>1.68</v>
      </c>
      <c r="AM1602" s="9"/>
      <c r="AN1602" s="9"/>
      <c r="AP1602" s="9"/>
    </row>
    <row r="1603" spans="1:42" x14ac:dyDescent="0.2">
      <c r="A1603" s="2" t="s">
        <v>43</v>
      </c>
      <c r="B1603" s="2">
        <v>1</v>
      </c>
      <c r="C1603" s="2">
        <v>11030134</v>
      </c>
      <c r="D1603" s="2" t="s">
        <v>4535</v>
      </c>
      <c r="E1603" s="3" t="s">
        <v>4536</v>
      </c>
      <c r="F1603" s="2" t="s">
        <v>4537</v>
      </c>
      <c r="G1603" s="2" t="s">
        <v>47</v>
      </c>
      <c r="I1603" s="2">
        <v>359438</v>
      </c>
      <c r="J1603" s="9"/>
      <c r="K1603" s="9"/>
      <c r="L1603" s="9"/>
      <c r="M1603" s="9"/>
      <c r="N1603" s="9"/>
      <c r="O1603" s="9"/>
      <c r="P1603" s="9"/>
      <c r="Q1603" s="9"/>
      <c r="R1603" s="9"/>
      <c r="S1603" s="9"/>
      <c r="T1603" s="9"/>
      <c r="U1603" s="9"/>
      <c r="V1603" s="9">
        <v>1.5</v>
      </c>
      <c r="W1603" s="9"/>
      <c r="X1603" s="9"/>
      <c r="Y1603" s="9"/>
      <c r="Z1603" s="9"/>
      <c r="AA1603" s="9"/>
      <c r="AB1603" s="9"/>
      <c r="AC1603" s="9"/>
      <c r="AD1603" s="9"/>
      <c r="AE1603" s="9"/>
      <c r="AF1603" s="9"/>
      <c r="AG1603" s="9"/>
      <c r="AH1603" s="9"/>
      <c r="AI1603" s="9">
        <f t="shared" si="129"/>
        <v>1.5</v>
      </c>
      <c r="AJ1603" s="9">
        <v>0</v>
      </c>
      <c r="AK1603" s="9">
        <f t="shared" si="130"/>
        <v>0.18</v>
      </c>
      <c r="AL1603" s="9">
        <f t="shared" si="131"/>
        <v>1.68</v>
      </c>
      <c r="AM1603" s="9"/>
      <c r="AN1603" s="9"/>
      <c r="AP1603" s="9"/>
    </row>
    <row r="1604" spans="1:42" x14ac:dyDescent="0.2">
      <c r="A1604" s="2" t="s">
        <v>43</v>
      </c>
      <c r="B1604" s="2">
        <v>1</v>
      </c>
      <c r="C1604" s="2">
        <v>11030133</v>
      </c>
      <c r="D1604" s="2" t="s">
        <v>4538</v>
      </c>
      <c r="E1604" s="3" t="s">
        <v>4539</v>
      </c>
      <c r="F1604" s="2" t="s">
        <v>4540</v>
      </c>
      <c r="G1604" s="2" t="s">
        <v>47</v>
      </c>
      <c r="I1604" s="2">
        <v>359439</v>
      </c>
      <c r="J1604" s="9"/>
      <c r="K1604" s="9"/>
      <c r="L1604" s="9"/>
      <c r="M1604" s="9"/>
      <c r="N1604" s="9"/>
      <c r="O1604" s="9"/>
      <c r="P1604" s="9"/>
      <c r="Q1604" s="9">
        <v>2.9</v>
      </c>
      <c r="R1604" s="9">
        <v>0.31</v>
      </c>
      <c r="S1604" s="9"/>
      <c r="T1604" s="9"/>
      <c r="U1604" s="9"/>
      <c r="V1604" s="9">
        <v>1.5</v>
      </c>
      <c r="W1604" s="9"/>
      <c r="X1604" s="9"/>
      <c r="Y1604" s="9"/>
      <c r="Z1604" s="9"/>
      <c r="AA1604" s="9"/>
      <c r="AB1604" s="9"/>
      <c r="AC1604" s="9"/>
      <c r="AD1604" s="9"/>
      <c r="AE1604" s="9"/>
      <c r="AF1604" s="9"/>
      <c r="AG1604" s="9"/>
      <c r="AH1604" s="9"/>
      <c r="AI1604" s="9">
        <f t="shared" si="129"/>
        <v>4.71</v>
      </c>
      <c r="AJ1604" s="9">
        <v>0</v>
      </c>
      <c r="AK1604" s="9">
        <f t="shared" si="130"/>
        <v>0.56519999999999992</v>
      </c>
      <c r="AL1604" s="9">
        <f t="shared" si="131"/>
        <v>5.2751999999999999</v>
      </c>
      <c r="AM1604" s="9"/>
      <c r="AN1604" s="9"/>
      <c r="AP1604" s="9"/>
    </row>
    <row r="1605" spans="1:42" x14ac:dyDescent="0.2">
      <c r="A1605" s="2" t="s">
        <v>43</v>
      </c>
      <c r="B1605" s="2">
        <v>1</v>
      </c>
      <c r="C1605" s="2">
        <v>11030124</v>
      </c>
      <c r="D1605" s="2" t="s">
        <v>4541</v>
      </c>
      <c r="E1605" s="3" t="s">
        <v>4542</v>
      </c>
      <c r="F1605" s="2" t="s">
        <v>4543</v>
      </c>
      <c r="G1605" s="2" t="s">
        <v>47</v>
      </c>
      <c r="I1605" s="2">
        <v>359440</v>
      </c>
      <c r="J1605" s="9"/>
      <c r="K1605" s="9"/>
      <c r="L1605" s="9"/>
      <c r="M1605" s="9"/>
      <c r="N1605" s="9"/>
      <c r="O1605" s="9"/>
      <c r="P1605" s="9"/>
      <c r="Q1605" s="9">
        <v>0.33</v>
      </c>
      <c r="R1605" s="9"/>
      <c r="S1605" s="9"/>
      <c r="T1605" s="9"/>
      <c r="U1605" s="9"/>
      <c r="V1605" s="9">
        <v>1.5</v>
      </c>
      <c r="W1605" s="9"/>
      <c r="X1605" s="9"/>
      <c r="Y1605" s="9"/>
      <c r="Z1605" s="9"/>
      <c r="AA1605" s="9"/>
      <c r="AB1605" s="9"/>
      <c r="AC1605" s="9"/>
      <c r="AD1605" s="9"/>
      <c r="AE1605" s="9"/>
      <c r="AF1605" s="9"/>
      <c r="AG1605" s="9"/>
      <c r="AH1605" s="9"/>
      <c r="AI1605" s="9">
        <f t="shared" si="129"/>
        <v>1.83</v>
      </c>
      <c r="AJ1605" s="9">
        <v>0</v>
      </c>
      <c r="AK1605" s="9">
        <f t="shared" si="130"/>
        <v>0.21959999999999999</v>
      </c>
      <c r="AL1605" s="9">
        <f t="shared" si="131"/>
        <v>2.0495999999999999</v>
      </c>
      <c r="AM1605" s="9"/>
      <c r="AN1605" s="9"/>
      <c r="AP1605" s="9"/>
    </row>
    <row r="1606" spans="1:42" x14ac:dyDescent="0.2">
      <c r="A1606" s="2" t="s">
        <v>43</v>
      </c>
      <c r="B1606" s="2">
        <v>1</v>
      </c>
      <c r="C1606" s="2">
        <v>11030128</v>
      </c>
      <c r="D1606" s="2" t="s">
        <v>4544</v>
      </c>
      <c r="E1606" s="3" t="s">
        <v>4545</v>
      </c>
      <c r="F1606" s="2" t="s">
        <v>4546</v>
      </c>
      <c r="G1606" s="2" t="s">
        <v>47</v>
      </c>
      <c r="I1606" s="2">
        <v>359441</v>
      </c>
      <c r="J1606" s="9"/>
      <c r="K1606" s="9">
        <v>6.71</v>
      </c>
      <c r="L1606" s="9"/>
      <c r="M1606" s="9"/>
      <c r="N1606" s="9"/>
      <c r="O1606" s="9"/>
      <c r="P1606" s="9"/>
      <c r="Q1606" s="9">
        <v>0.15</v>
      </c>
      <c r="R1606" s="9"/>
      <c r="S1606" s="9"/>
      <c r="T1606" s="9"/>
      <c r="U1606" s="9"/>
      <c r="V1606" s="9">
        <v>1.5</v>
      </c>
      <c r="W1606" s="9"/>
      <c r="X1606" s="9"/>
      <c r="Y1606" s="9"/>
      <c r="Z1606" s="9"/>
      <c r="AA1606" s="9"/>
      <c r="AB1606" s="9"/>
      <c r="AC1606" s="9"/>
      <c r="AD1606" s="9"/>
      <c r="AE1606" s="9"/>
      <c r="AF1606" s="9"/>
      <c r="AG1606" s="9"/>
      <c r="AH1606" s="9"/>
      <c r="AI1606" s="9">
        <f t="shared" si="129"/>
        <v>8.36</v>
      </c>
      <c r="AJ1606" s="9">
        <v>0</v>
      </c>
      <c r="AK1606" s="9">
        <f t="shared" si="130"/>
        <v>1.0031999999999999</v>
      </c>
      <c r="AL1606" s="9">
        <f t="shared" si="131"/>
        <v>9.3631999999999991</v>
      </c>
      <c r="AM1606" s="9"/>
      <c r="AN1606" s="9"/>
      <c r="AP1606" s="9"/>
    </row>
    <row r="1607" spans="1:42" x14ac:dyDescent="0.2">
      <c r="A1607" s="2" t="s">
        <v>43</v>
      </c>
      <c r="B1607" s="2">
        <v>1</v>
      </c>
      <c r="C1607" s="2">
        <v>11030130</v>
      </c>
      <c r="D1607" s="2" t="s">
        <v>4547</v>
      </c>
      <c r="E1607" s="3" t="s">
        <v>4548</v>
      </c>
      <c r="F1607" s="2" t="s">
        <v>4549</v>
      </c>
      <c r="G1607" s="2" t="s">
        <v>47</v>
      </c>
      <c r="I1607" s="2">
        <v>359442</v>
      </c>
      <c r="J1607" s="9"/>
      <c r="K1607" s="9">
        <v>3.55</v>
      </c>
      <c r="L1607" s="9"/>
      <c r="M1607" s="9"/>
      <c r="N1607" s="9"/>
      <c r="O1607" s="9"/>
      <c r="P1607" s="9"/>
      <c r="Q1607" s="9">
        <v>0.01</v>
      </c>
      <c r="R1607" s="9">
        <v>0.13</v>
      </c>
      <c r="S1607" s="9"/>
      <c r="T1607" s="9"/>
      <c r="U1607" s="9"/>
      <c r="V1607" s="9">
        <v>1.5</v>
      </c>
      <c r="W1607" s="9"/>
      <c r="X1607" s="9"/>
      <c r="Y1607" s="9"/>
      <c r="Z1607" s="9"/>
      <c r="AA1607" s="9"/>
      <c r="AB1607" s="9"/>
      <c r="AC1607" s="9"/>
      <c r="AD1607" s="9"/>
      <c r="AE1607" s="9"/>
      <c r="AF1607" s="9"/>
      <c r="AG1607" s="9"/>
      <c r="AH1607" s="9"/>
      <c r="AI1607" s="9">
        <f t="shared" si="129"/>
        <v>5.1899999999999995</v>
      </c>
      <c r="AJ1607" s="9">
        <v>0</v>
      </c>
      <c r="AK1607" s="9">
        <f t="shared" si="130"/>
        <v>0.62279999999999991</v>
      </c>
      <c r="AL1607" s="9">
        <f t="shared" si="131"/>
        <v>5.8127999999999993</v>
      </c>
      <c r="AM1607" s="9"/>
      <c r="AN1607" s="9"/>
      <c r="AP1607" s="9"/>
    </row>
    <row r="1608" spans="1:42" x14ac:dyDescent="0.2">
      <c r="A1608" s="2" t="s">
        <v>43</v>
      </c>
      <c r="B1608" s="2">
        <v>1</v>
      </c>
      <c r="C1608" s="2">
        <v>11030136</v>
      </c>
      <c r="D1608" s="2" t="s">
        <v>4550</v>
      </c>
      <c r="E1608" s="3" t="s">
        <v>4551</v>
      </c>
      <c r="F1608" s="2" t="s">
        <v>4552</v>
      </c>
      <c r="G1608" s="2" t="s">
        <v>47</v>
      </c>
      <c r="I1608" s="2">
        <v>359443</v>
      </c>
      <c r="J1608" s="9"/>
      <c r="K1608" s="9"/>
      <c r="L1608" s="9"/>
      <c r="M1608" s="9"/>
      <c r="N1608" s="9"/>
      <c r="O1608" s="9"/>
      <c r="P1608" s="9"/>
      <c r="Q1608" s="9"/>
      <c r="R1608" s="9"/>
      <c r="S1608" s="9"/>
      <c r="T1608" s="9"/>
      <c r="U1608" s="9"/>
      <c r="V1608" s="9">
        <v>1.5</v>
      </c>
      <c r="W1608" s="9"/>
      <c r="X1608" s="9"/>
      <c r="Y1608" s="9"/>
      <c r="Z1608" s="9"/>
      <c r="AA1608" s="9"/>
      <c r="AB1608" s="9"/>
      <c r="AC1608" s="9"/>
      <c r="AD1608" s="9"/>
      <c r="AE1608" s="9"/>
      <c r="AF1608" s="9"/>
      <c r="AG1608" s="9"/>
      <c r="AH1608" s="9"/>
      <c r="AI1608" s="9">
        <f t="shared" si="129"/>
        <v>1.5</v>
      </c>
      <c r="AJ1608" s="9">
        <v>0</v>
      </c>
      <c r="AK1608" s="9">
        <f t="shared" si="130"/>
        <v>0.18</v>
      </c>
      <c r="AL1608" s="9">
        <f t="shared" si="131"/>
        <v>1.68</v>
      </c>
      <c r="AM1608" s="9"/>
      <c r="AN1608" s="9"/>
      <c r="AP1608" s="9"/>
    </row>
    <row r="1609" spans="1:42" x14ac:dyDescent="0.2">
      <c r="A1609" s="2" t="s">
        <v>43</v>
      </c>
      <c r="B1609" s="2">
        <v>1</v>
      </c>
      <c r="C1609" s="2">
        <v>11030133</v>
      </c>
      <c r="D1609" s="2" t="s">
        <v>4553</v>
      </c>
      <c r="E1609" s="3" t="s">
        <v>4554</v>
      </c>
      <c r="F1609" s="2" t="s">
        <v>4555</v>
      </c>
      <c r="G1609" s="2" t="s">
        <v>47</v>
      </c>
      <c r="I1609" s="2">
        <v>359444</v>
      </c>
      <c r="J1609" s="9"/>
      <c r="K1609" s="9"/>
      <c r="L1609" s="9"/>
      <c r="M1609" s="9"/>
      <c r="N1609" s="9"/>
      <c r="O1609" s="9"/>
      <c r="P1609" s="9"/>
      <c r="Q1609" s="9">
        <v>0.45</v>
      </c>
      <c r="R1609" s="9"/>
      <c r="S1609" s="9"/>
      <c r="T1609" s="9"/>
      <c r="U1609" s="9"/>
      <c r="V1609" s="9">
        <v>1.5</v>
      </c>
      <c r="W1609" s="9"/>
      <c r="X1609" s="9"/>
      <c r="Y1609" s="9"/>
      <c r="Z1609" s="9"/>
      <c r="AA1609" s="9"/>
      <c r="AB1609" s="9"/>
      <c r="AC1609" s="9"/>
      <c r="AD1609" s="9"/>
      <c r="AE1609" s="9"/>
      <c r="AF1609" s="9"/>
      <c r="AG1609" s="9"/>
      <c r="AH1609" s="9"/>
      <c r="AI1609" s="9">
        <f t="shared" si="129"/>
        <v>1.95</v>
      </c>
      <c r="AJ1609" s="9">
        <v>0</v>
      </c>
      <c r="AK1609" s="9">
        <f t="shared" si="130"/>
        <v>0.23399999999999999</v>
      </c>
      <c r="AL1609" s="9">
        <f t="shared" si="131"/>
        <v>2.1840000000000002</v>
      </c>
      <c r="AM1609" s="9"/>
      <c r="AN1609" s="9"/>
      <c r="AP1609" s="9"/>
    </row>
    <row r="1610" spans="1:42" x14ac:dyDescent="0.2">
      <c r="A1610" s="2" t="s">
        <v>43</v>
      </c>
      <c r="B1610" s="2">
        <v>1</v>
      </c>
      <c r="C1610" s="2">
        <v>11030133</v>
      </c>
      <c r="D1610" s="2" t="s">
        <v>4556</v>
      </c>
      <c r="E1610" s="3" t="s">
        <v>4557</v>
      </c>
      <c r="F1610" s="2" t="s">
        <v>4558</v>
      </c>
      <c r="G1610" s="2" t="s">
        <v>471</v>
      </c>
      <c r="I1610" s="2">
        <v>359445</v>
      </c>
      <c r="J1610" s="9"/>
      <c r="K1610" s="9"/>
      <c r="L1610" s="9"/>
      <c r="M1610" s="9"/>
      <c r="N1610" s="9"/>
      <c r="O1610" s="9"/>
      <c r="P1610" s="9"/>
      <c r="Q1610" s="9"/>
      <c r="R1610" s="9"/>
      <c r="S1610" s="9"/>
      <c r="T1610" s="9"/>
      <c r="U1610" s="9"/>
      <c r="V1610" s="9">
        <v>0</v>
      </c>
      <c r="W1610" s="9"/>
      <c r="X1610" s="9"/>
      <c r="Y1610" s="9"/>
      <c r="Z1610" s="9"/>
      <c r="AA1610" s="9"/>
      <c r="AB1610" s="9"/>
      <c r="AC1610" s="9"/>
      <c r="AD1610" s="9"/>
      <c r="AE1610" s="9"/>
      <c r="AF1610" s="9"/>
      <c r="AG1610" s="9"/>
      <c r="AH1610" s="9"/>
      <c r="AI1610" s="9">
        <f t="shared" si="129"/>
        <v>0</v>
      </c>
      <c r="AJ1610" s="9">
        <v>0</v>
      </c>
      <c r="AK1610" s="9">
        <f t="shared" si="130"/>
        <v>0</v>
      </c>
      <c r="AL1610" s="9">
        <f t="shared" si="131"/>
        <v>0</v>
      </c>
      <c r="AM1610" s="9"/>
      <c r="AN1610" s="9"/>
      <c r="AP1610" s="9"/>
    </row>
    <row r="1611" spans="1:42" x14ac:dyDescent="0.2">
      <c r="A1611" s="2" t="s">
        <v>43</v>
      </c>
      <c r="B1611" s="2">
        <v>19</v>
      </c>
      <c r="C1611" s="2">
        <v>11030125</v>
      </c>
      <c r="D1611" s="2" t="s">
        <v>4559</v>
      </c>
      <c r="E1611" s="3" t="s">
        <v>4560</v>
      </c>
      <c r="F1611" s="2" t="s">
        <v>4561</v>
      </c>
      <c r="G1611" s="2" t="s">
        <v>47</v>
      </c>
      <c r="I1611" s="2">
        <v>359446</v>
      </c>
      <c r="J1611" s="9"/>
      <c r="K1611" s="9"/>
      <c r="L1611" s="9"/>
      <c r="M1611" s="9"/>
      <c r="N1611" s="9"/>
      <c r="O1611" s="9"/>
      <c r="P1611" s="9"/>
      <c r="Q1611" s="9"/>
      <c r="R1611" s="9"/>
      <c r="S1611" s="9"/>
      <c r="T1611" s="9"/>
      <c r="U1611" s="9"/>
      <c r="V1611" s="9">
        <v>1.5</v>
      </c>
      <c r="W1611" s="9"/>
      <c r="X1611" s="9"/>
      <c r="Y1611" s="9"/>
      <c r="Z1611" s="9"/>
      <c r="AA1611" s="9"/>
      <c r="AB1611" s="9"/>
      <c r="AC1611" s="9"/>
      <c r="AD1611" s="9"/>
      <c r="AE1611" s="9"/>
      <c r="AF1611" s="9"/>
      <c r="AG1611" s="9"/>
      <c r="AH1611" s="9"/>
      <c r="AI1611" s="9">
        <f t="shared" si="129"/>
        <v>1.5</v>
      </c>
      <c r="AJ1611" s="9">
        <v>0</v>
      </c>
      <c r="AK1611" s="9">
        <f t="shared" si="130"/>
        <v>0.18</v>
      </c>
      <c r="AL1611" s="9">
        <f t="shared" si="131"/>
        <v>1.68</v>
      </c>
      <c r="AM1611" s="9"/>
      <c r="AN1611" s="9"/>
      <c r="AP1611" s="9"/>
    </row>
    <row r="1612" spans="1:42" x14ac:dyDescent="0.2">
      <c r="A1612" s="2" t="s">
        <v>43</v>
      </c>
      <c r="B1612" s="2">
        <v>19</v>
      </c>
      <c r="C1612" s="2">
        <v>11030133</v>
      </c>
      <c r="D1612" s="2" t="s">
        <v>4562</v>
      </c>
      <c r="E1612" s="3" t="s">
        <v>4563</v>
      </c>
      <c r="F1612" s="2" t="s">
        <v>4564</v>
      </c>
      <c r="G1612" s="2" t="s">
        <v>47</v>
      </c>
      <c r="I1612" s="2">
        <v>359447</v>
      </c>
      <c r="J1612" s="9"/>
      <c r="K1612" s="9">
        <v>0.19</v>
      </c>
      <c r="L1612" s="9"/>
      <c r="M1612" s="9"/>
      <c r="N1612" s="9"/>
      <c r="O1612" s="9"/>
      <c r="P1612" s="9"/>
      <c r="Q1612" s="9">
        <v>1.82</v>
      </c>
      <c r="R1612" s="9"/>
      <c r="S1612" s="9"/>
      <c r="T1612" s="9"/>
      <c r="U1612" s="9"/>
      <c r="V1612" s="9">
        <v>1.5</v>
      </c>
      <c r="W1612" s="9"/>
      <c r="X1612" s="9"/>
      <c r="Y1612" s="9"/>
      <c r="Z1612" s="9"/>
      <c r="AA1612" s="9"/>
      <c r="AB1612" s="9"/>
      <c r="AC1612" s="9"/>
      <c r="AD1612" s="9"/>
      <c r="AE1612" s="9"/>
      <c r="AF1612" s="9"/>
      <c r="AG1612" s="9"/>
      <c r="AH1612" s="9"/>
      <c r="AI1612" s="9">
        <f t="shared" ref="AI1612:AI1675" si="132">SUM(J1612:AH1612)</f>
        <v>3.5100000000000002</v>
      </c>
      <c r="AJ1612" s="9">
        <v>0</v>
      </c>
      <c r="AK1612" s="9">
        <f t="shared" ref="AK1612:AK1675" si="133">(AI1612+AJ1612)*0.12</f>
        <v>0.42120000000000002</v>
      </c>
      <c r="AL1612" s="9">
        <f t="shared" ref="AL1612:AL1675" si="134">SUM(AI1612:AK1612)</f>
        <v>3.9312000000000005</v>
      </c>
      <c r="AM1612" s="9"/>
      <c r="AN1612" s="9"/>
      <c r="AP1612" s="9"/>
    </row>
    <row r="1613" spans="1:42" x14ac:dyDescent="0.2">
      <c r="A1613" s="2" t="s">
        <v>43</v>
      </c>
      <c r="B1613" s="2">
        <v>1</v>
      </c>
      <c r="C1613" s="2">
        <v>11030121</v>
      </c>
      <c r="D1613" s="2" t="s">
        <v>4565</v>
      </c>
      <c r="E1613" s="3" t="s">
        <v>4566</v>
      </c>
      <c r="F1613" s="2" t="s">
        <v>4567</v>
      </c>
      <c r="G1613" s="2" t="s">
        <v>47</v>
      </c>
      <c r="I1613" s="2">
        <v>359448</v>
      </c>
      <c r="J1613" s="9"/>
      <c r="K1613" s="9">
        <v>3.19</v>
      </c>
      <c r="L1613" s="9"/>
      <c r="M1613" s="9"/>
      <c r="N1613" s="9"/>
      <c r="O1613" s="9"/>
      <c r="P1613" s="9"/>
      <c r="Q1613" s="9">
        <v>0.09</v>
      </c>
      <c r="R1613" s="9"/>
      <c r="S1613" s="9"/>
      <c r="T1613" s="9"/>
      <c r="U1613" s="9"/>
      <c r="V1613" s="9">
        <v>1.5</v>
      </c>
      <c r="W1613" s="9"/>
      <c r="X1613" s="9"/>
      <c r="Y1613" s="9"/>
      <c r="Z1613" s="9"/>
      <c r="AA1613" s="9"/>
      <c r="AB1613" s="9"/>
      <c r="AC1613" s="9"/>
      <c r="AD1613" s="9"/>
      <c r="AE1613" s="9"/>
      <c r="AF1613" s="9"/>
      <c r="AG1613" s="9"/>
      <c r="AH1613" s="9"/>
      <c r="AI1613" s="9">
        <f t="shared" si="132"/>
        <v>4.7799999999999994</v>
      </c>
      <c r="AJ1613" s="9">
        <v>0</v>
      </c>
      <c r="AK1613" s="9">
        <f t="shared" si="133"/>
        <v>0.57359999999999989</v>
      </c>
      <c r="AL1613" s="9">
        <f t="shared" si="134"/>
        <v>5.3535999999999992</v>
      </c>
      <c r="AM1613" s="9"/>
      <c r="AN1613" s="9"/>
      <c r="AP1613" s="9"/>
    </row>
    <row r="1614" spans="1:42" x14ac:dyDescent="0.2">
      <c r="A1614" s="2" t="s">
        <v>43</v>
      </c>
      <c r="B1614" s="2">
        <v>1</v>
      </c>
      <c r="C1614" s="2">
        <v>11030130</v>
      </c>
      <c r="D1614" s="2" t="s">
        <v>4547</v>
      </c>
      <c r="E1614" s="3" t="s">
        <v>4548</v>
      </c>
      <c r="F1614" s="2" t="s">
        <v>4549</v>
      </c>
      <c r="G1614" s="2" t="s">
        <v>47</v>
      </c>
      <c r="I1614" s="2">
        <v>359449</v>
      </c>
      <c r="J1614" s="9"/>
      <c r="K1614" s="9">
        <v>0.1</v>
      </c>
      <c r="L1614" s="9"/>
      <c r="M1614" s="9"/>
      <c r="N1614" s="9"/>
      <c r="O1614" s="9"/>
      <c r="P1614" s="9"/>
      <c r="Q1614" s="9"/>
      <c r="R1614" s="9"/>
      <c r="S1614" s="9"/>
      <c r="T1614" s="9"/>
      <c r="U1614" s="9"/>
      <c r="V1614" s="9">
        <v>1.5</v>
      </c>
      <c r="W1614" s="9"/>
      <c r="X1614" s="9"/>
      <c r="Y1614" s="9"/>
      <c r="Z1614" s="9"/>
      <c r="AA1614" s="9"/>
      <c r="AB1614" s="9"/>
      <c r="AC1614" s="9"/>
      <c r="AD1614" s="9"/>
      <c r="AE1614" s="9"/>
      <c r="AF1614" s="9"/>
      <c r="AG1614" s="9"/>
      <c r="AH1614" s="9"/>
      <c r="AI1614" s="9">
        <f t="shared" si="132"/>
        <v>1.6</v>
      </c>
      <c r="AJ1614" s="9">
        <v>0</v>
      </c>
      <c r="AK1614" s="9">
        <f t="shared" si="133"/>
        <v>0.192</v>
      </c>
      <c r="AL1614" s="9">
        <f t="shared" si="134"/>
        <v>1.792</v>
      </c>
      <c r="AM1614" s="9"/>
      <c r="AN1614" s="9"/>
      <c r="AP1614" s="9"/>
    </row>
    <row r="1615" spans="1:42" x14ac:dyDescent="0.2">
      <c r="A1615" s="2" t="s">
        <v>43</v>
      </c>
      <c r="B1615" s="2">
        <v>1</v>
      </c>
      <c r="C1615" s="2">
        <v>11030133</v>
      </c>
      <c r="D1615" s="2" t="s">
        <v>4568</v>
      </c>
      <c r="E1615" s="3" t="s">
        <v>4569</v>
      </c>
      <c r="F1615" s="2" t="s">
        <v>4570</v>
      </c>
      <c r="G1615" s="2" t="s">
        <v>47</v>
      </c>
      <c r="I1615" s="2">
        <v>359450</v>
      </c>
      <c r="J1615" s="9"/>
      <c r="K1615" s="9">
        <v>1.2</v>
      </c>
      <c r="L1615" s="9"/>
      <c r="M1615" s="9"/>
      <c r="N1615" s="9"/>
      <c r="O1615" s="9"/>
      <c r="P1615" s="9"/>
      <c r="Q1615" s="9"/>
      <c r="R1615" s="9">
        <v>0.16</v>
      </c>
      <c r="S1615" s="9"/>
      <c r="T1615" s="9"/>
      <c r="U1615" s="9"/>
      <c r="V1615" s="9">
        <v>1.5</v>
      </c>
      <c r="W1615" s="9"/>
      <c r="X1615" s="9"/>
      <c r="Y1615" s="9"/>
      <c r="Z1615" s="9"/>
      <c r="AA1615" s="9"/>
      <c r="AB1615" s="9"/>
      <c r="AC1615" s="9"/>
      <c r="AD1615" s="9"/>
      <c r="AE1615" s="9"/>
      <c r="AF1615" s="9"/>
      <c r="AG1615" s="9"/>
      <c r="AH1615" s="9"/>
      <c r="AI1615" s="9">
        <f t="shared" si="132"/>
        <v>2.86</v>
      </c>
      <c r="AJ1615" s="9">
        <v>0</v>
      </c>
      <c r="AK1615" s="9">
        <f t="shared" si="133"/>
        <v>0.34319999999999995</v>
      </c>
      <c r="AL1615" s="9">
        <f t="shared" si="134"/>
        <v>3.2031999999999998</v>
      </c>
      <c r="AM1615" s="9"/>
      <c r="AN1615" s="9"/>
      <c r="AP1615" s="9"/>
    </row>
    <row r="1616" spans="1:42" x14ac:dyDescent="0.2">
      <c r="A1616" s="2" t="s">
        <v>43</v>
      </c>
      <c r="B1616" s="2">
        <v>1</v>
      </c>
      <c r="C1616" s="2">
        <v>11030133</v>
      </c>
      <c r="D1616" s="2" t="s">
        <v>4571</v>
      </c>
      <c r="E1616" s="3" t="s">
        <v>4572</v>
      </c>
      <c r="F1616" s="2" t="s">
        <v>4573</v>
      </c>
      <c r="G1616" s="2" t="s">
        <v>47</v>
      </c>
      <c r="I1616" s="2">
        <v>359451</v>
      </c>
      <c r="J1616" s="9"/>
      <c r="K1616" s="9">
        <v>1.06</v>
      </c>
      <c r="L1616" s="9"/>
      <c r="M1616" s="9"/>
      <c r="N1616" s="9"/>
      <c r="O1616" s="9"/>
      <c r="P1616" s="9"/>
      <c r="Q1616" s="9">
        <v>0.23</v>
      </c>
      <c r="R1616" s="9"/>
      <c r="S1616" s="9"/>
      <c r="T1616" s="9"/>
      <c r="U1616" s="9"/>
      <c r="V1616" s="9">
        <v>1.5</v>
      </c>
      <c r="W1616" s="9"/>
      <c r="X1616" s="9"/>
      <c r="Y1616" s="9"/>
      <c r="Z1616" s="9"/>
      <c r="AA1616" s="9"/>
      <c r="AB1616" s="9"/>
      <c r="AC1616" s="9"/>
      <c r="AD1616" s="9"/>
      <c r="AE1616" s="9"/>
      <c r="AF1616" s="9"/>
      <c r="AG1616" s="9"/>
      <c r="AH1616" s="9"/>
      <c r="AI1616" s="9">
        <f t="shared" si="132"/>
        <v>2.79</v>
      </c>
      <c r="AJ1616" s="9">
        <v>0</v>
      </c>
      <c r="AK1616" s="9">
        <f t="shared" si="133"/>
        <v>0.33479999999999999</v>
      </c>
      <c r="AL1616" s="9">
        <f t="shared" si="134"/>
        <v>3.1248</v>
      </c>
      <c r="AM1616" s="9"/>
      <c r="AN1616" s="9"/>
      <c r="AP1616" s="9"/>
    </row>
    <row r="1617" spans="1:42" x14ac:dyDescent="0.2">
      <c r="A1617" s="2" t="s">
        <v>43</v>
      </c>
      <c r="B1617" s="2">
        <v>1</v>
      </c>
      <c r="C1617" s="2">
        <v>11030103</v>
      </c>
      <c r="D1617" s="2" t="s">
        <v>4574</v>
      </c>
      <c r="E1617" s="3" t="s">
        <v>4575</v>
      </c>
      <c r="F1617" s="2" t="s">
        <v>4576</v>
      </c>
      <c r="G1617" s="2" t="s">
        <v>47</v>
      </c>
      <c r="I1617" s="2">
        <v>359452</v>
      </c>
      <c r="J1617" s="9"/>
      <c r="K1617" s="9"/>
      <c r="L1617" s="9"/>
      <c r="M1617" s="9"/>
      <c r="N1617" s="9"/>
      <c r="O1617" s="9"/>
      <c r="P1617" s="9"/>
      <c r="Q1617" s="9">
        <v>11.83</v>
      </c>
      <c r="R1617" s="9"/>
      <c r="S1617" s="9"/>
      <c r="T1617" s="9"/>
      <c r="U1617" s="9"/>
      <c r="V1617" s="9">
        <v>1.5</v>
      </c>
      <c r="W1617" s="9"/>
      <c r="X1617" s="9"/>
      <c r="Y1617" s="9"/>
      <c r="Z1617" s="9"/>
      <c r="AA1617" s="9"/>
      <c r="AB1617" s="9"/>
      <c r="AC1617" s="9"/>
      <c r="AD1617" s="9"/>
      <c r="AE1617" s="9"/>
      <c r="AF1617" s="9"/>
      <c r="AG1617" s="9"/>
      <c r="AH1617" s="9"/>
      <c r="AI1617" s="9">
        <f t="shared" si="132"/>
        <v>13.33</v>
      </c>
      <c r="AJ1617" s="9">
        <v>0</v>
      </c>
      <c r="AK1617" s="9">
        <f t="shared" si="133"/>
        <v>1.5995999999999999</v>
      </c>
      <c r="AL1617" s="9">
        <f t="shared" si="134"/>
        <v>14.929600000000001</v>
      </c>
      <c r="AM1617" s="9"/>
      <c r="AN1617" s="9"/>
      <c r="AP1617" s="9"/>
    </row>
    <row r="1618" spans="1:42" x14ac:dyDescent="0.2">
      <c r="A1618" s="2" t="s">
        <v>43</v>
      </c>
      <c r="B1618" s="2">
        <v>1</v>
      </c>
      <c r="C1618" s="2">
        <v>11030129</v>
      </c>
      <c r="D1618" s="2" t="s">
        <v>4577</v>
      </c>
      <c r="E1618" s="3" t="s">
        <v>4578</v>
      </c>
      <c r="F1618" s="2" t="s">
        <v>4579</v>
      </c>
      <c r="G1618" s="2" t="s">
        <v>47</v>
      </c>
      <c r="I1618" s="2">
        <v>359453</v>
      </c>
      <c r="J1618" s="9"/>
      <c r="K1618" s="9">
        <v>0.13</v>
      </c>
      <c r="L1618" s="9"/>
      <c r="M1618" s="9"/>
      <c r="N1618" s="9"/>
      <c r="O1618" s="9"/>
      <c r="P1618" s="9"/>
      <c r="Q1618" s="9">
        <v>7.0000000000000007E-2</v>
      </c>
      <c r="R1618" s="9"/>
      <c r="S1618" s="9"/>
      <c r="T1618" s="9"/>
      <c r="U1618" s="9"/>
      <c r="V1618" s="9">
        <v>1.5</v>
      </c>
      <c r="W1618" s="9"/>
      <c r="X1618" s="9"/>
      <c r="Y1618" s="9"/>
      <c r="Z1618" s="9"/>
      <c r="AA1618" s="9"/>
      <c r="AB1618" s="9"/>
      <c r="AC1618" s="9"/>
      <c r="AD1618" s="9"/>
      <c r="AE1618" s="9"/>
      <c r="AF1618" s="9"/>
      <c r="AG1618" s="9"/>
      <c r="AH1618" s="9"/>
      <c r="AI1618" s="9">
        <f t="shared" si="132"/>
        <v>1.7</v>
      </c>
      <c r="AJ1618" s="9">
        <v>0</v>
      </c>
      <c r="AK1618" s="9">
        <f t="shared" si="133"/>
        <v>0.20399999999999999</v>
      </c>
      <c r="AL1618" s="9">
        <f t="shared" si="134"/>
        <v>1.9039999999999999</v>
      </c>
      <c r="AM1618" s="9"/>
      <c r="AN1618" s="9"/>
      <c r="AP1618" s="9"/>
    </row>
    <row r="1619" spans="1:42" x14ac:dyDescent="0.2">
      <c r="A1619" s="2" t="s">
        <v>43</v>
      </c>
      <c r="B1619" s="2">
        <v>1</v>
      </c>
      <c r="C1619" s="2">
        <v>11030130</v>
      </c>
      <c r="D1619" s="2" t="s">
        <v>4580</v>
      </c>
      <c r="E1619" s="3" t="s">
        <v>4581</v>
      </c>
      <c r="F1619" s="2" t="s">
        <v>4582</v>
      </c>
      <c r="G1619" s="2" t="s">
        <v>47</v>
      </c>
      <c r="I1619" s="2">
        <v>359454</v>
      </c>
      <c r="J1619" s="9"/>
      <c r="K1619" s="9">
        <v>4.8099999999999996</v>
      </c>
      <c r="L1619" s="9"/>
      <c r="M1619" s="9"/>
      <c r="N1619" s="9"/>
      <c r="O1619" s="9"/>
      <c r="P1619" s="9"/>
      <c r="Q1619" s="9">
        <v>2.0499999999999998</v>
      </c>
      <c r="R1619" s="9">
        <v>0.83</v>
      </c>
      <c r="S1619" s="9"/>
      <c r="T1619" s="9"/>
      <c r="U1619" s="9"/>
      <c r="V1619" s="9">
        <v>1.5</v>
      </c>
      <c r="W1619" s="9"/>
      <c r="X1619" s="9"/>
      <c r="Y1619" s="9"/>
      <c r="Z1619" s="9"/>
      <c r="AA1619" s="9"/>
      <c r="AB1619" s="9"/>
      <c r="AC1619" s="9"/>
      <c r="AD1619" s="9"/>
      <c r="AE1619" s="9"/>
      <c r="AF1619" s="9"/>
      <c r="AG1619" s="9"/>
      <c r="AH1619" s="9"/>
      <c r="AI1619" s="9">
        <f t="shared" si="132"/>
        <v>9.19</v>
      </c>
      <c r="AJ1619" s="9">
        <v>0</v>
      </c>
      <c r="AK1619" s="9">
        <f t="shared" si="133"/>
        <v>1.1028</v>
      </c>
      <c r="AL1619" s="9">
        <f t="shared" si="134"/>
        <v>10.2928</v>
      </c>
      <c r="AM1619" s="9"/>
      <c r="AN1619" s="9"/>
      <c r="AP1619" s="9"/>
    </row>
    <row r="1620" spans="1:42" x14ac:dyDescent="0.2">
      <c r="A1620" s="2" t="s">
        <v>43</v>
      </c>
      <c r="B1620" s="2">
        <v>1</v>
      </c>
      <c r="C1620" s="2">
        <v>11030136</v>
      </c>
      <c r="D1620" s="2" t="s">
        <v>4583</v>
      </c>
      <c r="E1620" s="3" t="s">
        <v>4584</v>
      </c>
      <c r="F1620" s="2" t="s">
        <v>4585</v>
      </c>
      <c r="G1620" s="2" t="s">
        <v>47</v>
      </c>
      <c r="I1620" s="2">
        <v>359455</v>
      </c>
      <c r="J1620" s="9"/>
      <c r="K1620" s="9"/>
      <c r="L1620" s="9"/>
      <c r="M1620" s="9"/>
      <c r="N1620" s="9"/>
      <c r="O1620" s="9"/>
      <c r="P1620" s="9"/>
      <c r="Q1620" s="9"/>
      <c r="R1620" s="9"/>
      <c r="S1620" s="9"/>
      <c r="T1620" s="9"/>
      <c r="U1620" s="9"/>
      <c r="V1620" s="9">
        <v>1.5</v>
      </c>
      <c r="W1620" s="9"/>
      <c r="X1620" s="9"/>
      <c r="Y1620" s="9"/>
      <c r="Z1620" s="9"/>
      <c r="AA1620" s="9"/>
      <c r="AB1620" s="9"/>
      <c r="AC1620" s="9"/>
      <c r="AD1620" s="9"/>
      <c r="AE1620" s="9"/>
      <c r="AF1620" s="9"/>
      <c r="AG1620" s="9"/>
      <c r="AH1620" s="9"/>
      <c r="AI1620" s="9">
        <f t="shared" si="132"/>
        <v>1.5</v>
      </c>
      <c r="AJ1620" s="9">
        <v>0</v>
      </c>
      <c r="AK1620" s="9">
        <f t="shared" si="133"/>
        <v>0.18</v>
      </c>
      <c r="AL1620" s="9">
        <f t="shared" si="134"/>
        <v>1.68</v>
      </c>
      <c r="AM1620" s="9"/>
      <c r="AN1620" s="9"/>
      <c r="AP1620" s="9"/>
    </row>
    <row r="1621" spans="1:42" x14ac:dyDescent="0.2">
      <c r="A1621" s="2" t="s">
        <v>43</v>
      </c>
      <c r="B1621" s="2">
        <v>1</v>
      </c>
      <c r="C1621" s="2">
        <v>11030130</v>
      </c>
      <c r="D1621" s="2" t="s">
        <v>4586</v>
      </c>
      <c r="E1621" s="3" t="s">
        <v>4587</v>
      </c>
      <c r="F1621" s="2" t="s">
        <v>4588</v>
      </c>
      <c r="G1621" s="2" t="s">
        <v>47</v>
      </c>
      <c r="I1621" s="2">
        <v>359456</v>
      </c>
      <c r="J1621" s="9"/>
      <c r="K1621" s="9">
        <v>0.03</v>
      </c>
      <c r="L1621" s="9"/>
      <c r="M1621" s="9"/>
      <c r="N1621" s="9"/>
      <c r="O1621" s="9"/>
      <c r="P1621" s="9"/>
      <c r="Q1621" s="9">
        <v>1.41</v>
      </c>
      <c r="R1621" s="9"/>
      <c r="S1621" s="9"/>
      <c r="T1621" s="9"/>
      <c r="U1621" s="9"/>
      <c r="V1621" s="9">
        <v>1.5</v>
      </c>
      <c r="W1621" s="9"/>
      <c r="X1621" s="9"/>
      <c r="Y1621" s="9"/>
      <c r="Z1621" s="9"/>
      <c r="AA1621" s="9"/>
      <c r="AB1621" s="9"/>
      <c r="AC1621" s="9"/>
      <c r="AD1621" s="9"/>
      <c r="AE1621" s="9"/>
      <c r="AF1621" s="9"/>
      <c r="AG1621" s="9"/>
      <c r="AH1621" s="9"/>
      <c r="AI1621" s="9">
        <f t="shared" si="132"/>
        <v>2.94</v>
      </c>
      <c r="AJ1621" s="9">
        <v>0</v>
      </c>
      <c r="AK1621" s="9">
        <f t="shared" si="133"/>
        <v>0.3528</v>
      </c>
      <c r="AL1621" s="9">
        <f t="shared" si="134"/>
        <v>3.2927999999999997</v>
      </c>
      <c r="AM1621" s="9"/>
      <c r="AN1621" s="9"/>
      <c r="AP1621" s="9"/>
    </row>
    <row r="1622" spans="1:42" x14ac:dyDescent="0.2">
      <c r="A1622" s="2" t="s">
        <v>43</v>
      </c>
      <c r="B1622" s="2">
        <v>1</v>
      </c>
      <c r="C1622" s="2">
        <v>11030133</v>
      </c>
      <c r="D1622" s="2" t="s">
        <v>4589</v>
      </c>
      <c r="E1622" s="3" t="s">
        <v>4590</v>
      </c>
      <c r="F1622" s="2" t="s">
        <v>4591</v>
      </c>
      <c r="G1622" s="2" t="s">
        <v>47</v>
      </c>
      <c r="I1622" s="2">
        <v>359457</v>
      </c>
      <c r="J1622" s="9"/>
      <c r="K1622" s="9"/>
      <c r="L1622" s="9"/>
      <c r="M1622" s="9"/>
      <c r="N1622" s="9"/>
      <c r="O1622" s="9"/>
      <c r="P1622" s="9"/>
      <c r="Q1622" s="9"/>
      <c r="R1622" s="9"/>
      <c r="S1622" s="9"/>
      <c r="T1622" s="9"/>
      <c r="U1622" s="9"/>
      <c r="V1622" s="9">
        <v>1.5</v>
      </c>
      <c r="W1622" s="9"/>
      <c r="X1622" s="9"/>
      <c r="Y1622" s="9"/>
      <c r="Z1622" s="9"/>
      <c r="AA1622" s="9"/>
      <c r="AB1622" s="9"/>
      <c r="AC1622" s="9"/>
      <c r="AD1622" s="9"/>
      <c r="AE1622" s="9"/>
      <c r="AF1622" s="9"/>
      <c r="AG1622" s="9"/>
      <c r="AH1622" s="9"/>
      <c r="AI1622" s="9">
        <f t="shared" si="132"/>
        <v>1.5</v>
      </c>
      <c r="AJ1622" s="9">
        <v>0</v>
      </c>
      <c r="AK1622" s="9">
        <f t="shared" si="133"/>
        <v>0.18</v>
      </c>
      <c r="AL1622" s="9">
        <f t="shared" si="134"/>
        <v>1.68</v>
      </c>
      <c r="AM1622" s="9"/>
      <c r="AN1622" s="9"/>
      <c r="AP1622" s="9"/>
    </row>
    <row r="1623" spans="1:42" x14ac:dyDescent="0.2">
      <c r="A1623" s="2" t="s">
        <v>43</v>
      </c>
      <c r="B1623" s="2">
        <v>1</v>
      </c>
      <c r="C1623" s="2">
        <v>11030135</v>
      </c>
      <c r="D1623" s="2" t="s">
        <v>4592</v>
      </c>
      <c r="E1623" s="3" t="s">
        <v>4593</v>
      </c>
      <c r="F1623" s="2" t="s">
        <v>4594</v>
      </c>
      <c r="G1623" s="2" t="s">
        <v>47</v>
      </c>
      <c r="I1623" s="2">
        <v>359458</v>
      </c>
      <c r="J1623" s="9"/>
      <c r="K1623" s="9">
        <v>0.28000000000000003</v>
      </c>
      <c r="L1623" s="9"/>
      <c r="M1623" s="9"/>
      <c r="N1623" s="9"/>
      <c r="O1623" s="9"/>
      <c r="P1623" s="9"/>
      <c r="Q1623" s="9">
        <v>0.36</v>
      </c>
      <c r="R1623" s="9"/>
      <c r="S1623" s="9"/>
      <c r="T1623" s="9"/>
      <c r="U1623" s="9"/>
      <c r="V1623" s="9">
        <v>1.5</v>
      </c>
      <c r="W1623" s="9"/>
      <c r="X1623" s="9"/>
      <c r="Y1623" s="9"/>
      <c r="Z1623" s="9"/>
      <c r="AA1623" s="9"/>
      <c r="AB1623" s="9"/>
      <c r="AC1623" s="9"/>
      <c r="AD1623" s="9"/>
      <c r="AE1623" s="9"/>
      <c r="AF1623" s="9"/>
      <c r="AG1623" s="9"/>
      <c r="AH1623" s="9"/>
      <c r="AI1623" s="9">
        <f t="shared" si="132"/>
        <v>2.14</v>
      </c>
      <c r="AJ1623" s="9">
        <v>0</v>
      </c>
      <c r="AK1623" s="9">
        <f t="shared" si="133"/>
        <v>0.25680000000000003</v>
      </c>
      <c r="AL1623" s="9">
        <f t="shared" si="134"/>
        <v>2.3968000000000003</v>
      </c>
      <c r="AM1623" s="9"/>
      <c r="AN1623" s="9"/>
      <c r="AP1623" s="9"/>
    </row>
    <row r="1624" spans="1:42" x14ac:dyDescent="0.2">
      <c r="A1624" s="2" t="s">
        <v>43</v>
      </c>
      <c r="B1624" s="2">
        <v>1</v>
      </c>
      <c r="C1624" s="2">
        <v>11030128</v>
      </c>
      <c r="D1624" s="2" t="s">
        <v>4595</v>
      </c>
      <c r="E1624" s="3" t="s">
        <v>4596</v>
      </c>
      <c r="F1624" s="2" t="s">
        <v>4597</v>
      </c>
      <c r="G1624" s="2" t="s">
        <v>47</v>
      </c>
      <c r="I1624" s="2">
        <v>359459</v>
      </c>
      <c r="J1624" s="9"/>
      <c r="K1624" s="9"/>
      <c r="L1624" s="9"/>
      <c r="M1624" s="9"/>
      <c r="N1624" s="9"/>
      <c r="O1624" s="9"/>
      <c r="P1624" s="9"/>
      <c r="Q1624" s="9"/>
      <c r="R1624" s="9"/>
      <c r="S1624" s="9"/>
      <c r="T1624" s="9"/>
      <c r="U1624" s="9"/>
      <c r="V1624" s="9">
        <v>1.5</v>
      </c>
      <c r="W1624" s="9"/>
      <c r="X1624" s="9"/>
      <c r="Y1624" s="9"/>
      <c r="Z1624" s="9"/>
      <c r="AA1624" s="9"/>
      <c r="AB1624" s="9"/>
      <c r="AC1624" s="9"/>
      <c r="AD1624" s="9"/>
      <c r="AE1624" s="9"/>
      <c r="AF1624" s="9"/>
      <c r="AG1624" s="9"/>
      <c r="AH1624" s="9"/>
      <c r="AI1624" s="9">
        <f t="shared" si="132"/>
        <v>1.5</v>
      </c>
      <c r="AJ1624" s="9">
        <v>0</v>
      </c>
      <c r="AK1624" s="9">
        <f t="shared" si="133"/>
        <v>0.18</v>
      </c>
      <c r="AL1624" s="9">
        <f t="shared" si="134"/>
        <v>1.68</v>
      </c>
      <c r="AM1624" s="9"/>
      <c r="AN1624" s="9"/>
      <c r="AP1624" s="9"/>
    </row>
    <row r="1625" spans="1:42" x14ac:dyDescent="0.2">
      <c r="A1625" s="2" t="s">
        <v>43</v>
      </c>
      <c r="B1625" s="2">
        <v>1</v>
      </c>
      <c r="C1625" s="2">
        <v>11030128</v>
      </c>
      <c r="D1625" s="2" t="s">
        <v>4598</v>
      </c>
      <c r="E1625" s="3" t="s">
        <v>4599</v>
      </c>
      <c r="F1625" s="2" t="s">
        <v>4600</v>
      </c>
      <c r="G1625" s="2" t="s">
        <v>47</v>
      </c>
      <c r="I1625" s="2">
        <v>359460</v>
      </c>
      <c r="J1625" s="9"/>
      <c r="K1625" s="9">
        <v>0.34</v>
      </c>
      <c r="L1625" s="9"/>
      <c r="M1625" s="9"/>
      <c r="N1625" s="9"/>
      <c r="O1625" s="9"/>
      <c r="P1625" s="9"/>
      <c r="Q1625" s="9">
        <v>1.08</v>
      </c>
      <c r="R1625" s="9"/>
      <c r="S1625" s="9"/>
      <c r="T1625" s="9"/>
      <c r="U1625" s="9"/>
      <c r="V1625" s="9">
        <v>1.5</v>
      </c>
      <c r="W1625" s="9"/>
      <c r="X1625" s="9"/>
      <c r="Y1625" s="9"/>
      <c r="Z1625" s="9"/>
      <c r="AA1625" s="9"/>
      <c r="AB1625" s="9"/>
      <c r="AC1625" s="9"/>
      <c r="AD1625" s="9"/>
      <c r="AE1625" s="9"/>
      <c r="AF1625" s="9"/>
      <c r="AG1625" s="9"/>
      <c r="AH1625" s="9">
        <v>-0.75</v>
      </c>
      <c r="AI1625" s="9">
        <f t="shared" si="132"/>
        <v>2.17</v>
      </c>
      <c r="AJ1625" s="9">
        <v>0</v>
      </c>
      <c r="AK1625" s="9">
        <f t="shared" si="133"/>
        <v>0.26039999999999996</v>
      </c>
      <c r="AL1625" s="9">
        <f t="shared" si="134"/>
        <v>2.4303999999999997</v>
      </c>
      <c r="AM1625" s="9"/>
      <c r="AN1625" s="9"/>
      <c r="AP1625" s="9"/>
    </row>
    <row r="1626" spans="1:42" x14ac:dyDescent="0.2">
      <c r="A1626" s="2" t="s">
        <v>43</v>
      </c>
      <c r="B1626" s="2">
        <v>1</v>
      </c>
      <c r="C1626" s="2">
        <v>11030131</v>
      </c>
      <c r="D1626" s="2" t="s">
        <v>4601</v>
      </c>
      <c r="E1626" s="3" t="s">
        <v>4602</v>
      </c>
      <c r="F1626" s="2" t="s">
        <v>4603</v>
      </c>
      <c r="G1626" s="2" t="s">
        <v>47</v>
      </c>
      <c r="I1626" s="2">
        <v>359461</v>
      </c>
      <c r="J1626" s="9"/>
      <c r="K1626" s="9">
        <v>0.62</v>
      </c>
      <c r="L1626" s="9"/>
      <c r="M1626" s="9"/>
      <c r="N1626" s="9"/>
      <c r="O1626" s="9"/>
      <c r="P1626" s="9"/>
      <c r="Q1626" s="9"/>
      <c r="R1626" s="9"/>
      <c r="S1626" s="9"/>
      <c r="T1626" s="9"/>
      <c r="U1626" s="9"/>
      <c r="V1626" s="9">
        <v>1.5</v>
      </c>
      <c r="W1626" s="9"/>
      <c r="X1626" s="9"/>
      <c r="Y1626" s="9"/>
      <c r="Z1626" s="9"/>
      <c r="AA1626" s="9"/>
      <c r="AB1626" s="9"/>
      <c r="AC1626" s="9"/>
      <c r="AD1626" s="9"/>
      <c r="AE1626" s="9"/>
      <c r="AF1626" s="9"/>
      <c r="AG1626" s="9"/>
      <c r="AH1626" s="9"/>
      <c r="AI1626" s="9">
        <f t="shared" si="132"/>
        <v>2.12</v>
      </c>
      <c r="AJ1626" s="9">
        <v>0</v>
      </c>
      <c r="AK1626" s="9">
        <f t="shared" si="133"/>
        <v>0.25440000000000002</v>
      </c>
      <c r="AL1626" s="9">
        <f t="shared" si="134"/>
        <v>2.3744000000000001</v>
      </c>
      <c r="AM1626" s="9"/>
      <c r="AN1626" s="9"/>
      <c r="AP1626" s="9"/>
    </row>
    <row r="1627" spans="1:42" x14ac:dyDescent="0.2">
      <c r="A1627" s="2" t="s">
        <v>43</v>
      </c>
      <c r="B1627" s="2">
        <v>1</v>
      </c>
      <c r="C1627" s="2">
        <v>11030133</v>
      </c>
      <c r="D1627" s="2" t="s">
        <v>4604</v>
      </c>
      <c r="E1627" s="3" t="s">
        <v>4605</v>
      </c>
      <c r="F1627" s="2" t="s">
        <v>4606</v>
      </c>
      <c r="G1627" s="2" t="s">
        <v>47</v>
      </c>
      <c r="I1627" s="2">
        <v>359462</v>
      </c>
      <c r="J1627" s="9"/>
      <c r="K1627" s="9"/>
      <c r="L1627" s="9"/>
      <c r="M1627" s="9"/>
      <c r="N1627" s="9"/>
      <c r="O1627" s="9"/>
      <c r="P1627" s="9"/>
      <c r="Q1627" s="9">
        <v>0.28000000000000003</v>
      </c>
      <c r="R1627" s="9">
        <v>0.3</v>
      </c>
      <c r="S1627" s="9"/>
      <c r="T1627" s="9"/>
      <c r="U1627" s="9"/>
      <c r="V1627" s="9">
        <v>1.5</v>
      </c>
      <c r="W1627" s="9"/>
      <c r="X1627" s="9"/>
      <c r="Y1627" s="9"/>
      <c r="Z1627" s="9"/>
      <c r="AA1627" s="9"/>
      <c r="AB1627" s="9"/>
      <c r="AC1627" s="9"/>
      <c r="AD1627" s="9"/>
      <c r="AE1627" s="9"/>
      <c r="AF1627" s="9"/>
      <c r="AG1627" s="9"/>
      <c r="AH1627" s="9"/>
      <c r="AI1627" s="9">
        <f t="shared" si="132"/>
        <v>2.08</v>
      </c>
      <c r="AJ1627" s="9">
        <v>0</v>
      </c>
      <c r="AK1627" s="9">
        <f t="shared" si="133"/>
        <v>0.24959999999999999</v>
      </c>
      <c r="AL1627" s="9">
        <f t="shared" si="134"/>
        <v>2.3296000000000001</v>
      </c>
      <c r="AM1627" s="9"/>
      <c r="AN1627" s="9"/>
      <c r="AP1627" s="9"/>
    </row>
    <row r="1628" spans="1:42" x14ac:dyDescent="0.2">
      <c r="A1628" s="2" t="s">
        <v>43</v>
      </c>
      <c r="B1628" s="2">
        <v>1</v>
      </c>
      <c r="C1628" s="2">
        <v>11030125</v>
      </c>
      <c r="D1628" s="2" t="s">
        <v>2035</v>
      </c>
      <c r="E1628" s="3" t="s">
        <v>2036</v>
      </c>
      <c r="F1628" s="2" t="s">
        <v>2037</v>
      </c>
      <c r="G1628" s="2" t="s">
        <v>47</v>
      </c>
      <c r="I1628" s="2">
        <v>359463</v>
      </c>
      <c r="J1628" s="9"/>
      <c r="K1628" s="9"/>
      <c r="L1628" s="9"/>
      <c r="M1628" s="9"/>
      <c r="N1628" s="9"/>
      <c r="O1628" s="9"/>
      <c r="P1628" s="9"/>
      <c r="Q1628" s="9"/>
      <c r="R1628" s="9"/>
      <c r="S1628" s="9"/>
      <c r="T1628" s="9"/>
      <c r="U1628" s="9"/>
      <c r="V1628" s="9">
        <v>1.5</v>
      </c>
      <c r="W1628" s="9"/>
      <c r="X1628" s="9"/>
      <c r="Y1628" s="9"/>
      <c r="Z1628" s="9"/>
      <c r="AA1628" s="9"/>
      <c r="AB1628" s="9"/>
      <c r="AC1628" s="9"/>
      <c r="AD1628" s="9"/>
      <c r="AE1628" s="9"/>
      <c r="AF1628" s="9"/>
      <c r="AG1628" s="9"/>
      <c r="AH1628" s="9"/>
      <c r="AI1628" s="9">
        <f t="shared" si="132"/>
        <v>1.5</v>
      </c>
      <c r="AJ1628" s="9">
        <v>0</v>
      </c>
      <c r="AK1628" s="9">
        <f t="shared" si="133"/>
        <v>0.18</v>
      </c>
      <c r="AL1628" s="9">
        <f t="shared" si="134"/>
        <v>1.68</v>
      </c>
      <c r="AM1628" s="9"/>
      <c r="AN1628" s="9"/>
      <c r="AP1628" s="9"/>
    </row>
    <row r="1629" spans="1:42" x14ac:dyDescent="0.2">
      <c r="A1629" s="2" t="s">
        <v>43</v>
      </c>
      <c r="B1629" s="2">
        <v>19</v>
      </c>
      <c r="C1629" s="2">
        <v>11030103</v>
      </c>
      <c r="D1629" s="2" t="s">
        <v>4607</v>
      </c>
      <c r="E1629" s="3" t="s">
        <v>4608</v>
      </c>
      <c r="F1629" s="2" t="s">
        <v>4609</v>
      </c>
      <c r="G1629" s="2" t="s">
        <v>47</v>
      </c>
      <c r="I1629" s="2">
        <v>359464</v>
      </c>
      <c r="J1629" s="9"/>
      <c r="K1629" s="9">
        <v>0.04</v>
      </c>
      <c r="L1629" s="9"/>
      <c r="M1629" s="9"/>
      <c r="N1629" s="9"/>
      <c r="O1629" s="9"/>
      <c r="P1629" s="9"/>
      <c r="Q1629" s="9"/>
      <c r="R1629" s="9"/>
      <c r="S1629" s="9"/>
      <c r="T1629" s="9"/>
      <c r="U1629" s="9"/>
      <c r="V1629" s="9">
        <v>1.5</v>
      </c>
      <c r="W1629" s="9"/>
      <c r="X1629" s="9"/>
      <c r="Y1629" s="9"/>
      <c r="Z1629" s="9"/>
      <c r="AA1629" s="9"/>
      <c r="AB1629" s="9"/>
      <c r="AC1629" s="9"/>
      <c r="AD1629" s="9"/>
      <c r="AE1629" s="9"/>
      <c r="AF1629" s="9"/>
      <c r="AG1629" s="9"/>
      <c r="AH1629" s="9"/>
      <c r="AI1629" s="9">
        <f t="shared" si="132"/>
        <v>1.54</v>
      </c>
      <c r="AJ1629" s="9">
        <v>0</v>
      </c>
      <c r="AK1629" s="9">
        <f t="shared" si="133"/>
        <v>0.18479999999999999</v>
      </c>
      <c r="AL1629" s="9">
        <f t="shared" si="134"/>
        <v>1.7248000000000001</v>
      </c>
      <c r="AM1629" s="9"/>
      <c r="AN1629" s="9"/>
      <c r="AP1629" s="9"/>
    </row>
    <row r="1630" spans="1:42" x14ac:dyDescent="0.2">
      <c r="A1630" s="2" t="s">
        <v>43</v>
      </c>
      <c r="B1630" s="2">
        <v>1</v>
      </c>
      <c r="C1630" s="2">
        <v>11030128</v>
      </c>
      <c r="D1630" s="2" t="s">
        <v>4610</v>
      </c>
      <c r="E1630" s="3" t="s">
        <v>4611</v>
      </c>
      <c r="F1630" s="2" t="s">
        <v>4612</v>
      </c>
      <c r="G1630" s="2" t="s">
        <v>47</v>
      </c>
      <c r="I1630" s="2">
        <v>359465</v>
      </c>
      <c r="J1630" s="9"/>
      <c r="K1630" s="9">
        <v>0.83</v>
      </c>
      <c r="L1630" s="9"/>
      <c r="M1630" s="9"/>
      <c r="N1630" s="9"/>
      <c r="O1630" s="9"/>
      <c r="P1630" s="9"/>
      <c r="Q1630" s="9">
        <v>0.08</v>
      </c>
      <c r="R1630" s="9">
        <v>0.27</v>
      </c>
      <c r="S1630" s="9"/>
      <c r="T1630" s="9"/>
      <c r="U1630" s="9"/>
      <c r="V1630" s="9">
        <v>1.5</v>
      </c>
      <c r="W1630" s="9"/>
      <c r="X1630" s="9"/>
      <c r="Y1630" s="9"/>
      <c r="Z1630" s="9"/>
      <c r="AA1630" s="9"/>
      <c r="AB1630" s="9"/>
      <c r="AC1630" s="9"/>
      <c r="AD1630" s="9"/>
      <c r="AE1630" s="9"/>
      <c r="AF1630" s="9"/>
      <c r="AG1630" s="9"/>
      <c r="AH1630" s="9"/>
      <c r="AI1630" s="9">
        <f t="shared" si="132"/>
        <v>2.6799999999999997</v>
      </c>
      <c r="AJ1630" s="9">
        <v>0</v>
      </c>
      <c r="AK1630" s="9">
        <f t="shared" si="133"/>
        <v>0.32159999999999994</v>
      </c>
      <c r="AL1630" s="9">
        <f t="shared" si="134"/>
        <v>3.0015999999999998</v>
      </c>
      <c r="AM1630" s="9"/>
      <c r="AN1630" s="9"/>
      <c r="AP1630" s="9"/>
    </row>
    <row r="1631" spans="1:42" x14ac:dyDescent="0.2">
      <c r="A1631" s="2" t="s">
        <v>43</v>
      </c>
      <c r="B1631" s="2">
        <v>1</v>
      </c>
      <c r="C1631" s="2">
        <v>11030128</v>
      </c>
      <c r="D1631" s="2" t="s">
        <v>4613</v>
      </c>
      <c r="E1631" s="3" t="s">
        <v>4614</v>
      </c>
      <c r="F1631" s="2" t="s">
        <v>4615</v>
      </c>
      <c r="G1631" s="2" t="s">
        <v>47</v>
      </c>
      <c r="I1631" s="2">
        <v>359466</v>
      </c>
      <c r="J1631" s="9"/>
      <c r="K1631" s="9">
        <v>7.4</v>
      </c>
      <c r="L1631" s="9"/>
      <c r="M1631" s="9"/>
      <c r="N1631" s="9"/>
      <c r="O1631" s="9"/>
      <c r="P1631" s="9"/>
      <c r="Q1631" s="9">
        <v>0.12</v>
      </c>
      <c r="R1631" s="9">
        <v>0.31</v>
      </c>
      <c r="S1631" s="9"/>
      <c r="T1631" s="9"/>
      <c r="U1631" s="9"/>
      <c r="V1631" s="9">
        <v>1.5</v>
      </c>
      <c r="W1631" s="9"/>
      <c r="X1631" s="9"/>
      <c r="Y1631" s="9"/>
      <c r="Z1631" s="9"/>
      <c r="AA1631" s="9"/>
      <c r="AB1631" s="9"/>
      <c r="AC1631" s="9"/>
      <c r="AD1631" s="9"/>
      <c r="AE1631" s="9"/>
      <c r="AF1631" s="9"/>
      <c r="AG1631" s="9"/>
      <c r="AH1631" s="9"/>
      <c r="AI1631" s="9">
        <f t="shared" si="132"/>
        <v>9.33</v>
      </c>
      <c r="AJ1631" s="9">
        <v>0</v>
      </c>
      <c r="AK1631" s="9">
        <f t="shared" si="133"/>
        <v>1.1195999999999999</v>
      </c>
      <c r="AL1631" s="9">
        <f t="shared" si="134"/>
        <v>10.4496</v>
      </c>
      <c r="AM1631" s="9"/>
      <c r="AN1631" s="9"/>
      <c r="AP1631" s="9"/>
    </row>
    <row r="1632" spans="1:42" x14ac:dyDescent="0.2">
      <c r="A1632" s="2" t="s">
        <v>43</v>
      </c>
      <c r="B1632" s="2">
        <v>1</v>
      </c>
      <c r="C1632" s="2">
        <v>11030128</v>
      </c>
      <c r="D1632" s="2" t="s">
        <v>4616</v>
      </c>
      <c r="E1632" s="3" t="s">
        <v>4617</v>
      </c>
      <c r="F1632" s="2" t="s">
        <v>4618</v>
      </c>
      <c r="G1632" s="2" t="s">
        <v>47</v>
      </c>
      <c r="I1632" s="2">
        <v>359467</v>
      </c>
      <c r="J1632" s="9"/>
      <c r="K1632" s="9">
        <v>3.81</v>
      </c>
      <c r="L1632" s="9"/>
      <c r="M1632" s="9"/>
      <c r="N1632" s="9"/>
      <c r="O1632" s="9"/>
      <c r="P1632" s="9"/>
      <c r="Q1632" s="9">
        <v>0.57999999999999996</v>
      </c>
      <c r="R1632" s="9">
        <v>0.46</v>
      </c>
      <c r="S1632" s="9"/>
      <c r="T1632" s="9"/>
      <c r="U1632" s="9"/>
      <c r="V1632" s="9">
        <v>1.5</v>
      </c>
      <c r="W1632" s="9"/>
      <c r="X1632" s="9"/>
      <c r="Y1632" s="9"/>
      <c r="Z1632" s="9"/>
      <c r="AA1632" s="9"/>
      <c r="AB1632" s="9"/>
      <c r="AC1632" s="9"/>
      <c r="AD1632" s="9"/>
      <c r="AE1632" s="9"/>
      <c r="AF1632" s="9"/>
      <c r="AG1632" s="9"/>
      <c r="AH1632" s="9"/>
      <c r="AI1632" s="9">
        <f t="shared" si="132"/>
        <v>6.35</v>
      </c>
      <c r="AJ1632" s="9">
        <v>0</v>
      </c>
      <c r="AK1632" s="9">
        <f t="shared" si="133"/>
        <v>0.7619999999999999</v>
      </c>
      <c r="AL1632" s="9">
        <f t="shared" si="134"/>
        <v>7.1119999999999992</v>
      </c>
      <c r="AM1632" s="9"/>
      <c r="AN1632" s="9"/>
      <c r="AP1632" s="9"/>
    </row>
    <row r="1633" spans="1:42" x14ac:dyDescent="0.2">
      <c r="A1633" s="2" t="s">
        <v>43</v>
      </c>
      <c r="B1633" s="2">
        <v>1</v>
      </c>
      <c r="C1633" s="2">
        <v>11030128</v>
      </c>
      <c r="D1633" s="2" t="s">
        <v>4619</v>
      </c>
      <c r="E1633" s="3" t="s">
        <v>4620</v>
      </c>
      <c r="F1633" s="2" t="s">
        <v>4621</v>
      </c>
      <c r="G1633" s="2" t="s">
        <v>47</v>
      </c>
      <c r="I1633" s="2">
        <v>359468</v>
      </c>
      <c r="J1633" s="9"/>
      <c r="K1633" s="9">
        <v>0.89</v>
      </c>
      <c r="L1633" s="9"/>
      <c r="M1633" s="9"/>
      <c r="N1633" s="9"/>
      <c r="O1633" s="9"/>
      <c r="P1633" s="9"/>
      <c r="Q1633" s="9">
        <v>0.24</v>
      </c>
      <c r="R1633" s="9"/>
      <c r="S1633" s="9"/>
      <c r="T1633" s="9"/>
      <c r="U1633" s="9"/>
      <c r="V1633" s="9">
        <v>1.5</v>
      </c>
      <c r="W1633" s="9"/>
      <c r="X1633" s="9"/>
      <c r="Y1633" s="9"/>
      <c r="Z1633" s="9"/>
      <c r="AA1633" s="9"/>
      <c r="AB1633" s="9"/>
      <c r="AC1633" s="9"/>
      <c r="AD1633" s="9"/>
      <c r="AE1633" s="9"/>
      <c r="AF1633" s="9"/>
      <c r="AG1633" s="9"/>
      <c r="AH1633" s="9"/>
      <c r="AI1633" s="9">
        <f t="shared" si="132"/>
        <v>2.63</v>
      </c>
      <c r="AJ1633" s="9">
        <v>0</v>
      </c>
      <c r="AK1633" s="9">
        <f t="shared" si="133"/>
        <v>0.31559999999999999</v>
      </c>
      <c r="AL1633" s="9">
        <f t="shared" si="134"/>
        <v>2.9455999999999998</v>
      </c>
      <c r="AM1633" s="9"/>
      <c r="AN1633" s="9"/>
      <c r="AP1633" s="9"/>
    </row>
    <row r="1634" spans="1:42" x14ac:dyDescent="0.2">
      <c r="A1634" s="2" t="s">
        <v>43</v>
      </c>
      <c r="B1634" s="2">
        <v>1</v>
      </c>
      <c r="C1634" s="2">
        <v>11030130</v>
      </c>
      <c r="D1634" s="2" t="s">
        <v>4622</v>
      </c>
      <c r="E1634" s="3" t="s">
        <v>4623</v>
      </c>
      <c r="F1634" s="2" t="s">
        <v>4624</v>
      </c>
      <c r="G1634" s="2" t="s">
        <v>47</v>
      </c>
      <c r="I1634" s="2">
        <v>359469</v>
      </c>
      <c r="J1634" s="9"/>
      <c r="K1634" s="9"/>
      <c r="L1634" s="9"/>
      <c r="M1634" s="9"/>
      <c r="N1634" s="9"/>
      <c r="O1634" s="9"/>
      <c r="P1634" s="9"/>
      <c r="Q1634" s="9"/>
      <c r="R1634" s="9"/>
      <c r="S1634" s="9"/>
      <c r="T1634" s="9"/>
      <c r="U1634" s="9"/>
      <c r="V1634" s="9">
        <v>1.5</v>
      </c>
      <c r="W1634" s="9"/>
      <c r="X1634" s="9"/>
      <c r="Y1634" s="9"/>
      <c r="Z1634" s="9"/>
      <c r="AA1634" s="9"/>
      <c r="AB1634" s="9"/>
      <c r="AC1634" s="9"/>
      <c r="AD1634" s="9"/>
      <c r="AE1634" s="9"/>
      <c r="AF1634" s="9"/>
      <c r="AG1634" s="9"/>
      <c r="AH1634" s="9"/>
      <c r="AI1634" s="9">
        <f t="shared" si="132"/>
        <v>1.5</v>
      </c>
      <c r="AJ1634" s="9">
        <v>0</v>
      </c>
      <c r="AK1634" s="9">
        <f t="shared" si="133"/>
        <v>0.18</v>
      </c>
      <c r="AL1634" s="9">
        <f t="shared" si="134"/>
        <v>1.68</v>
      </c>
      <c r="AM1634" s="9"/>
      <c r="AN1634" s="9"/>
      <c r="AP1634" s="9"/>
    </row>
    <row r="1635" spans="1:42" x14ac:dyDescent="0.2">
      <c r="A1635" s="2" t="s">
        <v>43</v>
      </c>
      <c r="B1635" s="2">
        <v>1</v>
      </c>
      <c r="C1635" s="2">
        <v>11030130</v>
      </c>
      <c r="D1635" s="2" t="s">
        <v>4625</v>
      </c>
      <c r="E1635" s="3" t="s">
        <v>4626</v>
      </c>
      <c r="F1635" s="2" t="s">
        <v>4627</v>
      </c>
      <c r="G1635" s="2" t="s">
        <v>47</v>
      </c>
      <c r="I1635" s="2">
        <v>359470</v>
      </c>
      <c r="J1635" s="9"/>
      <c r="K1635" s="9"/>
      <c r="L1635" s="9"/>
      <c r="M1635" s="9"/>
      <c r="N1635" s="9"/>
      <c r="O1635" s="9"/>
      <c r="P1635" s="9"/>
      <c r="Q1635" s="9">
        <v>0.57999999999999996</v>
      </c>
      <c r="R1635" s="9"/>
      <c r="S1635" s="9"/>
      <c r="T1635" s="9"/>
      <c r="U1635" s="9"/>
      <c r="V1635" s="9">
        <v>1.5</v>
      </c>
      <c r="W1635" s="9"/>
      <c r="X1635" s="9"/>
      <c r="Y1635" s="9"/>
      <c r="Z1635" s="9"/>
      <c r="AA1635" s="9"/>
      <c r="AB1635" s="9"/>
      <c r="AC1635" s="9"/>
      <c r="AD1635" s="9"/>
      <c r="AE1635" s="9"/>
      <c r="AF1635" s="9"/>
      <c r="AG1635" s="9"/>
      <c r="AH1635" s="9">
        <v>-0.75</v>
      </c>
      <c r="AI1635" s="9">
        <f t="shared" si="132"/>
        <v>1.33</v>
      </c>
      <c r="AJ1635" s="9">
        <v>0</v>
      </c>
      <c r="AK1635" s="9">
        <f t="shared" si="133"/>
        <v>0.15959999999999999</v>
      </c>
      <c r="AL1635" s="9">
        <f t="shared" si="134"/>
        <v>1.4896</v>
      </c>
      <c r="AM1635" s="9"/>
      <c r="AN1635" s="9"/>
      <c r="AP1635" s="9"/>
    </row>
    <row r="1636" spans="1:42" x14ac:dyDescent="0.2">
      <c r="A1636" s="2" t="s">
        <v>43</v>
      </c>
      <c r="B1636" s="2">
        <v>1</v>
      </c>
      <c r="C1636" s="2">
        <v>11030134</v>
      </c>
      <c r="D1636" s="2" t="s">
        <v>4628</v>
      </c>
      <c r="E1636" s="3" t="s">
        <v>4629</v>
      </c>
      <c r="F1636" s="2" t="s">
        <v>4630</v>
      </c>
      <c r="G1636" s="2" t="s">
        <v>47</v>
      </c>
      <c r="I1636" s="2">
        <v>359471</v>
      </c>
      <c r="J1636" s="9"/>
      <c r="K1636" s="9"/>
      <c r="L1636" s="9"/>
      <c r="M1636" s="9"/>
      <c r="N1636" s="9"/>
      <c r="O1636" s="9"/>
      <c r="P1636" s="9"/>
      <c r="Q1636" s="9"/>
      <c r="R1636" s="9"/>
      <c r="S1636" s="9"/>
      <c r="T1636" s="9"/>
      <c r="U1636" s="9"/>
      <c r="V1636" s="9">
        <v>1.5</v>
      </c>
      <c r="W1636" s="9"/>
      <c r="X1636" s="9"/>
      <c r="Y1636" s="9"/>
      <c r="Z1636" s="9"/>
      <c r="AA1636" s="9"/>
      <c r="AB1636" s="9"/>
      <c r="AC1636" s="9"/>
      <c r="AD1636" s="9"/>
      <c r="AE1636" s="9"/>
      <c r="AF1636" s="9"/>
      <c r="AG1636" s="9"/>
      <c r="AH1636" s="9"/>
      <c r="AI1636" s="9">
        <f t="shared" si="132"/>
        <v>1.5</v>
      </c>
      <c r="AJ1636" s="9">
        <v>0</v>
      </c>
      <c r="AK1636" s="9">
        <f t="shared" si="133"/>
        <v>0.18</v>
      </c>
      <c r="AL1636" s="9">
        <f t="shared" si="134"/>
        <v>1.68</v>
      </c>
      <c r="AM1636" s="9"/>
      <c r="AN1636" s="9"/>
      <c r="AP1636" s="9"/>
    </row>
    <row r="1637" spans="1:42" x14ac:dyDescent="0.2">
      <c r="A1637" s="2" t="s">
        <v>43</v>
      </c>
      <c r="B1637" s="2">
        <v>1</v>
      </c>
      <c r="C1637" s="2">
        <v>11030136</v>
      </c>
      <c r="D1637" s="2" t="s">
        <v>4631</v>
      </c>
      <c r="E1637" s="3" t="s">
        <v>4632</v>
      </c>
      <c r="F1637" s="2" t="s">
        <v>4633</v>
      </c>
      <c r="G1637" s="2" t="s">
        <v>47</v>
      </c>
      <c r="I1637" s="2">
        <v>359472</v>
      </c>
      <c r="J1637" s="9"/>
      <c r="K1637" s="9"/>
      <c r="L1637" s="9"/>
      <c r="M1637" s="9"/>
      <c r="N1637" s="9"/>
      <c r="O1637" s="9"/>
      <c r="P1637" s="9"/>
      <c r="Q1637" s="9">
        <v>0.23</v>
      </c>
      <c r="R1637" s="9"/>
      <c r="S1637" s="9"/>
      <c r="T1637" s="9"/>
      <c r="U1637" s="9"/>
      <c r="V1637" s="9">
        <v>1.5</v>
      </c>
      <c r="W1637" s="9"/>
      <c r="X1637" s="9"/>
      <c r="Y1637" s="9"/>
      <c r="Z1637" s="9"/>
      <c r="AA1637" s="9"/>
      <c r="AB1637" s="9"/>
      <c r="AC1637" s="9"/>
      <c r="AD1637" s="9"/>
      <c r="AE1637" s="9"/>
      <c r="AF1637" s="9"/>
      <c r="AG1637" s="9"/>
      <c r="AH1637" s="9"/>
      <c r="AI1637" s="9">
        <f t="shared" si="132"/>
        <v>1.73</v>
      </c>
      <c r="AJ1637" s="9">
        <v>0</v>
      </c>
      <c r="AK1637" s="9">
        <f t="shared" si="133"/>
        <v>0.20759999999999998</v>
      </c>
      <c r="AL1637" s="9">
        <f t="shared" si="134"/>
        <v>1.9376</v>
      </c>
      <c r="AM1637" s="9"/>
      <c r="AN1637" s="9"/>
      <c r="AP1637" s="9"/>
    </row>
    <row r="1638" spans="1:42" x14ac:dyDescent="0.2">
      <c r="A1638" s="2" t="s">
        <v>43</v>
      </c>
      <c r="B1638" s="2">
        <v>16</v>
      </c>
      <c r="C1638" s="2">
        <v>11030134</v>
      </c>
      <c r="D1638" s="2" t="s">
        <v>4634</v>
      </c>
      <c r="E1638" s="3" t="s">
        <v>4635</v>
      </c>
      <c r="F1638" s="2" t="s">
        <v>4636</v>
      </c>
      <c r="G1638" s="2" t="s">
        <v>47</v>
      </c>
      <c r="I1638" s="2">
        <v>359473</v>
      </c>
      <c r="J1638" s="9"/>
      <c r="K1638" s="9"/>
      <c r="L1638" s="9"/>
      <c r="M1638" s="9"/>
      <c r="N1638" s="9"/>
      <c r="O1638" s="9"/>
      <c r="P1638" s="9"/>
      <c r="Q1638" s="9"/>
      <c r="R1638" s="9"/>
      <c r="S1638" s="9"/>
      <c r="T1638" s="9"/>
      <c r="U1638" s="9"/>
      <c r="V1638" s="9">
        <v>1.5</v>
      </c>
      <c r="W1638" s="9"/>
      <c r="X1638" s="9"/>
      <c r="Y1638" s="9"/>
      <c r="Z1638" s="9"/>
      <c r="AA1638" s="9"/>
      <c r="AB1638" s="9"/>
      <c r="AC1638" s="9"/>
      <c r="AD1638" s="9"/>
      <c r="AE1638" s="9"/>
      <c r="AF1638" s="9"/>
      <c r="AG1638" s="9"/>
      <c r="AH1638" s="9"/>
      <c r="AI1638" s="9">
        <f t="shared" si="132"/>
        <v>1.5</v>
      </c>
      <c r="AJ1638" s="9">
        <v>0</v>
      </c>
      <c r="AK1638" s="9">
        <f t="shared" si="133"/>
        <v>0.18</v>
      </c>
      <c r="AL1638" s="9">
        <f t="shared" si="134"/>
        <v>1.68</v>
      </c>
      <c r="AM1638" s="9"/>
      <c r="AN1638" s="9"/>
      <c r="AP1638" s="9"/>
    </row>
    <row r="1639" spans="1:42" x14ac:dyDescent="0.2">
      <c r="A1639" s="2" t="s">
        <v>43</v>
      </c>
      <c r="B1639" s="2">
        <v>1</v>
      </c>
      <c r="C1639" s="2">
        <v>11030134</v>
      </c>
      <c r="D1639" s="2" t="s">
        <v>4637</v>
      </c>
      <c r="E1639" s="3" t="s">
        <v>4638</v>
      </c>
      <c r="F1639" s="2" t="s">
        <v>4639</v>
      </c>
      <c r="G1639" s="2" t="s">
        <v>47</v>
      </c>
      <c r="I1639" s="2">
        <v>359474</v>
      </c>
      <c r="J1639" s="9"/>
      <c r="K1639" s="9"/>
      <c r="L1639" s="9"/>
      <c r="M1639" s="9"/>
      <c r="N1639" s="9"/>
      <c r="O1639" s="9"/>
      <c r="P1639" s="9"/>
      <c r="Q1639" s="9"/>
      <c r="R1639" s="9"/>
      <c r="S1639" s="9"/>
      <c r="T1639" s="9"/>
      <c r="U1639" s="9"/>
      <c r="V1639" s="9">
        <v>1.5</v>
      </c>
      <c r="W1639" s="9"/>
      <c r="X1639" s="9"/>
      <c r="Y1639" s="9"/>
      <c r="Z1639" s="9"/>
      <c r="AA1639" s="9"/>
      <c r="AB1639" s="9"/>
      <c r="AC1639" s="9"/>
      <c r="AD1639" s="9"/>
      <c r="AE1639" s="9"/>
      <c r="AF1639" s="9"/>
      <c r="AG1639" s="9"/>
      <c r="AH1639" s="9"/>
      <c r="AI1639" s="9">
        <f t="shared" si="132"/>
        <v>1.5</v>
      </c>
      <c r="AJ1639" s="9">
        <v>0</v>
      </c>
      <c r="AK1639" s="9">
        <f t="shared" si="133"/>
        <v>0.18</v>
      </c>
      <c r="AL1639" s="9">
        <f t="shared" si="134"/>
        <v>1.68</v>
      </c>
      <c r="AM1639" s="9"/>
      <c r="AN1639" s="9"/>
      <c r="AP1639" s="9"/>
    </row>
    <row r="1640" spans="1:42" x14ac:dyDescent="0.2">
      <c r="A1640" s="2" t="s">
        <v>43</v>
      </c>
      <c r="B1640" s="2">
        <v>1</v>
      </c>
      <c r="C1640" s="2">
        <v>11030128</v>
      </c>
      <c r="D1640" s="2" t="s">
        <v>4640</v>
      </c>
      <c r="E1640" s="3" t="s">
        <v>4641</v>
      </c>
      <c r="F1640" s="2" t="s">
        <v>4642</v>
      </c>
      <c r="G1640" s="2" t="s">
        <v>47</v>
      </c>
      <c r="I1640" s="2">
        <v>359475</v>
      </c>
      <c r="J1640" s="9"/>
      <c r="K1640" s="9">
        <v>4.1399999999999997</v>
      </c>
      <c r="L1640" s="9"/>
      <c r="M1640" s="9"/>
      <c r="N1640" s="9"/>
      <c r="O1640" s="9"/>
      <c r="P1640" s="9"/>
      <c r="Q1640" s="9">
        <v>1.1000000000000001</v>
      </c>
      <c r="R1640" s="9">
        <v>0.01</v>
      </c>
      <c r="S1640" s="9"/>
      <c r="T1640" s="9"/>
      <c r="U1640" s="9"/>
      <c r="V1640" s="9">
        <v>1.5</v>
      </c>
      <c r="W1640" s="9"/>
      <c r="X1640" s="9"/>
      <c r="Y1640" s="9"/>
      <c r="Z1640" s="9"/>
      <c r="AA1640" s="9"/>
      <c r="AB1640" s="9"/>
      <c r="AC1640" s="9"/>
      <c r="AD1640" s="9"/>
      <c r="AE1640" s="9"/>
      <c r="AF1640" s="9"/>
      <c r="AG1640" s="9"/>
      <c r="AH1640" s="9"/>
      <c r="AI1640" s="9">
        <f t="shared" si="132"/>
        <v>6.75</v>
      </c>
      <c r="AJ1640" s="9">
        <v>0</v>
      </c>
      <c r="AK1640" s="9">
        <f t="shared" si="133"/>
        <v>0.80999999999999994</v>
      </c>
      <c r="AL1640" s="9">
        <f t="shared" si="134"/>
        <v>7.56</v>
      </c>
      <c r="AM1640" s="9"/>
      <c r="AN1640" s="9"/>
      <c r="AP1640" s="9"/>
    </row>
    <row r="1641" spans="1:42" x14ac:dyDescent="0.2">
      <c r="A1641" s="2" t="s">
        <v>43</v>
      </c>
      <c r="B1641" s="2">
        <v>1</v>
      </c>
      <c r="C1641" s="2">
        <v>11030133</v>
      </c>
      <c r="D1641" s="2" t="s">
        <v>4643</v>
      </c>
      <c r="E1641" s="3" t="s">
        <v>4644</v>
      </c>
      <c r="F1641" s="2" t="s">
        <v>4645</v>
      </c>
      <c r="G1641" s="2" t="s">
        <v>47</v>
      </c>
      <c r="I1641" s="2">
        <v>359476</v>
      </c>
      <c r="J1641" s="9"/>
      <c r="K1641" s="9"/>
      <c r="L1641" s="9"/>
      <c r="M1641" s="9"/>
      <c r="N1641" s="9"/>
      <c r="O1641" s="9"/>
      <c r="P1641" s="9"/>
      <c r="Q1641" s="9"/>
      <c r="R1641" s="9"/>
      <c r="S1641" s="9"/>
      <c r="T1641" s="9"/>
      <c r="U1641" s="9"/>
      <c r="V1641" s="9">
        <v>1.5</v>
      </c>
      <c r="W1641" s="9"/>
      <c r="X1641" s="9"/>
      <c r="Y1641" s="9"/>
      <c r="Z1641" s="9"/>
      <c r="AA1641" s="9"/>
      <c r="AB1641" s="9"/>
      <c r="AC1641" s="9"/>
      <c r="AD1641" s="9"/>
      <c r="AE1641" s="9"/>
      <c r="AF1641" s="9"/>
      <c r="AG1641" s="9"/>
      <c r="AH1641" s="9"/>
      <c r="AI1641" s="9">
        <f t="shared" si="132"/>
        <v>1.5</v>
      </c>
      <c r="AJ1641" s="9">
        <v>0</v>
      </c>
      <c r="AK1641" s="9">
        <f t="shared" si="133"/>
        <v>0.18</v>
      </c>
      <c r="AL1641" s="9">
        <f t="shared" si="134"/>
        <v>1.68</v>
      </c>
      <c r="AM1641" s="9"/>
      <c r="AN1641" s="9"/>
      <c r="AP1641" s="9"/>
    </row>
    <row r="1642" spans="1:42" x14ac:dyDescent="0.2">
      <c r="A1642" s="2" t="s">
        <v>43</v>
      </c>
      <c r="B1642" s="2">
        <v>1</v>
      </c>
      <c r="C1642" s="2">
        <v>11030133</v>
      </c>
      <c r="D1642" s="2" t="s">
        <v>4646</v>
      </c>
      <c r="E1642" s="3" t="s">
        <v>4647</v>
      </c>
      <c r="F1642" s="2" t="s">
        <v>4648</v>
      </c>
      <c r="G1642" s="2" t="s">
        <v>47</v>
      </c>
      <c r="I1642" s="2">
        <v>359477</v>
      </c>
      <c r="J1642" s="9"/>
      <c r="K1642" s="9"/>
      <c r="L1642" s="9"/>
      <c r="M1642" s="9"/>
      <c r="N1642" s="9"/>
      <c r="O1642" s="9"/>
      <c r="P1642" s="9"/>
      <c r="Q1642" s="9"/>
      <c r="R1642" s="9"/>
      <c r="S1642" s="9"/>
      <c r="T1642" s="9"/>
      <c r="U1642" s="9"/>
      <c r="V1642" s="9">
        <v>1.5</v>
      </c>
      <c r="W1642" s="9"/>
      <c r="X1642" s="9"/>
      <c r="Y1642" s="9"/>
      <c r="Z1642" s="9"/>
      <c r="AA1642" s="9"/>
      <c r="AB1642" s="9"/>
      <c r="AC1642" s="9"/>
      <c r="AD1642" s="9"/>
      <c r="AE1642" s="9"/>
      <c r="AF1642" s="9"/>
      <c r="AG1642" s="9"/>
      <c r="AH1642" s="9"/>
      <c r="AI1642" s="9">
        <f t="shared" si="132"/>
        <v>1.5</v>
      </c>
      <c r="AJ1642" s="9">
        <v>0</v>
      </c>
      <c r="AK1642" s="9">
        <f t="shared" si="133"/>
        <v>0.18</v>
      </c>
      <c r="AL1642" s="9">
        <f t="shared" si="134"/>
        <v>1.68</v>
      </c>
      <c r="AM1642" s="9"/>
      <c r="AN1642" s="9"/>
      <c r="AP1642" s="9"/>
    </row>
    <row r="1643" spans="1:42" x14ac:dyDescent="0.2">
      <c r="A1643" s="2" t="s">
        <v>43</v>
      </c>
      <c r="B1643" s="2">
        <v>1</v>
      </c>
      <c r="C1643" s="2">
        <v>11030128</v>
      </c>
      <c r="D1643" s="2" t="s">
        <v>4649</v>
      </c>
      <c r="E1643" s="3" t="s">
        <v>4650</v>
      </c>
      <c r="F1643" s="2" t="s">
        <v>4651</v>
      </c>
      <c r="G1643" s="2" t="s">
        <v>47</v>
      </c>
      <c r="I1643" s="2">
        <v>359478</v>
      </c>
      <c r="J1643" s="9"/>
      <c r="K1643" s="9">
        <v>0.03</v>
      </c>
      <c r="L1643" s="9"/>
      <c r="M1643" s="9"/>
      <c r="N1643" s="9"/>
      <c r="O1643" s="9"/>
      <c r="P1643" s="9"/>
      <c r="Q1643" s="9">
        <v>0.22</v>
      </c>
      <c r="R1643" s="9"/>
      <c r="S1643" s="9"/>
      <c r="T1643" s="9"/>
      <c r="U1643" s="9"/>
      <c r="V1643" s="9">
        <v>1.5</v>
      </c>
      <c r="W1643" s="9"/>
      <c r="X1643" s="9"/>
      <c r="Y1643" s="9"/>
      <c r="Z1643" s="9"/>
      <c r="AA1643" s="9"/>
      <c r="AB1643" s="9"/>
      <c r="AC1643" s="9"/>
      <c r="AD1643" s="9"/>
      <c r="AE1643" s="9"/>
      <c r="AF1643" s="9"/>
      <c r="AG1643" s="9"/>
      <c r="AH1643" s="9"/>
      <c r="AI1643" s="9">
        <f t="shared" si="132"/>
        <v>1.75</v>
      </c>
      <c r="AJ1643" s="9">
        <v>0</v>
      </c>
      <c r="AK1643" s="9">
        <f t="shared" si="133"/>
        <v>0.21</v>
      </c>
      <c r="AL1643" s="9">
        <f t="shared" si="134"/>
        <v>1.96</v>
      </c>
      <c r="AM1643" s="9"/>
      <c r="AN1643" s="9"/>
      <c r="AP1643" s="9"/>
    </row>
    <row r="1644" spans="1:42" x14ac:dyDescent="0.2">
      <c r="A1644" s="2" t="s">
        <v>43</v>
      </c>
      <c r="B1644" s="2">
        <v>1</v>
      </c>
      <c r="C1644" s="2">
        <v>11030135</v>
      </c>
      <c r="D1644" s="2" t="s">
        <v>4652</v>
      </c>
      <c r="E1644" s="3" t="s">
        <v>4653</v>
      </c>
      <c r="F1644" s="2" t="s">
        <v>4654</v>
      </c>
      <c r="G1644" s="2" t="s">
        <v>47</v>
      </c>
      <c r="I1644" s="2">
        <v>359479</v>
      </c>
      <c r="J1644" s="9"/>
      <c r="K1644" s="9"/>
      <c r="L1644" s="9"/>
      <c r="M1644" s="9"/>
      <c r="N1644" s="9"/>
      <c r="O1644" s="9"/>
      <c r="P1644" s="9"/>
      <c r="Q1644" s="9">
        <v>0.33</v>
      </c>
      <c r="R1644" s="9"/>
      <c r="S1644" s="9"/>
      <c r="T1644" s="9"/>
      <c r="U1644" s="9"/>
      <c r="V1644" s="9">
        <v>1.5</v>
      </c>
      <c r="W1644" s="9"/>
      <c r="X1644" s="9"/>
      <c r="Y1644" s="9"/>
      <c r="Z1644" s="9"/>
      <c r="AA1644" s="9"/>
      <c r="AB1644" s="9"/>
      <c r="AC1644" s="9"/>
      <c r="AD1644" s="9"/>
      <c r="AE1644" s="9"/>
      <c r="AF1644" s="9"/>
      <c r="AG1644" s="9"/>
      <c r="AH1644" s="9"/>
      <c r="AI1644" s="9">
        <f t="shared" si="132"/>
        <v>1.83</v>
      </c>
      <c r="AJ1644" s="9">
        <v>0</v>
      </c>
      <c r="AK1644" s="9">
        <f t="shared" si="133"/>
        <v>0.21959999999999999</v>
      </c>
      <c r="AL1644" s="9">
        <f t="shared" si="134"/>
        <v>2.0495999999999999</v>
      </c>
      <c r="AM1644" s="9"/>
      <c r="AN1644" s="9"/>
      <c r="AP1644" s="9"/>
    </row>
    <row r="1645" spans="1:42" x14ac:dyDescent="0.2">
      <c r="A1645" s="2" t="s">
        <v>43</v>
      </c>
      <c r="B1645" s="2">
        <v>1</v>
      </c>
      <c r="C1645" s="2">
        <v>11030132</v>
      </c>
      <c r="D1645" s="2" t="s">
        <v>4655</v>
      </c>
      <c r="E1645" s="3" t="s">
        <v>4656</v>
      </c>
      <c r="F1645" s="2" t="s">
        <v>4657</v>
      </c>
      <c r="G1645" s="2" t="s">
        <v>47</v>
      </c>
      <c r="I1645" s="2">
        <v>359480</v>
      </c>
      <c r="J1645" s="9"/>
      <c r="K1645" s="9"/>
      <c r="L1645" s="9"/>
      <c r="M1645" s="9"/>
      <c r="N1645" s="9"/>
      <c r="O1645" s="9"/>
      <c r="P1645" s="9"/>
      <c r="Q1645" s="9">
        <v>0.28999999999999998</v>
      </c>
      <c r="R1645" s="9">
        <v>0.28999999999999998</v>
      </c>
      <c r="S1645" s="9"/>
      <c r="T1645" s="9"/>
      <c r="U1645" s="9"/>
      <c r="V1645" s="9">
        <v>1.5</v>
      </c>
      <c r="W1645" s="9"/>
      <c r="X1645" s="9"/>
      <c r="Y1645" s="9"/>
      <c r="Z1645" s="9"/>
      <c r="AA1645" s="9"/>
      <c r="AB1645" s="9"/>
      <c r="AC1645" s="9"/>
      <c r="AD1645" s="9"/>
      <c r="AE1645" s="9"/>
      <c r="AF1645" s="9"/>
      <c r="AG1645" s="9"/>
      <c r="AH1645" s="9"/>
      <c r="AI1645" s="9">
        <f t="shared" si="132"/>
        <v>2.08</v>
      </c>
      <c r="AJ1645" s="9">
        <v>0</v>
      </c>
      <c r="AK1645" s="9">
        <f t="shared" si="133"/>
        <v>0.24959999999999999</v>
      </c>
      <c r="AL1645" s="9">
        <f t="shared" si="134"/>
        <v>2.3296000000000001</v>
      </c>
      <c r="AM1645" s="9"/>
      <c r="AN1645" s="9"/>
      <c r="AP1645" s="9"/>
    </row>
    <row r="1646" spans="1:42" x14ac:dyDescent="0.2">
      <c r="A1646" s="2" t="s">
        <v>43</v>
      </c>
      <c r="B1646" s="2">
        <v>1</v>
      </c>
      <c r="C1646" s="2">
        <v>11030131</v>
      </c>
      <c r="D1646" s="2" t="s">
        <v>4658</v>
      </c>
      <c r="E1646" s="3" t="s">
        <v>4659</v>
      </c>
      <c r="F1646" s="2" t="s">
        <v>4660</v>
      </c>
      <c r="G1646" s="2" t="s">
        <v>47</v>
      </c>
      <c r="I1646" s="2">
        <v>359481</v>
      </c>
      <c r="J1646" s="9"/>
      <c r="K1646" s="9"/>
      <c r="L1646" s="9"/>
      <c r="M1646" s="9"/>
      <c r="N1646" s="9"/>
      <c r="O1646" s="9"/>
      <c r="P1646" s="9"/>
      <c r="Q1646" s="9">
        <v>10.88</v>
      </c>
      <c r="R1646" s="9">
        <v>0.03</v>
      </c>
      <c r="S1646" s="9"/>
      <c r="T1646" s="9"/>
      <c r="U1646" s="9"/>
      <c r="V1646" s="9">
        <v>1.5</v>
      </c>
      <c r="W1646" s="9"/>
      <c r="X1646" s="9"/>
      <c r="Y1646" s="9"/>
      <c r="Z1646" s="9"/>
      <c r="AA1646" s="9"/>
      <c r="AB1646" s="9"/>
      <c r="AC1646" s="9"/>
      <c r="AD1646" s="9"/>
      <c r="AE1646" s="9"/>
      <c r="AF1646" s="9"/>
      <c r="AG1646" s="9"/>
      <c r="AH1646" s="9"/>
      <c r="AI1646" s="9">
        <f t="shared" si="132"/>
        <v>12.41</v>
      </c>
      <c r="AJ1646" s="9">
        <v>0</v>
      </c>
      <c r="AK1646" s="9">
        <f t="shared" si="133"/>
        <v>1.4891999999999999</v>
      </c>
      <c r="AL1646" s="9">
        <f t="shared" si="134"/>
        <v>13.8992</v>
      </c>
      <c r="AM1646" s="9"/>
      <c r="AN1646" s="9"/>
      <c r="AP1646" s="9"/>
    </row>
    <row r="1647" spans="1:42" x14ac:dyDescent="0.2">
      <c r="A1647" s="2" t="s">
        <v>43</v>
      </c>
      <c r="B1647" s="2">
        <v>1</v>
      </c>
      <c r="C1647" s="2">
        <v>11030128</v>
      </c>
      <c r="D1647" s="2" t="s">
        <v>4661</v>
      </c>
      <c r="E1647" s="3" t="s">
        <v>4662</v>
      </c>
      <c r="F1647" s="2" t="s">
        <v>4663</v>
      </c>
      <c r="G1647" s="2" t="s">
        <v>47</v>
      </c>
      <c r="I1647" s="2">
        <v>359482</v>
      </c>
      <c r="J1647" s="9"/>
      <c r="K1647" s="9">
        <v>0.7</v>
      </c>
      <c r="L1647" s="9"/>
      <c r="M1647" s="9"/>
      <c r="N1647" s="9"/>
      <c r="O1647" s="9"/>
      <c r="P1647" s="9"/>
      <c r="Q1647" s="9">
        <v>0.17</v>
      </c>
      <c r="R1647" s="9">
        <v>0.28999999999999998</v>
      </c>
      <c r="S1647" s="9"/>
      <c r="T1647" s="9"/>
      <c r="U1647" s="9"/>
      <c r="V1647" s="9">
        <v>1.5</v>
      </c>
      <c r="W1647" s="9"/>
      <c r="X1647" s="9"/>
      <c r="Y1647" s="9"/>
      <c r="Z1647" s="9"/>
      <c r="AA1647" s="9"/>
      <c r="AB1647" s="9"/>
      <c r="AC1647" s="9"/>
      <c r="AD1647" s="9"/>
      <c r="AE1647" s="9"/>
      <c r="AF1647" s="9"/>
      <c r="AG1647" s="9"/>
      <c r="AH1647" s="9"/>
      <c r="AI1647" s="9">
        <f t="shared" si="132"/>
        <v>2.66</v>
      </c>
      <c r="AJ1647" s="9">
        <v>0</v>
      </c>
      <c r="AK1647" s="9">
        <f t="shared" si="133"/>
        <v>0.31919999999999998</v>
      </c>
      <c r="AL1647" s="9">
        <f t="shared" si="134"/>
        <v>2.9792000000000001</v>
      </c>
      <c r="AM1647" s="9"/>
      <c r="AN1647" s="9"/>
      <c r="AP1647" s="9"/>
    </row>
    <row r="1648" spans="1:42" x14ac:dyDescent="0.2">
      <c r="A1648" s="2" t="s">
        <v>43</v>
      </c>
      <c r="B1648" s="2">
        <v>1</v>
      </c>
      <c r="C1648" s="2">
        <v>11030128</v>
      </c>
      <c r="D1648" s="2" t="s">
        <v>4664</v>
      </c>
      <c r="E1648" s="3" t="s">
        <v>4665</v>
      </c>
      <c r="F1648" s="2" t="s">
        <v>4666</v>
      </c>
      <c r="G1648" s="2" t="s">
        <v>47</v>
      </c>
      <c r="I1648" s="2">
        <v>359483</v>
      </c>
      <c r="J1648" s="9"/>
      <c r="K1648" s="9">
        <v>0.23</v>
      </c>
      <c r="L1648" s="9"/>
      <c r="M1648" s="9"/>
      <c r="N1648" s="9"/>
      <c r="O1648" s="9"/>
      <c r="P1648" s="9"/>
      <c r="Q1648" s="9"/>
      <c r="R1648" s="9"/>
      <c r="S1648" s="9"/>
      <c r="T1648" s="9"/>
      <c r="U1648" s="9"/>
      <c r="V1648" s="9">
        <v>1.5</v>
      </c>
      <c r="W1648" s="9"/>
      <c r="X1648" s="9"/>
      <c r="Y1648" s="9"/>
      <c r="Z1648" s="9"/>
      <c r="AA1648" s="9"/>
      <c r="AB1648" s="9"/>
      <c r="AC1648" s="9"/>
      <c r="AD1648" s="9"/>
      <c r="AE1648" s="9"/>
      <c r="AF1648" s="9"/>
      <c r="AG1648" s="9"/>
      <c r="AH1648" s="9"/>
      <c r="AI1648" s="9">
        <f t="shared" si="132"/>
        <v>1.73</v>
      </c>
      <c r="AJ1648" s="9">
        <v>0</v>
      </c>
      <c r="AK1648" s="9">
        <f t="shared" si="133"/>
        <v>0.20759999999999998</v>
      </c>
      <c r="AL1648" s="9">
        <f t="shared" si="134"/>
        <v>1.9376</v>
      </c>
      <c r="AM1648" s="9"/>
      <c r="AN1648" s="9"/>
      <c r="AP1648" s="9"/>
    </row>
    <row r="1649" spans="1:42" x14ac:dyDescent="0.2">
      <c r="A1649" s="2" t="s">
        <v>43</v>
      </c>
      <c r="B1649" s="2">
        <v>16</v>
      </c>
      <c r="C1649" s="2">
        <v>11030133</v>
      </c>
      <c r="D1649" s="2" t="s">
        <v>4667</v>
      </c>
      <c r="E1649" s="3" t="s">
        <v>4668</v>
      </c>
      <c r="F1649" s="2" t="s">
        <v>4669</v>
      </c>
      <c r="G1649" s="2" t="s">
        <v>47</v>
      </c>
      <c r="I1649" s="2">
        <v>359484</v>
      </c>
      <c r="J1649" s="9"/>
      <c r="K1649" s="9">
        <v>9.93</v>
      </c>
      <c r="L1649" s="9"/>
      <c r="M1649" s="9"/>
      <c r="N1649" s="9"/>
      <c r="O1649" s="9"/>
      <c r="P1649" s="9"/>
      <c r="Q1649" s="9">
        <v>0.16</v>
      </c>
      <c r="R1649" s="9"/>
      <c r="S1649" s="9"/>
      <c r="T1649" s="9"/>
      <c r="U1649" s="9"/>
      <c r="V1649" s="9">
        <v>1.5</v>
      </c>
      <c r="W1649" s="9"/>
      <c r="X1649" s="9"/>
      <c r="Y1649" s="9"/>
      <c r="Z1649" s="9"/>
      <c r="AA1649" s="9"/>
      <c r="AB1649" s="9"/>
      <c r="AC1649" s="9"/>
      <c r="AD1649" s="9"/>
      <c r="AE1649" s="9"/>
      <c r="AF1649" s="9"/>
      <c r="AG1649" s="9"/>
      <c r="AH1649" s="9">
        <v>-0.75</v>
      </c>
      <c r="AI1649" s="9">
        <f t="shared" si="132"/>
        <v>10.84</v>
      </c>
      <c r="AJ1649" s="9">
        <v>0</v>
      </c>
      <c r="AK1649" s="9">
        <f t="shared" si="133"/>
        <v>1.3008</v>
      </c>
      <c r="AL1649" s="9">
        <f t="shared" si="134"/>
        <v>12.1408</v>
      </c>
      <c r="AM1649" s="9"/>
      <c r="AN1649" s="9"/>
      <c r="AP1649" s="9"/>
    </row>
    <row r="1650" spans="1:42" x14ac:dyDescent="0.2">
      <c r="A1650" s="2" t="s">
        <v>43</v>
      </c>
      <c r="B1650" s="2">
        <v>1</v>
      </c>
      <c r="C1650" s="2">
        <v>11030110</v>
      </c>
      <c r="D1650" s="2" t="s">
        <v>4670</v>
      </c>
      <c r="E1650" s="3" t="s">
        <v>4671</v>
      </c>
      <c r="F1650" s="2" t="s">
        <v>4672</v>
      </c>
      <c r="G1650" s="2" t="s">
        <v>47</v>
      </c>
      <c r="I1650" s="2">
        <v>359485</v>
      </c>
      <c r="J1650" s="9"/>
      <c r="K1650" s="9">
        <v>13.81</v>
      </c>
      <c r="L1650" s="9"/>
      <c r="M1650" s="9"/>
      <c r="N1650" s="9"/>
      <c r="O1650" s="9"/>
      <c r="P1650" s="9"/>
      <c r="Q1650" s="9">
        <v>5.04</v>
      </c>
      <c r="R1650" s="9">
        <v>6.86</v>
      </c>
      <c r="S1650" s="9"/>
      <c r="T1650" s="9"/>
      <c r="U1650" s="9"/>
      <c r="V1650" s="9">
        <v>1.5</v>
      </c>
      <c r="W1650" s="9"/>
      <c r="X1650" s="9"/>
      <c r="Y1650" s="9"/>
      <c r="Z1650" s="9"/>
      <c r="AA1650" s="9"/>
      <c r="AB1650" s="9"/>
      <c r="AC1650" s="9"/>
      <c r="AD1650" s="9"/>
      <c r="AE1650" s="9"/>
      <c r="AF1650" s="9"/>
      <c r="AG1650" s="9"/>
      <c r="AH1650" s="9"/>
      <c r="AI1650" s="9">
        <f t="shared" si="132"/>
        <v>27.21</v>
      </c>
      <c r="AJ1650" s="9">
        <v>0</v>
      </c>
      <c r="AK1650" s="9">
        <f t="shared" si="133"/>
        <v>3.2652000000000001</v>
      </c>
      <c r="AL1650" s="9">
        <f t="shared" si="134"/>
        <v>30.475200000000001</v>
      </c>
      <c r="AM1650" s="9"/>
      <c r="AN1650" s="9"/>
      <c r="AP1650" s="9"/>
    </row>
    <row r="1651" spans="1:42" x14ac:dyDescent="0.2">
      <c r="A1651" s="2" t="s">
        <v>43</v>
      </c>
      <c r="B1651" s="2">
        <v>1</v>
      </c>
      <c r="C1651" s="2">
        <v>11030130</v>
      </c>
      <c r="D1651" s="2" t="s">
        <v>4673</v>
      </c>
      <c r="E1651" s="3" t="s">
        <v>4674</v>
      </c>
      <c r="F1651" s="2" t="s">
        <v>4675</v>
      </c>
      <c r="G1651" s="2" t="s">
        <v>47</v>
      </c>
      <c r="I1651" s="2">
        <v>359486</v>
      </c>
      <c r="J1651" s="9"/>
      <c r="K1651" s="9">
        <v>0.32</v>
      </c>
      <c r="L1651" s="9"/>
      <c r="M1651" s="9"/>
      <c r="N1651" s="9"/>
      <c r="O1651" s="9"/>
      <c r="P1651" s="9"/>
      <c r="Q1651" s="9"/>
      <c r="R1651" s="9"/>
      <c r="S1651" s="9"/>
      <c r="T1651" s="9"/>
      <c r="U1651" s="9"/>
      <c r="V1651" s="9">
        <v>1.5</v>
      </c>
      <c r="W1651" s="9"/>
      <c r="X1651" s="9"/>
      <c r="Y1651" s="9"/>
      <c r="Z1651" s="9"/>
      <c r="AA1651" s="9"/>
      <c r="AB1651" s="9"/>
      <c r="AC1651" s="9"/>
      <c r="AD1651" s="9"/>
      <c r="AE1651" s="9"/>
      <c r="AF1651" s="9"/>
      <c r="AG1651" s="9"/>
      <c r="AH1651" s="9"/>
      <c r="AI1651" s="9">
        <f t="shared" si="132"/>
        <v>1.82</v>
      </c>
      <c r="AJ1651" s="9">
        <v>0</v>
      </c>
      <c r="AK1651" s="9">
        <f t="shared" si="133"/>
        <v>0.21840000000000001</v>
      </c>
      <c r="AL1651" s="9">
        <f t="shared" si="134"/>
        <v>2.0384000000000002</v>
      </c>
      <c r="AM1651" s="9"/>
      <c r="AN1651" s="9"/>
      <c r="AP1651" s="9"/>
    </row>
    <row r="1652" spans="1:42" x14ac:dyDescent="0.2">
      <c r="A1652" s="2" t="s">
        <v>43</v>
      </c>
      <c r="B1652" s="2">
        <v>1</v>
      </c>
      <c r="C1652" s="2">
        <v>11030133</v>
      </c>
      <c r="D1652" s="2" t="s">
        <v>4676</v>
      </c>
      <c r="E1652" s="3" t="s">
        <v>4677</v>
      </c>
      <c r="F1652" s="2" t="s">
        <v>4678</v>
      </c>
      <c r="G1652" s="2" t="s">
        <v>47</v>
      </c>
      <c r="I1652" s="2">
        <v>359487</v>
      </c>
      <c r="J1652" s="9"/>
      <c r="K1652" s="9"/>
      <c r="L1652" s="9"/>
      <c r="M1652" s="9"/>
      <c r="N1652" s="9"/>
      <c r="O1652" s="9"/>
      <c r="P1652" s="9"/>
      <c r="Q1652" s="9">
        <v>1.44</v>
      </c>
      <c r="R1652" s="9"/>
      <c r="S1652" s="9"/>
      <c r="T1652" s="9"/>
      <c r="U1652" s="9"/>
      <c r="V1652" s="9">
        <v>1.5</v>
      </c>
      <c r="W1652" s="9"/>
      <c r="X1652" s="9"/>
      <c r="Y1652" s="9"/>
      <c r="Z1652" s="9"/>
      <c r="AA1652" s="9"/>
      <c r="AB1652" s="9"/>
      <c r="AC1652" s="9"/>
      <c r="AD1652" s="9"/>
      <c r="AE1652" s="9"/>
      <c r="AF1652" s="9"/>
      <c r="AG1652" s="9"/>
      <c r="AH1652" s="9"/>
      <c r="AI1652" s="9">
        <f t="shared" si="132"/>
        <v>2.94</v>
      </c>
      <c r="AJ1652" s="9">
        <v>0</v>
      </c>
      <c r="AK1652" s="9">
        <f t="shared" si="133"/>
        <v>0.3528</v>
      </c>
      <c r="AL1652" s="9">
        <f t="shared" si="134"/>
        <v>3.2927999999999997</v>
      </c>
      <c r="AM1652" s="9"/>
      <c r="AN1652" s="9"/>
      <c r="AP1652" s="9"/>
    </row>
    <row r="1653" spans="1:42" x14ac:dyDescent="0.2">
      <c r="A1653" s="2" t="s">
        <v>43</v>
      </c>
      <c r="B1653" s="2">
        <v>16</v>
      </c>
      <c r="C1653" s="2">
        <v>11030133</v>
      </c>
      <c r="D1653" s="2" t="s">
        <v>4679</v>
      </c>
      <c r="E1653" s="3" t="s">
        <v>4680</v>
      </c>
      <c r="F1653" s="2" t="s">
        <v>4681</v>
      </c>
      <c r="G1653" s="2" t="s">
        <v>47</v>
      </c>
      <c r="I1653" s="2">
        <v>359488</v>
      </c>
      <c r="J1653" s="9"/>
      <c r="K1653" s="9">
        <v>1.28</v>
      </c>
      <c r="L1653" s="9"/>
      <c r="M1653" s="9"/>
      <c r="N1653" s="9"/>
      <c r="O1653" s="9"/>
      <c r="P1653" s="9"/>
      <c r="Q1653" s="9">
        <v>0.61</v>
      </c>
      <c r="R1653" s="9">
        <v>0.26</v>
      </c>
      <c r="S1653" s="9"/>
      <c r="T1653" s="9"/>
      <c r="U1653" s="9"/>
      <c r="V1653" s="9">
        <v>1.5</v>
      </c>
      <c r="W1653" s="9"/>
      <c r="X1653" s="9"/>
      <c r="Y1653" s="9"/>
      <c r="Z1653" s="9"/>
      <c r="AA1653" s="9"/>
      <c r="AB1653" s="9"/>
      <c r="AC1653" s="9"/>
      <c r="AD1653" s="9"/>
      <c r="AE1653" s="9"/>
      <c r="AF1653" s="9"/>
      <c r="AG1653" s="9"/>
      <c r="AH1653" s="9"/>
      <c r="AI1653" s="9">
        <f t="shared" si="132"/>
        <v>3.6500000000000004</v>
      </c>
      <c r="AJ1653" s="9">
        <v>0</v>
      </c>
      <c r="AK1653" s="9">
        <f t="shared" si="133"/>
        <v>0.438</v>
      </c>
      <c r="AL1653" s="9">
        <f t="shared" si="134"/>
        <v>4.0880000000000001</v>
      </c>
      <c r="AM1653" s="9"/>
      <c r="AN1653" s="9"/>
      <c r="AP1653" s="9"/>
    </row>
    <row r="1654" spans="1:42" x14ac:dyDescent="0.2">
      <c r="A1654" s="2" t="s">
        <v>43</v>
      </c>
      <c r="B1654" s="2">
        <v>1</v>
      </c>
      <c r="C1654" s="2">
        <v>11030128</v>
      </c>
      <c r="D1654" s="2" t="s">
        <v>4682</v>
      </c>
      <c r="E1654" s="3" t="s">
        <v>4683</v>
      </c>
      <c r="F1654" s="2" t="s">
        <v>4684</v>
      </c>
      <c r="G1654" s="2" t="s">
        <v>47</v>
      </c>
      <c r="I1654" s="2">
        <v>359489</v>
      </c>
      <c r="J1654" s="9"/>
      <c r="K1654" s="9"/>
      <c r="L1654" s="9"/>
      <c r="M1654" s="9"/>
      <c r="N1654" s="9"/>
      <c r="O1654" s="9"/>
      <c r="P1654" s="9"/>
      <c r="Q1654" s="9"/>
      <c r="R1654" s="9"/>
      <c r="S1654" s="9"/>
      <c r="T1654" s="9"/>
      <c r="U1654" s="9"/>
      <c r="V1654" s="9">
        <v>1.5</v>
      </c>
      <c r="W1654" s="9"/>
      <c r="X1654" s="9"/>
      <c r="Y1654" s="9"/>
      <c r="Z1654" s="9"/>
      <c r="AA1654" s="9"/>
      <c r="AB1654" s="9"/>
      <c r="AC1654" s="9"/>
      <c r="AD1654" s="9"/>
      <c r="AE1654" s="9"/>
      <c r="AF1654" s="9"/>
      <c r="AG1654" s="9"/>
      <c r="AH1654" s="9"/>
      <c r="AI1654" s="9">
        <f t="shared" si="132"/>
        <v>1.5</v>
      </c>
      <c r="AJ1654" s="9">
        <v>0</v>
      </c>
      <c r="AK1654" s="9">
        <f t="shared" si="133"/>
        <v>0.18</v>
      </c>
      <c r="AL1654" s="9">
        <f t="shared" si="134"/>
        <v>1.68</v>
      </c>
      <c r="AM1654" s="9"/>
      <c r="AN1654" s="9"/>
      <c r="AP1654" s="9"/>
    </row>
    <row r="1655" spans="1:42" x14ac:dyDescent="0.2">
      <c r="A1655" s="2" t="s">
        <v>43</v>
      </c>
      <c r="B1655" s="2">
        <v>1</v>
      </c>
      <c r="C1655" s="2">
        <v>11030133</v>
      </c>
      <c r="D1655" s="2" t="s">
        <v>4685</v>
      </c>
      <c r="E1655" s="3" t="s">
        <v>4686</v>
      </c>
      <c r="F1655" s="2" t="s">
        <v>4687</v>
      </c>
      <c r="G1655" s="2" t="s">
        <v>47</v>
      </c>
      <c r="I1655" s="2">
        <v>359490</v>
      </c>
      <c r="J1655" s="9"/>
      <c r="K1655" s="9"/>
      <c r="L1655" s="9"/>
      <c r="M1655" s="9"/>
      <c r="N1655" s="9"/>
      <c r="O1655" s="9"/>
      <c r="P1655" s="9"/>
      <c r="Q1655" s="9"/>
      <c r="R1655" s="9"/>
      <c r="S1655" s="9"/>
      <c r="T1655" s="9"/>
      <c r="U1655" s="9"/>
      <c r="V1655" s="9">
        <v>1.5</v>
      </c>
      <c r="W1655" s="9"/>
      <c r="X1655" s="9"/>
      <c r="Y1655" s="9"/>
      <c r="Z1655" s="9"/>
      <c r="AA1655" s="9"/>
      <c r="AB1655" s="9"/>
      <c r="AC1655" s="9"/>
      <c r="AD1655" s="9"/>
      <c r="AE1655" s="9"/>
      <c r="AF1655" s="9"/>
      <c r="AG1655" s="9"/>
      <c r="AH1655" s="9"/>
      <c r="AI1655" s="9">
        <f t="shared" si="132"/>
        <v>1.5</v>
      </c>
      <c r="AJ1655" s="9">
        <v>0</v>
      </c>
      <c r="AK1655" s="9">
        <f t="shared" si="133"/>
        <v>0.18</v>
      </c>
      <c r="AL1655" s="9">
        <f t="shared" si="134"/>
        <v>1.68</v>
      </c>
      <c r="AM1655" s="9"/>
      <c r="AN1655" s="9"/>
      <c r="AP1655" s="9"/>
    </row>
    <row r="1656" spans="1:42" x14ac:dyDescent="0.2">
      <c r="A1656" s="2" t="s">
        <v>43</v>
      </c>
      <c r="B1656" s="2">
        <v>1</v>
      </c>
      <c r="C1656" s="2">
        <v>11030133</v>
      </c>
      <c r="D1656" s="2" t="s">
        <v>4688</v>
      </c>
      <c r="E1656" s="3" t="s">
        <v>4689</v>
      </c>
      <c r="F1656" s="2" t="s">
        <v>4690</v>
      </c>
      <c r="G1656" s="2" t="s">
        <v>47</v>
      </c>
      <c r="I1656" s="2">
        <v>359491</v>
      </c>
      <c r="J1656" s="9"/>
      <c r="K1656" s="9">
        <v>0.39</v>
      </c>
      <c r="L1656" s="9"/>
      <c r="M1656" s="9"/>
      <c r="N1656" s="9"/>
      <c r="O1656" s="9"/>
      <c r="P1656" s="9"/>
      <c r="Q1656" s="9">
        <v>0.43</v>
      </c>
      <c r="R1656" s="9">
        <v>0.42</v>
      </c>
      <c r="S1656" s="9"/>
      <c r="T1656" s="9"/>
      <c r="U1656" s="9"/>
      <c r="V1656" s="9">
        <v>1.5</v>
      </c>
      <c r="W1656" s="9"/>
      <c r="X1656" s="9"/>
      <c r="Y1656" s="9"/>
      <c r="Z1656" s="9"/>
      <c r="AA1656" s="9"/>
      <c r="AB1656" s="9"/>
      <c r="AC1656" s="9"/>
      <c r="AD1656" s="9"/>
      <c r="AE1656" s="9"/>
      <c r="AF1656" s="9"/>
      <c r="AG1656" s="9"/>
      <c r="AH1656" s="9"/>
      <c r="AI1656" s="9">
        <f t="shared" si="132"/>
        <v>2.74</v>
      </c>
      <c r="AJ1656" s="9">
        <v>0</v>
      </c>
      <c r="AK1656" s="9">
        <f t="shared" si="133"/>
        <v>0.32880000000000004</v>
      </c>
      <c r="AL1656" s="9">
        <f t="shared" si="134"/>
        <v>3.0688000000000004</v>
      </c>
      <c r="AM1656" s="9"/>
      <c r="AN1656" s="9"/>
      <c r="AP1656" s="9"/>
    </row>
    <row r="1657" spans="1:42" x14ac:dyDescent="0.2">
      <c r="A1657" s="2" t="s">
        <v>43</v>
      </c>
      <c r="B1657" s="2">
        <v>1</v>
      </c>
      <c r="C1657" s="2">
        <v>11030134</v>
      </c>
      <c r="D1657" s="2" t="s">
        <v>4691</v>
      </c>
      <c r="E1657" s="3" t="s">
        <v>4692</v>
      </c>
      <c r="F1657" s="2" t="s">
        <v>4693</v>
      </c>
      <c r="G1657" s="2" t="s">
        <v>47</v>
      </c>
      <c r="I1657" s="2">
        <v>359492</v>
      </c>
      <c r="J1657" s="9"/>
      <c r="K1657" s="9"/>
      <c r="L1657" s="9"/>
      <c r="M1657" s="9"/>
      <c r="N1657" s="9"/>
      <c r="O1657" s="9"/>
      <c r="P1657" s="9"/>
      <c r="Q1657" s="9">
        <v>0.17</v>
      </c>
      <c r="R1657" s="9"/>
      <c r="S1657" s="9"/>
      <c r="T1657" s="9"/>
      <c r="U1657" s="9"/>
      <c r="V1657" s="9">
        <v>1.5</v>
      </c>
      <c r="W1657" s="9"/>
      <c r="X1657" s="9"/>
      <c r="Y1657" s="9"/>
      <c r="Z1657" s="9"/>
      <c r="AA1657" s="9"/>
      <c r="AB1657" s="9"/>
      <c r="AC1657" s="9"/>
      <c r="AD1657" s="9"/>
      <c r="AE1657" s="9"/>
      <c r="AF1657" s="9"/>
      <c r="AG1657" s="9"/>
      <c r="AH1657" s="9">
        <v>-0.75</v>
      </c>
      <c r="AI1657" s="9">
        <f t="shared" si="132"/>
        <v>0.91999999999999993</v>
      </c>
      <c r="AJ1657" s="9">
        <v>0</v>
      </c>
      <c r="AK1657" s="9">
        <f t="shared" si="133"/>
        <v>0.11039999999999998</v>
      </c>
      <c r="AL1657" s="9">
        <f t="shared" si="134"/>
        <v>1.0304</v>
      </c>
      <c r="AM1657" s="9"/>
      <c r="AN1657" s="9"/>
      <c r="AP1657" s="9"/>
    </row>
    <row r="1658" spans="1:42" x14ac:dyDescent="0.2">
      <c r="A1658" s="2" t="s">
        <v>43</v>
      </c>
      <c r="B1658" s="2">
        <v>1</v>
      </c>
      <c r="C1658" s="2">
        <v>11030134</v>
      </c>
      <c r="D1658" s="2" t="s">
        <v>4694</v>
      </c>
      <c r="E1658" s="3" t="s">
        <v>4695</v>
      </c>
      <c r="F1658" s="2" t="s">
        <v>4696</v>
      </c>
      <c r="G1658" s="2" t="s">
        <v>47</v>
      </c>
      <c r="I1658" s="2">
        <v>359493</v>
      </c>
      <c r="J1658" s="9"/>
      <c r="K1658" s="9"/>
      <c r="L1658" s="9"/>
      <c r="M1658" s="9"/>
      <c r="N1658" s="9"/>
      <c r="O1658" s="9"/>
      <c r="P1658" s="9"/>
      <c r="Q1658" s="9">
        <v>0.05</v>
      </c>
      <c r="R1658" s="9"/>
      <c r="S1658" s="9"/>
      <c r="T1658" s="9"/>
      <c r="U1658" s="9"/>
      <c r="V1658" s="9">
        <v>1.5</v>
      </c>
      <c r="W1658" s="9"/>
      <c r="X1658" s="9"/>
      <c r="Y1658" s="9"/>
      <c r="Z1658" s="9"/>
      <c r="AA1658" s="9"/>
      <c r="AB1658" s="9"/>
      <c r="AC1658" s="9"/>
      <c r="AD1658" s="9"/>
      <c r="AE1658" s="9"/>
      <c r="AF1658" s="9"/>
      <c r="AG1658" s="9"/>
      <c r="AH1658" s="9"/>
      <c r="AI1658" s="9">
        <f t="shared" si="132"/>
        <v>1.55</v>
      </c>
      <c r="AJ1658" s="9">
        <v>0</v>
      </c>
      <c r="AK1658" s="9">
        <f t="shared" si="133"/>
        <v>0.186</v>
      </c>
      <c r="AL1658" s="9">
        <f t="shared" si="134"/>
        <v>1.736</v>
      </c>
      <c r="AM1658" s="9"/>
      <c r="AN1658" s="9"/>
      <c r="AP1658" s="9"/>
    </row>
    <row r="1659" spans="1:42" x14ac:dyDescent="0.2">
      <c r="A1659" s="2" t="s">
        <v>43</v>
      </c>
      <c r="B1659" s="2">
        <v>1</v>
      </c>
      <c r="C1659" s="2">
        <v>11030134</v>
      </c>
      <c r="D1659" s="2" t="s">
        <v>4697</v>
      </c>
      <c r="E1659" s="3" t="s">
        <v>4698</v>
      </c>
      <c r="F1659" s="2" t="s">
        <v>4699</v>
      </c>
      <c r="G1659" s="2" t="s">
        <v>47</v>
      </c>
      <c r="I1659" s="2">
        <v>359494</v>
      </c>
      <c r="J1659" s="9"/>
      <c r="K1659" s="9">
        <v>0.35</v>
      </c>
      <c r="L1659" s="9"/>
      <c r="M1659" s="9"/>
      <c r="N1659" s="9"/>
      <c r="O1659" s="9"/>
      <c r="P1659" s="9"/>
      <c r="Q1659" s="9">
        <v>0.08</v>
      </c>
      <c r="R1659" s="9"/>
      <c r="S1659" s="9"/>
      <c r="T1659" s="9"/>
      <c r="U1659" s="9"/>
      <c r="V1659" s="9">
        <v>1.5</v>
      </c>
      <c r="W1659" s="9"/>
      <c r="X1659" s="9"/>
      <c r="Y1659" s="9"/>
      <c r="Z1659" s="9"/>
      <c r="AA1659" s="9"/>
      <c r="AB1659" s="9"/>
      <c r="AC1659" s="9"/>
      <c r="AD1659" s="9"/>
      <c r="AE1659" s="9"/>
      <c r="AF1659" s="9"/>
      <c r="AG1659" s="9"/>
      <c r="AH1659" s="9"/>
      <c r="AI1659" s="9">
        <f t="shared" si="132"/>
        <v>1.93</v>
      </c>
      <c r="AJ1659" s="9">
        <v>0</v>
      </c>
      <c r="AK1659" s="9">
        <f t="shared" si="133"/>
        <v>0.23159999999999997</v>
      </c>
      <c r="AL1659" s="9">
        <f t="shared" si="134"/>
        <v>2.1616</v>
      </c>
      <c r="AM1659" s="9"/>
      <c r="AN1659" s="9"/>
      <c r="AP1659" s="9"/>
    </row>
    <row r="1660" spans="1:42" x14ac:dyDescent="0.2">
      <c r="A1660" s="2" t="s">
        <v>43</v>
      </c>
      <c r="B1660" s="2">
        <v>1</v>
      </c>
      <c r="C1660" s="2">
        <v>11030130</v>
      </c>
      <c r="D1660" s="2" t="s">
        <v>1159</v>
      </c>
      <c r="E1660" s="3" t="s">
        <v>1160</v>
      </c>
      <c r="F1660" s="2" t="s">
        <v>1161</v>
      </c>
      <c r="G1660" s="2" t="s">
        <v>47</v>
      </c>
      <c r="I1660" s="2">
        <v>359495</v>
      </c>
      <c r="J1660" s="9"/>
      <c r="K1660" s="9">
        <v>0.15</v>
      </c>
      <c r="L1660" s="9"/>
      <c r="M1660" s="9"/>
      <c r="N1660" s="9"/>
      <c r="O1660" s="9"/>
      <c r="P1660" s="9"/>
      <c r="Q1660" s="9"/>
      <c r="R1660" s="9"/>
      <c r="S1660" s="9"/>
      <c r="T1660" s="9"/>
      <c r="U1660" s="9"/>
      <c r="V1660" s="9">
        <v>1.5</v>
      </c>
      <c r="W1660" s="9"/>
      <c r="X1660" s="9"/>
      <c r="Y1660" s="9"/>
      <c r="Z1660" s="9"/>
      <c r="AA1660" s="9"/>
      <c r="AB1660" s="9"/>
      <c r="AC1660" s="9"/>
      <c r="AD1660" s="9"/>
      <c r="AE1660" s="9"/>
      <c r="AF1660" s="9"/>
      <c r="AG1660" s="9"/>
      <c r="AH1660" s="9"/>
      <c r="AI1660" s="9">
        <f t="shared" si="132"/>
        <v>1.65</v>
      </c>
      <c r="AJ1660" s="9">
        <v>0</v>
      </c>
      <c r="AK1660" s="9">
        <f t="shared" si="133"/>
        <v>0.19799999999999998</v>
      </c>
      <c r="AL1660" s="9">
        <f t="shared" si="134"/>
        <v>1.8479999999999999</v>
      </c>
      <c r="AM1660" s="9"/>
      <c r="AN1660" s="9"/>
      <c r="AP1660" s="9"/>
    </row>
    <row r="1661" spans="1:42" x14ac:dyDescent="0.2">
      <c r="A1661" s="2" t="s">
        <v>43</v>
      </c>
      <c r="B1661" s="2">
        <v>1</v>
      </c>
      <c r="C1661" s="2">
        <v>11030133</v>
      </c>
      <c r="D1661" s="2" t="s">
        <v>4700</v>
      </c>
      <c r="E1661" s="3" t="s">
        <v>4701</v>
      </c>
      <c r="F1661" s="2" t="s">
        <v>4702</v>
      </c>
      <c r="G1661" s="2" t="s">
        <v>47</v>
      </c>
      <c r="I1661" s="2">
        <v>359496</v>
      </c>
      <c r="J1661" s="9"/>
      <c r="K1661" s="9">
        <v>0.25</v>
      </c>
      <c r="L1661" s="9"/>
      <c r="M1661" s="9"/>
      <c r="N1661" s="9"/>
      <c r="O1661" s="9"/>
      <c r="P1661" s="9"/>
      <c r="Q1661" s="9">
        <v>0.02</v>
      </c>
      <c r="R1661" s="9"/>
      <c r="S1661" s="9"/>
      <c r="T1661" s="9"/>
      <c r="U1661" s="9"/>
      <c r="V1661" s="9">
        <v>1.5</v>
      </c>
      <c r="W1661" s="9"/>
      <c r="X1661" s="9"/>
      <c r="Y1661" s="9"/>
      <c r="Z1661" s="9"/>
      <c r="AA1661" s="9"/>
      <c r="AB1661" s="9"/>
      <c r="AC1661" s="9"/>
      <c r="AD1661" s="9"/>
      <c r="AE1661" s="9"/>
      <c r="AF1661" s="9"/>
      <c r="AG1661" s="9"/>
      <c r="AH1661" s="9"/>
      <c r="AI1661" s="9">
        <f t="shared" si="132"/>
        <v>1.77</v>
      </c>
      <c r="AJ1661" s="9">
        <v>0</v>
      </c>
      <c r="AK1661" s="9">
        <f t="shared" si="133"/>
        <v>0.21240000000000001</v>
      </c>
      <c r="AL1661" s="9">
        <f t="shared" si="134"/>
        <v>1.9823999999999999</v>
      </c>
      <c r="AM1661" s="9"/>
      <c r="AN1661" s="9"/>
      <c r="AP1661" s="9"/>
    </row>
    <row r="1662" spans="1:42" x14ac:dyDescent="0.2">
      <c r="A1662" s="2" t="s">
        <v>43</v>
      </c>
      <c r="B1662" s="2">
        <v>1</v>
      </c>
      <c r="C1662" s="2">
        <v>11030133</v>
      </c>
      <c r="D1662" s="2" t="s">
        <v>4700</v>
      </c>
      <c r="E1662" s="3" t="s">
        <v>4701</v>
      </c>
      <c r="F1662" s="2" t="s">
        <v>4702</v>
      </c>
      <c r="G1662" s="2" t="s">
        <v>47</v>
      </c>
      <c r="I1662" s="2">
        <v>359497</v>
      </c>
      <c r="J1662" s="9"/>
      <c r="K1662" s="9">
        <v>3.94</v>
      </c>
      <c r="L1662" s="9"/>
      <c r="M1662" s="9"/>
      <c r="N1662" s="9"/>
      <c r="O1662" s="9"/>
      <c r="P1662" s="9"/>
      <c r="Q1662" s="9">
        <v>0.92</v>
      </c>
      <c r="R1662" s="9"/>
      <c r="S1662" s="9"/>
      <c r="T1662" s="9"/>
      <c r="U1662" s="9"/>
      <c r="V1662" s="9">
        <v>1.5</v>
      </c>
      <c r="W1662" s="9"/>
      <c r="X1662" s="9"/>
      <c r="Y1662" s="9"/>
      <c r="Z1662" s="9"/>
      <c r="AA1662" s="9"/>
      <c r="AB1662" s="9"/>
      <c r="AC1662" s="9"/>
      <c r="AD1662" s="9"/>
      <c r="AE1662" s="9"/>
      <c r="AF1662" s="9"/>
      <c r="AG1662" s="9"/>
      <c r="AH1662" s="9"/>
      <c r="AI1662" s="9">
        <f t="shared" si="132"/>
        <v>6.36</v>
      </c>
      <c r="AJ1662" s="9">
        <v>0</v>
      </c>
      <c r="AK1662" s="9">
        <f t="shared" si="133"/>
        <v>0.76319999999999999</v>
      </c>
      <c r="AL1662" s="9">
        <f t="shared" si="134"/>
        <v>7.1232000000000006</v>
      </c>
      <c r="AM1662" s="9"/>
      <c r="AN1662" s="9"/>
      <c r="AP1662" s="9"/>
    </row>
    <row r="1663" spans="1:42" x14ac:dyDescent="0.2">
      <c r="A1663" s="2" t="s">
        <v>43</v>
      </c>
      <c r="B1663" s="2">
        <v>1</v>
      </c>
      <c r="C1663" s="2">
        <v>11030134</v>
      </c>
      <c r="D1663" s="2" t="s">
        <v>4703</v>
      </c>
      <c r="E1663" s="3" t="s">
        <v>4704</v>
      </c>
      <c r="F1663" s="2" t="s">
        <v>4705</v>
      </c>
      <c r="G1663" s="2" t="s">
        <v>47</v>
      </c>
      <c r="I1663" s="2">
        <v>359498</v>
      </c>
      <c r="J1663" s="9"/>
      <c r="K1663" s="9"/>
      <c r="L1663" s="9"/>
      <c r="M1663" s="9"/>
      <c r="N1663" s="9"/>
      <c r="O1663" s="9"/>
      <c r="P1663" s="9"/>
      <c r="Q1663" s="9">
        <v>0.92</v>
      </c>
      <c r="R1663" s="9">
        <v>0.84</v>
      </c>
      <c r="S1663" s="9"/>
      <c r="T1663" s="9"/>
      <c r="U1663" s="9"/>
      <c r="V1663" s="9">
        <v>1.5</v>
      </c>
      <c r="W1663" s="9"/>
      <c r="X1663" s="9"/>
      <c r="Y1663" s="9"/>
      <c r="Z1663" s="9"/>
      <c r="AA1663" s="9"/>
      <c r="AB1663" s="9"/>
      <c r="AC1663" s="9"/>
      <c r="AD1663" s="9"/>
      <c r="AE1663" s="9"/>
      <c r="AF1663" s="9"/>
      <c r="AG1663" s="9"/>
      <c r="AH1663" s="9"/>
      <c r="AI1663" s="9">
        <f t="shared" si="132"/>
        <v>3.26</v>
      </c>
      <c r="AJ1663" s="9">
        <v>0</v>
      </c>
      <c r="AK1663" s="9">
        <f t="shared" si="133"/>
        <v>0.39119999999999994</v>
      </c>
      <c r="AL1663" s="9">
        <f t="shared" si="134"/>
        <v>3.6511999999999998</v>
      </c>
      <c r="AM1663" s="9"/>
      <c r="AN1663" s="9"/>
      <c r="AP1663" s="9"/>
    </row>
    <row r="1664" spans="1:42" x14ac:dyDescent="0.2">
      <c r="A1664" s="2" t="s">
        <v>43</v>
      </c>
      <c r="B1664" s="2">
        <v>1</v>
      </c>
      <c r="C1664" s="2">
        <v>11030128</v>
      </c>
      <c r="D1664" s="2" t="s">
        <v>4706</v>
      </c>
      <c r="E1664" s="3" t="s">
        <v>4707</v>
      </c>
      <c r="F1664" s="2" t="s">
        <v>4708</v>
      </c>
      <c r="G1664" s="2" t="s">
        <v>47</v>
      </c>
      <c r="I1664" s="2">
        <v>359499</v>
      </c>
      <c r="J1664" s="9"/>
      <c r="K1664" s="9">
        <v>0.66</v>
      </c>
      <c r="L1664" s="9"/>
      <c r="M1664" s="9"/>
      <c r="N1664" s="9"/>
      <c r="O1664" s="9"/>
      <c r="P1664" s="9"/>
      <c r="Q1664" s="9">
        <v>0.28999999999999998</v>
      </c>
      <c r="R1664" s="9"/>
      <c r="S1664" s="9"/>
      <c r="T1664" s="9"/>
      <c r="U1664" s="9"/>
      <c r="V1664" s="9">
        <v>1.5</v>
      </c>
      <c r="W1664" s="9"/>
      <c r="X1664" s="9"/>
      <c r="Y1664" s="9"/>
      <c r="Z1664" s="9"/>
      <c r="AA1664" s="9"/>
      <c r="AB1664" s="9"/>
      <c r="AC1664" s="9"/>
      <c r="AD1664" s="9"/>
      <c r="AE1664" s="9"/>
      <c r="AF1664" s="9"/>
      <c r="AG1664" s="9"/>
      <c r="AH1664" s="9"/>
      <c r="AI1664" s="9">
        <f t="shared" si="132"/>
        <v>2.4500000000000002</v>
      </c>
      <c r="AJ1664" s="9">
        <v>0</v>
      </c>
      <c r="AK1664" s="9">
        <f t="shared" si="133"/>
        <v>0.29399999999999998</v>
      </c>
      <c r="AL1664" s="9">
        <f t="shared" si="134"/>
        <v>2.7440000000000002</v>
      </c>
      <c r="AM1664" s="9"/>
      <c r="AN1664" s="9"/>
      <c r="AP1664" s="9"/>
    </row>
    <row r="1665" spans="1:42" x14ac:dyDescent="0.2">
      <c r="A1665" s="2" t="s">
        <v>43</v>
      </c>
      <c r="B1665" s="2">
        <v>16</v>
      </c>
      <c r="C1665" s="2">
        <v>11030136</v>
      </c>
      <c r="D1665" s="2" t="s">
        <v>4709</v>
      </c>
      <c r="E1665" s="3" t="s">
        <v>4710</v>
      </c>
      <c r="F1665" s="2" t="s">
        <v>4711</v>
      </c>
      <c r="G1665" s="2" t="s">
        <v>47</v>
      </c>
      <c r="I1665" s="2">
        <v>359500</v>
      </c>
      <c r="J1665" s="9"/>
      <c r="K1665" s="9"/>
      <c r="L1665" s="9"/>
      <c r="M1665" s="9"/>
      <c r="N1665" s="9"/>
      <c r="O1665" s="9"/>
      <c r="P1665" s="9"/>
      <c r="Q1665" s="9">
        <v>1.39</v>
      </c>
      <c r="R1665" s="9"/>
      <c r="S1665" s="9"/>
      <c r="T1665" s="9"/>
      <c r="U1665" s="9"/>
      <c r="V1665" s="9">
        <v>1.5</v>
      </c>
      <c r="W1665" s="9"/>
      <c r="X1665" s="9"/>
      <c r="Y1665" s="9"/>
      <c r="Z1665" s="9"/>
      <c r="AA1665" s="9"/>
      <c r="AB1665" s="9"/>
      <c r="AC1665" s="9"/>
      <c r="AD1665" s="9"/>
      <c r="AE1665" s="9"/>
      <c r="AF1665" s="9"/>
      <c r="AG1665" s="9"/>
      <c r="AH1665" s="9"/>
      <c r="AI1665" s="9">
        <f t="shared" si="132"/>
        <v>2.8899999999999997</v>
      </c>
      <c r="AJ1665" s="9">
        <v>0</v>
      </c>
      <c r="AK1665" s="9">
        <f t="shared" si="133"/>
        <v>0.34679999999999994</v>
      </c>
      <c r="AL1665" s="9">
        <f t="shared" si="134"/>
        <v>3.2367999999999997</v>
      </c>
      <c r="AM1665" s="9"/>
      <c r="AN1665" s="9"/>
      <c r="AP1665" s="9"/>
    </row>
    <row r="1666" spans="1:42" x14ac:dyDescent="0.2">
      <c r="A1666" s="2" t="s">
        <v>43</v>
      </c>
      <c r="B1666" s="2">
        <v>1</v>
      </c>
      <c r="C1666" s="2">
        <v>11030130</v>
      </c>
      <c r="D1666" s="2" t="s">
        <v>4712</v>
      </c>
      <c r="E1666" s="3" t="s">
        <v>4713</v>
      </c>
      <c r="F1666" s="2" t="s">
        <v>4714</v>
      </c>
      <c r="G1666" s="2" t="s">
        <v>47</v>
      </c>
      <c r="I1666" s="2">
        <v>359501</v>
      </c>
      <c r="J1666" s="9"/>
      <c r="K1666" s="9">
        <v>3.6</v>
      </c>
      <c r="L1666" s="9"/>
      <c r="M1666" s="9"/>
      <c r="N1666" s="9"/>
      <c r="O1666" s="9"/>
      <c r="P1666" s="9"/>
      <c r="Q1666" s="9">
        <v>1.86</v>
      </c>
      <c r="R1666" s="9"/>
      <c r="S1666" s="9"/>
      <c r="T1666" s="9"/>
      <c r="U1666" s="9"/>
      <c r="V1666" s="9">
        <v>1.5</v>
      </c>
      <c r="W1666" s="9"/>
      <c r="X1666" s="9"/>
      <c r="Y1666" s="9"/>
      <c r="Z1666" s="9"/>
      <c r="AA1666" s="9"/>
      <c r="AB1666" s="9"/>
      <c r="AC1666" s="9"/>
      <c r="AD1666" s="9"/>
      <c r="AE1666" s="9"/>
      <c r="AF1666" s="9"/>
      <c r="AG1666" s="9"/>
      <c r="AH1666" s="9"/>
      <c r="AI1666" s="9">
        <f t="shared" si="132"/>
        <v>6.96</v>
      </c>
      <c r="AJ1666" s="9">
        <v>0</v>
      </c>
      <c r="AK1666" s="9">
        <f t="shared" si="133"/>
        <v>0.83519999999999994</v>
      </c>
      <c r="AL1666" s="9">
        <f t="shared" si="134"/>
        <v>7.7951999999999995</v>
      </c>
      <c r="AM1666" s="9"/>
      <c r="AN1666" s="9"/>
      <c r="AP1666" s="9"/>
    </row>
    <row r="1667" spans="1:42" x14ac:dyDescent="0.2">
      <c r="A1667" s="2" t="s">
        <v>43</v>
      </c>
      <c r="B1667" s="2">
        <v>1</v>
      </c>
      <c r="C1667" s="2">
        <v>11030134</v>
      </c>
      <c r="D1667" s="2" t="s">
        <v>4715</v>
      </c>
      <c r="E1667" s="3" t="s">
        <v>4716</v>
      </c>
      <c r="F1667" s="2" t="s">
        <v>4717</v>
      </c>
      <c r="G1667" s="2" t="s">
        <v>47</v>
      </c>
      <c r="I1667" s="2">
        <v>359502</v>
      </c>
      <c r="J1667" s="9"/>
      <c r="K1667" s="9">
        <v>0.26</v>
      </c>
      <c r="L1667" s="9"/>
      <c r="M1667" s="9"/>
      <c r="N1667" s="9"/>
      <c r="O1667" s="9"/>
      <c r="P1667" s="9"/>
      <c r="Q1667" s="9">
        <v>0.25</v>
      </c>
      <c r="R1667" s="9"/>
      <c r="S1667" s="9"/>
      <c r="T1667" s="9"/>
      <c r="U1667" s="9"/>
      <c r="V1667" s="9">
        <v>1.5</v>
      </c>
      <c r="W1667" s="9"/>
      <c r="X1667" s="9"/>
      <c r="Y1667" s="9"/>
      <c r="Z1667" s="9"/>
      <c r="AA1667" s="9"/>
      <c r="AB1667" s="9"/>
      <c r="AC1667" s="9"/>
      <c r="AD1667" s="9"/>
      <c r="AE1667" s="9"/>
      <c r="AF1667" s="9"/>
      <c r="AG1667" s="9"/>
      <c r="AH1667" s="9"/>
      <c r="AI1667" s="9">
        <f t="shared" si="132"/>
        <v>2.0099999999999998</v>
      </c>
      <c r="AJ1667" s="9">
        <v>0</v>
      </c>
      <c r="AK1667" s="9">
        <f t="shared" si="133"/>
        <v>0.24119999999999997</v>
      </c>
      <c r="AL1667" s="9">
        <f t="shared" si="134"/>
        <v>2.2511999999999999</v>
      </c>
      <c r="AM1667" s="9"/>
      <c r="AN1667" s="9"/>
      <c r="AP1667" s="9"/>
    </row>
    <row r="1668" spans="1:42" x14ac:dyDescent="0.2">
      <c r="A1668" s="2" t="s">
        <v>43</v>
      </c>
      <c r="B1668" s="2">
        <v>19</v>
      </c>
      <c r="C1668" s="2">
        <v>11030131</v>
      </c>
      <c r="D1668" s="2" t="s">
        <v>4718</v>
      </c>
      <c r="E1668" s="3" t="s">
        <v>4719</v>
      </c>
      <c r="F1668" s="2" t="s">
        <v>4720</v>
      </c>
      <c r="G1668" s="2" t="s">
        <v>47</v>
      </c>
      <c r="I1668" s="2">
        <v>359503</v>
      </c>
      <c r="J1668" s="9"/>
      <c r="K1668" s="9">
        <v>0.5</v>
      </c>
      <c r="L1668" s="9"/>
      <c r="M1668" s="9"/>
      <c r="N1668" s="9"/>
      <c r="O1668" s="9"/>
      <c r="P1668" s="9"/>
      <c r="Q1668" s="9">
        <v>0.51</v>
      </c>
      <c r="R1668" s="9"/>
      <c r="S1668" s="9"/>
      <c r="T1668" s="9"/>
      <c r="U1668" s="9"/>
      <c r="V1668" s="9">
        <v>1.5</v>
      </c>
      <c r="W1668" s="9"/>
      <c r="X1668" s="9"/>
      <c r="Y1668" s="9"/>
      <c r="Z1668" s="9"/>
      <c r="AA1668" s="9"/>
      <c r="AB1668" s="9"/>
      <c r="AC1668" s="9"/>
      <c r="AD1668" s="9"/>
      <c r="AE1668" s="9"/>
      <c r="AF1668" s="9"/>
      <c r="AG1668" s="9"/>
      <c r="AH1668" s="9"/>
      <c r="AI1668" s="9">
        <f t="shared" si="132"/>
        <v>2.5099999999999998</v>
      </c>
      <c r="AJ1668" s="9">
        <v>0</v>
      </c>
      <c r="AK1668" s="9">
        <f t="shared" si="133"/>
        <v>0.30119999999999997</v>
      </c>
      <c r="AL1668" s="9">
        <f t="shared" si="134"/>
        <v>2.8111999999999999</v>
      </c>
      <c r="AM1668" s="9"/>
      <c r="AN1668" s="9"/>
      <c r="AP1668" s="9"/>
    </row>
    <row r="1669" spans="1:42" x14ac:dyDescent="0.2">
      <c r="A1669" s="2" t="s">
        <v>43</v>
      </c>
      <c r="B1669" s="2">
        <v>1</v>
      </c>
      <c r="C1669" s="2">
        <v>11030133</v>
      </c>
      <c r="D1669" s="2" t="s">
        <v>4721</v>
      </c>
      <c r="E1669" s="3" t="s">
        <v>4722</v>
      </c>
      <c r="F1669" s="2" t="s">
        <v>4723</v>
      </c>
      <c r="G1669" s="2" t="s">
        <v>47</v>
      </c>
      <c r="I1669" s="2">
        <v>359504</v>
      </c>
      <c r="J1669" s="9"/>
      <c r="K1669" s="9"/>
      <c r="L1669" s="9"/>
      <c r="M1669" s="9"/>
      <c r="N1669" s="9"/>
      <c r="O1669" s="9"/>
      <c r="P1669" s="9"/>
      <c r="Q1669" s="9"/>
      <c r="R1669" s="9"/>
      <c r="S1669" s="9"/>
      <c r="T1669" s="9"/>
      <c r="U1669" s="9"/>
      <c r="V1669" s="9">
        <v>1.5</v>
      </c>
      <c r="W1669" s="9"/>
      <c r="X1669" s="9"/>
      <c r="Y1669" s="9"/>
      <c r="Z1669" s="9"/>
      <c r="AA1669" s="9"/>
      <c r="AB1669" s="9"/>
      <c r="AC1669" s="9"/>
      <c r="AD1669" s="9"/>
      <c r="AE1669" s="9"/>
      <c r="AF1669" s="9"/>
      <c r="AG1669" s="9"/>
      <c r="AH1669" s="9"/>
      <c r="AI1669" s="9">
        <f t="shared" si="132"/>
        <v>1.5</v>
      </c>
      <c r="AJ1669" s="9">
        <v>0</v>
      </c>
      <c r="AK1669" s="9">
        <f t="shared" si="133"/>
        <v>0.18</v>
      </c>
      <c r="AL1669" s="9">
        <f t="shared" si="134"/>
        <v>1.68</v>
      </c>
      <c r="AM1669" s="9"/>
      <c r="AN1669" s="9"/>
      <c r="AP1669" s="9"/>
    </row>
    <row r="1670" spans="1:42" x14ac:dyDescent="0.2">
      <c r="A1670" s="2" t="s">
        <v>43</v>
      </c>
      <c r="B1670" s="2">
        <v>1</v>
      </c>
      <c r="C1670" s="2">
        <v>11030128</v>
      </c>
      <c r="D1670" s="2" t="s">
        <v>4724</v>
      </c>
      <c r="E1670" s="3" t="s">
        <v>4725</v>
      </c>
      <c r="F1670" s="2" t="s">
        <v>4726</v>
      </c>
      <c r="G1670" s="2" t="s">
        <v>47</v>
      </c>
      <c r="I1670" s="2">
        <v>359505</v>
      </c>
      <c r="J1670" s="9"/>
      <c r="K1670" s="9">
        <v>0.28000000000000003</v>
      </c>
      <c r="L1670" s="9"/>
      <c r="M1670" s="9"/>
      <c r="N1670" s="9"/>
      <c r="O1670" s="9"/>
      <c r="P1670" s="9"/>
      <c r="Q1670" s="9"/>
      <c r="R1670" s="9"/>
      <c r="S1670" s="9"/>
      <c r="T1670" s="9"/>
      <c r="U1670" s="9"/>
      <c r="V1670" s="9">
        <v>1.5</v>
      </c>
      <c r="W1670" s="9"/>
      <c r="X1670" s="9"/>
      <c r="Y1670" s="9"/>
      <c r="Z1670" s="9"/>
      <c r="AA1670" s="9"/>
      <c r="AB1670" s="9"/>
      <c r="AC1670" s="9"/>
      <c r="AD1670" s="9"/>
      <c r="AE1670" s="9"/>
      <c r="AF1670" s="9"/>
      <c r="AG1670" s="9"/>
      <c r="AH1670" s="9"/>
      <c r="AI1670" s="9">
        <f t="shared" si="132"/>
        <v>1.78</v>
      </c>
      <c r="AJ1670" s="9">
        <v>0</v>
      </c>
      <c r="AK1670" s="9">
        <f t="shared" si="133"/>
        <v>0.21359999999999998</v>
      </c>
      <c r="AL1670" s="9">
        <f t="shared" si="134"/>
        <v>1.9936</v>
      </c>
      <c r="AM1670" s="9"/>
      <c r="AN1670" s="9"/>
      <c r="AP1670" s="9"/>
    </row>
    <row r="1671" spans="1:42" x14ac:dyDescent="0.2">
      <c r="A1671" s="2" t="s">
        <v>43</v>
      </c>
      <c r="B1671" s="2">
        <v>16</v>
      </c>
      <c r="C1671" s="2">
        <v>11030128</v>
      </c>
      <c r="D1671" s="2" t="s">
        <v>4727</v>
      </c>
      <c r="E1671" s="3" t="s">
        <v>4728</v>
      </c>
      <c r="F1671" s="2" t="s">
        <v>4729</v>
      </c>
      <c r="G1671" s="2" t="s">
        <v>47</v>
      </c>
      <c r="I1671" s="2">
        <v>359506</v>
      </c>
      <c r="J1671" s="9"/>
      <c r="K1671" s="9"/>
      <c r="L1671" s="9"/>
      <c r="M1671" s="9"/>
      <c r="N1671" s="9"/>
      <c r="O1671" s="9"/>
      <c r="P1671" s="9"/>
      <c r="Q1671" s="9"/>
      <c r="R1671" s="9"/>
      <c r="S1671" s="9"/>
      <c r="T1671" s="9"/>
      <c r="U1671" s="9"/>
      <c r="V1671" s="9">
        <v>1.5</v>
      </c>
      <c r="W1671" s="9"/>
      <c r="X1671" s="9"/>
      <c r="Y1671" s="9"/>
      <c r="Z1671" s="9"/>
      <c r="AA1671" s="9"/>
      <c r="AB1671" s="9"/>
      <c r="AC1671" s="9"/>
      <c r="AD1671" s="9"/>
      <c r="AE1671" s="9"/>
      <c r="AF1671" s="9"/>
      <c r="AG1671" s="9"/>
      <c r="AH1671" s="9">
        <v>-0.75</v>
      </c>
      <c r="AI1671" s="9">
        <f t="shared" si="132"/>
        <v>0.75</v>
      </c>
      <c r="AJ1671" s="9">
        <v>0</v>
      </c>
      <c r="AK1671" s="9">
        <f t="shared" si="133"/>
        <v>0.09</v>
      </c>
      <c r="AL1671" s="9">
        <f t="shared" si="134"/>
        <v>0.84</v>
      </c>
      <c r="AM1671" s="9"/>
      <c r="AN1671" s="9"/>
      <c r="AP1671" s="9"/>
    </row>
    <row r="1672" spans="1:42" x14ac:dyDescent="0.2">
      <c r="A1672" s="2" t="s">
        <v>43</v>
      </c>
      <c r="B1672" s="2">
        <v>1</v>
      </c>
      <c r="C1672" s="2">
        <v>11030128</v>
      </c>
      <c r="D1672" s="2" t="s">
        <v>4730</v>
      </c>
      <c r="E1672" s="3" t="s">
        <v>4731</v>
      </c>
      <c r="F1672" s="2" t="s">
        <v>4732</v>
      </c>
      <c r="G1672" s="2" t="s">
        <v>47</v>
      </c>
      <c r="I1672" s="2">
        <v>359507</v>
      </c>
      <c r="J1672" s="9"/>
      <c r="K1672" s="9">
        <v>0.56000000000000005</v>
      </c>
      <c r="L1672" s="9"/>
      <c r="M1672" s="9"/>
      <c r="N1672" s="9"/>
      <c r="O1672" s="9"/>
      <c r="P1672" s="9"/>
      <c r="Q1672" s="9"/>
      <c r="R1672" s="9"/>
      <c r="S1672" s="9"/>
      <c r="T1672" s="9"/>
      <c r="U1672" s="9"/>
      <c r="V1672" s="9">
        <v>1.5</v>
      </c>
      <c r="W1672" s="9"/>
      <c r="X1672" s="9"/>
      <c r="Y1672" s="9"/>
      <c r="Z1672" s="9"/>
      <c r="AA1672" s="9"/>
      <c r="AB1672" s="9"/>
      <c r="AC1672" s="9"/>
      <c r="AD1672" s="9"/>
      <c r="AE1672" s="9"/>
      <c r="AF1672" s="9"/>
      <c r="AG1672" s="9"/>
      <c r="AH1672" s="9"/>
      <c r="AI1672" s="9">
        <f t="shared" si="132"/>
        <v>2.06</v>
      </c>
      <c r="AJ1672" s="9">
        <v>0</v>
      </c>
      <c r="AK1672" s="9">
        <f t="shared" si="133"/>
        <v>0.2472</v>
      </c>
      <c r="AL1672" s="9">
        <f t="shared" si="134"/>
        <v>2.3071999999999999</v>
      </c>
      <c r="AM1672" s="9"/>
      <c r="AN1672" s="9"/>
      <c r="AP1672" s="9"/>
    </row>
    <row r="1673" spans="1:42" x14ac:dyDescent="0.2">
      <c r="A1673" s="2" t="s">
        <v>43</v>
      </c>
      <c r="B1673" s="2">
        <v>1</v>
      </c>
      <c r="C1673" s="2">
        <v>11030128</v>
      </c>
      <c r="D1673" s="2" t="s">
        <v>4733</v>
      </c>
      <c r="E1673" s="3" t="s">
        <v>4734</v>
      </c>
      <c r="F1673" s="2" t="s">
        <v>4735</v>
      </c>
      <c r="G1673" s="2" t="s">
        <v>47</v>
      </c>
      <c r="I1673" s="2">
        <v>359508</v>
      </c>
      <c r="J1673" s="9"/>
      <c r="K1673" s="9"/>
      <c r="L1673" s="9"/>
      <c r="M1673" s="9"/>
      <c r="N1673" s="9"/>
      <c r="O1673" s="9"/>
      <c r="P1673" s="9"/>
      <c r="Q1673" s="9">
        <v>0.46</v>
      </c>
      <c r="R1673" s="9">
        <v>5.76</v>
      </c>
      <c r="S1673" s="9"/>
      <c r="T1673" s="9"/>
      <c r="U1673" s="9"/>
      <c r="V1673" s="9">
        <v>1.5</v>
      </c>
      <c r="W1673" s="9"/>
      <c r="X1673" s="9"/>
      <c r="Y1673" s="9"/>
      <c r="Z1673" s="9"/>
      <c r="AA1673" s="9"/>
      <c r="AB1673" s="9"/>
      <c r="AC1673" s="9"/>
      <c r="AD1673" s="9"/>
      <c r="AE1673" s="9"/>
      <c r="AF1673" s="9"/>
      <c r="AG1673" s="9"/>
      <c r="AH1673" s="9"/>
      <c r="AI1673" s="9">
        <f t="shared" si="132"/>
        <v>7.72</v>
      </c>
      <c r="AJ1673" s="9">
        <v>0</v>
      </c>
      <c r="AK1673" s="9">
        <f t="shared" si="133"/>
        <v>0.92639999999999989</v>
      </c>
      <c r="AL1673" s="9">
        <f t="shared" si="134"/>
        <v>8.6463999999999999</v>
      </c>
      <c r="AM1673" s="9"/>
      <c r="AN1673" s="9"/>
      <c r="AP1673" s="9"/>
    </row>
    <row r="1674" spans="1:42" x14ac:dyDescent="0.2">
      <c r="A1674" s="2" t="s">
        <v>43</v>
      </c>
      <c r="B1674" s="2">
        <v>1</v>
      </c>
      <c r="C1674" s="2">
        <v>11030128</v>
      </c>
      <c r="D1674" s="2" t="s">
        <v>4736</v>
      </c>
      <c r="E1674" s="3" t="s">
        <v>4737</v>
      </c>
      <c r="F1674" s="2" t="s">
        <v>4738</v>
      </c>
      <c r="G1674" s="2" t="s">
        <v>47</v>
      </c>
      <c r="I1674" s="2">
        <v>359509</v>
      </c>
      <c r="J1674" s="9"/>
      <c r="K1674" s="9"/>
      <c r="L1674" s="9"/>
      <c r="M1674" s="9"/>
      <c r="N1674" s="9"/>
      <c r="O1674" s="9"/>
      <c r="P1674" s="9"/>
      <c r="Q1674" s="9"/>
      <c r="R1674" s="9"/>
      <c r="S1674" s="9"/>
      <c r="T1674" s="9"/>
      <c r="U1674" s="9"/>
      <c r="V1674" s="9">
        <v>1.5</v>
      </c>
      <c r="W1674" s="9"/>
      <c r="X1674" s="9"/>
      <c r="Y1674" s="9"/>
      <c r="Z1674" s="9"/>
      <c r="AA1674" s="9"/>
      <c r="AB1674" s="9"/>
      <c r="AC1674" s="9"/>
      <c r="AD1674" s="9"/>
      <c r="AE1674" s="9"/>
      <c r="AF1674" s="9"/>
      <c r="AG1674" s="9"/>
      <c r="AH1674" s="9"/>
      <c r="AI1674" s="9">
        <f t="shared" si="132"/>
        <v>1.5</v>
      </c>
      <c r="AJ1674" s="9">
        <v>0</v>
      </c>
      <c r="AK1674" s="9">
        <f t="shared" si="133"/>
        <v>0.18</v>
      </c>
      <c r="AL1674" s="9">
        <f t="shared" si="134"/>
        <v>1.68</v>
      </c>
      <c r="AM1674" s="9"/>
      <c r="AN1674" s="9"/>
      <c r="AP1674" s="9"/>
    </row>
    <row r="1675" spans="1:42" x14ac:dyDescent="0.2">
      <c r="A1675" s="2" t="s">
        <v>43</v>
      </c>
      <c r="B1675" s="2">
        <v>1</v>
      </c>
      <c r="C1675" s="2">
        <v>11030133</v>
      </c>
      <c r="D1675" s="2" t="s">
        <v>4739</v>
      </c>
      <c r="E1675" s="3" t="s">
        <v>4740</v>
      </c>
      <c r="F1675" s="2" t="s">
        <v>4741</v>
      </c>
      <c r="G1675" s="2" t="s">
        <v>47</v>
      </c>
      <c r="I1675" s="2">
        <v>359510</v>
      </c>
      <c r="J1675" s="9"/>
      <c r="K1675" s="9">
        <v>0.04</v>
      </c>
      <c r="L1675" s="9"/>
      <c r="M1675" s="9"/>
      <c r="N1675" s="9"/>
      <c r="O1675" s="9"/>
      <c r="P1675" s="9"/>
      <c r="Q1675" s="9">
        <v>0.04</v>
      </c>
      <c r="R1675" s="9">
        <v>0.23</v>
      </c>
      <c r="S1675" s="9"/>
      <c r="T1675" s="9"/>
      <c r="U1675" s="9"/>
      <c r="V1675" s="9">
        <v>1.5</v>
      </c>
      <c r="W1675" s="9"/>
      <c r="X1675" s="9"/>
      <c r="Y1675" s="9"/>
      <c r="Z1675" s="9"/>
      <c r="AA1675" s="9"/>
      <c r="AB1675" s="9"/>
      <c r="AC1675" s="9"/>
      <c r="AD1675" s="9"/>
      <c r="AE1675" s="9"/>
      <c r="AF1675" s="9"/>
      <c r="AG1675" s="9"/>
      <c r="AH1675" s="9"/>
      <c r="AI1675" s="9">
        <f t="shared" si="132"/>
        <v>1.81</v>
      </c>
      <c r="AJ1675" s="9">
        <v>0</v>
      </c>
      <c r="AK1675" s="9">
        <f t="shared" si="133"/>
        <v>0.2172</v>
      </c>
      <c r="AL1675" s="9">
        <f t="shared" si="134"/>
        <v>2.0272000000000001</v>
      </c>
      <c r="AM1675" s="9"/>
      <c r="AN1675" s="9"/>
      <c r="AP1675" s="9"/>
    </row>
    <row r="1676" spans="1:42" x14ac:dyDescent="0.2">
      <c r="A1676" s="2" t="s">
        <v>43</v>
      </c>
      <c r="B1676" s="2">
        <v>1</v>
      </c>
      <c r="C1676" s="2">
        <v>11030133</v>
      </c>
      <c r="D1676" s="2" t="s">
        <v>4742</v>
      </c>
      <c r="E1676" s="3" t="s">
        <v>4743</v>
      </c>
      <c r="F1676" s="2" t="s">
        <v>4744</v>
      </c>
      <c r="G1676" s="2" t="s">
        <v>47</v>
      </c>
      <c r="I1676" s="2">
        <v>359511</v>
      </c>
      <c r="J1676" s="9"/>
      <c r="K1676" s="9">
        <v>1.34</v>
      </c>
      <c r="L1676" s="9"/>
      <c r="M1676" s="9"/>
      <c r="N1676" s="9"/>
      <c r="O1676" s="9"/>
      <c r="P1676" s="9"/>
      <c r="Q1676" s="9">
        <v>1.82</v>
      </c>
      <c r="R1676" s="9"/>
      <c r="S1676" s="9"/>
      <c r="T1676" s="9"/>
      <c r="U1676" s="9"/>
      <c r="V1676" s="9">
        <v>1.5</v>
      </c>
      <c r="W1676" s="9"/>
      <c r="X1676" s="9"/>
      <c r="Y1676" s="9"/>
      <c r="Z1676" s="9"/>
      <c r="AA1676" s="9"/>
      <c r="AB1676" s="9"/>
      <c r="AC1676" s="9"/>
      <c r="AD1676" s="9"/>
      <c r="AE1676" s="9"/>
      <c r="AF1676" s="9"/>
      <c r="AG1676" s="9"/>
      <c r="AH1676" s="9"/>
      <c r="AI1676" s="9">
        <f t="shared" ref="AI1676:AI1739" si="135">SUM(J1676:AH1676)</f>
        <v>4.66</v>
      </c>
      <c r="AJ1676" s="9">
        <v>0</v>
      </c>
      <c r="AK1676" s="9">
        <f t="shared" ref="AK1676:AK1739" si="136">(AI1676+AJ1676)*0.12</f>
        <v>0.55920000000000003</v>
      </c>
      <c r="AL1676" s="9">
        <f t="shared" ref="AL1676:AL1739" si="137">SUM(AI1676:AK1676)</f>
        <v>5.2191999999999998</v>
      </c>
      <c r="AM1676" s="9"/>
      <c r="AN1676" s="9"/>
      <c r="AP1676" s="9"/>
    </row>
    <row r="1677" spans="1:42" x14ac:dyDescent="0.2">
      <c r="A1677" s="2" t="s">
        <v>43</v>
      </c>
      <c r="B1677" s="2">
        <v>1</v>
      </c>
      <c r="C1677" s="2">
        <v>11030121</v>
      </c>
      <c r="D1677" s="2" t="s">
        <v>4745</v>
      </c>
      <c r="E1677" s="3" t="s">
        <v>4746</v>
      </c>
      <c r="F1677" s="2" t="s">
        <v>4747</v>
      </c>
      <c r="G1677" s="2" t="s">
        <v>47</v>
      </c>
      <c r="I1677" s="2">
        <v>359512</v>
      </c>
      <c r="J1677" s="9"/>
      <c r="K1677" s="9"/>
      <c r="L1677" s="9"/>
      <c r="M1677" s="9"/>
      <c r="N1677" s="9"/>
      <c r="O1677" s="9"/>
      <c r="P1677" s="9"/>
      <c r="Q1677" s="9"/>
      <c r="R1677" s="9"/>
      <c r="S1677" s="9"/>
      <c r="T1677" s="9"/>
      <c r="U1677" s="9"/>
      <c r="V1677" s="9">
        <v>1.5</v>
      </c>
      <c r="W1677" s="9"/>
      <c r="X1677" s="9"/>
      <c r="Y1677" s="9"/>
      <c r="Z1677" s="9"/>
      <c r="AA1677" s="9"/>
      <c r="AB1677" s="9"/>
      <c r="AC1677" s="9"/>
      <c r="AD1677" s="9"/>
      <c r="AE1677" s="9"/>
      <c r="AF1677" s="9"/>
      <c r="AG1677" s="9"/>
      <c r="AH1677" s="9"/>
      <c r="AI1677" s="9">
        <f t="shared" si="135"/>
        <v>1.5</v>
      </c>
      <c r="AJ1677" s="9">
        <v>0</v>
      </c>
      <c r="AK1677" s="9">
        <f t="shared" si="136"/>
        <v>0.18</v>
      </c>
      <c r="AL1677" s="9">
        <f t="shared" si="137"/>
        <v>1.68</v>
      </c>
      <c r="AM1677" s="9"/>
      <c r="AN1677" s="9"/>
      <c r="AP1677" s="9"/>
    </row>
    <row r="1678" spans="1:42" x14ac:dyDescent="0.2">
      <c r="A1678" s="2" t="s">
        <v>43</v>
      </c>
      <c r="B1678" s="2">
        <v>16</v>
      </c>
      <c r="C1678" s="2">
        <v>11030128</v>
      </c>
      <c r="D1678" s="2" t="s">
        <v>4748</v>
      </c>
      <c r="E1678" s="3" t="s">
        <v>4749</v>
      </c>
      <c r="F1678" s="2" t="s">
        <v>4750</v>
      </c>
      <c r="G1678" s="2" t="s">
        <v>47</v>
      </c>
      <c r="I1678" s="2">
        <v>359513</v>
      </c>
      <c r="J1678" s="9"/>
      <c r="K1678" s="9"/>
      <c r="L1678" s="9"/>
      <c r="M1678" s="9"/>
      <c r="N1678" s="9"/>
      <c r="O1678" s="9"/>
      <c r="P1678" s="9"/>
      <c r="Q1678" s="9"/>
      <c r="R1678" s="9"/>
      <c r="S1678" s="9"/>
      <c r="T1678" s="9"/>
      <c r="U1678" s="9"/>
      <c r="V1678" s="9">
        <v>1.5</v>
      </c>
      <c r="W1678" s="9"/>
      <c r="X1678" s="9"/>
      <c r="Y1678" s="9"/>
      <c r="Z1678" s="9"/>
      <c r="AA1678" s="9"/>
      <c r="AB1678" s="9"/>
      <c r="AC1678" s="9"/>
      <c r="AD1678" s="9"/>
      <c r="AE1678" s="9"/>
      <c r="AF1678" s="9"/>
      <c r="AG1678" s="9"/>
      <c r="AH1678" s="9"/>
      <c r="AI1678" s="9">
        <f t="shared" si="135"/>
        <v>1.5</v>
      </c>
      <c r="AJ1678" s="9">
        <v>0</v>
      </c>
      <c r="AK1678" s="9">
        <f t="shared" si="136"/>
        <v>0.18</v>
      </c>
      <c r="AL1678" s="9">
        <f t="shared" si="137"/>
        <v>1.68</v>
      </c>
      <c r="AM1678" s="9"/>
      <c r="AN1678" s="9"/>
      <c r="AP1678" s="9"/>
    </row>
    <row r="1679" spans="1:42" x14ac:dyDescent="0.2">
      <c r="A1679" s="2" t="s">
        <v>43</v>
      </c>
      <c r="B1679" s="2">
        <v>1</v>
      </c>
      <c r="C1679" s="2">
        <v>11030128</v>
      </c>
      <c r="D1679" s="2" t="s">
        <v>4751</v>
      </c>
      <c r="E1679" s="3" t="s">
        <v>4752</v>
      </c>
      <c r="F1679" s="2" t="s">
        <v>4753</v>
      </c>
      <c r="G1679" s="2" t="s">
        <v>47</v>
      </c>
      <c r="I1679" s="2">
        <v>359514</v>
      </c>
      <c r="J1679" s="9"/>
      <c r="K1679" s="9">
        <v>0.73</v>
      </c>
      <c r="L1679" s="9"/>
      <c r="M1679" s="9"/>
      <c r="N1679" s="9"/>
      <c r="O1679" s="9"/>
      <c r="P1679" s="9"/>
      <c r="Q1679" s="9"/>
      <c r="R1679" s="9"/>
      <c r="S1679" s="9"/>
      <c r="T1679" s="9"/>
      <c r="U1679" s="9"/>
      <c r="V1679" s="9">
        <v>1.5</v>
      </c>
      <c r="W1679" s="9"/>
      <c r="X1679" s="9"/>
      <c r="Y1679" s="9"/>
      <c r="Z1679" s="9"/>
      <c r="AA1679" s="9"/>
      <c r="AB1679" s="9"/>
      <c r="AC1679" s="9"/>
      <c r="AD1679" s="9"/>
      <c r="AE1679" s="9"/>
      <c r="AF1679" s="9"/>
      <c r="AG1679" s="9"/>
      <c r="AH1679" s="9"/>
      <c r="AI1679" s="9">
        <f t="shared" si="135"/>
        <v>2.23</v>
      </c>
      <c r="AJ1679" s="9">
        <v>0</v>
      </c>
      <c r="AK1679" s="9">
        <f t="shared" si="136"/>
        <v>0.2676</v>
      </c>
      <c r="AL1679" s="9">
        <f t="shared" si="137"/>
        <v>2.4975999999999998</v>
      </c>
      <c r="AM1679" s="9"/>
      <c r="AN1679" s="9"/>
      <c r="AP1679" s="9"/>
    </row>
    <row r="1680" spans="1:42" x14ac:dyDescent="0.2">
      <c r="A1680" s="2" t="s">
        <v>43</v>
      </c>
      <c r="B1680" s="2">
        <v>1</v>
      </c>
      <c r="C1680" s="2">
        <v>11030128</v>
      </c>
      <c r="D1680" s="2" t="s">
        <v>4754</v>
      </c>
      <c r="E1680" s="3" t="s">
        <v>4755</v>
      </c>
      <c r="F1680" s="2" t="s">
        <v>4756</v>
      </c>
      <c r="G1680" s="2" t="s">
        <v>47</v>
      </c>
      <c r="I1680" s="2">
        <v>359515</v>
      </c>
      <c r="J1680" s="9"/>
      <c r="K1680" s="9">
        <v>0.46</v>
      </c>
      <c r="L1680" s="9"/>
      <c r="M1680" s="9"/>
      <c r="N1680" s="9"/>
      <c r="O1680" s="9"/>
      <c r="P1680" s="9"/>
      <c r="Q1680" s="9">
        <v>0.75</v>
      </c>
      <c r="R1680" s="9"/>
      <c r="S1680" s="9"/>
      <c r="T1680" s="9"/>
      <c r="U1680" s="9"/>
      <c r="V1680" s="9">
        <v>1.5</v>
      </c>
      <c r="W1680" s="9"/>
      <c r="X1680" s="9"/>
      <c r="Y1680" s="9"/>
      <c r="Z1680" s="9"/>
      <c r="AA1680" s="9"/>
      <c r="AB1680" s="9"/>
      <c r="AC1680" s="9"/>
      <c r="AD1680" s="9"/>
      <c r="AE1680" s="9"/>
      <c r="AF1680" s="9"/>
      <c r="AG1680" s="9"/>
      <c r="AH1680" s="9"/>
      <c r="AI1680" s="9">
        <f t="shared" si="135"/>
        <v>2.71</v>
      </c>
      <c r="AJ1680" s="9">
        <v>0</v>
      </c>
      <c r="AK1680" s="9">
        <f t="shared" si="136"/>
        <v>0.32519999999999999</v>
      </c>
      <c r="AL1680" s="9">
        <f t="shared" si="137"/>
        <v>3.0352000000000001</v>
      </c>
      <c r="AM1680" s="9"/>
      <c r="AN1680" s="9"/>
      <c r="AP1680" s="9"/>
    </row>
    <row r="1681" spans="1:42" x14ac:dyDescent="0.2">
      <c r="A1681" s="2" t="s">
        <v>43</v>
      </c>
      <c r="B1681" s="2">
        <v>1</v>
      </c>
      <c r="C1681" s="2">
        <v>11030131</v>
      </c>
      <c r="D1681" s="2" t="s">
        <v>4757</v>
      </c>
      <c r="E1681" s="3" t="s">
        <v>4758</v>
      </c>
      <c r="F1681" s="2" t="s">
        <v>4759</v>
      </c>
      <c r="G1681" s="2" t="s">
        <v>47</v>
      </c>
      <c r="I1681" s="2">
        <v>359516</v>
      </c>
      <c r="J1681" s="9"/>
      <c r="K1681" s="9">
        <v>0.06</v>
      </c>
      <c r="L1681" s="9"/>
      <c r="M1681" s="9"/>
      <c r="N1681" s="9"/>
      <c r="O1681" s="9"/>
      <c r="P1681" s="9"/>
      <c r="Q1681" s="9"/>
      <c r="R1681" s="9"/>
      <c r="S1681" s="9"/>
      <c r="T1681" s="9"/>
      <c r="U1681" s="9"/>
      <c r="V1681" s="9">
        <v>1.5</v>
      </c>
      <c r="W1681" s="9"/>
      <c r="X1681" s="9"/>
      <c r="Y1681" s="9"/>
      <c r="Z1681" s="9"/>
      <c r="AA1681" s="9"/>
      <c r="AB1681" s="9"/>
      <c r="AC1681" s="9"/>
      <c r="AD1681" s="9"/>
      <c r="AE1681" s="9"/>
      <c r="AF1681" s="9"/>
      <c r="AG1681" s="9"/>
      <c r="AH1681" s="9">
        <v>-0.75</v>
      </c>
      <c r="AI1681" s="9">
        <f t="shared" si="135"/>
        <v>0.81</v>
      </c>
      <c r="AJ1681" s="9">
        <v>0</v>
      </c>
      <c r="AK1681" s="9">
        <f t="shared" si="136"/>
        <v>9.7200000000000009E-2</v>
      </c>
      <c r="AL1681" s="9">
        <f t="shared" si="137"/>
        <v>0.90720000000000001</v>
      </c>
      <c r="AM1681" s="9"/>
      <c r="AN1681" s="9"/>
      <c r="AP1681" s="9"/>
    </row>
    <row r="1682" spans="1:42" x14ac:dyDescent="0.2">
      <c r="A1682" s="2" t="s">
        <v>43</v>
      </c>
      <c r="B1682" s="2">
        <v>1</v>
      </c>
      <c r="C1682" s="2">
        <v>11030130</v>
      </c>
      <c r="D1682" s="2" t="s">
        <v>4760</v>
      </c>
      <c r="E1682" s="3" t="s">
        <v>4761</v>
      </c>
      <c r="F1682" s="2" t="s">
        <v>4762</v>
      </c>
      <c r="G1682" s="2" t="s">
        <v>47</v>
      </c>
      <c r="I1682" s="2">
        <v>359517</v>
      </c>
      <c r="J1682" s="9"/>
      <c r="K1682" s="9"/>
      <c r="L1682" s="9"/>
      <c r="M1682" s="9"/>
      <c r="N1682" s="9"/>
      <c r="O1682" s="9"/>
      <c r="P1682" s="9"/>
      <c r="Q1682" s="9">
        <v>0.08</v>
      </c>
      <c r="R1682" s="9"/>
      <c r="S1682" s="9"/>
      <c r="T1682" s="9"/>
      <c r="U1682" s="9"/>
      <c r="V1682" s="9">
        <v>1.5</v>
      </c>
      <c r="W1682" s="9"/>
      <c r="X1682" s="9"/>
      <c r="Y1682" s="9"/>
      <c r="Z1682" s="9"/>
      <c r="AA1682" s="9"/>
      <c r="AB1682" s="9"/>
      <c r="AC1682" s="9"/>
      <c r="AD1682" s="9"/>
      <c r="AE1682" s="9"/>
      <c r="AF1682" s="9"/>
      <c r="AG1682" s="9"/>
      <c r="AH1682" s="9"/>
      <c r="AI1682" s="9">
        <f t="shared" si="135"/>
        <v>1.58</v>
      </c>
      <c r="AJ1682" s="9">
        <v>0</v>
      </c>
      <c r="AK1682" s="9">
        <f t="shared" si="136"/>
        <v>0.18959999999999999</v>
      </c>
      <c r="AL1682" s="9">
        <f t="shared" si="137"/>
        <v>1.7696000000000001</v>
      </c>
      <c r="AM1682" s="9"/>
      <c r="AN1682" s="9"/>
      <c r="AP1682" s="9"/>
    </row>
    <row r="1683" spans="1:42" x14ac:dyDescent="0.2">
      <c r="A1683" s="2" t="s">
        <v>43</v>
      </c>
      <c r="B1683" s="2">
        <v>1</v>
      </c>
      <c r="C1683" s="2">
        <v>11030128</v>
      </c>
      <c r="D1683" s="2" t="s">
        <v>4763</v>
      </c>
      <c r="E1683" s="3" t="s">
        <v>4764</v>
      </c>
      <c r="F1683" s="2" t="s">
        <v>4765</v>
      </c>
      <c r="G1683" s="2" t="s">
        <v>47</v>
      </c>
      <c r="I1683" s="2">
        <v>359518</v>
      </c>
      <c r="J1683" s="9"/>
      <c r="K1683" s="9"/>
      <c r="L1683" s="9"/>
      <c r="M1683" s="9"/>
      <c r="N1683" s="9"/>
      <c r="O1683" s="9"/>
      <c r="P1683" s="9"/>
      <c r="Q1683" s="9">
        <v>0.19</v>
      </c>
      <c r="R1683" s="9">
        <v>1.2</v>
      </c>
      <c r="S1683" s="9"/>
      <c r="T1683" s="9"/>
      <c r="U1683" s="9"/>
      <c r="V1683" s="9">
        <v>1.5</v>
      </c>
      <c r="W1683" s="9"/>
      <c r="X1683" s="9"/>
      <c r="Y1683" s="9"/>
      <c r="Z1683" s="9"/>
      <c r="AA1683" s="9"/>
      <c r="AB1683" s="9"/>
      <c r="AC1683" s="9"/>
      <c r="AD1683" s="9"/>
      <c r="AE1683" s="9"/>
      <c r="AF1683" s="9"/>
      <c r="AG1683" s="9"/>
      <c r="AH1683" s="9"/>
      <c r="AI1683" s="9">
        <f t="shared" si="135"/>
        <v>2.8899999999999997</v>
      </c>
      <c r="AJ1683" s="9">
        <v>0</v>
      </c>
      <c r="AK1683" s="9">
        <f t="shared" si="136"/>
        <v>0.34679999999999994</v>
      </c>
      <c r="AL1683" s="9">
        <f t="shared" si="137"/>
        <v>3.2367999999999997</v>
      </c>
      <c r="AM1683" s="9"/>
      <c r="AN1683" s="9"/>
      <c r="AP1683" s="9"/>
    </row>
    <row r="1684" spans="1:42" x14ac:dyDescent="0.2">
      <c r="A1684" s="2" t="s">
        <v>43</v>
      </c>
      <c r="B1684" s="2">
        <v>1</v>
      </c>
      <c r="C1684" s="2">
        <v>11030128</v>
      </c>
      <c r="D1684" s="2" t="s">
        <v>4766</v>
      </c>
      <c r="E1684" s="3" t="s">
        <v>4767</v>
      </c>
      <c r="F1684" s="2" t="s">
        <v>4768</v>
      </c>
      <c r="G1684" s="2" t="s">
        <v>47</v>
      </c>
      <c r="I1684" s="2">
        <v>359519</v>
      </c>
      <c r="J1684" s="9"/>
      <c r="K1684" s="9"/>
      <c r="L1684" s="9"/>
      <c r="M1684" s="9"/>
      <c r="N1684" s="9"/>
      <c r="O1684" s="9"/>
      <c r="P1684" s="9"/>
      <c r="Q1684" s="9"/>
      <c r="R1684" s="9"/>
      <c r="S1684" s="9"/>
      <c r="T1684" s="9"/>
      <c r="U1684" s="9"/>
      <c r="V1684" s="9">
        <v>1.5</v>
      </c>
      <c r="W1684" s="9"/>
      <c r="X1684" s="9"/>
      <c r="Y1684" s="9"/>
      <c r="Z1684" s="9"/>
      <c r="AA1684" s="9"/>
      <c r="AB1684" s="9"/>
      <c r="AC1684" s="9"/>
      <c r="AD1684" s="9"/>
      <c r="AE1684" s="9"/>
      <c r="AF1684" s="9"/>
      <c r="AG1684" s="9"/>
      <c r="AH1684" s="9"/>
      <c r="AI1684" s="9">
        <f t="shared" si="135"/>
        <v>1.5</v>
      </c>
      <c r="AJ1684" s="9">
        <v>0</v>
      </c>
      <c r="AK1684" s="9">
        <f t="shared" si="136"/>
        <v>0.18</v>
      </c>
      <c r="AL1684" s="9">
        <f t="shared" si="137"/>
        <v>1.68</v>
      </c>
      <c r="AM1684" s="9"/>
      <c r="AN1684" s="9"/>
      <c r="AP1684" s="9"/>
    </row>
    <row r="1685" spans="1:42" x14ac:dyDescent="0.2">
      <c r="A1685" s="2" t="s">
        <v>43</v>
      </c>
      <c r="B1685" s="2">
        <v>19</v>
      </c>
      <c r="C1685" s="2">
        <v>11030130</v>
      </c>
      <c r="D1685" s="2" t="s">
        <v>4769</v>
      </c>
      <c r="E1685" s="3" t="s">
        <v>4770</v>
      </c>
      <c r="F1685" s="2" t="s">
        <v>4771</v>
      </c>
      <c r="G1685" s="2" t="s">
        <v>47</v>
      </c>
      <c r="I1685" s="2">
        <v>359520</v>
      </c>
      <c r="J1685" s="9"/>
      <c r="K1685" s="9"/>
      <c r="L1685" s="9"/>
      <c r="M1685" s="9"/>
      <c r="N1685" s="9"/>
      <c r="O1685" s="9"/>
      <c r="P1685" s="9"/>
      <c r="Q1685" s="9">
        <v>0.71</v>
      </c>
      <c r="R1685" s="9"/>
      <c r="S1685" s="9"/>
      <c r="T1685" s="9"/>
      <c r="U1685" s="9"/>
      <c r="V1685" s="9">
        <v>1.5</v>
      </c>
      <c r="W1685" s="9"/>
      <c r="X1685" s="9"/>
      <c r="Y1685" s="9"/>
      <c r="Z1685" s="9"/>
      <c r="AA1685" s="9"/>
      <c r="AB1685" s="9"/>
      <c r="AC1685" s="9"/>
      <c r="AD1685" s="9"/>
      <c r="AE1685" s="9"/>
      <c r="AF1685" s="9"/>
      <c r="AG1685" s="9"/>
      <c r="AH1685" s="9"/>
      <c r="AI1685" s="9">
        <f t="shared" si="135"/>
        <v>2.21</v>
      </c>
      <c r="AJ1685" s="9">
        <v>0</v>
      </c>
      <c r="AK1685" s="9">
        <f t="shared" si="136"/>
        <v>0.26519999999999999</v>
      </c>
      <c r="AL1685" s="9">
        <f t="shared" si="137"/>
        <v>2.4752000000000001</v>
      </c>
      <c r="AM1685" s="9"/>
      <c r="AN1685" s="9"/>
      <c r="AP1685" s="9"/>
    </row>
    <row r="1686" spans="1:42" x14ac:dyDescent="0.2">
      <c r="A1686" s="2" t="s">
        <v>43</v>
      </c>
      <c r="B1686" s="2">
        <v>16</v>
      </c>
      <c r="C1686" s="2">
        <v>11030128</v>
      </c>
      <c r="D1686" s="2" t="s">
        <v>4772</v>
      </c>
      <c r="E1686" s="3" t="s">
        <v>4773</v>
      </c>
      <c r="F1686" s="2" t="s">
        <v>4774</v>
      </c>
      <c r="G1686" s="2" t="s">
        <v>47</v>
      </c>
      <c r="I1686" s="2">
        <v>359521</v>
      </c>
      <c r="J1686" s="9"/>
      <c r="K1686" s="9"/>
      <c r="L1686" s="9"/>
      <c r="M1686" s="9"/>
      <c r="N1686" s="9"/>
      <c r="O1686" s="9"/>
      <c r="P1686" s="9"/>
      <c r="Q1686" s="9">
        <v>0.66</v>
      </c>
      <c r="R1686" s="9"/>
      <c r="S1686" s="9"/>
      <c r="T1686" s="9"/>
      <c r="U1686" s="9"/>
      <c r="V1686" s="9">
        <v>1.5</v>
      </c>
      <c r="W1686" s="9"/>
      <c r="X1686" s="9"/>
      <c r="Y1686" s="9"/>
      <c r="Z1686" s="9"/>
      <c r="AA1686" s="9"/>
      <c r="AB1686" s="9"/>
      <c r="AC1686" s="9"/>
      <c r="AD1686" s="9"/>
      <c r="AE1686" s="9"/>
      <c r="AF1686" s="9"/>
      <c r="AG1686" s="9"/>
      <c r="AH1686" s="9"/>
      <c r="AI1686" s="9">
        <f t="shared" si="135"/>
        <v>2.16</v>
      </c>
      <c r="AJ1686" s="9">
        <v>0</v>
      </c>
      <c r="AK1686" s="9">
        <f t="shared" si="136"/>
        <v>0.25919999999999999</v>
      </c>
      <c r="AL1686" s="9">
        <f t="shared" si="137"/>
        <v>2.4192</v>
      </c>
      <c r="AM1686" s="9"/>
      <c r="AN1686" s="9"/>
      <c r="AP1686" s="9"/>
    </row>
    <row r="1687" spans="1:42" x14ac:dyDescent="0.2">
      <c r="A1687" s="2" t="s">
        <v>43</v>
      </c>
      <c r="B1687" s="2">
        <v>1</v>
      </c>
      <c r="C1687" s="2">
        <v>11030128</v>
      </c>
      <c r="D1687" s="2" t="s">
        <v>4775</v>
      </c>
      <c r="E1687" s="3" t="s">
        <v>4776</v>
      </c>
      <c r="F1687" s="2" t="s">
        <v>4777</v>
      </c>
      <c r="G1687" s="2" t="s">
        <v>47</v>
      </c>
      <c r="I1687" s="2">
        <v>359522</v>
      </c>
      <c r="J1687" s="9"/>
      <c r="K1687" s="9">
        <v>6.97</v>
      </c>
      <c r="L1687" s="9"/>
      <c r="M1687" s="9"/>
      <c r="N1687" s="9"/>
      <c r="O1687" s="9"/>
      <c r="P1687" s="9"/>
      <c r="Q1687" s="9">
        <v>0.38</v>
      </c>
      <c r="R1687" s="9"/>
      <c r="S1687" s="9"/>
      <c r="T1687" s="9"/>
      <c r="U1687" s="9"/>
      <c r="V1687" s="9">
        <v>1.5</v>
      </c>
      <c r="W1687" s="9"/>
      <c r="X1687" s="9"/>
      <c r="Y1687" s="9"/>
      <c r="Z1687" s="9"/>
      <c r="AA1687" s="9"/>
      <c r="AB1687" s="9"/>
      <c r="AC1687" s="9"/>
      <c r="AD1687" s="9"/>
      <c r="AE1687" s="9"/>
      <c r="AF1687" s="9"/>
      <c r="AG1687" s="9"/>
      <c r="AH1687" s="9"/>
      <c r="AI1687" s="9">
        <f t="shared" si="135"/>
        <v>8.85</v>
      </c>
      <c r="AJ1687" s="9">
        <v>0</v>
      </c>
      <c r="AK1687" s="9">
        <f t="shared" si="136"/>
        <v>1.0619999999999998</v>
      </c>
      <c r="AL1687" s="9">
        <f t="shared" si="137"/>
        <v>9.911999999999999</v>
      </c>
      <c r="AM1687" s="9"/>
      <c r="AN1687" s="9"/>
      <c r="AP1687" s="9"/>
    </row>
    <row r="1688" spans="1:42" x14ac:dyDescent="0.2">
      <c r="A1688" s="2" t="s">
        <v>43</v>
      </c>
      <c r="B1688" s="2">
        <v>16</v>
      </c>
      <c r="C1688" s="2">
        <v>11030118</v>
      </c>
      <c r="D1688" s="2" t="s">
        <v>4778</v>
      </c>
      <c r="E1688" s="3" t="s">
        <v>4779</v>
      </c>
      <c r="F1688" s="2" t="s">
        <v>4780</v>
      </c>
      <c r="G1688" s="2" t="s">
        <v>47</v>
      </c>
      <c r="I1688" s="2">
        <v>359523</v>
      </c>
      <c r="J1688" s="9"/>
      <c r="K1688" s="9">
        <v>7.0000000000000007E-2</v>
      </c>
      <c r="L1688" s="9"/>
      <c r="M1688" s="9"/>
      <c r="N1688" s="9"/>
      <c r="O1688" s="9"/>
      <c r="P1688" s="9"/>
      <c r="Q1688" s="9">
        <v>0.1</v>
      </c>
      <c r="R1688" s="9"/>
      <c r="S1688" s="9"/>
      <c r="T1688" s="9"/>
      <c r="U1688" s="9"/>
      <c r="V1688" s="9">
        <v>1.5</v>
      </c>
      <c r="W1688" s="9"/>
      <c r="X1688" s="9"/>
      <c r="Y1688" s="9"/>
      <c r="Z1688" s="9"/>
      <c r="AA1688" s="9"/>
      <c r="AB1688" s="9"/>
      <c r="AC1688" s="9"/>
      <c r="AD1688" s="9"/>
      <c r="AE1688" s="9"/>
      <c r="AF1688" s="9"/>
      <c r="AG1688" s="9"/>
      <c r="AH1688" s="9"/>
      <c r="AI1688" s="9">
        <f t="shared" si="135"/>
        <v>1.67</v>
      </c>
      <c r="AJ1688" s="9">
        <v>0</v>
      </c>
      <c r="AK1688" s="9">
        <f t="shared" si="136"/>
        <v>0.20039999999999999</v>
      </c>
      <c r="AL1688" s="9">
        <f t="shared" si="137"/>
        <v>1.8703999999999998</v>
      </c>
      <c r="AM1688" s="9"/>
      <c r="AN1688" s="9"/>
      <c r="AP1688" s="9"/>
    </row>
    <row r="1689" spans="1:42" x14ac:dyDescent="0.2">
      <c r="A1689" s="2" t="s">
        <v>43</v>
      </c>
      <c r="B1689" s="2">
        <v>1</v>
      </c>
      <c r="C1689" s="2">
        <v>11030136</v>
      </c>
      <c r="D1689" s="2" t="s">
        <v>4781</v>
      </c>
      <c r="E1689" s="3" t="s">
        <v>4782</v>
      </c>
      <c r="F1689" s="2" t="s">
        <v>4783</v>
      </c>
      <c r="G1689" s="2" t="s">
        <v>47</v>
      </c>
      <c r="I1689" s="2">
        <v>359524</v>
      </c>
      <c r="J1689" s="9"/>
      <c r="K1689" s="9">
        <v>0.85</v>
      </c>
      <c r="L1689" s="9"/>
      <c r="M1689" s="9"/>
      <c r="N1689" s="9"/>
      <c r="O1689" s="9"/>
      <c r="P1689" s="9"/>
      <c r="Q1689" s="9">
        <v>1.5</v>
      </c>
      <c r="R1689" s="9"/>
      <c r="S1689" s="9"/>
      <c r="T1689" s="9"/>
      <c r="U1689" s="9"/>
      <c r="V1689" s="9">
        <v>1.5</v>
      </c>
      <c r="W1689" s="9"/>
      <c r="X1689" s="9"/>
      <c r="Y1689" s="9"/>
      <c r="Z1689" s="9"/>
      <c r="AA1689" s="9"/>
      <c r="AB1689" s="9"/>
      <c r="AC1689" s="9"/>
      <c r="AD1689" s="9"/>
      <c r="AE1689" s="9"/>
      <c r="AF1689" s="9"/>
      <c r="AG1689" s="9"/>
      <c r="AH1689" s="9"/>
      <c r="AI1689" s="9">
        <f t="shared" si="135"/>
        <v>3.85</v>
      </c>
      <c r="AJ1689" s="9">
        <v>0</v>
      </c>
      <c r="AK1689" s="9">
        <f t="shared" si="136"/>
        <v>0.46199999999999997</v>
      </c>
      <c r="AL1689" s="9">
        <f t="shared" si="137"/>
        <v>4.3120000000000003</v>
      </c>
      <c r="AM1689" s="9"/>
      <c r="AN1689" s="9"/>
      <c r="AP1689" s="9"/>
    </row>
    <row r="1690" spans="1:42" x14ac:dyDescent="0.2">
      <c r="A1690" s="2" t="s">
        <v>43</v>
      </c>
      <c r="B1690" s="2">
        <v>1</v>
      </c>
      <c r="C1690" s="2">
        <v>11030128</v>
      </c>
      <c r="D1690" s="2" t="s">
        <v>4784</v>
      </c>
      <c r="E1690" s="3" t="s">
        <v>4785</v>
      </c>
      <c r="F1690" s="2" t="s">
        <v>4786</v>
      </c>
      <c r="G1690" s="2" t="s">
        <v>47</v>
      </c>
      <c r="I1690" s="2">
        <v>359525</v>
      </c>
      <c r="J1690" s="9"/>
      <c r="K1690" s="9">
        <v>0.62</v>
      </c>
      <c r="L1690" s="9"/>
      <c r="M1690" s="9"/>
      <c r="N1690" s="9"/>
      <c r="O1690" s="9"/>
      <c r="P1690" s="9"/>
      <c r="Q1690" s="9">
        <v>0.02</v>
      </c>
      <c r="R1690" s="9"/>
      <c r="S1690" s="9"/>
      <c r="T1690" s="9"/>
      <c r="U1690" s="9"/>
      <c r="V1690" s="9">
        <v>1.5</v>
      </c>
      <c r="W1690" s="9"/>
      <c r="X1690" s="9"/>
      <c r="Y1690" s="9"/>
      <c r="Z1690" s="9"/>
      <c r="AA1690" s="9"/>
      <c r="AB1690" s="9"/>
      <c r="AC1690" s="9"/>
      <c r="AD1690" s="9"/>
      <c r="AE1690" s="9"/>
      <c r="AF1690" s="9"/>
      <c r="AG1690" s="9"/>
      <c r="AH1690" s="9"/>
      <c r="AI1690" s="9">
        <f t="shared" si="135"/>
        <v>2.14</v>
      </c>
      <c r="AJ1690" s="9">
        <v>0</v>
      </c>
      <c r="AK1690" s="9">
        <f t="shared" si="136"/>
        <v>0.25680000000000003</v>
      </c>
      <c r="AL1690" s="9">
        <f t="shared" si="137"/>
        <v>2.3968000000000003</v>
      </c>
      <c r="AM1690" s="9"/>
      <c r="AN1690" s="9"/>
      <c r="AP1690" s="9"/>
    </row>
    <row r="1691" spans="1:42" x14ac:dyDescent="0.2">
      <c r="A1691" s="2" t="s">
        <v>43</v>
      </c>
      <c r="B1691" s="2">
        <v>1</v>
      </c>
      <c r="C1691" s="2">
        <v>11030128</v>
      </c>
      <c r="D1691" s="2" t="s">
        <v>3382</v>
      </c>
      <c r="E1691" s="3" t="s">
        <v>3383</v>
      </c>
      <c r="F1691" s="2" t="s">
        <v>3384</v>
      </c>
      <c r="G1691" s="2" t="s">
        <v>47</v>
      </c>
      <c r="I1691" s="2">
        <v>359526</v>
      </c>
      <c r="J1691" s="9"/>
      <c r="K1691" s="9">
        <v>0.22</v>
      </c>
      <c r="L1691" s="9"/>
      <c r="M1691" s="9"/>
      <c r="N1691" s="9"/>
      <c r="O1691" s="9"/>
      <c r="P1691" s="9"/>
      <c r="Q1691" s="9"/>
      <c r="R1691" s="9"/>
      <c r="S1691" s="9"/>
      <c r="T1691" s="9"/>
      <c r="U1691" s="9"/>
      <c r="V1691" s="9">
        <v>1.5</v>
      </c>
      <c r="W1691" s="9"/>
      <c r="X1691" s="9"/>
      <c r="Y1691" s="9"/>
      <c r="Z1691" s="9"/>
      <c r="AA1691" s="9"/>
      <c r="AB1691" s="9"/>
      <c r="AC1691" s="9"/>
      <c r="AD1691" s="9"/>
      <c r="AE1691" s="9"/>
      <c r="AF1691" s="9"/>
      <c r="AG1691" s="9"/>
      <c r="AH1691" s="9"/>
      <c r="AI1691" s="9">
        <f t="shared" si="135"/>
        <v>1.72</v>
      </c>
      <c r="AJ1691" s="9">
        <v>0</v>
      </c>
      <c r="AK1691" s="9">
        <f t="shared" si="136"/>
        <v>0.2064</v>
      </c>
      <c r="AL1691" s="9">
        <f t="shared" si="137"/>
        <v>1.9263999999999999</v>
      </c>
      <c r="AM1691" s="9"/>
      <c r="AN1691" s="9"/>
      <c r="AP1691" s="9"/>
    </row>
    <row r="1692" spans="1:42" x14ac:dyDescent="0.2">
      <c r="A1692" s="2" t="s">
        <v>43</v>
      </c>
      <c r="B1692" s="2">
        <v>1</v>
      </c>
      <c r="C1692" s="2">
        <v>11030128</v>
      </c>
      <c r="D1692" s="2" t="s">
        <v>4787</v>
      </c>
      <c r="E1692" s="3" t="s">
        <v>4788</v>
      </c>
      <c r="F1692" s="2" t="s">
        <v>4789</v>
      </c>
      <c r="G1692" s="2" t="s">
        <v>47</v>
      </c>
      <c r="I1692" s="2">
        <v>359527</v>
      </c>
      <c r="J1692" s="9"/>
      <c r="K1692" s="9">
        <v>0.44</v>
      </c>
      <c r="L1692" s="9"/>
      <c r="M1692" s="9"/>
      <c r="N1692" s="9"/>
      <c r="O1692" s="9"/>
      <c r="P1692" s="9"/>
      <c r="Q1692" s="9">
        <v>1.62</v>
      </c>
      <c r="R1692" s="9"/>
      <c r="S1692" s="9"/>
      <c r="T1692" s="9"/>
      <c r="U1692" s="9"/>
      <c r="V1692" s="9">
        <v>1.5</v>
      </c>
      <c r="W1692" s="9"/>
      <c r="X1692" s="9"/>
      <c r="Y1692" s="9"/>
      <c r="Z1692" s="9"/>
      <c r="AA1692" s="9"/>
      <c r="AB1692" s="9"/>
      <c r="AC1692" s="9"/>
      <c r="AD1692" s="9"/>
      <c r="AE1692" s="9"/>
      <c r="AF1692" s="9"/>
      <c r="AG1692" s="9"/>
      <c r="AH1692" s="9"/>
      <c r="AI1692" s="9">
        <f t="shared" si="135"/>
        <v>3.56</v>
      </c>
      <c r="AJ1692" s="9">
        <v>0</v>
      </c>
      <c r="AK1692" s="9">
        <f t="shared" si="136"/>
        <v>0.42719999999999997</v>
      </c>
      <c r="AL1692" s="9">
        <f t="shared" si="137"/>
        <v>3.9872000000000001</v>
      </c>
      <c r="AM1692" s="9"/>
      <c r="AN1692" s="9"/>
      <c r="AP1692" s="9"/>
    </row>
    <row r="1693" spans="1:42" x14ac:dyDescent="0.2">
      <c r="A1693" s="2" t="s">
        <v>43</v>
      </c>
      <c r="B1693" s="2">
        <v>16</v>
      </c>
      <c r="C1693" s="2">
        <v>11030135</v>
      </c>
      <c r="D1693" s="2" t="s">
        <v>4790</v>
      </c>
      <c r="E1693" s="3" t="s">
        <v>4791</v>
      </c>
      <c r="F1693" s="2" t="s">
        <v>4792</v>
      </c>
      <c r="G1693" s="2" t="s">
        <v>47</v>
      </c>
      <c r="I1693" s="2">
        <v>359528</v>
      </c>
      <c r="J1693" s="9"/>
      <c r="K1693" s="9">
        <v>0.36</v>
      </c>
      <c r="L1693" s="9"/>
      <c r="M1693" s="9"/>
      <c r="N1693" s="9"/>
      <c r="O1693" s="9"/>
      <c r="P1693" s="9"/>
      <c r="Q1693" s="9">
        <v>1.57</v>
      </c>
      <c r="R1693" s="9"/>
      <c r="S1693" s="9"/>
      <c r="T1693" s="9"/>
      <c r="U1693" s="9"/>
      <c r="V1693" s="9">
        <v>1.5</v>
      </c>
      <c r="W1693" s="9"/>
      <c r="X1693" s="9"/>
      <c r="Y1693" s="9"/>
      <c r="Z1693" s="9"/>
      <c r="AA1693" s="9"/>
      <c r="AB1693" s="9"/>
      <c r="AC1693" s="9"/>
      <c r="AD1693" s="9"/>
      <c r="AE1693" s="9"/>
      <c r="AF1693" s="9"/>
      <c r="AG1693" s="9"/>
      <c r="AH1693" s="9"/>
      <c r="AI1693" s="9">
        <f t="shared" si="135"/>
        <v>3.43</v>
      </c>
      <c r="AJ1693" s="9">
        <v>0</v>
      </c>
      <c r="AK1693" s="9">
        <f t="shared" si="136"/>
        <v>0.41160000000000002</v>
      </c>
      <c r="AL1693" s="9">
        <f t="shared" si="137"/>
        <v>3.8416000000000001</v>
      </c>
      <c r="AM1693" s="9"/>
      <c r="AN1693" s="9"/>
      <c r="AP1693" s="9"/>
    </row>
    <row r="1694" spans="1:42" x14ac:dyDescent="0.2">
      <c r="A1694" s="2" t="s">
        <v>43</v>
      </c>
      <c r="B1694" s="2">
        <v>1</v>
      </c>
      <c r="C1694" s="2">
        <v>11030132</v>
      </c>
      <c r="D1694" s="2" t="s">
        <v>4793</v>
      </c>
      <c r="E1694" s="3" t="s">
        <v>4794</v>
      </c>
      <c r="F1694" s="2" t="s">
        <v>4795</v>
      </c>
      <c r="G1694" s="2" t="s">
        <v>47</v>
      </c>
      <c r="I1694" s="2">
        <v>359529</v>
      </c>
      <c r="J1694" s="9"/>
      <c r="K1694" s="9">
        <v>0.03</v>
      </c>
      <c r="L1694" s="9"/>
      <c r="M1694" s="9"/>
      <c r="N1694" s="9"/>
      <c r="O1694" s="9"/>
      <c r="P1694" s="9"/>
      <c r="Q1694" s="9"/>
      <c r="R1694" s="9"/>
      <c r="S1694" s="9"/>
      <c r="T1694" s="9"/>
      <c r="U1694" s="9"/>
      <c r="V1694" s="9">
        <v>1.5</v>
      </c>
      <c r="W1694" s="9"/>
      <c r="X1694" s="9"/>
      <c r="Y1694" s="9"/>
      <c r="Z1694" s="9"/>
      <c r="AA1694" s="9"/>
      <c r="AB1694" s="9"/>
      <c r="AC1694" s="9"/>
      <c r="AD1694" s="9"/>
      <c r="AE1694" s="9"/>
      <c r="AF1694" s="9"/>
      <c r="AG1694" s="9"/>
      <c r="AH1694" s="9"/>
      <c r="AI1694" s="9">
        <f t="shared" si="135"/>
        <v>1.53</v>
      </c>
      <c r="AJ1694" s="9">
        <v>0</v>
      </c>
      <c r="AK1694" s="9">
        <f t="shared" si="136"/>
        <v>0.18359999999999999</v>
      </c>
      <c r="AL1694" s="9">
        <f t="shared" si="137"/>
        <v>1.7136</v>
      </c>
      <c r="AM1694" s="9"/>
      <c r="AN1694" s="9"/>
      <c r="AP1694" s="9"/>
    </row>
    <row r="1695" spans="1:42" x14ac:dyDescent="0.2">
      <c r="A1695" s="2" t="s">
        <v>43</v>
      </c>
      <c r="B1695" s="2">
        <v>1</v>
      </c>
      <c r="C1695" s="2">
        <v>11030133</v>
      </c>
      <c r="D1695" s="2" t="s">
        <v>4796</v>
      </c>
      <c r="E1695" s="3" t="s">
        <v>4797</v>
      </c>
      <c r="F1695" s="2" t="s">
        <v>4798</v>
      </c>
      <c r="G1695" s="2" t="s">
        <v>47</v>
      </c>
      <c r="I1695" s="2">
        <v>359530</v>
      </c>
      <c r="J1695" s="9"/>
      <c r="K1695" s="9"/>
      <c r="L1695" s="9"/>
      <c r="M1695" s="9"/>
      <c r="N1695" s="9"/>
      <c r="O1695" s="9"/>
      <c r="P1695" s="9"/>
      <c r="Q1695" s="9">
        <v>4.7699999999999996</v>
      </c>
      <c r="R1695" s="9"/>
      <c r="S1695" s="9"/>
      <c r="T1695" s="9"/>
      <c r="U1695" s="9"/>
      <c r="V1695" s="9">
        <v>1.5</v>
      </c>
      <c r="W1695" s="9"/>
      <c r="X1695" s="9"/>
      <c r="Y1695" s="9"/>
      <c r="Z1695" s="9"/>
      <c r="AA1695" s="9"/>
      <c r="AB1695" s="9"/>
      <c r="AC1695" s="9"/>
      <c r="AD1695" s="9"/>
      <c r="AE1695" s="9"/>
      <c r="AF1695" s="9"/>
      <c r="AG1695" s="9"/>
      <c r="AH1695" s="9"/>
      <c r="AI1695" s="9">
        <f t="shared" si="135"/>
        <v>6.27</v>
      </c>
      <c r="AJ1695" s="9">
        <v>0</v>
      </c>
      <c r="AK1695" s="9">
        <f t="shared" si="136"/>
        <v>0.75239999999999996</v>
      </c>
      <c r="AL1695" s="9">
        <f t="shared" si="137"/>
        <v>7.0223999999999993</v>
      </c>
      <c r="AM1695" s="9"/>
      <c r="AN1695" s="9"/>
      <c r="AP1695" s="9"/>
    </row>
    <row r="1696" spans="1:42" x14ac:dyDescent="0.2">
      <c r="A1696" s="2" t="s">
        <v>43</v>
      </c>
      <c r="B1696" s="2">
        <v>1</v>
      </c>
      <c r="C1696" s="2">
        <v>11030121</v>
      </c>
      <c r="D1696" s="2" t="s">
        <v>4799</v>
      </c>
      <c r="E1696" s="3" t="s">
        <v>4800</v>
      </c>
      <c r="F1696" s="2" t="s">
        <v>4801</v>
      </c>
      <c r="G1696" s="2" t="s">
        <v>47</v>
      </c>
      <c r="I1696" s="2">
        <v>359531</v>
      </c>
      <c r="J1696" s="9"/>
      <c r="K1696" s="9"/>
      <c r="L1696" s="9"/>
      <c r="M1696" s="9"/>
      <c r="N1696" s="9"/>
      <c r="O1696" s="9"/>
      <c r="P1696" s="9"/>
      <c r="Q1696" s="9">
        <v>0.16</v>
      </c>
      <c r="R1696" s="9"/>
      <c r="S1696" s="9"/>
      <c r="T1696" s="9"/>
      <c r="U1696" s="9"/>
      <c r="V1696" s="9">
        <v>1.5</v>
      </c>
      <c r="W1696" s="9"/>
      <c r="X1696" s="9"/>
      <c r="Y1696" s="9"/>
      <c r="Z1696" s="9"/>
      <c r="AA1696" s="9"/>
      <c r="AB1696" s="9"/>
      <c r="AC1696" s="9"/>
      <c r="AD1696" s="9"/>
      <c r="AE1696" s="9"/>
      <c r="AF1696" s="9"/>
      <c r="AG1696" s="9"/>
      <c r="AH1696" s="9"/>
      <c r="AI1696" s="9">
        <f t="shared" si="135"/>
        <v>1.66</v>
      </c>
      <c r="AJ1696" s="9">
        <v>0</v>
      </c>
      <c r="AK1696" s="9">
        <f t="shared" si="136"/>
        <v>0.19919999999999999</v>
      </c>
      <c r="AL1696" s="9">
        <f t="shared" si="137"/>
        <v>1.8592</v>
      </c>
      <c r="AM1696" s="9"/>
      <c r="AN1696" s="9"/>
      <c r="AP1696" s="9"/>
    </row>
    <row r="1697" spans="1:42" x14ac:dyDescent="0.2">
      <c r="A1697" s="2" t="s">
        <v>43</v>
      </c>
      <c r="B1697" s="2">
        <v>1</v>
      </c>
      <c r="C1697" s="2">
        <v>11030133</v>
      </c>
      <c r="D1697" s="2" t="s">
        <v>4802</v>
      </c>
      <c r="E1697" s="3" t="s">
        <v>4803</v>
      </c>
      <c r="F1697" s="2" t="s">
        <v>4804</v>
      </c>
      <c r="G1697" s="2" t="s">
        <v>47</v>
      </c>
      <c r="I1697" s="2">
        <v>359532</v>
      </c>
      <c r="J1697" s="9"/>
      <c r="K1697" s="9"/>
      <c r="L1697" s="9"/>
      <c r="M1697" s="9"/>
      <c r="N1697" s="9"/>
      <c r="O1697" s="9"/>
      <c r="P1697" s="9"/>
      <c r="Q1697" s="9">
        <v>0.5</v>
      </c>
      <c r="R1697" s="9"/>
      <c r="S1697" s="9"/>
      <c r="T1697" s="9"/>
      <c r="U1697" s="9"/>
      <c r="V1697" s="9">
        <v>1.5</v>
      </c>
      <c r="W1697" s="9"/>
      <c r="X1697" s="9"/>
      <c r="Y1697" s="9"/>
      <c r="Z1697" s="9"/>
      <c r="AA1697" s="9"/>
      <c r="AB1697" s="9"/>
      <c r="AC1697" s="9"/>
      <c r="AD1697" s="9"/>
      <c r="AE1697" s="9"/>
      <c r="AF1697" s="9"/>
      <c r="AG1697" s="9"/>
      <c r="AH1697" s="9"/>
      <c r="AI1697" s="9">
        <f t="shared" si="135"/>
        <v>2</v>
      </c>
      <c r="AJ1697" s="9">
        <v>0</v>
      </c>
      <c r="AK1697" s="9">
        <f t="shared" si="136"/>
        <v>0.24</v>
      </c>
      <c r="AL1697" s="9">
        <f t="shared" si="137"/>
        <v>2.2400000000000002</v>
      </c>
      <c r="AM1697" s="9"/>
      <c r="AN1697" s="9"/>
      <c r="AP1697" s="9"/>
    </row>
    <row r="1698" spans="1:42" x14ac:dyDescent="0.2">
      <c r="A1698" s="2" t="s">
        <v>43</v>
      </c>
      <c r="B1698" s="2">
        <v>1</v>
      </c>
      <c r="C1698" s="2">
        <v>11030133</v>
      </c>
      <c r="D1698" s="2" t="s">
        <v>4805</v>
      </c>
      <c r="E1698" s="3" t="s">
        <v>4806</v>
      </c>
      <c r="F1698" s="2" t="s">
        <v>4807</v>
      </c>
      <c r="G1698" s="2" t="s">
        <v>47</v>
      </c>
      <c r="I1698" s="2">
        <v>359533</v>
      </c>
      <c r="J1698" s="9"/>
      <c r="K1698" s="9">
        <v>0.76</v>
      </c>
      <c r="L1698" s="9"/>
      <c r="M1698" s="9"/>
      <c r="N1698" s="9"/>
      <c r="O1698" s="9"/>
      <c r="P1698" s="9"/>
      <c r="Q1698" s="9">
        <v>0.01</v>
      </c>
      <c r="R1698" s="9"/>
      <c r="S1698" s="9"/>
      <c r="T1698" s="9"/>
      <c r="U1698" s="9"/>
      <c r="V1698" s="9">
        <v>1.5</v>
      </c>
      <c r="W1698" s="9"/>
      <c r="X1698" s="9"/>
      <c r="Y1698" s="9"/>
      <c r="Z1698" s="9"/>
      <c r="AA1698" s="9"/>
      <c r="AB1698" s="9"/>
      <c r="AC1698" s="9"/>
      <c r="AD1698" s="9"/>
      <c r="AE1698" s="9"/>
      <c r="AF1698" s="9"/>
      <c r="AG1698" s="9"/>
      <c r="AH1698" s="9"/>
      <c r="AI1698" s="9">
        <f t="shared" si="135"/>
        <v>2.27</v>
      </c>
      <c r="AJ1698" s="9">
        <v>0</v>
      </c>
      <c r="AK1698" s="9">
        <f t="shared" si="136"/>
        <v>0.27239999999999998</v>
      </c>
      <c r="AL1698" s="9">
        <f t="shared" si="137"/>
        <v>2.5423999999999998</v>
      </c>
      <c r="AM1698" s="9"/>
      <c r="AN1698" s="9"/>
      <c r="AP1698" s="9"/>
    </row>
    <row r="1699" spans="1:42" x14ac:dyDescent="0.2">
      <c r="A1699" s="2" t="s">
        <v>43</v>
      </c>
      <c r="B1699" s="2">
        <v>1</v>
      </c>
      <c r="C1699" s="2">
        <v>11030119</v>
      </c>
      <c r="D1699" s="2" t="s">
        <v>4808</v>
      </c>
      <c r="E1699" s="3" t="s">
        <v>4809</v>
      </c>
      <c r="F1699" s="2" t="s">
        <v>4810</v>
      </c>
      <c r="G1699" s="2" t="s">
        <v>47</v>
      </c>
      <c r="I1699" s="2">
        <v>359534</v>
      </c>
      <c r="J1699" s="9"/>
      <c r="K1699" s="9"/>
      <c r="L1699" s="9"/>
      <c r="M1699" s="9"/>
      <c r="N1699" s="9"/>
      <c r="O1699" s="9"/>
      <c r="P1699" s="9"/>
      <c r="Q1699" s="9"/>
      <c r="R1699" s="9"/>
      <c r="S1699" s="9"/>
      <c r="T1699" s="9"/>
      <c r="U1699" s="9"/>
      <c r="V1699" s="9">
        <v>1.5</v>
      </c>
      <c r="W1699" s="9"/>
      <c r="X1699" s="9"/>
      <c r="Y1699" s="9"/>
      <c r="Z1699" s="9"/>
      <c r="AA1699" s="9"/>
      <c r="AB1699" s="9"/>
      <c r="AC1699" s="9"/>
      <c r="AD1699" s="9"/>
      <c r="AE1699" s="9"/>
      <c r="AF1699" s="9"/>
      <c r="AG1699" s="9"/>
      <c r="AH1699" s="9"/>
      <c r="AI1699" s="9">
        <f t="shared" si="135"/>
        <v>1.5</v>
      </c>
      <c r="AJ1699" s="9">
        <v>0</v>
      </c>
      <c r="AK1699" s="9">
        <f t="shared" si="136"/>
        <v>0.18</v>
      </c>
      <c r="AL1699" s="9">
        <f t="shared" si="137"/>
        <v>1.68</v>
      </c>
      <c r="AM1699" s="9"/>
      <c r="AN1699" s="9"/>
      <c r="AP1699" s="9"/>
    </row>
    <row r="1700" spans="1:42" x14ac:dyDescent="0.2">
      <c r="A1700" s="2" t="s">
        <v>43</v>
      </c>
      <c r="B1700" s="2">
        <v>1</v>
      </c>
      <c r="C1700" s="2">
        <v>11030129</v>
      </c>
      <c r="D1700" s="2" t="s">
        <v>4811</v>
      </c>
      <c r="E1700" s="3" t="s">
        <v>4812</v>
      </c>
      <c r="F1700" s="2" t="s">
        <v>4813</v>
      </c>
      <c r="G1700" s="2" t="s">
        <v>47</v>
      </c>
      <c r="I1700" s="2">
        <v>359535</v>
      </c>
      <c r="J1700" s="9"/>
      <c r="K1700" s="9">
        <v>20.87</v>
      </c>
      <c r="L1700" s="9"/>
      <c r="M1700" s="9"/>
      <c r="N1700" s="9"/>
      <c r="O1700" s="9"/>
      <c r="P1700" s="9"/>
      <c r="Q1700" s="9">
        <v>3.54</v>
      </c>
      <c r="R1700" s="9">
        <v>0.17</v>
      </c>
      <c r="S1700" s="9"/>
      <c r="T1700" s="9"/>
      <c r="U1700" s="9"/>
      <c r="V1700" s="9">
        <v>1.5</v>
      </c>
      <c r="W1700" s="9"/>
      <c r="X1700" s="9"/>
      <c r="Y1700" s="9"/>
      <c r="Z1700" s="9"/>
      <c r="AA1700" s="9"/>
      <c r="AB1700" s="9"/>
      <c r="AC1700" s="9"/>
      <c r="AD1700" s="9"/>
      <c r="AE1700" s="9"/>
      <c r="AF1700" s="9"/>
      <c r="AG1700" s="9"/>
      <c r="AH1700" s="9"/>
      <c r="AI1700" s="9">
        <f t="shared" si="135"/>
        <v>26.080000000000002</v>
      </c>
      <c r="AJ1700" s="9">
        <v>0</v>
      </c>
      <c r="AK1700" s="9">
        <f t="shared" si="136"/>
        <v>3.1295999999999999</v>
      </c>
      <c r="AL1700" s="9">
        <f t="shared" si="137"/>
        <v>29.209600000000002</v>
      </c>
      <c r="AM1700" s="9"/>
      <c r="AN1700" s="9"/>
      <c r="AP1700" s="9"/>
    </row>
    <row r="1701" spans="1:42" x14ac:dyDescent="0.2">
      <c r="A1701" s="2" t="s">
        <v>43</v>
      </c>
      <c r="B1701" s="2">
        <v>1</v>
      </c>
      <c r="C1701" s="2">
        <v>11030129</v>
      </c>
      <c r="D1701" s="2" t="s">
        <v>4814</v>
      </c>
      <c r="E1701" s="3" t="s">
        <v>4815</v>
      </c>
      <c r="F1701" s="2" t="s">
        <v>4816</v>
      </c>
      <c r="G1701" s="2" t="s">
        <v>47</v>
      </c>
      <c r="I1701" s="2">
        <v>359536</v>
      </c>
      <c r="J1701" s="9"/>
      <c r="K1701" s="9">
        <v>1.01</v>
      </c>
      <c r="L1701" s="9"/>
      <c r="M1701" s="9"/>
      <c r="N1701" s="9"/>
      <c r="O1701" s="9"/>
      <c r="P1701" s="9"/>
      <c r="Q1701" s="9"/>
      <c r="R1701" s="9"/>
      <c r="S1701" s="9"/>
      <c r="T1701" s="9"/>
      <c r="U1701" s="9"/>
      <c r="V1701" s="9">
        <v>1.5</v>
      </c>
      <c r="W1701" s="9"/>
      <c r="X1701" s="9"/>
      <c r="Y1701" s="9"/>
      <c r="Z1701" s="9"/>
      <c r="AA1701" s="9"/>
      <c r="AB1701" s="9"/>
      <c r="AC1701" s="9"/>
      <c r="AD1701" s="9"/>
      <c r="AE1701" s="9"/>
      <c r="AF1701" s="9"/>
      <c r="AG1701" s="9"/>
      <c r="AH1701" s="9"/>
      <c r="AI1701" s="9">
        <f t="shared" si="135"/>
        <v>2.5099999999999998</v>
      </c>
      <c r="AJ1701" s="9">
        <v>0</v>
      </c>
      <c r="AK1701" s="9">
        <f t="shared" si="136"/>
        <v>0.30119999999999997</v>
      </c>
      <c r="AL1701" s="9">
        <f t="shared" si="137"/>
        <v>2.8111999999999999</v>
      </c>
      <c r="AM1701" s="9"/>
      <c r="AN1701" s="9"/>
      <c r="AP1701" s="9"/>
    </row>
    <row r="1702" spans="1:42" x14ac:dyDescent="0.2">
      <c r="A1702" s="2" t="s">
        <v>43</v>
      </c>
      <c r="B1702" s="2">
        <v>1</v>
      </c>
      <c r="C1702" s="2">
        <v>11030130</v>
      </c>
      <c r="D1702" s="2" t="s">
        <v>4817</v>
      </c>
      <c r="E1702" s="3" t="s">
        <v>4818</v>
      </c>
      <c r="F1702" s="2" t="s">
        <v>4819</v>
      </c>
      <c r="G1702" s="2" t="s">
        <v>47</v>
      </c>
      <c r="I1702" s="2">
        <v>359537</v>
      </c>
      <c r="J1702" s="9"/>
      <c r="K1702" s="9"/>
      <c r="L1702" s="9"/>
      <c r="M1702" s="9"/>
      <c r="N1702" s="9"/>
      <c r="O1702" s="9"/>
      <c r="P1702" s="9"/>
      <c r="Q1702" s="9"/>
      <c r="R1702" s="9"/>
      <c r="S1702" s="9"/>
      <c r="T1702" s="9"/>
      <c r="U1702" s="9"/>
      <c r="V1702" s="9">
        <v>1.5</v>
      </c>
      <c r="W1702" s="9"/>
      <c r="X1702" s="9"/>
      <c r="Y1702" s="9"/>
      <c r="Z1702" s="9"/>
      <c r="AA1702" s="9"/>
      <c r="AB1702" s="9"/>
      <c r="AC1702" s="9"/>
      <c r="AD1702" s="9"/>
      <c r="AE1702" s="9"/>
      <c r="AF1702" s="9"/>
      <c r="AG1702" s="9"/>
      <c r="AH1702" s="9"/>
      <c r="AI1702" s="9">
        <f t="shared" si="135"/>
        <v>1.5</v>
      </c>
      <c r="AJ1702" s="9">
        <v>0</v>
      </c>
      <c r="AK1702" s="9">
        <f t="shared" si="136"/>
        <v>0.18</v>
      </c>
      <c r="AL1702" s="9">
        <f t="shared" si="137"/>
        <v>1.68</v>
      </c>
      <c r="AM1702" s="9"/>
      <c r="AN1702" s="9"/>
      <c r="AP1702" s="9"/>
    </row>
    <row r="1703" spans="1:42" x14ac:dyDescent="0.2">
      <c r="A1703" s="2" t="s">
        <v>43</v>
      </c>
      <c r="B1703" s="2">
        <v>1</v>
      </c>
      <c r="C1703" s="2">
        <v>11030130</v>
      </c>
      <c r="D1703" s="2" t="s">
        <v>4820</v>
      </c>
      <c r="E1703" s="3" t="s">
        <v>4821</v>
      </c>
      <c r="F1703" s="2" t="s">
        <v>4822</v>
      </c>
      <c r="G1703" s="2" t="s">
        <v>47</v>
      </c>
      <c r="I1703" s="2">
        <v>359538</v>
      </c>
      <c r="J1703" s="9"/>
      <c r="K1703" s="9"/>
      <c r="L1703" s="9"/>
      <c r="M1703" s="9"/>
      <c r="N1703" s="9"/>
      <c r="O1703" s="9"/>
      <c r="P1703" s="9"/>
      <c r="Q1703" s="9"/>
      <c r="R1703" s="9"/>
      <c r="S1703" s="9"/>
      <c r="T1703" s="9"/>
      <c r="U1703" s="9"/>
      <c r="V1703" s="9">
        <v>1.5</v>
      </c>
      <c r="W1703" s="9"/>
      <c r="X1703" s="9"/>
      <c r="Y1703" s="9"/>
      <c r="Z1703" s="9"/>
      <c r="AA1703" s="9"/>
      <c r="AB1703" s="9"/>
      <c r="AC1703" s="9"/>
      <c r="AD1703" s="9"/>
      <c r="AE1703" s="9"/>
      <c r="AF1703" s="9"/>
      <c r="AG1703" s="9"/>
      <c r="AH1703" s="9"/>
      <c r="AI1703" s="9">
        <f t="shared" si="135"/>
        <v>1.5</v>
      </c>
      <c r="AJ1703" s="9">
        <v>0</v>
      </c>
      <c r="AK1703" s="9">
        <f t="shared" si="136"/>
        <v>0.18</v>
      </c>
      <c r="AL1703" s="9">
        <f t="shared" si="137"/>
        <v>1.68</v>
      </c>
      <c r="AM1703" s="9"/>
      <c r="AN1703" s="9"/>
      <c r="AP1703" s="9"/>
    </row>
    <row r="1704" spans="1:42" x14ac:dyDescent="0.2">
      <c r="A1704" s="2" t="s">
        <v>43</v>
      </c>
      <c r="B1704" s="2">
        <v>1</v>
      </c>
      <c r="C1704" s="2">
        <v>11030105</v>
      </c>
      <c r="D1704" s="2" t="s">
        <v>4823</v>
      </c>
      <c r="E1704" s="3" t="s">
        <v>4824</v>
      </c>
      <c r="F1704" s="2" t="s">
        <v>4825</v>
      </c>
      <c r="G1704" s="2" t="s">
        <v>47</v>
      </c>
      <c r="I1704" s="2">
        <v>359539</v>
      </c>
      <c r="J1704" s="9"/>
      <c r="K1704" s="9">
        <v>0.37</v>
      </c>
      <c r="L1704" s="9"/>
      <c r="M1704" s="9"/>
      <c r="N1704" s="9"/>
      <c r="O1704" s="9"/>
      <c r="P1704" s="9"/>
      <c r="Q1704" s="9">
        <v>0.01</v>
      </c>
      <c r="R1704" s="9"/>
      <c r="S1704" s="9"/>
      <c r="T1704" s="9"/>
      <c r="U1704" s="9"/>
      <c r="V1704" s="9">
        <v>1.5</v>
      </c>
      <c r="W1704" s="9"/>
      <c r="X1704" s="9"/>
      <c r="Y1704" s="9"/>
      <c r="Z1704" s="9"/>
      <c r="AA1704" s="9"/>
      <c r="AB1704" s="9"/>
      <c r="AC1704" s="9"/>
      <c r="AD1704" s="9"/>
      <c r="AE1704" s="9"/>
      <c r="AF1704" s="9"/>
      <c r="AG1704" s="9"/>
      <c r="AH1704" s="9"/>
      <c r="AI1704" s="9">
        <f t="shared" si="135"/>
        <v>1.88</v>
      </c>
      <c r="AJ1704" s="9">
        <v>0</v>
      </c>
      <c r="AK1704" s="9">
        <f t="shared" si="136"/>
        <v>0.22559999999999997</v>
      </c>
      <c r="AL1704" s="9">
        <f t="shared" si="137"/>
        <v>2.1055999999999999</v>
      </c>
      <c r="AM1704" s="9"/>
      <c r="AN1704" s="9"/>
      <c r="AP1704" s="9"/>
    </row>
    <row r="1705" spans="1:42" x14ac:dyDescent="0.2">
      <c r="A1705" s="2" t="s">
        <v>43</v>
      </c>
      <c r="B1705" s="2">
        <v>1</v>
      </c>
      <c r="C1705" s="2">
        <v>11030131</v>
      </c>
      <c r="D1705" s="2" t="s">
        <v>4826</v>
      </c>
      <c r="E1705" s="3" t="s">
        <v>4827</v>
      </c>
      <c r="F1705" s="2" t="s">
        <v>4828</v>
      </c>
      <c r="G1705" s="2" t="s">
        <v>47</v>
      </c>
      <c r="I1705" s="2">
        <v>359540</v>
      </c>
      <c r="J1705" s="9"/>
      <c r="K1705" s="9"/>
      <c r="L1705" s="9"/>
      <c r="M1705" s="9"/>
      <c r="N1705" s="9"/>
      <c r="O1705" s="9"/>
      <c r="P1705" s="9"/>
      <c r="Q1705" s="9">
        <v>0.28000000000000003</v>
      </c>
      <c r="R1705" s="9"/>
      <c r="S1705" s="9"/>
      <c r="T1705" s="9"/>
      <c r="U1705" s="9"/>
      <c r="V1705" s="9">
        <v>1.5</v>
      </c>
      <c r="W1705" s="9"/>
      <c r="X1705" s="9"/>
      <c r="Y1705" s="9"/>
      <c r="Z1705" s="9"/>
      <c r="AA1705" s="9"/>
      <c r="AB1705" s="9"/>
      <c r="AC1705" s="9"/>
      <c r="AD1705" s="9"/>
      <c r="AE1705" s="9"/>
      <c r="AF1705" s="9"/>
      <c r="AG1705" s="9"/>
      <c r="AH1705" s="9"/>
      <c r="AI1705" s="9">
        <f t="shared" si="135"/>
        <v>1.78</v>
      </c>
      <c r="AJ1705" s="9">
        <v>0</v>
      </c>
      <c r="AK1705" s="9">
        <f t="shared" si="136"/>
        <v>0.21359999999999998</v>
      </c>
      <c r="AL1705" s="9">
        <f t="shared" si="137"/>
        <v>1.9936</v>
      </c>
      <c r="AM1705" s="9"/>
      <c r="AN1705" s="9"/>
      <c r="AP1705" s="9"/>
    </row>
    <row r="1706" spans="1:42" x14ac:dyDescent="0.2">
      <c r="A1706" s="2" t="s">
        <v>43</v>
      </c>
      <c r="B1706" s="2">
        <v>1</v>
      </c>
      <c r="C1706" s="2">
        <v>11030133</v>
      </c>
      <c r="D1706" s="2" t="s">
        <v>4829</v>
      </c>
      <c r="E1706" s="3" t="s">
        <v>4830</v>
      </c>
      <c r="F1706" s="2" t="s">
        <v>4831</v>
      </c>
      <c r="G1706" s="2" t="s">
        <v>47</v>
      </c>
      <c r="I1706" s="2">
        <v>359541</v>
      </c>
      <c r="J1706" s="9"/>
      <c r="K1706" s="9"/>
      <c r="L1706" s="9"/>
      <c r="M1706" s="9"/>
      <c r="N1706" s="9"/>
      <c r="O1706" s="9"/>
      <c r="P1706" s="9"/>
      <c r="Q1706" s="9"/>
      <c r="R1706" s="9"/>
      <c r="S1706" s="9"/>
      <c r="T1706" s="9"/>
      <c r="U1706" s="9"/>
      <c r="V1706" s="9">
        <v>1.5</v>
      </c>
      <c r="W1706" s="9"/>
      <c r="X1706" s="9"/>
      <c r="Y1706" s="9"/>
      <c r="Z1706" s="9"/>
      <c r="AA1706" s="9"/>
      <c r="AB1706" s="9"/>
      <c r="AC1706" s="9"/>
      <c r="AD1706" s="9"/>
      <c r="AE1706" s="9"/>
      <c r="AF1706" s="9"/>
      <c r="AG1706" s="9"/>
      <c r="AH1706" s="9"/>
      <c r="AI1706" s="9">
        <f t="shared" si="135"/>
        <v>1.5</v>
      </c>
      <c r="AJ1706" s="9">
        <v>0</v>
      </c>
      <c r="AK1706" s="9">
        <f t="shared" si="136"/>
        <v>0.18</v>
      </c>
      <c r="AL1706" s="9">
        <f t="shared" si="137"/>
        <v>1.68</v>
      </c>
      <c r="AM1706" s="9"/>
      <c r="AN1706" s="9"/>
      <c r="AP1706" s="9"/>
    </row>
    <row r="1707" spans="1:42" x14ac:dyDescent="0.2">
      <c r="A1707" s="2" t="s">
        <v>43</v>
      </c>
      <c r="B1707" s="2">
        <v>1</v>
      </c>
      <c r="C1707" s="2">
        <v>11030131</v>
      </c>
      <c r="D1707" s="2" t="s">
        <v>4832</v>
      </c>
      <c r="E1707" s="3" t="s">
        <v>4833</v>
      </c>
      <c r="F1707" s="2" t="s">
        <v>4834</v>
      </c>
      <c r="G1707" s="2" t="s">
        <v>47</v>
      </c>
      <c r="I1707" s="2">
        <v>359542</v>
      </c>
      <c r="J1707" s="9"/>
      <c r="K1707" s="9"/>
      <c r="L1707" s="9"/>
      <c r="M1707" s="9"/>
      <c r="N1707" s="9"/>
      <c r="O1707" s="9"/>
      <c r="P1707" s="9"/>
      <c r="Q1707" s="9"/>
      <c r="R1707" s="9"/>
      <c r="S1707" s="9"/>
      <c r="T1707" s="9"/>
      <c r="U1707" s="9"/>
      <c r="V1707" s="9">
        <v>1.5</v>
      </c>
      <c r="W1707" s="9"/>
      <c r="X1707" s="9"/>
      <c r="Y1707" s="9"/>
      <c r="Z1707" s="9"/>
      <c r="AA1707" s="9"/>
      <c r="AB1707" s="9"/>
      <c r="AC1707" s="9"/>
      <c r="AD1707" s="9"/>
      <c r="AE1707" s="9"/>
      <c r="AF1707" s="9"/>
      <c r="AG1707" s="9"/>
      <c r="AH1707" s="9"/>
      <c r="AI1707" s="9">
        <f t="shared" si="135"/>
        <v>1.5</v>
      </c>
      <c r="AJ1707" s="9">
        <v>0</v>
      </c>
      <c r="AK1707" s="9">
        <f t="shared" si="136"/>
        <v>0.18</v>
      </c>
      <c r="AL1707" s="9">
        <f t="shared" si="137"/>
        <v>1.68</v>
      </c>
      <c r="AM1707" s="9"/>
      <c r="AN1707" s="9"/>
      <c r="AP1707" s="9"/>
    </row>
    <row r="1708" spans="1:42" x14ac:dyDescent="0.2">
      <c r="A1708" s="2" t="s">
        <v>43</v>
      </c>
      <c r="B1708" s="2">
        <v>1</v>
      </c>
      <c r="C1708" s="2">
        <v>11030128</v>
      </c>
      <c r="D1708" s="2" t="s">
        <v>4835</v>
      </c>
      <c r="E1708" s="3" t="s">
        <v>4836</v>
      </c>
      <c r="F1708" s="2" t="s">
        <v>4837</v>
      </c>
      <c r="G1708" s="2" t="s">
        <v>47</v>
      </c>
      <c r="I1708" s="2">
        <v>359543</v>
      </c>
      <c r="J1708" s="9"/>
      <c r="K1708" s="9">
        <v>0.87</v>
      </c>
      <c r="L1708" s="9"/>
      <c r="M1708" s="9"/>
      <c r="N1708" s="9"/>
      <c r="O1708" s="9"/>
      <c r="P1708" s="9"/>
      <c r="Q1708" s="9">
        <v>7.0000000000000007E-2</v>
      </c>
      <c r="R1708" s="9"/>
      <c r="S1708" s="9"/>
      <c r="T1708" s="9"/>
      <c r="U1708" s="9"/>
      <c r="V1708" s="9">
        <v>1.5</v>
      </c>
      <c r="W1708" s="9"/>
      <c r="X1708" s="9"/>
      <c r="Y1708" s="9"/>
      <c r="Z1708" s="9"/>
      <c r="AA1708" s="9"/>
      <c r="AB1708" s="9"/>
      <c r="AC1708" s="9"/>
      <c r="AD1708" s="9"/>
      <c r="AE1708" s="9"/>
      <c r="AF1708" s="9"/>
      <c r="AG1708" s="9"/>
      <c r="AH1708" s="9"/>
      <c r="AI1708" s="9">
        <f t="shared" si="135"/>
        <v>2.44</v>
      </c>
      <c r="AJ1708" s="9">
        <v>0</v>
      </c>
      <c r="AK1708" s="9">
        <f t="shared" si="136"/>
        <v>0.2928</v>
      </c>
      <c r="AL1708" s="9">
        <f t="shared" si="137"/>
        <v>2.7328000000000001</v>
      </c>
      <c r="AM1708" s="9"/>
      <c r="AN1708" s="9"/>
      <c r="AP1708" s="9"/>
    </row>
    <row r="1709" spans="1:42" x14ac:dyDescent="0.2">
      <c r="A1709" s="2" t="s">
        <v>43</v>
      </c>
      <c r="B1709" s="2">
        <v>19</v>
      </c>
      <c r="C1709" s="2">
        <v>11030108</v>
      </c>
      <c r="D1709" s="2" t="s">
        <v>4838</v>
      </c>
      <c r="E1709" s="3" t="s">
        <v>4839</v>
      </c>
      <c r="F1709" s="2" t="s">
        <v>4840</v>
      </c>
      <c r="G1709" s="2" t="s">
        <v>47</v>
      </c>
      <c r="I1709" s="2">
        <v>359544</v>
      </c>
      <c r="J1709" s="9"/>
      <c r="K1709" s="9">
        <v>1.7</v>
      </c>
      <c r="L1709" s="9"/>
      <c r="M1709" s="9"/>
      <c r="N1709" s="9"/>
      <c r="O1709" s="9"/>
      <c r="P1709" s="9"/>
      <c r="Q1709" s="9">
        <v>0.51</v>
      </c>
      <c r="R1709" s="9">
        <v>0.32</v>
      </c>
      <c r="S1709" s="9"/>
      <c r="T1709" s="9"/>
      <c r="U1709" s="9"/>
      <c r="V1709" s="9">
        <v>1.5</v>
      </c>
      <c r="W1709" s="9"/>
      <c r="X1709" s="9"/>
      <c r="Y1709" s="9"/>
      <c r="Z1709" s="9"/>
      <c r="AA1709" s="9"/>
      <c r="AB1709" s="9"/>
      <c r="AC1709" s="9"/>
      <c r="AD1709" s="9"/>
      <c r="AE1709" s="9"/>
      <c r="AF1709" s="9"/>
      <c r="AG1709" s="9"/>
      <c r="AH1709" s="9"/>
      <c r="AI1709" s="9">
        <f t="shared" si="135"/>
        <v>4.0299999999999994</v>
      </c>
      <c r="AJ1709" s="9">
        <v>0</v>
      </c>
      <c r="AK1709" s="9">
        <f t="shared" si="136"/>
        <v>0.48359999999999992</v>
      </c>
      <c r="AL1709" s="9">
        <f t="shared" si="137"/>
        <v>4.5135999999999994</v>
      </c>
      <c r="AM1709" s="9"/>
      <c r="AN1709" s="9"/>
      <c r="AP1709" s="9"/>
    </row>
    <row r="1710" spans="1:42" x14ac:dyDescent="0.2">
      <c r="A1710" s="2" t="s">
        <v>43</v>
      </c>
      <c r="B1710" s="2">
        <v>19</v>
      </c>
      <c r="C1710" s="2">
        <v>11030136</v>
      </c>
      <c r="D1710" s="2" t="s">
        <v>4841</v>
      </c>
      <c r="E1710" s="3" t="s">
        <v>4842</v>
      </c>
      <c r="F1710" s="2" t="s">
        <v>4843</v>
      </c>
      <c r="G1710" s="2" t="s">
        <v>47</v>
      </c>
      <c r="I1710" s="2">
        <v>359545</v>
      </c>
      <c r="J1710" s="9"/>
      <c r="K1710" s="9"/>
      <c r="L1710" s="9"/>
      <c r="M1710" s="9"/>
      <c r="N1710" s="9"/>
      <c r="O1710" s="9"/>
      <c r="P1710" s="9"/>
      <c r="Q1710" s="9"/>
      <c r="R1710" s="9"/>
      <c r="S1710" s="9"/>
      <c r="T1710" s="9"/>
      <c r="U1710" s="9"/>
      <c r="V1710" s="9">
        <v>1.5</v>
      </c>
      <c r="W1710" s="9"/>
      <c r="X1710" s="9"/>
      <c r="Y1710" s="9"/>
      <c r="Z1710" s="9"/>
      <c r="AA1710" s="9"/>
      <c r="AB1710" s="9"/>
      <c r="AC1710" s="9"/>
      <c r="AD1710" s="9"/>
      <c r="AE1710" s="9"/>
      <c r="AF1710" s="9"/>
      <c r="AG1710" s="9"/>
      <c r="AH1710" s="9"/>
      <c r="AI1710" s="9">
        <f t="shared" si="135"/>
        <v>1.5</v>
      </c>
      <c r="AJ1710" s="9">
        <v>0</v>
      </c>
      <c r="AK1710" s="9">
        <f t="shared" si="136"/>
        <v>0.18</v>
      </c>
      <c r="AL1710" s="9">
        <f t="shared" si="137"/>
        <v>1.68</v>
      </c>
      <c r="AM1710" s="9"/>
      <c r="AN1710" s="9"/>
      <c r="AP1710" s="9"/>
    </row>
    <row r="1711" spans="1:42" x14ac:dyDescent="0.2">
      <c r="A1711" s="2" t="s">
        <v>43</v>
      </c>
      <c r="B1711" s="2">
        <v>1</v>
      </c>
      <c r="C1711" s="2">
        <v>11030132</v>
      </c>
      <c r="D1711" s="2" t="s">
        <v>4844</v>
      </c>
      <c r="E1711" s="3" t="s">
        <v>4845</v>
      </c>
      <c r="F1711" s="2" t="s">
        <v>4846</v>
      </c>
      <c r="G1711" s="2" t="s">
        <v>47</v>
      </c>
      <c r="I1711" s="2">
        <v>359546</v>
      </c>
      <c r="J1711" s="9"/>
      <c r="K1711" s="9">
        <v>0.19</v>
      </c>
      <c r="L1711" s="9"/>
      <c r="M1711" s="9"/>
      <c r="N1711" s="9"/>
      <c r="O1711" s="9"/>
      <c r="P1711" s="9"/>
      <c r="Q1711" s="9">
        <v>0.31</v>
      </c>
      <c r="R1711" s="9"/>
      <c r="S1711" s="9"/>
      <c r="T1711" s="9"/>
      <c r="U1711" s="9"/>
      <c r="V1711" s="9">
        <v>1.5</v>
      </c>
      <c r="W1711" s="9"/>
      <c r="X1711" s="9"/>
      <c r="Y1711" s="9"/>
      <c r="Z1711" s="9"/>
      <c r="AA1711" s="9"/>
      <c r="AB1711" s="9"/>
      <c r="AC1711" s="9"/>
      <c r="AD1711" s="9"/>
      <c r="AE1711" s="9"/>
      <c r="AF1711" s="9"/>
      <c r="AG1711" s="9"/>
      <c r="AH1711" s="9"/>
      <c r="AI1711" s="9">
        <f t="shared" si="135"/>
        <v>2</v>
      </c>
      <c r="AJ1711" s="9">
        <v>0</v>
      </c>
      <c r="AK1711" s="9">
        <f t="shared" si="136"/>
        <v>0.24</v>
      </c>
      <c r="AL1711" s="9">
        <f t="shared" si="137"/>
        <v>2.2400000000000002</v>
      </c>
      <c r="AM1711" s="9"/>
      <c r="AN1711" s="9"/>
      <c r="AP1711" s="9"/>
    </row>
    <row r="1712" spans="1:42" x14ac:dyDescent="0.2">
      <c r="A1712" s="2" t="s">
        <v>43</v>
      </c>
      <c r="B1712" s="2">
        <v>1</v>
      </c>
      <c r="C1712" s="2">
        <v>11030130</v>
      </c>
      <c r="D1712" s="2" t="s">
        <v>4847</v>
      </c>
      <c r="E1712" s="3" t="s">
        <v>4848</v>
      </c>
      <c r="F1712" s="2" t="s">
        <v>4849</v>
      </c>
      <c r="G1712" s="2" t="s">
        <v>47</v>
      </c>
      <c r="I1712" s="2">
        <v>359547</v>
      </c>
      <c r="J1712" s="9"/>
      <c r="K1712" s="9">
        <v>0.28000000000000003</v>
      </c>
      <c r="L1712" s="9"/>
      <c r="M1712" s="9"/>
      <c r="N1712" s="9"/>
      <c r="O1712" s="9"/>
      <c r="P1712" s="9"/>
      <c r="Q1712" s="9">
        <v>0.01</v>
      </c>
      <c r="R1712" s="9"/>
      <c r="S1712" s="9"/>
      <c r="T1712" s="9"/>
      <c r="U1712" s="9"/>
      <c r="V1712" s="9">
        <v>1.5</v>
      </c>
      <c r="W1712" s="9"/>
      <c r="X1712" s="9"/>
      <c r="Y1712" s="9"/>
      <c r="Z1712" s="9"/>
      <c r="AA1712" s="9"/>
      <c r="AB1712" s="9"/>
      <c r="AC1712" s="9"/>
      <c r="AD1712" s="9"/>
      <c r="AE1712" s="9"/>
      <c r="AF1712" s="9"/>
      <c r="AG1712" s="9"/>
      <c r="AH1712" s="9"/>
      <c r="AI1712" s="9">
        <f t="shared" si="135"/>
        <v>1.79</v>
      </c>
      <c r="AJ1712" s="9">
        <v>0</v>
      </c>
      <c r="AK1712" s="9">
        <f t="shared" si="136"/>
        <v>0.21479999999999999</v>
      </c>
      <c r="AL1712" s="9">
        <f t="shared" si="137"/>
        <v>2.0047999999999999</v>
      </c>
      <c r="AM1712" s="9"/>
      <c r="AN1712" s="9"/>
      <c r="AP1712" s="9"/>
    </row>
    <row r="1713" spans="1:42" x14ac:dyDescent="0.2">
      <c r="A1713" s="2" t="s">
        <v>43</v>
      </c>
      <c r="B1713" s="2">
        <v>1</v>
      </c>
      <c r="C1713" s="2">
        <v>11030134</v>
      </c>
      <c r="D1713" s="2" t="s">
        <v>4850</v>
      </c>
      <c r="E1713" s="3" t="s">
        <v>4851</v>
      </c>
      <c r="F1713" s="2" t="s">
        <v>4852</v>
      </c>
      <c r="G1713" s="2" t="s">
        <v>47</v>
      </c>
      <c r="I1713" s="2">
        <v>359548</v>
      </c>
      <c r="J1713" s="9"/>
      <c r="K1713" s="9"/>
      <c r="L1713" s="9"/>
      <c r="M1713" s="9"/>
      <c r="N1713" s="9"/>
      <c r="O1713" s="9"/>
      <c r="P1713" s="9"/>
      <c r="Q1713" s="9"/>
      <c r="R1713" s="9"/>
      <c r="S1713" s="9"/>
      <c r="T1713" s="9"/>
      <c r="U1713" s="9"/>
      <c r="V1713" s="9">
        <v>1.5</v>
      </c>
      <c r="W1713" s="9"/>
      <c r="X1713" s="9"/>
      <c r="Y1713" s="9"/>
      <c r="Z1713" s="9"/>
      <c r="AA1713" s="9"/>
      <c r="AB1713" s="9"/>
      <c r="AC1713" s="9"/>
      <c r="AD1713" s="9"/>
      <c r="AE1713" s="9"/>
      <c r="AF1713" s="9"/>
      <c r="AG1713" s="9"/>
      <c r="AH1713" s="9"/>
      <c r="AI1713" s="9">
        <f t="shared" si="135"/>
        <v>1.5</v>
      </c>
      <c r="AJ1713" s="9">
        <v>0</v>
      </c>
      <c r="AK1713" s="9">
        <f t="shared" si="136"/>
        <v>0.18</v>
      </c>
      <c r="AL1713" s="9">
        <f t="shared" si="137"/>
        <v>1.68</v>
      </c>
      <c r="AM1713" s="9"/>
      <c r="AN1713" s="9"/>
      <c r="AP1713" s="9"/>
    </row>
    <row r="1714" spans="1:42" x14ac:dyDescent="0.2">
      <c r="A1714" s="2" t="s">
        <v>43</v>
      </c>
      <c r="B1714" s="2">
        <v>1</v>
      </c>
      <c r="C1714" s="2">
        <v>11030133</v>
      </c>
      <c r="D1714" s="2" t="s">
        <v>4853</v>
      </c>
      <c r="E1714" s="3" t="s">
        <v>4854</v>
      </c>
      <c r="F1714" s="2" t="s">
        <v>4855</v>
      </c>
      <c r="G1714" s="2" t="s">
        <v>47</v>
      </c>
      <c r="I1714" s="2">
        <v>359549</v>
      </c>
      <c r="J1714" s="9"/>
      <c r="K1714" s="9">
        <v>1.62</v>
      </c>
      <c r="L1714" s="9"/>
      <c r="M1714" s="9"/>
      <c r="N1714" s="9"/>
      <c r="O1714" s="9"/>
      <c r="P1714" s="9"/>
      <c r="Q1714" s="9">
        <v>0.25</v>
      </c>
      <c r="R1714" s="9"/>
      <c r="S1714" s="9"/>
      <c r="T1714" s="9"/>
      <c r="U1714" s="9"/>
      <c r="V1714" s="9">
        <v>1.5</v>
      </c>
      <c r="W1714" s="9"/>
      <c r="X1714" s="9"/>
      <c r="Y1714" s="9"/>
      <c r="Z1714" s="9"/>
      <c r="AA1714" s="9"/>
      <c r="AB1714" s="9"/>
      <c r="AC1714" s="9"/>
      <c r="AD1714" s="9"/>
      <c r="AE1714" s="9"/>
      <c r="AF1714" s="9"/>
      <c r="AG1714" s="9"/>
      <c r="AH1714" s="9"/>
      <c r="AI1714" s="9">
        <f t="shared" si="135"/>
        <v>3.37</v>
      </c>
      <c r="AJ1714" s="9">
        <v>0</v>
      </c>
      <c r="AK1714" s="9">
        <f t="shared" si="136"/>
        <v>0.40439999999999998</v>
      </c>
      <c r="AL1714" s="9">
        <f t="shared" si="137"/>
        <v>3.7744</v>
      </c>
      <c r="AM1714" s="9"/>
      <c r="AN1714" s="9"/>
      <c r="AP1714" s="9"/>
    </row>
    <row r="1715" spans="1:42" x14ac:dyDescent="0.2">
      <c r="A1715" s="2" t="s">
        <v>43</v>
      </c>
      <c r="B1715" s="2">
        <v>1</v>
      </c>
      <c r="C1715" s="2">
        <v>11030132</v>
      </c>
      <c r="D1715" s="2" t="s">
        <v>4856</v>
      </c>
      <c r="E1715" s="3" t="s">
        <v>4857</v>
      </c>
      <c r="F1715" s="2" t="s">
        <v>4858</v>
      </c>
      <c r="G1715" s="2" t="s">
        <v>47</v>
      </c>
      <c r="I1715" s="2">
        <v>359550</v>
      </c>
      <c r="J1715" s="9"/>
      <c r="K1715" s="9">
        <v>0.26</v>
      </c>
      <c r="L1715" s="9"/>
      <c r="M1715" s="9"/>
      <c r="N1715" s="9"/>
      <c r="O1715" s="9"/>
      <c r="P1715" s="9"/>
      <c r="Q1715" s="9"/>
      <c r="R1715" s="9"/>
      <c r="S1715" s="9"/>
      <c r="T1715" s="9"/>
      <c r="U1715" s="9"/>
      <c r="V1715" s="9">
        <v>1.5</v>
      </c>
      <c r="W1715" s="9"/>
      <c r="X1715" s="9"/>
      <c r="Y1715" s="9"/>
      <c r="Z1715" s="9"/>
      <c r="AA1715" s="9"/>
      <c r="AB1715" s="9"/>
      <c r="AC1715" s="9"/>
      <c r="AD1715" s="9"/>
      <c r="AE1715" s="9"/>
      <c r="AF1715" s="9"/>
      <c r="AG1715" s="9"/>
      <c r="AH1715" s="9"/>
      <c r="AI1715" s="9">
        <f t="shared" si="135"/>
        <v>1.76</v>
      </c>
      <c r="AJ1715" s="9">
        <v>0</v>
      </c>
      <c r="AK1715" s="9">
        <f t="shared" si="136"/>
        <v>0.2112</v>
      </c>
      <c r="AL1715" s="9">
        <f t="shared" si="137"/>
        <v>1.9712000000000001</v>
      </c>
      <c r="AM1715" s="9"/>
      <c r="AN1715" s="9"/>
      <c r="AP1715" s="9"/>
    </row>
    <row r="1716" spans="1:42" x14ac:dyDescent="0.2">
      <c r="A1716" s="2" t="s">
        <v>43</v>
      </c>
      <c r="B1716" s="2">
        <v>1</v>
      </c>
      <c r="C1716" s="2">
        <v>11030132</v>
      </c>
      <c r="D1716" s="2" t="s">
        <v>4859</v>
      </c>
      <c r="E1716" s="3" t="s">
        <v>4860</v>
      </c>
      <c r="F1716" s="2" t="s">
        <v>4861</v>
      </c>
      <c r="G1716" s="2" t="s">
        <v>47</v>
      </c>
      <c r="I1716" s="2">
        <v>359551</v>
      </c>
      <c r="J1716" s="9"/>
      <c r="K1716" s="9">
        <v>0.01</v>
      </c>
      <c r="L1716" s="9"/>
      <c r="M1716" s="9"/>
      <c r="N1716" s="9"/>
      <c r="O1716" s="9"/>
      <c r="P1716" s="9"/>
      <c r="Q1716" s="9"/>
      <c r="R1716" s="9"/>
      <c r="S1716" s="9"/>
      <c r="T1716" s="9"/>
      <c r="U1716" s="9"/>
      <c r="V1716" s="9">
        <v>1.5</v>
      </c>
      <c r="W1716" s="9"/>
      <c r="X1716" s="9"/>
      <c r="Y1716" s="9"/>
      <c r="Z1716" s="9"/>
      <c r="AA1716" s="9"/>
      <c r="AB1716" s="9"/>
      <c r="AC1716" s="9"/>
      <c r="AD1716" s="9"/>
      <c r="AE1716" s="9"/>
      <c r="AF1716" s="9"/>
      <c r="AG1716" s="9"/>
      <c r="AH1716" s="9"/>
      <c r="AI1716" s="9">
        <f t="shared" si="135"/>
        <v>1.51</v>
      </c>
      <c r="AJ1716" s="9">
        <v>0</v>
      </c>
      <c r="AK1716" s="9">
        <f t="shared" si="136"/>
        <v>0.1812</v>
      </c>
      <c r="AL1716" s="9">
        <f t="shared" si="137"/>
        <v>1.6912</v>
      </c>
      <c r="AM1716" s="9"/>
      <c r="AN1716" s="9"/>
      <c r="AP1716" s="9"/>
    </row>
    <row r="1717" spans="1:42" x14ac:dyDescent="0.2">
      <c r="A1717" s="2" t="s">
        <v>43</v>
      </c>
      <c r="B1717" s="2">
        <v>1</v>
      </c>
      <c r="C1717" s="2">
        <v>11030131</v>
      </c>
      <c r="D1717" s="2" t="s">
        <v>4862</v>
      </c>
      <c r="E1717" s="3" t="s">
        <v>4863</v>
      </c>
      <c r="F1717" s="2" t="s">
        <v>4864</v>
      </c>
      <c r="G1717" s="2" t="s">
        <v>47</v>
      </c>
      <c r="I1717" s="2">
        <v>359552</v>
      </c>
      <c r="J1717" s="9"/>
      <c r="K1717" s="9">
        <v>0.32</v>
      </c>
      <c r="L1717" s="9"/>
      <c r="M1717" s="9"/>
      <c r="N1717" s="9"/>
      <c r="O1717" s="9"/>
      <c r="P1717" s="9"/>
      <c r="Q1717" s="9">
        <v>0.19</v>
      </c>
      <c r="R1717" s="9"/>
      <c r="S1717" s="9"/>
      <c r="T1717" s="9"/>
      <c r="U1717" s="9"/>
      <c r="V1717" s="9">
        <v>1.5</v>
      </c>
      <c r="W1717" s="9"/>
      <c r="X1717" s="9"/>
      <c r="Y1717" s="9"/>
      <c r="Z1717" s="9"/>
      <c r="AA1717" s="9"/>
      <c r="AB1717" s="9"/>
      <c r="AC1717" s="9"/>
      <c r="AD1717" s="9"/>
      <c r="AE1717" s="9"/>
      <c r="AF1717" s="9"/>
      <c r="AG1717" s="9"/>
      <c r="AH1717" s="9"/>
      <c r="AI1717" s="9">
        <f t="shared" si="135"/>
        <v>2.0099999999999998</v>
      </c>
      <c r="AJ1717" s="9">
        <v>0</v>
      </c>
      <c r="AK1717" s="9">
        <f t="shared" si="136"/>
        <v>0.24119999999999997</v>
      </c>
      <c r="AL1717" s="9">
        <f t="shared" si="137"/>
        <v>2.2511999999999999</v>
      </c>
      <c r="AM1717" s="9"/>
      <c r="AN1717" s="9"/>
      <c r="AP1717" s="9"/>
    </row>
    <row r="1718" spans="1:42" x14ac:dyDescent="0.2">
      <c r="A1718" s="2" t="s">
        <v>43</v>
      </c>
      <c r="B1718" s="2">
        <v>1</v>
      </c>
      <c r="C1718" s="2">
        <v>11030134</v>
      </c>
      <c r="D1718" s="2" t="s">
        <v>4865</v>
      </c>
      <c r="E1718" s="3" t="s">
        <v>4866</v>
      </c>
      <c r="F1718" s="2" t="s">
        <v>4867</v>
      </c>
      <c r="G1718" s="2" t="s">
        <v>47</v>
      </c>
      <c r="I1718" s="2">
        <v>359553</v>
      </c>
      <c r="J1718" s="9"/>
      <c r="K1718" s="9"/>
      <c r="L1718" s="9"/>
      <c r="M1718" s="9"/>
      <c r="N1718" s="9"/>
      <c r="O1718" s="9"/>
      <c r="P1718" s="9"/>
      <c r="Q1718" s="9">
        <v>0.05</v>
      </c>
      <c r="R1718" s="9"/>
      <c r="S1718" s="9"/>
      <c r="T1718" s="9"/>
      <c r="U1718" s="9"/>
      <c r="V1718" s="9">
        <v>1.5</v>
      </c>
      <c r="W1718" s="9"/>
      <c r="X1718" s="9"/>
      <c r="Y1718" s="9"/>
      <c r="Z1718" s="9"/>
      <c r="AA1718" s="9"/>
      <c r="AB1718" s="9"/>
      <c r="AC1718" s="9"/>
      <c r="AD1718" s="9"/>
      <c r="AE1718" s="9"/>
      <c r="AF1718" s="9"/>
      <c r="AG1718" s="9"/>
      <c r="AH1718" s="9"/>
      <c r="AI1718" s="9">
        <f t="shared" si="135"/>
        <v>1.55</v>
      </c>
      <c r="AJ1718" s="9">
        <v>0</v>
      </c>
      <c r="AK1718" s="9">
        <f t="shared" si="136"/>
        <v>0.186</v>
      </c>
      <c r="AL1718" s="9">
        <f t="shared" si="137"/>
        <v>1.736</v>
      </c>
      <c r="AM1718" s="9"/>
      <c r="AN1718" s="9"/>
      <c r="AP1718" s="9"/>
    </row>
    <row r="1719" spans="1:42" x14ac:dyDescent="0.2">
      <c r="A1719" s="2" t="s">
        <v>43</v>
      </c>
      <c r="B1719" s="2">
        <v>1</v>
      </c>
      <c r="C1719" s="2">
        <v>11030105</v>
      </c>
      <c r="D1719" s="2" t="s">
        <v>4868</v>
      </c>
      <c r="E1719" s="3" t="s">
        <v>4869</v>
      </c>
      <c r="F1719" s="2" t="s">
        <v>4870</v>
      </c>
      <c r="G1719" s="2" t="s">
        <v>47</v>
      </c>
      <c r="I1719" s="2">
        <v>359554</v>
      </c>
      <c r="J1719" s="9"/>
      <c r="K1719" s="9"/>
      <c r="L1719" s="9"/>
      <c r="M1719" s="9"/>
      <c r="N1719" s="9"/>
      <c r="O1719" s="9"/>
      <c r="P1719" s="9"/>
      <c r="Q1719" s="9"/>
      <c r="R1719" s="9"/>
      <c r="S1719" s="9"/>
      <c r="T1719" s="9"/>
      <c r="U1719" s="9"/>
      <c r="V1719" s="9">
        <v>1.5</v>
      </c>
      <c r="W1719" s="9"/>
      <c r="X1719" s="9"/>
      <c r="Y1719" s="9"/>
      <c r="Z1719" s="9"/>
      <c r="AA1719" s="9"/>
      <c r="AB1719" s="9"/>
      <c r="AC1719" s="9"/>
      <c r="AD1719" s="9"/>
      <c r="AE1719" s="9"/>
      <c r="AF1719" s="9"/>
      <c r="AG1719" s="9"/>
      <c r="AH1719" s="9"/>
      <c r="AI1719" s="9">
        <f t="shared" si="135"/>
        <v>1.5</v>
      </c>
      <c r="AJ1719" s="9">
        <v>0</v>
      </c>
      <c r="AK1719" s="9">
        <f t="shared" si="136"/>
        <v>0.18</v>
      </c>
      <c r="AL1719" s="9">
        <f t="shared" si="137"/>
        <v>1.68</v>
      </c>
      <c r="AM1719" s="9"/>
      <c r="AN1719" s="9"/>
      <c r="AP1719" s="9"/>
    </row>
    <row r="1720" spans="1:42" x14ac:dyDescent="0.2">
      <c r="A1720" s="2" t="s">
        <v>43</v>
      </c>
      <c r="B1720" s="2">
        <v>1</v>
      </c>
      <c r="C1720" s="2">
        <v>11030134</v>
      </c>
      <c r="D1720" s="2" t="s">
        <v>4871</v>
      </c>
      <c r="E1720" s="3" t="s">
        <v>4872</v>
      </c>
      <c r="F1720" s="2" t="s">
        <v>4873</v>
      </c>
      <c r="G1720" s="2" t="s">
        <v>47</v>
      </c>
      <c r="I1720" s="2">
        <v>359555</v>
      </c>
      <c r="J1720" s="9"/>
      <c r="K1720" s="9"/>
      <c r="L1720" s="9"/>
      <c r="M1720" s="9"/>
      <c r="N1720" s="9"/>
      <c r="O1720" s="9"/>
      <c r="P1720" s="9"/>
      <c r="Q1720" s="9"/>
      <c r="R1720" s="9"/>
      <c r="S1720" s="9"/>
      <c r="T1720" s="9"/>
      <c r="U1720" s="9"/>
      <c r="V1720" s="9">
        <v>1.5</v>
      </c>
      <c r="W1720" s="9"/>
      <c r="X1720" s="9"/>
      <c r="Y1720" s="9"/>
      <c r="Z1720" s="9"/>
      <c r="AA1720" s="9"/>
      <c r="AB1720" s="9"/>
      <c r="AC1720" s="9"/>
      <c r="AD1720" s="9"/>
      <c r="AE1720" s="9"/>
      <c r="AF1720" s="9"/>
      <c r="AG1720" s="9"/>
      <c r="AH1720" s="9"/>
      <c r="AI1720" s="9">
        <f t="shared" si="135"/>
        <v>1.5</v>
      </c>
      <c r="AJ1720" s="9">
        <v>0</v>
      </c>
      <c r="AK1720" s="9">
        <f t="shared" si="136"/>
        <v>0.18</v>
      </c>
      <c r="AL1720" s="9">
        <f t="shared" si="137"/>
        <v>1.68</v>
      </c>
      <c r="AM1720" s="9"/>
      <c r="AN1720" s="9"/>
      <c r="AP1720" s="9"/>
    </row>
    <row r="1721" spans="1:42" x14ac:dyDescent="0.2">
      <c r="A1721" s="2" t="s">
        <v>43</v>
      </c>
      <c r="B1721" s="2">
        <v>1</v>
      </c>
      <c r="C1721" s="2">
        <v>11030133</v>
      </c>
      <c r="D1721" s="2" t="s">
        <v>4874</v>
      </c>
      <c r="E1721" s="3" t="s">
        <v>4875</v>
      </c>
      <c r="F1721" s="2" t="s">
        <v>4876</v>
      </c>
      <c r="G1721" s="2" t="s">
        <v>47</v>
      </c>
      <c r="I1721" s="2">
        <v>359556</v>
      </c>
      <c r="J1721" s="9"/>
      <c r="K1721" s="9">
        <v>2.4900000000000002</v>
      </c>
      <c r="L1721" s="9"/>
      <c r="M1721" s="9"/>
      <c r="N1721" s="9"/>
      <c r="O1721" s="9"/>
      <c r="P1721" s="9"/>
      <c r="Q1721" s="9">
        <v>1.56</v>
      </c>
      <c r="R1721" s="9"/>
      <c r="S1721" s="9"/>
      <c r="T1721" s="9"/>
      <c r="U1721" s="9"/>
      <c r="V1721" s="9">
        <v>1.5</v>
      </c>
      <c r="W1721" s="9"/>
      <c r="X1721" s="9"/>
      <c r="Y1721" s="9"/>
      <c r="Z1721" s="9"/>
      <c r="AA1721" s="9"/>
      <c r="AB1721" s="9"/>
      <c r="AC1721" s="9"/>
      <c r="AD1721" s="9"/>
      <c r="AE1721" s="9"/>
      <c r="AF1721" s="9"/>
      <c r="AG1721" s="9"/>
      <c r="AH1721" s="9">
        <v>-0.75</v>
      </c>
      <c r="AI1721" s="9">
        <f t="shared" si="135"/>
        <v>4.8000000000000007</v>
      </c>
      <c r="AJ1721" s="9">
        <v>0</v>
      </c>
      <c r="AK1721" s="9">
        <f t="shared" si="136"/>
        <v>0.57600000000000007</v>
      </c>
      <c r="AL1721" s="9">
        <f t="shared" si="137"/>
        <v>5.3760000000000012</v>
      </c>
      <c r="AM1721" s="9"/>
      <c r="AN1721" s="9"/>
      <c r="AP1721" s="9"/>
    </row>
    <row r="1722" spans="1:42" x14ac:dyDescent="0.2">
      <c r="A1722" s="2" t="s">
        <v>43</v>
      </c>
      <c r="B1722" s="2">
        <v>19</v>
      </c>
      <c r="C1722" s="2">
        <v>11030133</v>
      </c>
      <c r="D1722" s="2" t="s">
        <v>4877</v>
      </c>
      <c r="E1722" s="3" t="s">
        <v>4878</v>
      </c>
      <c r="F1722" s="2" t="s">
        <v>4879</v>
      </c>
      <c r="G1722" s="2" t="s">
        <v>47</v>
      </c>
      <c r="I1722" s="2">
        <v>359557</v>
      </c>
      <c r="J1722" s="9"/>
      <c r="K1722" s="9"/>
      <c r="L1722" s="9"/>
      <c r="M1722" s="9"/>
      <c r="N1722" s="9"/>
      <c r="O1722" s="9"/>
      <c r="P1722" s="9"/>
      <c r="Q1722" s="9">
        <v>0.21</v>
      </c>
      <c r="R1722" s="9">
        <v>0.66</v>
      </c>
      <c r="S1722" s="9"/>
      <c r="T1722" s="9"/>
      <c r="U1722" s="9"/>
      <c r="V1722" s="9">
        <v>1.5</v>
      </c>
      <c r="W1722" s="9"/>
      <c r="X1722" s="9"/>
      <c r="Y1722" s="9"/>
      <c r="Z1722" s="9"/>
      <c r="AA1722" s="9"/>
      <c r="AB1722" s="9"/>
      <c r="AC1722" s="9"/>
      <c r="AD1722" s="9"/>
      <c r="AE1722" s="9"/>
      <c r="AF1722" s="9"/>
      <c r="AG1722" s="9"/>
      <c r="AH1722" s="9"/>
      <c r="AI1722" s="9">
        <f t="shared" si="135"/>
        <v>2.37</v>
      </c>
      <c r="AJ1722" s="9">
        <v>0</v>
      </c>
      <c r="AK1722" s="9">
        <f t="shared" si="136"/>
        <v>0.28439999999999999</v>
      </c>
      <c r="AL1722" s="9">
        <f t="shared" si="137"/>
        <v>2.6543999999999999</v>
      </c>
      <c r="AM1722" s="9"/>
      <c r="AN1722" s="9"/>
      <c r="AP1722" s="9"/>
    </row>
    <row r="1723" spans="1:42" x14ac:dyDescent="0.2">
      <c r="A1723" s="2" t="s">
        <v>43</v>
      </c>
      <c r="B1723" s="2">
        <v>1</v>
      </c>
      <c r="C1723" s="2">
        <v>11030133</v>
      </c>
      <c r="D1723" s="2" t="s">
        <v>4880</v>
      </c>
      <c r="E1723" s="3" t="s">
        <v>4881</v>
      </c>
      <c r="F1723" s="2" t="s">
        <v>780</v>
      </c>
      <c r="G1723" s="2" t="s">
        <v>47</v>
      </c>
      <c r="I1723" s="2">
        <v>359558</v>
      </c>
      <c r="J1723" s="9"/>
      <c r="K1723" s="9">
        <v>7.18</v>
      </c>
      <c r="L1723" s="9"/>
      <c r="M1723" s="9"/>
      <c r="N1723" s="9"/>
      <c r="O1723" s="9"/>
      <c r="P1723" s="9"/>
      <c r="Q1723" s="9"/>
      <c r="R1723" s="9"/>
      <c r="S1723" s="9"/>
      <c r="T1723" s="9"/>
      <c r="U1723" s="9"/>
      <c r="V1723" s="9">
        <v>1.5</v>
      </c>
      <c r="W1723" s="9"/>
      <c r="X1723" s="9"/>
      <c r="Y1723" s="9"/>
      <c r="Z1723" s="9"/>
      <c r="AA1723" s="9"/>
      <c r="AB1723" s="9"/>
      <c r="AC1723" s="9"/>
      <c r="AD1723" s="9"/>
      <c r="AE1723" s="9"/>
      <c r="AF1723" s="9"/>
      <c r="AG1723" s="9"/>
      <c r="AH1723" s="9"/>
      <c r="AI1723" s="9">
        <f t="shared" si="135"/>
        <v>8.68</v>
      </c>
      <c r="AJ1723" s="9">
        <v>0</v>
      </c>
      <c r="AK1723" s="9">
        <f t="shared" si="136"/>
        <v>1.0415999999999999</v>
      </c>
      <c r="AL1723" s="9">
        <f t="shared" si="137"/>
        <v>9.7215999999999987</v>
      </c>
      <c r="AM1723" s="9"/>
      <c r="AN1723" s="9"/>
      <c r="AP1723" s="9"/>
    </row>
    <row r="1724" spans="1:42" x14ac:dyDescent="0.2">
      <c r="A1724" s="2" t="s">
        <v>43</v>
      </c>
      <c r="B1724" s="2">
        <v>1</v>
      </c>
      <c r="C1724" s="2">
        <v>11030124</v>
      </c>
      <c r="D1724" s="2" t="s">
        <v>4882</v>
      </c>
      <c r="E1724" s="3" t="s">
        <v>4883</v>
      </c>
      <c r="F1724" s="2" t="s">
        <v>4884</v>
      </c>
      <c r="G1724" s="2" t="s">
        <v>47</v>
      </c>
      <c r="I1724" s="2">
        <v>359559</v>
      </c>
      <c r="J1724" s="9"/>
      <c r="K1724" s="9">
        <v>0.97</v>
      </c>
      <c r="L1724" s="9"/>
      <c r="M1724" s="9"/>
      <c r="N1724" s="9"/>
      <c r="O1724" s="9"/>
      <c r="P1724" s="9"/>
      <c r="Q1724" s="9">
        <v>0.23</v>
      </c>
      <c r="R1724" s="9"/>
      <c r="S1724" s="9"/>
      <c r="T1724" s="9"/>
      <c r="U1724" s="9"/>
      <c r="V1724" s="9">
        <v>1.5</v>
      </c>
      <c r="W1724" s="9"/>
      <c r="X1724" s="9"/>
      <c r="Y1724" s="9"/>
      <c r="Z1724" s="9"/>
      <c r="AA1724" s="9"/>
      <c r="AB1724" s="9"/>
      <c r="AC1724" s="9"/>
      <c r="AD1724" s="9"/>
      <c r="AE1724" s="9"/>
      <c r="AF1724" s="9"/>
      <c r="AG1724" s="9"/>
      <c r="AH1724" s="9"/>
      <c r="AI1724" s="9">
        <f t="shared" si="135"/>
        <v>2.7</v>
      </c>
      <c r="AJ1724" s="9">
        <v>0</v>
      </c>
      <c r="AK1724" s="9">
        <f t="shared" si="136"/>
        <v>0.32400000000000001</v>
      </c>
      <c r="AL1724" s="9">
        <f t="shared" si="137"/>
        <v>3.024</v>
      </c>
      <c r="AM1724" s="9"/>
      <c r="AN1724" s="9"/>
      <c r="AP1724" s="9"/>
    </row>
    <row r="1725" spans="1:42" x14ac:dyDescent="0.2">
      <c r="A1725" s="2" t="s">
        <v>43</v>
      </c>
      <c r="B1725" s="2">
        <v>1</v>
      </c>
      <c r="C1725" s="2">
        <v>11030134</v>
      </c>
      <c r="D1725" s="2" t="s">
        <v>4871</v>
      </c>
      <c r="E1725" s="3" t="s">
        <v>4872</v>
      </c>
      <c r="F1725" s="2" t="s">
        <v>4873</v>
      </c>
      <c r="G1725" s="2" t="s">
        <v>47</v>
      </c>
      <c r="I1725" s="2">
        <v>359560</v>
      </c>
      <c r="J1725" s="9"/>
      <c r="K1725" s="9">
        <v>5.83</v>
      </c>
      <c r="L1725" s="9"/>
      <c r="M1725" s="9"/>
      <c r="N1725" s="9"/>
      <c r="O1725" s="9"/>
      <c r="P1725" s="9"/>
      <c r="Q1725" s="9"/>
      <c r="R1725" s="9"/>
      <c r="S1725" s="9"/>
      <c r="T1725" s="9"/>
      <c r="U1725" s="9"/>
      <c r="V1725" s="9">
        <v>1.5</v>
      </c>
      <c r="W1725" s="9"/>
      <c r="X1725" s="9"/>
      <c r="Y1725" s="9"/>
      <c r="Z1725" s="9"/>
      <c r="AA1725" s="9"/>
      <c r="AB1725" s="9"/>
      <c r="AC1725" s="9"/>
      <c r="AD1725" s="9"/>
      <c r="AE1725" s="9"/>
      <c r="AF1725" s="9"/>
      <c r="AG1725" s="9"/>
      <c r="AH1725" s="9"/>
      <c r="AI1725" s="9">
        <f t="shared" si="135"/>
        <v>7.33</v>
      </c>
      <c r="AJ1725" s="9">
        <v>0</v>
      </c>
      <c r="AK1725" s="9">
        <f t="shared" si="136"/>
        <v>0.87959999999999994</v>
      </c>
      <c r="AL1725" s="9">
        <f t="shared" si="137"/>
        <v>8.2096</v>
      </c>
      <c r="AM1725" s="9"/>
      <c r="AN1725" s="9"/>
      <c r="AP1725" s="9"/>
    </row>
    <row r="1726" spans="1:42" x14ac:dyDescent="0.2">
      <c r="A1726" s="2" t="s">
        <v>43</v>
      </c>
      <c r="B1726" s="2">
        <v>1</v>
      </c>
      <c r="C1726" s="2">
        <v>11030133</v>
      </c>
      <c r="D1726" s="2" t="s">
        <v>4885</v>
      </c>
      <c r="E1726" s="3" t="s">
        <v>4886</v>
      </c>
      <c r="F1726" s="2" t="s">
        <v>4887</v>
      </c>
      <c r="G1726" s="2" t="s">
        <v>47</v>
      </c>
      <c r="I1726" s="2">
        <v>359561</v>
      </c>
      <c r="J1726" s="9"/>
      <c r="K1726" s="9"/>
      <c r="L1726" s="9"/>
      <c r="M1726" s="9"/>
      <c r="N1726" s="9"/>
      <c r="O1726" s="9"/>
      <c r="P1726" s="9"/>
      <c r="Q1726" s="9"/>
      <c r="R1726" s="9"/>
      <c r="S1726" s="9"/>
      <c r="T1726" s="9"/>
      <c r="U1726" s="9"/>
      <c r="V1726" s="9">
        <v>1.5</v>
      </c>
      <c r="W1726" s="9"/>
      <c r="X1726" s="9"/>
      <c r="Y1726" s="9"/>
      <c r="Z1726" s="9"/>
      <c r="AA1726" s="9"/>
      <c r="AB1726" s="9"/>
      <c r="AC1726" s="9"/>
      <c r="AD1726" s="9"/>
      <c r="AE1726" s="9"/>
      <c r="AF1726" s="9"/>
      <c r="AG1726" s="9"/>
      <c r="AH1726" s="9"/>
      <c r="AI1726" s="9">
        <f t="shared" si="135"/>
        <v>1.5</v>
      </c>
      <c r="AJ1726" s="9">
        <v>0</v>
      </c>
      <c r="AK1726" s="9">
        <f t="shared" si="136"/>
        <v>0.18</v>
      </c>
      <c r="AL1726" s="9">
        <f t="shared" si="137"/>
        <v>1.68</v>
      </c>
      <c r="AM1726" s="9"/>
      <c r="AN1726" s="9"/>
      <c r="AP1726" s="9"/>
    </row>
    <row r="1727" spans="1:42" x14ac:dyDescent="0.2">
      <c r="A1727" s="2" t="s">
        <v>43</v>
      </c>
      <c r="B1727" s="2">
        <v>1</v>
      </c>
      <c r="C1727" s="2">
        <v>11030136</v>
      </c>
      <c r="D1727" s="2" t="s">
        <v>4888</v>
      </c>
      <c r="E1727" s="3" t="s">
        <v>4889</v>
      </c>
      <c r="F1727" s="2" t="s">
        <v>4890</v>
      </c>
      <c r="G1727" s="2" t="s">
        <v>47</v>
      </c>
      <c r="I1727" s="2">
        <v>359562</v>
      </c>
      <c r="J1727" s="9"/>
      <c r="K1727" s="9"/>
      <c r="L1727" s="9"/>
      <c r="M1727" s="9"/>
      <c r="N1727" s="9"/>
      <c r="O1727" s="9"/>
      <c r="P1727" s="9"/>
      <c r="Q1727" s="9">
        <v>5.09</v>
      </c>
      <c r="R1727" s="9"/>
      <c r="S1727" s="9"/>
      <c r="T1727" s="9"/>
      <c r="U1727" s="9"/>
      <c r="V1727" s="9">
        <v>1.5</v>
      </c>
      <c r="W1727" s="9"/>
      <c r="X1727" s="9"/>
      <c r="Y1727" s="9"/>
      <c r="Z1727" s="9"/>
      <c r="AA1727" s="9"/>
      <c r="AB1727" s="9"/>
      <c r="AC1727" s="9"/>
      <c r="AD1727" s="9"/>
      <c r="AE1727" s="9"/>
      <c r="AF1727" s="9"/>
      <c r="AG1727" s="9"/>
      <c r="AH1727" s="9">
        <v>-0.75</v>
      </c>
      <c r="AI1727" s="9">
        <f t="shared" si="135"/>
        <v>5.84</v>
      </c>
      <c r="AJ1727" s="9">
        <v>0</v>
      </c>
      <c r="AK1727" s="9">
        <f t="shared" si="136"/>
        <v>0.70079999999999998</v>
      </c>
      <c r="AL1727" s="9">
        <f t="shared" si="137"/>
        <v>6.5407999999999999</v>
      </c>
      <c r="AM1727" s="9"/>
      <c r="AN1727" s="9"/>
      <c r="AP1727" s="9"/>
    </row>
    <row r="1728" spans="1:42" x14ac:dyDescent="0.2">
      <c r="A1728" s="2" t="s">
        <v>43</v>
      </c>
      <c r="B1728" s="2">
        <v>1</v>
      </c>
      <c r="C1728" s="2">
        <v>11030128</v>
      </c>
      <c r="D1728" s="2" t="s">
        <v>4891</v>
      </c>
      <c r="E1728" s="3" t="s">
        <v>4892</v>
      </c>
      <c r="F1728" s="2" t="s">
        <v>4893</v>
      </c>
      <c r="G1728" s="2" t="s">
        <v>47</v>
      </c>
      <c r="I1728" s="2">
        <v>359563</v>
      </c>
      <c r="J1728" s="9"/>
      <c r="K1728" s="9"/>
      <c r="L1728" s="9"/>
      <c r="M1728" s="9"/>
      <c r="N1728" s="9"/>
      <c r="O1728" s="9"/>
      <c r="P1728" s="9"/>
      <c r="Q1728" s="9">
        <v>0.16</v>
      </c>
      <c r="R1728" s="9"/>
      <c r="S1728" s="9"/>
      <c r="T1728" s="9"/>
      <c r="U1728" s="9"/>
      <c r="V1728" s="9">
        <v>1.5</v>
      </c>
      <c r="W1728" s="9"/>
      <c r="X1728" s="9"/>
      <c r="Y1728" s="9"/>
      <c r="Z1728" s="9"/>
      <c r="AA1728" s="9"/>
      <c r="AB1728" s="9"/>
      <c r="AC1728" s="9"/>
      <c r="AD1728" s="9"/>
      <c r="AE1728" s="9"/>
      <c r="AF1728" s="9"/>
      <c r="AG1728" s="9"/>
      <c r="AH1728" s="9">
        <v>-0.75</v>
      </c>
      <c r="AI1728" s="9">
        <f t="shared" si="135"/>
        <v>0.90999999999999992</v>
      </c>
      <c r="AJ1728" s="9">
        <v>0</v>
      </c>
      <c r="AK1728" s="9">
        <f t="shared" si="136"/>
        <v>0.10919999999999999</v>
      </c>
      <c r="AL1728" s="9">
        <f t="shared" si="137"/>
        <v>1.0191999999999999</v>
      </c>
      <c r="AM1728" s="9"/>
      <c r="AN1728" s="9"/>
      <c r="AP1728" s="9"/>
    </row>
    <row r="1729" spans="1:42" x14ac:dyDescent="0.2">
      <c r="A1729" s="2" t="s">
        <v>43</v>
      </c>
      <c r="B1729" s="2">
        <v>1</v>
      </c>
      <c r="C1729" s="2">
        <v>11030128</v>
      </c>
      <c r="D1729" s="2" t="s">
        <v>4894</v>
      </c>
      <c r="E1729" s="3" t="s">
        <v>4895</v>
      </c>
      <c r="F1729" s="2" t="s">
        <v>4896</v>
      </c>
      <c r="G1729" s="2" t="s">
        <v>47</v>
      </c>
      <c r="I1729" s="2">
        <v>359564</v>
      </c>
      <c r="J1729" s="9"/>
      <c r="K1729" s="9">
        <v>2.92</v>
      </c>
      <c r="L1729" s="9"/>
      <c r="M1729" s="9"/>
      <c r="N1729" s="9"/>
      <c r="O1729" s="9"/>
      <c r="P1729" s="9"/>
      <c r="Q1729" s="9">
        <v>2.35</v>
      </c>
      <c r="R1729" s="9">
        <v>0.36</v>
      </c>
      <c r="S1729" s="9"/>
      <c r="T1729" s="9"/>
      <c r="U1729" s="9"/>
      <c r="V1729" s="9">
        <v>1.5</v>
      </c>
      <c r="W1729" s="9"/>
      <c r="X1729" s="9"/>
      <c r="Y1729" s="9"/>
      <c r="Z1729" s="9"/>
      <c r="AA1729" s="9"/>
      <c r="AB1729" s="9"/>
      <c r="AC1729" s="9"/>
      <c r="AD1729" s="9"/>
      <c r="AE1729" s="9"/>
      <c r="AF1729" s="9"/>
      <c r="AG1729" s="9"/>
      <c r="AH1729" s="9"/>
      <c r="AI1729" s="9">
        <f t="shared" si="135"/>
        <v>7.13</v>
      </c>
      <c r="AJ1729" s="9">
        <v>0</v>
      </c>
      <c r="AK1729" s="9">
        <f t="shared" si="136"/>
        <v>0.85559999999999992</v>
      </c>
      <c r="AL1729" s="9">
        <f t="shared" si="137"/>
        <v>7.9855999999999998</v>
      </c>
      <c r="AM1729" s="9"/>
      <c r="AN1729" s="9"/>
      <c r="AP1729" s="9"/>
    </row>
    <row r="1730" spans="1:42" x14ac:dyDescent="0.2">
      <c r="A1730" s="2" t="s">
        <v>43</v>
      </c>
      <c r="B1730" s="2">
        <v>1</v>
      </c>
      <c r="C1730" s="2">
        <v>11030128</v>
      </c>
      <c r="D1730" s="2" t="s">
        <v>4897</v>
      </c>
      <c r="E1730" s="3" t="s">
        <v>4898</v>
      </c>
      <c r="F1730" s="2" t="s">
        <v>4899</v>
      </c>
      <c r="G1730" s="2" t="s">
        <v>47</v>
      </c>
      <c r="I1730" s="2">
        <v>359565</v>
      </c>
      <c r="J1730" s="9"/>
      <c r="K1730" s="9"/>
      <c r="L1730" s="9"/>
      <c r="M1730" s="9"/>
      <c r="N1730" s="9"/>
      <c r="O1730" s="9"/>
      <c r="P1730" s="9"/>
      <c r="Q1730" s="9"/>
      <c r="R1730" s="9"/>
      <c r="S1730" s="9"/>
      <c r="T1730" s="9"/>
      <c r="U1730" s="9"/>
      <c r="V1730" s="9">
        <v>1.5</v>
      </c>
      <c r="W1730" s="9"/>
      <c r="X1730" s="9"/>
      <c r="Y1730" s="9"/>
      <c r="Z1730" s="9"/>
      <c r="AA1730" s="9"/>
      <c r="AB1730" s="9"/>
      <c r="AC1730" s="9"/>
      <c r="AD1730" s="9"/>
      <c r="AE1730" s="9"/>
      <c r="AF1730" s="9"/>
      <c r="AG1730" s="9"/>
      <c r="AH1730" s="9"/>
      <c r="AI1730" s="9">
        <f t="shared" si="135"/>
        <v>1.5</v>
      </c>
      <c r="AJ1730" s="9">
        <v>0</v>
      </c>
      <c r="AK1730" s="9">
        <f t="shared" si="136"/>
        <v>0.18</v>
      </c>
      <c r="AL1730" s="9">
        <f t="shared" si="137"/>
        <v>1.68</v>
      </c>
      <c r="AM1730" s="9"/>
      <c r="AN1730" s="9"/>
      <c r="AP1730" s="9"/>
    </row>
    <row r="1731" spans="1:42" x14ac:dyDescent="0.2">
      <c r="A1731" s="2" t="s">
        <v>43</v>
      </c>
      <c r="B1731" s="2">
        <v>1</v>
      </c>
      <c r="C1731" s="2">
        <v>11030133</v>
      </c>
      <c r="D1731" s="2" t="s">
        <v>4900</v>
      </c>
      <c r="E1731" s="3" t="s">
        <v>4901</v>
      </c>
      <c r="F1731" s="2" t="s">
        <v>4902</v>
      </c>
      <c r="G1731" s="2" t="s">
        <v>47</v>
      </c>
      <c r="I1731" s="2">
        <v>359566</v>
      </c>
      <c r="J1731" s="9"/>
      <c r="K1731" s="9">
        <v>0.24</v>
      </c>
      <c r="L1731" s="9"/>
      <c r="M1731" s="9"/>
      <c r="N1731" s="9"/>
      <c r="O1731" s="9"/>
      <c r="P1731" s="9"/>
      <c r="Q1731" s="9">
        <v>0.31</v>
      </c>
      <c r="R1731" s="9"/>
      <c r="S1731" s="9"/>
      <c r="T1731" s="9"/>
      <c r="U1731" s="9"/>
      <c r="V1731" s="9">
        <v>1.5</v>
      </c>
      <c r="W1731" s="9"/>
      <c r="X1731" s="9"/>
      <c r="Y1731" s="9"/>
      <c r="Z1731" s="9"/>
      <c r="AA1731" s="9"/>
      <c r="AB1731" s="9"/>
      <c r="AC1731" s="9"/>
      <c r="AD1731" s="9"/>
      <c r="AE1731" s="9"/>
      <c r="AF1731" s="9"/>
      <c r="AG1731" s="9"/>
      <c r="AH1731" s="9"/>
      <c r="AI1731" s="9">
        <f t="shared" si="135"/>
        <v>2.0499999999999998</v>
      </c>
      <c r="AJ1731" s="9">
        <v>0</v>
      </c>
      <c r="AK1731" s="9">
        <f t="shared" si="136"/>
        <v>0.24599999999999997</v>
      </c>
      <c r="AL1731" s="9">
        <f t="shared" si="137"/>
        <v>2.2959999999999998</v>
      </c>
      <c r="AM1731" s="9"/>
      <c r="AN1731" s="9"/>
      <c r="AP1731" s="9"/>
    </row>
    <row r="1732" spans="1:42" x14ac:dyDescent="0.2">
      <c r="A1732" s="2" t="s">
        <v>43</v>
      </c>
      <c r="B1732" s="2">
        <v>1</v>
      </c>
      <c r="C1732" s="2">
        <v>11030133</v>
      </c>
      <c r="D1732" s="2" t="s">
        <v>4903</v>
      </c>
      <c r="E1732" s="3" t="s">
        <v>4904</v>
      </c>
      <c r="F1732" s="2" t="s">
        <v>4905</v>
      </c>
      <c r="G1732" s="2" t="s">
        <v>47</v>
      </c>
      <c r="I1732" s="2">
        <v>359567</v>
      </c>
      <c r="J1732" s="9"/>
      <c r="K1732" s="9">
        <v>0.79</v>
      </c>
      <c r="L1732" s="9"/>
      <c r="M1732" s="9"/>
      <c r="N1732" s="9"/>
      <c r="O1732" s="9"/>
      <c r="P1732" s="9"/>
      <c r="Q1732" s="9">
        <v>0.68</v>
      </c>
      <c r="R1732" s="9"/>
      <c r="S1732" s="9"/>
      <c r="T1732" s="9"/>
      <c r="U1732" s="9"/>
      <c r="V1732" s="9">
        <v>1.5</v>
      </c>
      <c r="W1732" s="9"/>
      <c r="X1732" s="9"/>
      <c r="Y1732" s="9"/>
      <c r="Z1732" s="9"/>
      <c r="AA1732" s="9"/>
      <c r="AB1732" s="9"/>
      <c r="AC1732" s="9"/>
      <c r="AD1732" s="9"/>
      <c r="AE1732" s="9"/>
      <c r="AF1732" s="9"/>
      <c r="AG1732" s="9"/>
      <c r="AH1732" s="9"/>
      <c r="AI1732" s="9">
        <f t="shared" si="135"/>
        <v>2.97</v>
      </c>
      <c r="AJ1732" s="9">
        <v>0</v>
      </c>
      <c r="AK1732" s="9">
        <f t="shared" si="136"/>
        <v>0.35639999999999999</v>
      </c>
      <c r="AL1732" s="9">
        <f t="shared" si="137"/>
        <v>3.3264</v>
      </c>
      <c r="AM1732" s="9"/>
      <c r="AN1732" s="9"/>
      <c r="AP1732" s="9"/>
    </row>
    <row r="1733" spans="1:42" x14ac:dyDescent="0.2">
      <c r="A1733" s="2" t="s">
        <v>43</v>
      </c>
      <c r="B1733" s="2">
        <v>1</v>
      </c>
      <c r="C1733" s="2">
        <v>11030133</v>
      </c>
      <c r="D1733" s="2" t="s">
        <v>4906</v>
      </c>
      <c r="E1733" s="3" t="s">
        <v>4907</v>
      </c>
      <c r="F1733" s="2" t="s">
        <v>4908</v>
      </c>
      <c r="G1733" s="2" t="s">
        <v>47</v>
      </c>
      <c r="I1733" s="2">
        <v>359568</v>
      </c>
      <c r="J1733" s="9"/>
      <c r="K1733" s="9">
        <v>0.05</v>
      </c>
      <c r="L1733" s="9"/>
      <c r="M1733" s="9"/>
      <c r="N1733" s="9"/>
      <c r="O1733" s="9"/>
      <c r="P1733" s="9"/>
      <c r="Q1733" s="9">
        <v>0.03</v>
      </c>
      <c r="R1733" s="9"/>
      <c r="S1733" s="9"/>
      <c r="T1733" s="9"/>
      <c r="U1733" s="9"/>
      <c r="V1733" s="9">
        <v>1.5</v>
      </c>
      <c r="W1733" s="9"/>
      <c r="X1733" s="9"/>
      <c r="Y1733" s="9"/>
      <c r="Z1733" s="9"/>
      <c r="AA1733" s="9"/>
      <c r="AB1733" s="9"/>
      <c r="AC1733" s="9"/>
      <c r="AD1733" s="9"/>
      <c r="AE1733" s="9"/>
      <c r="AF1733" s="9"/>
      <c r="AG1733" s="9"/>
      <c r="AH1733" s="9"/>
      <c r="AI1733" s="9">
        <f t="shared" si="135"/>
        <v>1.58</v>
      </c>
      <c r="AJ1733" s="9">
        <v>0</v>
      </c>
      <c r="AK1733" s="9">
        <f t="shared" si="136"/>
        <v>0.18959999999999999</v>
      </c>
      <c r="AL1733" s="9">
        <f t="shared" si="137"/>
        <v>1.7696000000000001</v>
      </c>
      <c r="AM1733" s="9"/>
      <c r="AN1733" s="9"/>
      <c r="AP1733" s="9"/>
    </row>
    <row r="1734" spans="1:42" x14ac:dyDescent="0.2">
      <c r="A1734" s="2" t="s">
        <v>43</v>
      </c>
      <c r="B1734" s="2">
        <v>19</v>
      </c>
      <c r="C1734" s="2">
        <v>11030133</v>
      </c>
      <c r="D1734" s="2" t="s">
        <v>4909</v>
      </c>
      <c r="E1734" s="3" t="s">
        <v>4910</v>
      </c>
      <c r="F1734" s="2" t="s">
        <v>4911</v>
      </c>
      <c r="G1734" s="2" t="s">
        <v>47</v>
      </c>
      <c r="I1734" s="2">
        <v>359569</v>
      </c>
      <c r="J1734" s="9"/>
      <c r="K1734" s="9">
        <v>0.17</v>
      </c>
      <c r="L1734" s="9"/>
      <c r="M1734" s="9"/>
      <c r="N1734" s="9"/>
      <c r="O1734" s="9"/>
      <c r="P1734" s="9"/>
      <c r="Q1734" s="9">
        <v>4.24</v>
      </c>
      <c r="R1734" s="9">
        <v>0.54</v>
      </c>
      <c r="S1734" s="9"/>
      <c r="T1734" s="9"/>
      <c r="U1734" s="9"/>
      <c r="V1734" s="9">
        <v>1.5</v>
      </c>
      <c r="W1734" s="9"/>
      <c r="X1734" s="9"/>
      <c r="Y1734" s="9"/>
      <c r="Z1734" s="9"/>
      <c r="AA1734" s="9"/>
      <c r="AB1734" s="9"/>
      <c r="AC1734" s="9"/>
      <c r="AD1734" s="9"/>
      <c r="AE1734" s="9"/>
      <c r="AF1734" s="9"/>
      <c r="AG1734" s="9"/>
      <c r="AH1734" s="9"/>
      <c r="AI1734" s="9">
        <f t="shared" si="135"/>
        <v>6.45</v>
      </c>
      <c r="AJ1734" s="9">
        <v>0</v>
      </c>
      <c r="AK1734" s="9">
        <f t="shared" si="136"/>
        <v>0.77400000000000002</v>
      </c>
      <c r="AL1734" s="9">
        <f t="shared" si="137"/>
        <v>7.2240000000000002</v>
      </c>
      <c r="AM1734" s="9"/>
      <c r="AN1734" s="9"/>
      <c r="AP1734" s="9"/>
    </row>
    <row r="1735" spans="1:42" x14ac:dyDescent="0.2">
      <c r="A1735" s="2" t="s">
        <v>43</v>
      </c>
      <c r="B1735" s="2">
        <v>1</v>
      </c>
      <c r="C1735" s="2">
        <v>11030134</v>
      </c>
      <c r="D1735" s="2" t="s">
        <v>4912</v>
      </c>
      <c r="E1735" s="3" t="s">
        <v>4913</v>
      </c>
      <c r="F1735" s="2" t="s">
        <v>4914</v>
      </c>
      <c r="G1735" s="2" t="s">
        <v>47</v>
      </c>
      <c r="I1735" s="2">
        <v>359570</v>
      </c>
      <c r="J1735" s="9"/>
      <c r="K1735" s="9"/>
      <c r="L1735" s="9"/>
      <c r="M1735" s="9"/>
      <c r="N1735" s="9"/>
      <c r="O1735" s="9"/>
      <c r="P1735" s="9"/>
      <c r="Q1735" s="9">
        <v>6.84</v>
      </c>
      <c r="R1735" s="9"/>
      <c r="S1735" s="9"/>
      <c r="T1735" s="9"/>
      <c r="U1735" s="9"/>
      <c r="V1735" s="9">
        <v>1.5</v>
      </c>
      <c r="W1735" s="9"/>
      <c r="X1735" s="9"/>
      <c r="Y1735" s="9"/>
      <c r="Z1735" s="9"/>
      <c r="AA1735" s="9"/>
      <c r="AB1735" s="9"/>
      <c r="AC1735" s="9"/>
      <c r="AD1735" s="9"/>
      <c r="AE1735" s="9"/>
      <c r="AF1735" s="9"/>
      <c r="AG1735" s="9"/>
      <c r="AH1735" s="9"/>
      <c r="AI1735" s="9">
        <f t="shared" si="135"/>
        <v>8.34</v>
      </c>
      <c r="AJ1735" s="9">
        <v>0</v>
      </c>
      <c r="AK1735" s="9">
        <f t="shared" si="136"/>
        <v>1.0007999999999999</v>
      </c>
      <c r="AL1735" s="9">
        <f t="shared" si="137"/>
        <v>9.3407999999999998</v>
      </c>
      <c r="AM1735" s="9"/>
      <c r="AN1735" s="9"/>
      <c r="AP1735" s="9"/>
    </row>
    <row r="1736" spans="1:42" x14ac:dyDescent="0.2">
      <c r="A1736" s="2" t="s">
        <v>43</v>
      </c>
      <c r="B1736" s="2">
        <v>1</v>
      </c>
      <c r="C1736" s="2">
        <v>11030128</v>
      </c>
      <c r="D1736" s="2" t="s">
        <v>4915</v>
      </c>
      <c r="E1736" s="3" t="s">
        <v>4916</v>
      </c>
      <c r="F1736" s="2" t="s">
        <v>4917</v>
      </c>
      <c r="G1736" s="2" t="s">
        <v>47</v>
      </c>
      <c r="I1736" s="2">
        <v>359571</v>
      </c>
      <c r="J1736" s="9"/>
      <c r="K1736" s="9">
        <v>0.16</v>
      </c>
      <c r="L1736" s="9"/>
      <c r="M1736" s="9"/>
      <c r="N1736" s="9"/>
      <c r="O1736" s="9"/>
      <c r="P1736" s="9"/>
      <c r="Q1736" s="9">
        <v>0.23</v>
      </c>
      <c r="R1736" s="9"/>
      <c r="S1736" s="9"/>
      <c r="T1736" s="9"/>
      <c r="U1736" s="9"/>
      <c r="V1736" s="9">
        <v>1.5</v>
      </c>
      <c r="W1736" s="9"/>
      <c r="X1736" s="9"/>
      <c r="Y1736" s="9"/>
      <c r="Z1736" s="9"/>
      <c r="AA1736" s="9"/>
      <c r="AB1736" s="9"/>
      <c r="AC1736" s="9"/>
      <c r="AD1736" s="9"/>
      <c r="AE1736" s="9"/>
      <c r="AF1736" s="9"/>
      <c r="AG1736" s="9"/>
      <c r="AH1736" s="9"/>
      <c r="AI1736" s="9">
        <f t="shared" si="135"/>
        <v>1.8900000000000001</v>
      </c>
      <c r="AJ1736" s="9">
        <v>0</v>
      </c>
      <c r="AK1736" s="9">
        <f t="shared" si="136"/>
        <v>0.2268</v>
      </c>
      <c r="AL1736" s="9">
        <f t="shared" si="137"/>
        <v>2.1168</v>
      </c>
      <c r="AM1736" s="9"/>
      <c r="AN1736" s="9"/>
      <c r="AP1736" s="9"/>
    </row>
    <row r="1737" spans="1:42" x14ac:dyDescent="0.2">
      <c r="A1737" s="2" t="s">
        <v>43</v>
      </c>
      <c r="B1737" s="2">
        <v>1</v>
      </c>
      <c r="C1737" s="2">
        <v>11030133</v>
      </c>
      <c r="D1737" s="2" t="s">
        <v>4918</v>
      </c>
      <c r="E1737" s="3" t="s">
        <v>4919</v>
      </c>
      <c r="F1737" s="2" t="s">
        <v>4920</v>
      </c>
      <c r="G1737" s="2" t="s">
        <v>47</v>
      </c>
      <c r="I1737" s="2">
        <v>359572</v>
      </c>
      <c r="J1737" s="9"/>
      <c r="K1737" s="9">
        <v>2.57</v>
      </c>
      <c r="L1737" s="9"/>
      <c r="M1737" s="9"/>
      <c r="N1737" s="9"/>
      <c r="O1737" s="9"/>
      <c r="P1737" s="9"/>
      <c r="Q1737" s="9">
        <v>0.53</v>
      </c>
      <c r="R1737" s="9">
        <v>0.33</v>
      </c>
      <c r="S1737" s="9"/>
      <c r="T1737" s="9"/>
      <c r="U1737" s="9"/>
      <c r="V1737" s="9">
        <v>1.5</v>
      </c>
      <c r="W1737" s="9"/>
      <c r="X1737" s="9"/>
      <c r="Y1737" s="9"/>
      <c r="Z1737" s="9"/>
      <c r="AA1737" s="9"/>
      <c r="AB1737" s="9"/>
      <c r="AC1737" s="9"/>
      <c r="AD1737" s="9"/>
      <c r="AE1737" s="9"/>
      <c r="AF1737" s="9"/>
      <c r="AG1737" s="9"/>
      <c r="AH1737" s="9"/>
      <c r="AI1737" s="9">
        <f t="shared" si="135"/>
        <v>4.93</v>
      </c>
      <c r="AJ1737" s="9">
        <v>0</v>
      </c>
      <c r="AK1737" s="9">
        <f t="shared" si="136"/>
        <v>0.5915999999999999</v>
      </c>
      <c r="AL1737" s="9">
        <f t="shared" si="137"/>
        <v>5.5215999999999994</v>
      </c>
      <c r="AM1737" s="9"/>
      <c r="AN1737" s="9"/>
      <c r="AP1737" s="9"/>
    </row>
    <row r="1738" spans="1:42" x14ac:dyDescent="0.2">
      <c r="A1738" s="2" t="s">
        <v>43</v>
      </c>
      <c r="B1738" s="2">
        <v>1</v>
      </c>
      <c r="C1738" s="2">
        <v>11030128</v>
      </c>
      <c r="D1738" s="2" t="s">
        <v>4921</v>
      </c>
      <c r="E1738" s="3" t="s">
        <v>4922</v>
      </c>
      <c r="F1738" s="2" t="s">
        <v>4923</v>
      </c>
      <c r="G1738" s="2" t="s">
        <v>47</v>
      </c>
      <c r="I1738" s="2">
        <v>359573</v>
      </c>
      <c r="J1738" s="9"/>
      <c r="K1738" s="9">
        <v>1.0900000000000001</v>
      </c>
      <c r="L1738" s="9"/>
      <c r="M1738" s="9"/>
      <c r="N1738" s="9"/>
      <c r="O1738" s="9"/>
      <c r="P1738" s="9"/>
      <c r="Q1738" s="9">
        <v>0.02</v>
      </c>
      <c r="R1738" s="9"/>
      <c r="S1738" s="9"/>
      <c r="T1738" s="9"/>
      <c r="U1738" s="9"/>
      <c r="V1738" s="9">
        <v>1.5</v>
      </c>
      <c r="W1738" s="9"/>
      <c r="X1738" s="9"/>
      <c r="Y1738" s="9"/>
      <c r="Z1738" s="9"/>
      <c r="AA1738" s="9"/>
      <c r="AB1738" s="9"/>
      <c r="AC1738" s="9"/>
      <c r="AD1738" s="9"/>
      <c r="AE1738" s="9"/>
      <c r="AF1738" s="9"/>
      <c r="AG1738" s="9"/>
      <c r="AH1738" s="9"/>
      <c r="AI1738" s="9">
        <f t="shared" si="135"/>
        <v>2.6100000000000003</v>
      </c>
      <c r="AJ1738" s="9">
        <v>0</v>
      </c>
      <c r="AK1738" s="9">
        <f t="shared" si="136"/>
        <v>0.31320000000000003</v>
      </c>
      <c r="AL1738" s="9">
        <f t="shared" si="137"/>
        <v>2.9232000000000005</v>
      </c>
      <c r="AM1738" s="9"/>
      <c r="AN1738" s="9"/>
      <c r="AP1738" s="9"/>
    </row>
    <row r="1739" spans="1:42" x14ac:dyDescent="0.2">
      <c r="A1739" s="2" t="s">
        <v>43</v>
      </c>
      <c r="B1739" s="2">
        <v>1</v>
      </c>
      <c r="C1739" s="2">
        <v>11030105</v>
      </c>
      <c r="D1739" s="2" t="s">
        <v>4924</v>
      </c>
      <c r="E1739" s="3" t="s">
        <v>4925</v>
      </c>
      <c r="F1739" s="2" t="s">
        <v>4926</v>
      </c>
      <c r="G1739" s="2" t="s">
        <v>47</v>
      </c>
      <c r="I1739" s="2">
        <v>359574</v>
      </c>
      <c r="J1739" s="9"/>
      <c r="K1739" s="9">
        <v>0.28999999999999998</v>
      </c>
      <c r="L1739" s="9"/>
      <c r="M1739" s="9"/>
      <c r="N1739" s="9"/>
      <c r="O1739" s="9"/>
      <c r="P1739" s="9"/>
      <c r="Q1739" s="9">
        <v>0.12</v>
      </c>
      <c r="R1739" s="9"/>
      <c r="S1739" s="9"/>
      <c r="T1739" s="9"/>
      <c r="U1739" s="9"/>
      <c r="V1739" s="9">
        <v>1.5</v>
      </c>
      <c r="W1739" s="9"/>
      <c r="X1739" s="9"/>
      <c r="Y1739" s="9"/>
      <c r="Z1739" s="9"/>
      <c r="AA1739" s="9"/>
      <c r="AB1739" s="9"/>
      <c r="AC1739" s="9"/>
      <c r="AD1739" s="9"/>
      <c r="AE1739" s="9"/>
      <c r="AF1739" s="9"/>
      <c r="AG1739" s="9"/>
      <c r="AH1739" s="9"/>
      <c r="AI1739" s="9">
        <f t="shared" si="135"/>
        <v>1.91</v>
      </c>
      <c r="AJ1739" s="9">
        <v>0</v>
      </c>
      <c r="AK1739" s="9">
        <f t="shared" si="136"/>
        <v>0.22919999999999999</v>
      </c>
      <c r="AL1739" s="9">
        <f t="shared" si="137"/>
        <v>2.1391999999999998</v>
      </c>
      <c r="AM1739" s="9"/>
      <c r="AN1739" s="9"/>
      <c r="AP1739" s="9"/>
    </row>
    <row r="1740" spans="1:42" x14ac:dyDescent="0.2">
      <c r="A1740" s="2" t="s">
        <v>43</v>
      </c>
      <c r="B1740" s="2">
        <v>1</v>
      </c>
      <c r="C1740" s="2">
        <v>11030132</v>
      </c>
      <c r="D1740" s="2" t="s">
        <v>4927</v>
      </c>
      <c r="E1740" s="3" t="s">
        <v>4928</v>
      </c>
      <c r="F1740" s="2" t="s">
        <v>4929</v>
      </c>
      <c r="G1740" s="2" t="s">
        <v>47</v>
      </c>
      <c r="I1740" s="2">
        <v>359575</v>
      </c>
      <c r="J1740" s="9"/>
      <c r="K1740" s="9"/>
      <c r="L1740" s="9"/>
      <c r="M1740" s="9"/>
      <c r="N1740" s="9"/>
      <c r="O1740" s="9"/>
      <c r="P1740" s="9"/>
      <c r="Q1740" s="9">
        <v>0.91</v>
      </c>
      <c r="R1740" s="9">
        <v>0.9</v>
      </c>
      <c r="S1740" s="9"/>
      <c r="T1740" s="9"/>
      <c r="U1740" s="9"/>
      <c r="V1740" s="9">
        <v>1.5</v>
      </c>
      <c r="W1740" s="9"/>
      <c r="X1740" s="9"/>
      <c r="Y1740" s="9"/>
      <c r="Z1740" s="9"/>
      <c r="AA1740" s="9"/>
      <c r="AB1740" s="9"/>
      <c r="AC1740" s="9"/>
      <c r="AD1740" s="9"/>
      <c r="AE1740" s="9"/>
      <c r="AF1740" s="9"/>
      <c r="AG1740" s="9"/>
      <c r="AH1740" s="9"/>
      <c r="AI1740" s="9">
        <f t="shared" ref="AI1740:AI1803" si="138">SUM(J1740:AH1740)</f>
        <v>3.31</v>
      </c>
      <c r="AJ1740" s="9">
        <v>0</v>
      </c>
      <c r="AK1740" s="9">
        <f t="shared" ref="AK1740:AK1803" si="139">(AI1740+AJ1740)*0.12</f>
        <v>0.3972</v>
      </c>
      <c r="AL1740" s="9">
        <f t="shared" ref="AL1740:AL1803" si="140">SUM(AI1740:AK1740)</f>
        <v>3.7072000000000003</v>
      </c>
      <c r="AM1740" s="9"/>
      <c r="AN1740" s="9"/>
      <c r="AP1740" s="9"/>
    </row>
    <row r="1741" spans="1:42" x14ac:dyDescent="0.2">
      <c r="A1741" s="2" t="s">
        <v>43</v>
      </c>
      <c r="B1741" s="2">
        <v>1</v>
      </c>
      <c r="C1741" s="2">
        <v>11030132</v>
      </c>
      <c r="D1741" s="2" t="s">
        <v>4930</v>
      </c>
      <c r="E1741" s="3" t="s">
        <v>4931</v>
      </c>
      <c r="F1741" s="2" t="s">
        <v>4932</v>
      </c>
      <c r="G1741" s="2" t="s">
        <v>47</v>
      </c>
      <c r="I1741" s="2">
        <v>359576</v>
      </c>
      <c r="J1741" s="9"/>
      <c r="K1741" s="9">
        <v>0.52</v>
      </c>
      <c r="L1741" s="9"/>
      <c r="M1741" s="9"/>
      <c r="N1741" s="9"/>
      <c r="O1741" s="9"/>
      <c r="P1741" s="9"/>
      <c r="Q1741" s="9">
        <v>1.31</v>
      </c>
      <c r="R1741" s="9"/>
      <c r="S1741" s="9"/>
      <c r="T1741" s="9"/>
      <c r="U1741" s="9"/>
      <c r="V1741" s="9">
        <v>1.5</v>
      </c>
      <c r="W1741" s="9"/>
      <c r="X1741" s="9"/>
      <c r="Y1741" s="9"/>
      <c r="Z1741" s="9"/>
      <c r="AA1741" s="9"/>
      <c r="AB1741" s="9"/>
      <c r="AC1741" s="9"/>
      <c r="AD1741" s="9"/>
      <c r="AE1741" s="9"/>
      <c r="AF1741" s="9"/>
      <c r="AG1741" s="9"/>
      <c r="AH1741" s="9"/>
      <c r="AI1741" s="9">
        <f t="shared" si="138"/>
        <v>3.33</v>
      </c>
      <c r="AJ1741" s="9">
        <v>0</v>
      </c>
      <c r="AK1741" s="9">
        <f t="shared" si="139"/>
        <v>0.39960000000000001</v>
      </c>
      <c r="AL1741" s="9">
        <f t="shared" si="140"/>
        <v>3.7296</v>
      </c>
      <c r="AM1741" s="9"/>
      <c r="AN1741" s="9"/>
      <c r="AP1741" s="9"/>
    </row>
    <row r="1742" spans="1:42" x14ac:dyDescent="0.2">
      <c r="A1742" s="2" t="s">
        <v>43</v>
      </c>
      <c r="B1742" s="2">
        <v>1</v>
      </c>
      <c r="C1742" s="2">
        <v>11030133</v>
      </c>
      <c r="D1742" s="2" t="s">
        <v>4933</v>
      </c>
      <c r="E1742" s="3" t="s">
        <v>4934</v>
      </c>
      <c r="F1742" s="2" t="s">
        <v>4935</v>
      </c>
      <c r="G1742" s="2" t="s">
        <v>47</v>
      </c>
      <c r="I1742" s="2">
        <v>359577</v>
      </c>
      <c r="J1742" s="9"/>
      <c r="K1742" s="9">
        <v>5.97</v>
      </c>
      <c r="L1742" s="9"/>
      <c r="M1742" s="9"/>
      <c r="N1742" s="9"/>
      <c r="O1742" s="9"/>
      <c r="P1742" s="9"/>
      <c r="Q1742" s="9">
        <v>3.76</v>
      </c>
      <c r="R1742" s="9">
        <v>2.4300000000000002</v>
      </c>
      <c r="S1742" s="9"/>
      <c r="T1742" s="9"/>
      <c r="U1742" s="9"/>
      <c r="V1742" s="9">
        <v>1.5</v>
      </c>
      <c r="W1742" s="9"/>
      <c r="X1742" s="9"/>
      <c r="Y1742" s="9"/>
      <c r="Z1742" s="9"/>
      <c r="AA1742" s="9"/>
      <c r="AB1742" s="9"/>
      <c r="AC1742" s="9"/>
      <c r="AD1742" s="9"/>
      <c r="AE1742" s="9"/>
      <c r="AF1742" s="9"/>
      <c r="AG1742" s="9"/>
      <c r="AH1742" s="9"/>
      <c r="AI1742" s="9">
        <f t="shared" si="138"/>
        <v>13.66</v>
      </c>
      <c r="AJ1742" s="9">
        <v>0</v>
      </c>
      <c r="AK1742" s="9">
        <f t="shared" si="139"/>
        <v>1.6392</v>
      </c>
      <c r="AL1742" s="9">
        <f t="shared" si="140"/>
        <v>15.299200000000001</v>
      </c>
      <c r="AM1742" s="9"/>
      <c r="AN1742" s="9"/>
      <c r="AP1742" s="9"/>
    </row>
    <row r="1743" spans="1:42" x14ac:dyDescent="0.2">
      <c r="A1743" s="2" t="s">
        <v>43</v>
      </c>
      <c r="B1743" s="2">
        <v>1</v>
      </c>
      <c r="C1743" s="2">
        <v>11030133</v>
      </c>
      <c r="D1743" s="2" t="s">
        <v>4936</v>
      </c>
      <c r="E1743" s="3" t="s">
        <v>4937</v>
      </c>
      <c r="F1743" s="2" t="s">
        <v>4938</v>
      </c>
      <c r="G1743" s="2" t="s">
        <v>47</v>
      </c>
      <c r="I1743" s="2">
        <v>359578</v>
      </c>
      <c r="J1743" s="9"/>
      <c r="K1743" s="9"/>
      <c r="L1743" s="9"/>
      <c r="M1743" s="9"/>
      <c r="N1743" s="9"/>
      <c r="O1743" s="9"/>
      <c r="P1743" s="9"/>
      <c r="Q1743" s="9"/>
      <c r="R1743" s="9"/>
      <c r="S1743" s="9"/>
      <c r="T1743" s="9"/>
      <c r="U1743" s="9"/>
      <c r="V1743" s="9">
        <v>1.5</v>
      </c>
      <c r="W1743" s="9"/>
      <c r="X1743" s="9"/>
      <c r="Y1743" s="9"/>
      <c r="Z1743" s="9"/>
      <c r="AA1743" s="9"/>
      <c r="AB1743" s="9"/>
      <c r="AC1743" s="9"/>
      <c r="AD1743" s="9"/>
      <c r="AE1743" s="9"/>
      <c r="AF1743" s="9"/>
      <c r="AG1743" s="9"/>
      <c r="AH1743" s="9"/>
      <c r="AI1743" s="9">
        <f t="shared" si="138"/>
        <v>1.5</v>
      </c>
      <c r="AJ1743" s="9">
        <v>0</v>
      </c>
      <c r="AK1743" s="9">
        <f t="shared" si="139"/>
        <v>0.18</v>
      </c>
      <c r="AL1743" s="9">
        <f t="shared" si="140"/>
        <v>1.68</v>
      </c>
      <c r="AM1743" s="9"/>
      <c r="AN1743" s="9"/>
      <c r="AP1743" s="9"/>
    </row>
    <row r="1744" spans="1:42" x14ac:dyDescent="0.2">
      <c r="A1744" s="2" t="s">
        <v>43</v>
      </c>
      <c r="B1744" s="2">
        <v>1</v>
      </c>
      <c r="C1744" s="2">
        <v>11030128</v>
      </c>
      <c r="D1744" s="2" t="s">
        <v>4939</v>
      </c>
      <c r="E1744" s="3" t="s">
        <v>4940</v>
      </c>
      <c r="F1744" s="2" t="s">
        <v>4941</v>
      </c>
      <c r="G1744" s="2" t="s">
        <v>47</v>
      </c>
      <c r="I1744" s="2">
        <v>359579</v>
      </c>
      <c r="J1744" s="9"/>
      <c r="K1744" s="9"/>
      <c r="L1744" s="9"/>
      <c r="M1744" s="9"/>
      <c r="N1744" s="9"/>
      <c r="O1744" s="9"/>
      <c r="P1744" s="9"/>
      <c r="Q1744" s="9">
        <v>0.02</v>
      </c>
      <c r="R1744" s="9">
        <v>1.82</v>
      </c>
      <c r="S1744" s="9"/>
      <c r="T1744" s="9"/>
      <c r="U1744" s="9"/>
      <c r="V1744" s="9">
        <v>1.5</v>
      </c>
      <c r="W1744" s="9"/>
      <c r="X1744" s="9"/>
      <c r="Y1744" s="9"/>
      <c r="Z1744" s="9"/>
      <c r="AA1744" s="9"/>
      <c r="AB1744" s="9"/>
      <c r="AC1744" s="9"/>
      <c r="AD1744" s="9"/>
      <c r="AE1744" s="9"/>
      <c r="AF1744" s="9"/>
      <c r="AG1744" s="9"/>
      <c r="AH1744" s="9">
        <v>-0.75</v>
      </c>
      <c r="AI1744" s="9">
        <f t="shared" si="138"/>
        <v>2.59</v>
      </c>
      <c r="AJ1744" s="9">
        <v>0</v>
      </c>
      <c r="AK1744" s="9">
        <f t="shared" si="139"/>
        <v>0.31079999999999997</v>
      </c>
      <c r="AL1744" s="9">
        <f t="shared" si="140"/>
        <v>2.9007999999999998</v>
      </c>
      <c r="AM1744" s="9"/>
      <c r="AN1744" s="9"/>
      <c r="AP1744" s="9"/>
    </row>
    <row r="1745" spans="1:42" x14ac:dyDescent="0.2">
      <c r="A1745" s="2" t="s">
        <v>43</v>
      </c>
      <c r="B1745" s="2">
        <v>1</v>
      </c>
      <c r="C1745" s="2">
        <v>11030134</v>
      </c>
      <c r="D1745" s="2" t="s">
        <v>4942</v>
      </c>
      <c r="E1745" s="3" t="s">
        <v>4943</v>
      </c>
      <c r="F1745" s="2" t="s">
        <v>4944</v>
      </c>
      <c r="G1745" s="2" t="s">
        <v>47</v>
      </c>
      <c r="I1745" s="2">
        <v>359580</v>
      </c>
      <c r="J1745" s="9"/>
      <c r="K1745" s="9">
        <v>1.4</v>
      </c>
      <c r="L1745" s="9"/>
      <c r="M1745" s="9"/>
      <c r="N1745" s="9"/>
      <c r="O1745" s="9"/>
      <c r="P1745" s="9"/>
      <c r="Q1745" s="9">
        <v>0.12</v>
      </c>
      <c r="R1745" s="9"/>
      <c r="S1745" s="9"/>
      <c r="T1745" s="9"/>
      <c r="U1745" s="9"/>
      <c r="V1745" s="9">
        <v>1.5</v>
      </c>
      <c r="W1745" s="9"/>
      <c r="X1745" s="9"/>
      <c r="Y1745" s="9"/>
      <c r="Z1745" s="9"/>
      <c r="AA1745" s="9"/>
      <c r="AB1745" s="9"/>
      <c r="AC1745" s="9"/>
      <c r="AD1745" s="9"/>
      <c r="AE1745" s="9"/>
      <c r="AF1745" s="9"/>
      <c r="AG1745" s="9"/>
      <c r="AH1745" s="9"/>
      <c r="AI1745" s="9">
        <f t="shared" si="138"/>
        <v>3.02</v>
      </c>
      <c r="AJ1745" s="9">
        <v>0</v>
      </c>
      <c r="AK1745" s="9">
        <f t="shared" si="139"/>
        <v>0.3624</v>
      </c>
      <c r="AL1745" s="9">
        <f t="shared" si="140"/>
        <v>3.3824000000000001</v>
      </c>
      <c r="AM1745" s="9"/>
      <c r="AN1745" s="9"/>
      <c r="AP1745" s="9"/>
    </row>
    <row r="1746" spans="1:42" x14ac:dyDescent="0.2">
      <c r="A1746" s="2" t="s">
        <v>43</v>
      </c>
      <c r="B1746" s="2">
        <v>1</v>
      </c>
      <c r="C1746" s="2">
        <v>11030128</v>
      </c>
      <c r="D1746" s="2" t="s">
        <v>4945</v>
      </c>
      <c r="E1746" s="3" t="s">
        <v>4946</v>
      </c>
      <c r="F1746" s="2" t="s">
        <v>4947</v>
      </c>
      <c r="G1746" s="2" t="s">
        <v>47</v>
      </c>
      <c r="I1746" s="2">
        <v>359581</v>
      </c>
      <c r="J1746" s="9"/>
      <c r="K1746" s="9"/>
      <c r="L1746" s="9"/>
      <c r="M1746" s="9"/>
      <c r="N1746" s="9"/>
      <c r="O1746" s="9"/>
      <c r="P1746" s="9"/>
      <c r="Q1746" s="9">
        <v>0.09</v>
      </c>
      <c r="R1746" s="9"/>
      <c r="S1746" s="9"/>
      <c r="T1746" s="9"/>
      <c r="U1746" s="9"/>
      <c r="V1746" s="9">
        <v>1.5</v>
      </c>
      <c r="W1746" s="9"/>
      <c r="X1746" s="9"/>
      <c r="Y1746" s="9"/>
      <c r="Z1746" s="9"/>
      <c r="AA1746" s="9"/>
      <c r="AB1746" s="9"/>
      <c r="AC1746" s="9"/>
      <c r="AD1746" s="9"/>
      <c r="AE1746" s="9"/>
      <c r="AF1746" s="9"/>
      <c r="AG1746" s="9"/>
      <c r="AH1746" s="9"/>
      <c r="AI1746" s="9">
        <f t="shared" si="138"/>
        <v>1.59</v>
      </c>
      <c r="AJ1746" s="9">
        <v>0</v>
      </c>
      <c r="AK1746" s="9">
        <f t="shared" si="139"/>
        <v>0.1908</v>
      </c>
      <c r="AL1746" s="9">
        <f t="shared" si="140"/>
        <v>1.7808000000000002</v>
      </c>
      <c r="AM1746" s="9"/>
      <c r="AN1746" s="9"/>
      <c r="AP1746" s="9"/>
    </row>
    <row r="1747" spans="1:42" x14ac:dyDescent="0.2">
      <c r="A1747" s="2" t="s">
        <v>43</v>
      </c>
      <c r="B1747" s="2">
        <v>1</v>
      </c>
      <c r="C1747" s="2">
        <v>11030136</v>
      </c>
      <c r="D1747" s="2" t="s">
        <v>4948</v>
      </c>
      <c r="E1747" s="3" t="s">
        <v>4949</v>
      </c>
      <c r="F1747" s="2" t="s">
        <v>4950</v>
      </c>
      <c r="G1747" s="2" t="s">
        <v>47</v>
      </c>
      <c r="I1747" s="2">
        <v>359582</v>
      </c>
      <c r="J1747" s="9"/>
      <c r="K1747" s="9"/>
      <c r="L1747" s="9"/>
      <c r="M1747" s="9"/>
      <c r="N1747" s="9"/>
      <c r="O1747" s="9"/>
      <c r="P1747" s="9"/>
      <c r="Q1747" s="9">
        <v>3.13</v>
      </c>
      <c r="R1747" s="9"/>
      <c r="S1747" s="9"/>
      <c r="T1747" s="9"/>
      <c r="U1747" s="9"/>
      <c r="V1747" s="9">
        <v>1.5</v>
      </c>
      <c r="W1747" s="9"/>
      <c r="X1747" s="9"/>
      <c r="Y1747" s="9"/>
      <c r="Z1747" s="9"/>
      <c r="AA1747" s="9"/>
      <c r="AB1747" s="9"/>
      <c r="AC1747" s="9"/>
      <c r="AD1747" s="9"/>
      <c r="AE1747" s="9"/>
      <c r="AF1747" s="9"/>
      <c r="AG1747" s="9"/>
      <c r="AH1747" s="9"/>
      <c r="AI1747" s="9">
        <f t="shared" si="138"/>
        <v>4.63</v>
      </c>
      <c r="AJ1747" s="9">
        <v>0</v>
      </c>
      <c r="AK1747" s="9">
        <f t="shared" si="139"/>
        <v>0.55559999999999998</v>
      </c>
      <c r="AL1747" s="9">
        <f t="shared" si="140"/>
        <v>5.1856</v>
      </c>
      <c r="AM1747" s="9"/>
      <c r="AN1747" s="9"/>
      <c r="AP1747" s="9"/>
    </row>
    <row r="1748" spans="1:42" x14ac:dyDescent="0.2">
      <c r="A1748" s="2" t="s">
        <v>43</v>
      </c>
      <c r="B1748" s="2">
        <v>1</v>
      </c>
      <c r="C1748" s="2">
        <v>11030136</v>
      </c>
      <c r="D1748" s="2" t="s">
        <v>4951</v>
      </c>
      <c r="E1748" s="3" t="s">
        <v>4952</v>
      </c>
      <c r="F1748" s="2" t="s">
        <v>4953</v>
      </c>
      <c r="G1748" s="2" t="s">
        <v>47</v>
      </c>
      <c r="I1748" s="2">
        <v>359583</v>
      </c>
      <c r="J1748" s="9"/>
      <c r="K1748" s="9">
        <v>0.23</v>
      </c>
      <c r="L1748" s="9"/>
      <c r="M1748" s="9"/>
      <c r="N1748" s="9"/>
      <c r="O1748" s="9"/>
      <c r="P1748" s="9"/>
      <c r="Q1748" s="9">
        <v>1.01</v>
      </c>
      <c r="R1748" s="9"/>
      <c r="S1748" s="9"/>
      <c r="T1748" s="9"/>
      <c r="U1748" s="9"/>
      <c r="V1748" s="9">
        <v>1.5</v>
      </c>
      <c r="W1748" s="9"/>
      <c r="X1748" s="9"/>
      <c r="Y1748" s="9"/>
      <c r="Z1748" s="9"/>
      <c r="AA1748" s="9"/>
      <c r="AB1748" s="9"/>
      <c r="AC1748" s="9"/>
      <c r="AD1748" s="9"/>
      <c r="AE1748" s="9"/>
      <c r="AF1748" s="9"/>
      <c r="AG1748" s="9"/>
      <c r="AH1748" s="9"/>
      <c r="AI1748" s="9">
        <f t="shared" si="138"/>
        <v>2.74</v>
      </c>
      <c r="AJ1748" s="9">
        <v>0</v>
      </c>
      <c r="AK1748" s="9">
        <f t="shared" si="139"/>
        <v>0.32880000000000004</v>
      </c>
      <c r="AL1748" s="9">
        <f t="shared" si="140"/>
        <v>3.0688000000000004</v>
      </c>
      <c r="AM1748" s="9"/>
      <c r="AN1748" s="9"/>
      <c r="AP1748" s="9"/>
    </row>
    <row r="1749" spans="1:42" x14ac:dyDescent="0.2">
      <c r="A1749" s="2" t="s">
        <v>43</v>
      </c>
      <c r="B1749" s="2">
        <v>1</v>
      </c>
      <c r="C1749" s="2">
        <v>11030133</v>
      </c>
      <c r="D1749" s="2" t="s">
        <v>4954</v>
      </c>
      <c r="E1749" s="3" t="s">
        <v>4955</v>
      </c>
      <c r="F1749" s="2" t="s">
        <v>4956</v>
      </c>
      <c r="G1749" s="2" t="s">
        <v>47</v>
      </c>
      <c r="I1749" s="2">
        <v>359584</v>
      </c>
      <c r="J1749" s="9"/>
      <c r="K1749" s="9">
        <v>0.43</v>
      </c>
      <c r="L1749" s="9"/>
      <c r="M1749" s="9"/>
      <c r="N1749" s="9"/>
      <c r="O1749" s="9"/>
      <c r="P1749" s="9"/>
      <c r="Q1749" s="9">
        <v>1.34</v>
      </c>
      <c r="R1749" s="9"/>
      <c r="S1749" s="9"/>
      <c r="T1749" s="9"/>
      <c r="U1749" s="9"/>
      <c r="V1749" s="9">
        <v>1.5</v>
      </c>
      <c r="W1749" s="9"/>
      <c r="X1749" s="9"/>
      <c r="Y1749" s="9"/>
      <c r="Z1749" s="9"/>
      <c r="AA1749" s="9"/>
      <c r="AB1749" s="9"/>
      <c r="AC1749" s="9"/>
      <c r="AD1749" s="9"/>
      <c r="AE1749" s="9"/>
      <c r="AF1749" s="9"/>
      <c r="AG1749" s="9"/>
      <c r="AH1749" s="9"/>
      <c r="AI1749" s="9">
        <f t="shared" si="138"/>
        <v>3.27</v>
      </c>
      <c r="AJ1749" s="9">
        <v>0</v>
      </c>
      <c r="AK1749" s="9">
        <f t="shared" si="139"/>
        <v>0.39239999999999997</v>
      </c>
      <c r="AL1749" s="9">
        <f t="shared" si="140"/>
        <v>3.6623999999999999</v>
      </c>
      <c r="AM1749" s="9"/>
      <c r="AN1749" s="9"/>
      <c r="AP1749" s="9"/>
    </row>
    <row r="1750" spans="1:42" x14ac:dyDescent="0.2">
      <c r="A1750" s="2" t="s">
        <v>43</v>
      </c>
      <c r="B1750" s="2">
        <v>1</v>
      </c>
      <c r="C1750" s="2">
        <v>11030133</v>
      </c>
      <c r="D1750" s="2" t="s">
        <v>4957</v>
      </c>
      <c r="E1750" s="3" t="s">
        <v>4958</v>
      </c>
      <c r="F1750" s="2" t="s">
        <v>4959</v>
      </c>
      <c r="G1750" s="2" t="s">
        <v>47</v>
      </c>
      <c r="I1750" s="2">
        <v>359585</v>
      </c>
      <c r="J1750" s="9"/>
      <c r="K1750" s="9"/>
      <c r="L1750" s="9"/>
      <c r="M1750" s="9"/>
      <c r="N1750" s="9"/>
      <c r="O1750" s="9"/>
      <c r="P1750" s="9"/>
      <c r="Q1750" s="9">
        <v>0.04</v>
      </c>
      <c r="R1750" s="9"/>
      <c r="S1750" s="9"/>
      <c r="T1750" s="9"/>
      <c r="U1750" s="9"/>
      <c r="V1750" s="9">
        <v>1.5</v>
      </c>
      <c r="W1750" s="9"/>
      <c r="X1750" s="9"/>
      <c r="Y1750" s="9"/>
      <c r="Z1750" s="9"/>
      <c r="AA1750" s="9"/>
      <c r="AB1750" s="9"/>
      <c r="AC1750" s="9"/>
      <c r="AD1750" s="9"/>
      <c r="AE1750" s="9"/>
      <c r="AF1750" s="9"/>
      <c r="AG1750" s="9"/>
      <c r="AH1750" s="9"/>
      <c r="AI1750" s="9">
        <f t="shared" si="138"/>
        <v>1.54</v>
      </c>
      <c r="AJ1750" s="9">
        <v>0</v>
      </c>
      <c r="AK1750" s="9">
        <f t="shared" si="139"/>
        <v>0.18479999999999999</v>
      </c>
      <c r="AL1750" s="9">
        <f t="shared" si="140"/>
        <v>1.7248000000000001</v>
      </c>
      <c r="AM1750" s="9"/>
      <c r="AN1750" s="9"/>
      <c r="AP1750" s="9"/>
    </row>
    <row r="1751" spans="1:42" x14ac:dyDescent="0.2">
      <c r="A1751" s="2" t="s">
        <v>43</v>
      </c>
      <c r="B1751" s="2">
        <v>1</v>
      </c>
      <c r="C1751" s="2">
        <v>11030131</v>
      </c>
      <c r="D1751" s="2" t="s">
        <v>4960</v>
      </c>
      <c r="E1751" s="3" t="s">
        <v>4961</v>
      </c>
      <c r="F1751" s="2" t="s">
        <v>4962</v>
      </c>
      <c r="G1751" s="2" t="s">
        <v>47</v>
      </c>
      <c r="I1751" s="2">
        <v>359586</v>
      </c>
      <c r="J1751" s="9"/>
      <c r="K1751" s="9"/>
      <c r="L1751" s="9"/>
      <c r="M1751" s="9"/>
      <c r="N1751" s="9"/>
      <c r="O1751" s="9"/>
      <c r="P1751" s="9"/>
      <c r="Q1751" s="9">
        <v>0.3</v>
      </c>
      <c r="R1751" s="9"/>
      <c r="S1751" s="9"/>
      <c r="T1751" s="9"/>
      <c r="U1751" s="9"/>
      <c r="V1751" s="9">
        <v>1.5</v>
      </c>
      <c r="W1751" s="9"/>
      <c r="X1751" s="9"/>
      <c r="Y1751" s="9"/>
      <c r="Z1751" s="9"/>
      <c r="AA1751" s="9"/>
      <c r="AB1751" s="9"/>
      <c r="AC1751" s="9"/>
      <c r="AD1751" s="9"/>
      <c r="AE1751" s="9"/>
      <c r="AF1751" s="9"/>
      <c r="AG1751" s="9"/>
      <c r="AH1751" s="9"/>
      <c r="AI1751" s="9">
        <f t="shared" si="138"/>
        <v>1.8</v>
      </c>
      <c r="AJ1751" s="9">
        <v>0</v>
      </c>
      <c r="AK1751" s="9">
        <f t="shared" si="139"/>
        <v>0.216</v>
      </c>
      <c r="AL1751" s="9">
        <f t="shared" si="140"/>
        <v>2.016</v>
      </c>
      <c r="AM1751" s="9"/>
      <c r="AN1751" s="9"/>
      <c r="AP1751" s="9"/>
    </row>
    <row r="1752" spans="1:42" x14ac:dyDescent="0.2">
      <c r="A1752" s="2" t="s">
        <v>43</v>
      </c>
      <c r="B1752" s="2">
        <v>1</v>
      </c>
      <c r="C1752" s="2">
        <v>11030135</v>
      </c>
      <c r="D1752" s="2" t="s">
        <v>4963</v>
      </c>
      <c r="E1752" s="3" t="s">
        <v>4964</v>
      </c>
      <c r="F1752" s="2" t="s">
        <v>4965</v>
      </c>
      <c r="G1752" s="2" t="s">
        <v>47</v>
      </c>
      <c r="I1752" s="2">
        <v>359587</v>
      </c>
      <c r="J1752" s="9"/>
      <c r="K1752" s="9">
        <v>4.2699999999999996</v>
      </c>
      <c r="L1752" s="9">
        <v>0.92</v>
      </c>
      <c r="M1752" s="9"/>
      <c r="N1752" s="9"/>
      <c r="O1752" s="9"/>
      <c r="P1752" s="9"/>
      <c r="Q1752" s="9">
        <v>1.1599999999999999</v>
      </c>
      <c r="R1752" s="9">
        <v>0.04</v>
      </c>
      <c r="S1752" s="9"/>
      <c r="T1752" s="9"/>
      <c r="U1752" s="9"/>
      <c r="V1752" s="9">
        <v>1.5</v>
      </c>
      <c r="W1752" s="9"/>
      <c r="X1752" s="9"/>
      <c r="Y1752" s="9"/>
      <c r="Z1752" s="9"/>
      <c r="AA1752" s="9"/>
      <c r="AB1752" s="9"/>
      <c r="AC1752" s="9"/>
      <c r="AD1752" s="9"/>
      <c r="AE1752" s="9"/>
      <c r="AF1752" s="9"/>
      <c r="AG1752" s="9"/>
      <c r="AH1752" s="9"/>
      <c r="AI1752" s="9">
        <f t="shared" si="138"/>
        <v>7.89</v>
      </c>
      <c r="AJ1752" s="9">
        <v>0</v>
      </c>
      <c r="AK1752" s="9">
        <f t="shared" si="139"/>
        <v>0.94679999999999997</v>
      </c>
      <c r="AL1752" s="9">
        <f t="shared" si="140"/>
        <v>8.8368000000000002</v>
      </c>
      <c r="AM1752" s="9"/>
      <c r="AN1752" s="9"/>
      <c r="AP1752" s="9"/>
    </row>
    <row r="1753" spans="1:42" x14ac:dyDescent="0.2">
      <c r="A1753" s="2" t="s">
        <v>43</v>
      </c>
      <c r="B1753" s="2">
        <v>1</v>
      </c>
      <c r="C1753" s="2">
        <v>11030131</v>
      </c>
      <c r="D1753" s="2" t="s">
        <v>4966</v>
      </c>
      <c r="E1753" s="3" t="s">
        <v>4967</v>
      </c>
      <c r="F1753" s="2" t="s">
        <v>4968</v>
      </c>
      <c r="G1753" s="2" t="s">
        <v>47</v>
      </c>
      <c r="I1753" s="2">
        <v>359588</v>
      </c>
      <c r="J1753" s="9"/>
      <c r="K1753" s="9"/>
      <c r="L1753" s="9"/>
      <c r="M1753" s="9"/>
      <c r="N1753" s="9"/>
      <c r="O1753" s="9"/>
      <c r="P1753" s="9"/>
      <c r="Q1753" s="9">
        <v>0.36</v>
      </c>
      <c r="R1753" s="9">
        <v>0.35</v>
      </c>
      <c r="S1753" s="9"/>
      <c r="T1753" s="9"/>
      <c r="U1753" s="9"/>
      <c r="V1753" s="9">
        <v>1.5</v>
      </c>
      <c r="W1753" s="9"/>
      <c r="X1753" s="9"/>
      <c r="Y1753" s="9"/>
      <c r="Z1753" s="9"/>
      <c r="AA1753" s="9"/>
      <c r="AB1753" s="9"/>
      <c r="AC1753" s="9"/>
      <c r="AD1753" s="9"/>
      <c r="AE1753" s="9"/>
      <c r="AF1753" s="9"/>
      <c r="AG1753" s="9"/>
      <c r="AH1753" s="9"/>
      <c r="AI1753" s="9">
        <f t="shared" si="138"/>
        <v>2.21</v>
      </c>
      <c r="AJ1753" s="9">
        <v>0</v>
      </c>
      <c r="AK1753" s="9">
        <f t="shared" si="139"/>
        <v>0.26519999999999999</v>
      </c>
      <c r="AL1753" s="9">
        <f t="shared" si="140"/>
        <v>2.4752000000000001</v>
      </c>
      <c r="AM1753" s="9"/>
      <c r="AN1753" s="9"/>
      <c r="AP1753" s="9"/>
    </row>
    <row r="1754" spans="1:42" x14ac:dyDescent="0.2">
      <c r="A1754" s="2" t="s">
        <v>43</v>
      </c>
      <c r="B1754" s="2">
        <v>1</v>
      </c>
      <c r="C1754" s="2">
        <v>11030131</v>
      </c>
      <c r="D1754" s="2" t="s">
        <v>4969</v>
      </c>
      <c r="E1754" s="3" t="s">
        <v>4970</v>
      </c>
      <c r="F1754" s="2" t="s">
        <v>4971</v>
      </c>
      <c r="G1754" s="2" t="s">
        <v>47</v>
      </c>
      <c r="I1754" s="2">
        <v>359589</v>
      </c>
      <c r="J1754" s="9"/>
      <c r="K1754" s="9"/>
      <c r="L1754" s="9"/>
      <c r="M1754" s="9"/>
      <c r="N1754" s="9"/>
      <c r="O1754" s="9"/>
      <c r="P1754" s="9"/>
      <c r="Q1754" s="9"/>
      <c r="R1754" s="9"/>
      <c r="S1754" s="9"/>
      <c r="T1754" s="9"/>
      <c r="U1754" s="9"/>
      <c r="V1754" s="9">
        <v>1.5</v>
      </c>
      <c r="W1754" s="9"/>
      <c r="X1754" s="9"/>
      <c r="Y1754" s="9"/>
      <c r="Z1754" s="9"/>
      <c r="AA1754" s="9"/>
      <c r="AB1754" s="9"/>
      <c r="AC1754" s="9"/>
      <c r="AD1754" s="9"/>
      <c r="AE1754" s="9"/>
      <c r="AF1754" s="9"/>
      <c r="AG1754" s="9"/>
      <c r="AH1754" s="9"/>
      <c r="AI1754" s="9">
        <f t="shared" si="138"/>
        <v>1.5</v>
      </c>
      <c r="AJ1754" s="9">
        <v>0</v>
      </c>
      <c r="AK1754" s="9">
        <f t="shared" si="139"/>
        <v>0.18</v>
      </c>
      <c r="AL1754" s="9">
        <f t="shared" si="140"/>
        <v>1.68</v>
      </c>
      <c r="AM1754" s="9"/>
      <c r="AN1754" s="9"/>
      <c r="AP1754" s="9"/>
    </row>
    <row r="1755" spans="1:42" x14ac:dyDescent="0.2">
      <c r="A1755" s="2" t="s">
        <v>43</v>
      </c>
      <c r="B1755" s="2">
        <v>1</v>
      </c>
      <c r="C1755" s="2">
        <v>11030131</v>
      </c>
      <c r="D1755" s="2" t="s">
        <v>4972</v>
      </c>
      <c r="E1755" s="3" t="s">
        <v>4973</v>
      </c>
      <c r="F1755" s="2" t="s">
        <v>4974</v>
      </c>
      <c r="G1755" s="2" t="s">
        <v>47</v>
      </c>
      <c r="I1755" s="2">
        <v>359590</v>
      </c>
      <c r="J1755" s="9"/>
      <c r="K1755" s="9"/>
      <c r="L1755" s="9"/>
      <c r="M1755" s="9"/>
      <c r="N1755" s="9"/>
      <c r="O1755" s="9"/>
      <c r="P1755" s="9"/>
      <c r="Q1755" s="9">
        <v>0.28999999999999998</v>
      </c>
      <c r="R1755" s="9"/>
      <c r="S1755" s="9"/>
      <c r="T1755" s="9"/>
      <c r="U1755" s="9"/>
      <c r="V1755" s="9">
        <v>1.5</v>
      </c>
      <c r="W1755" s="9"/>
      <c r="X1755" s="9"/>
      <c r="Y1755" s="9"/>
      <c r="Z1755" s="9"/>
      <c r="AA1755" s="9"/>
      <c r="AB1755" s="9"/>
      <c r="AC1755" s="9"/>
      <c r="AD1755" s="9"/>
      <c r="AE1755" s="9"/>
      <c r="AF1755" s="9"/>
      <c r="AG1755" s="9"/>
      <c r="AH1755" s="9"/>
      <c r="AI1755" s="9">
        <f t="shared" si="138"/>
        <v>1.79</v>
      </c>
      <c r="AJ1755" s="9">
        <v>0</v>
      </c>
      <c r="AK1755" s="9">
        <f t="shared" si="139"/>
        <v>0.21479999999999999</v>
      </c>
      <c r="AL1755" s="9">
        <f t="shared" si="140"/>
        <v>2.0047999999999999</v>
      </c>
      <c r="AM1755" s="9"/>
      <c r="AN1755" s="9"/>
      <c r="AP1755" s="9"/>
    </row>
    <row r="1756" spans="1:42" x14ac:dyDescent="0.2">
      <c r="A1756" s="2" t="s">
        <v>43</v>
      </c>
      <c r="B1756" s="2">
        <v>1</v>
      </c>
      <c r="C1756" s="2">
        <v>11030131</v>
      </c>
      <c r="D1756" s="2" t="s">
        <v>4975</v>
      </c>
      <c r="E1756" s="3" t="s">
        <v>4976</v>
      </c>
      <c r="F1756" s="2" t="s">
        <v>4977</v>
      </c>
      <c r="G1756" s="2" t="s">
        <v>47</v>
      </c>
      <c r="I1756" s="2">
        <v>359591</v>
      </c>
      <c r="J1756" s="9"/>
      <c r="K1756" s="9"/>
      <c r="L1756" s="9"/>
      <c r="M1756" s="9"/>
      <c r="N1756" s="9"/>
      <c r="O1756" s="9"/>
      <c r="P1756" s="9"/>
      <c r="Q1756" s="9"/>
      <c r="R1756" s="9"/>
      <c r="S1756" s="9"/>
      <c r="T1756" s="9"/>
      <c r="U1756" s="9"/>
      <c r="V1756" s="9">
        <v>1.5</v>
      </c>
      <c r="W1756" s="9"/>
      <c r="X1756" s="9"/>
      <c r="Y1756" s="9"/>
      <c r="Z1756" s="9"/>
      <c r="AA1756" s="9"/>
      <c r="AB1756" s="9"/>
      <c r="AC1756" s="9"/>
      <c r="AD1756" s="9"/>
      <c r="AE1756" s="9"/>
      <c r="AF1756" s="9"/>
      <c r="AG1756" s="9"/>
      <c r="AH1756" s="9"/>
      <c r="AI1756" s="9">
        <f t="shared" si="138"/>
        <v>1.5</v>
      </c>
      <c r="AJ1756" s="9">
        <v>0</v>
      </c>
      <c r="AK1756" s="9">
        <f t="shared" si="139"/>
        <v>0.18</v>
      </c>
      <c r="AL1756" s="9">
        <f t="shared" si="140"/>
        <v>1.68</v>
      </c>
      <c r="AM1756" s="9"/>
      <c r="AN1756" s="9"/>
      <c r="AP1756" s="9"/>
    </row>
    <row r="1757" spans="1:42" x14ac:dyDescent="0.2">
      <c r="A1757" s="2" t="s">
        <v>43</v>
      </c>
      <c r="B1757" s="2">
        <v>1</v>
      </c>
      <c r="C1757" s="2">
        <v>11030135</v>
      </c>
      <c r="D1757" s="2" t="s">
        <v>4978</v>
      </c>
      <c r="E1757" s="3" t="s">
        <v>4979</v>
      </c>
      <c r="F1757" s="2" t="s">
        <v>4980</v>
      </c>
      <c r="G1757" s="2" t="s">
        <v>47</v>
      </c>
      <c r="I1757" s="2">
        <v>359592</v>
      </c>
      <c r="J1757" s="9"/>
      <c r="K1757" s="9">
        <v>0.78</v>
      </c>
      <c r="L1757" s="9"/>
      <c r="M1757" s="9"/>
      <c r="N1757" s="9"/>
      <c r="O1757" s="9"/>
      <c r="P1757" s="9"/>
      <c r="Q1757" s="9">
        <v>0.27</v>
      </c>
      <c r="R1757" s="9"/>
      <c r="S1757" s="9"/>
      <c r="T1757" s="9"/>
      <c r="U1757" s="9"/>
      <c r="V1757" s="9">
        <v>1.5</v>
      </c>
      <c r="W1757" s="9"/>
      <c r="X1757" s="9"/>
      <c r="Y1757" s="9"/>
      <c r="Z1757" s="9"/>
      <c r="AA1757" s="9"/>
      <c r="AB1757" s="9"/>
      <c r="AC1757" s="9"/>
      <c r="AD1757" s="9"/>
      <c r="AE1757" s="9"/>
      <c r="AF1757" s="9"/>
      <c r="AG1757" s="9"/>
      <c r="AH1757" s="9"/>
      <c r="AI1757" s="9">
        <f t="shared" si="138"/>
        <v>2.5499999999999998</v>
      </c>
      <c r="AJ1757" s="9">
        <v>0</v>
      </c>
      <c r="AK1757" s="9">
        <f t="shared" si="139"/>
        <v>0.30599999999999999</v>
      </c>
      <c r="AL1757" s="9">
        <f t="shared" si="140"/>
        <v>2.8559999999999999</v>
      </c>
      <c r="AM1757" s="9"/>
      <c r="AN1757" s="9"/>
      <c r="AP1757" s="9"/>
    </row>
    <row r="1758" spans="1:42" x14ac:dyDescent="0.2">
      <c r="A1758" s="2" t="s">
        <v>43</v>
      </c>
      <c r="B1758" s="2">
        <v>1</v>
      </c>
      <c r="C1758" s="2">
        <v>11030131</v>
      </c>
      <c r="D1758" s="2" t="s">
        <v>4981</v>
      </c>
      <c r="E1758" s="3" t="s">
        <v>4982</v>
      </c>
      <c r="F1758" s="2" t="s">
        <v>4983</v>
      </c>
      <c r="G1758" s="2" t="s">
        <v>47</v>
      </c>
      <c r="I1758" s="2">
        <v>359593</v>
      </c>
      <c r="J1758" s="9"/>
      <c r="K1758" s="9"/>
      <c r="L1758" s="9"/>
      <c r="M1758" s="9"/>
      <c r="N1758" s="9"/>
      <c r="O1758" s="9"/>
      <c r="P1758" s="9"/>
      <c r="Q1758" s="9">
        <v>3.44</v>
      </c>
      <c r="R1758" s="9">
        <v>0.56000000000000005</v>
      </c>
      <c r="S1758" s="9"/>
      <c r="T1758" s="9"/>
      <c r="U1758" s="9"/>
      <c r="V1758" s="9">
        <v>1.5</v>
      </c>
      <c r="W1758" s="9"/>
      <c r="X1758" s="9"/>
      <c r="Y1758" s="9"/>
      <c r="Z1758" s="9"/>
      <c r="AA1758" s="9"/>
      <c r="AB1758" s="9"/>
      <c r="AC1758" s="9"/>
      <c r="AD1758" s="9"/>
      <c r="AE1758" s="9"/>
      <c r="AF1758" s="9"/>
      <c r="AG1758" s="9"/>
      <c r="AH1758" s="9"/>
      <c r="AI1758" s="9">
        <f t="shared" si="138"/>
        <v>5.5</v>
      </c>
      <c r="AJ1758" s="9">
        <v>0</v>
      </c>
      <c r="AK1758" s="9">
        <f t="shared" si="139"/>
        <v>0.65999999999999992</v>
      </c>
      <c r="AL1758" s="9">
        <f t="shared" si="140"/>
        <v>6.16</v>
      </c>
      <c r="AM1758" s="9"/>
      <c r="AN1758" s="9"/>
      <c r="AP1758" s="9"/>
    </row>
    <row r="1759" spans="1:42" x14ac:dyDescent="0.2">
      <c r="A1759" s="2" t="s">
        <v>43</v>
      </c>
      <c r="B1759" s="2">
        <v>1</v>
      </c>
      <c r="C1759" s="2">
        <v>11030128</v>
      </c>
      <c r="D1759" s="2" t="s">
        <v>4984</v>
      </c>
      <c r="E1759" s="3" t="s">
        <v>4985</v>
      </c>
      <c r="F1759" s="2" t="s">
        <v>4986</v>
      </c>
      <c r="G1759" s="2" t="s">
        <v>47</v>
      </c>
      <c r="I1759" s="2">
        <v>359594</v>
      </c>
      <c r="J1759" s="9"/>
      <c r="K1759" s="9"/>
      <c r="L1759" s="9"/>
      <c r="M1759" s="9"/>
      <c r="N1759" s="9"/>
      <c r="O1759" s="9"/>
      <c r="P1759" s="9"/>
      <c r="Q1759" s="9">
        <v>0.77</v>
      </c>
      <c r="R1759" s="9"/>
      <c r="S1759" s="9"/>
      <c r="T1759" s="9"/>
      <c r="U1759" s="9"/>
      <c r="V1759" s="9">
        <v>1.5</v>
      </c>
      <c r="W1759" s="9"/>
      <c r="X1759" s="9"/>
      <c r="Y1759" s="9"/>
      <c r="Z1759" s="9"/>
      <c r="AA1759" s="9"/>
      <c r="AB1759" s="9"/>
      <c r="AC1759" s="9"/>
      <c r="AD1759" s="9"/>
      <c r="AE1759" s="9"/>
      <c r="AF1759" s="9"/>
      <c r="AG1759" s="9"/>
      <c r="AH1759" s="9"/>
      <c r="AI1759" s="9">
        <f t="shared" si="138"/>
        <v>2.27</v>
      </c>
      <c r="AJ1759" s="9">
        <v>0</v>
      </c>
      <c r="AK1759" s="9">
        <f t="shared" si="139"/>
        <v>0.27239999999999998</v>
      </c>
      <c r="AL1759" s="9">
        <f t="shared" si="140"/>
        <v>2.5423999999999998</v>
      </c>
      <c r="AM1759" s="9"/>
      <c r="AN1759" s="9"/>
      <c r="AP1759" s="9"/>
    </row>
    <row r="1760" spans="1:42" x14ac:dyDescent="0.2">
      <c r="A1760" s="2" t="s">
        <v>43</v>
      </c>
      <c r="B1760" s="2">
        <v>1</v>
      </c>
      <c r="C1760" s="2">
        <v>11030134</v>
      </c>
      <c r="D1760" s="2" t="s">
        <v>4987</v>
      </c>
      <c r="E1760" s="3" t="s">
        <v>4988</v>
      </c>
      <c r="F1760" s="2" t="s">
        <v>4989</v>
      </c>
      <c r="G1760" s="2" t="s">
        <v>47</v>
      </c>
      <c r="I1760" s="2">
        <v>359595</v>
      </c>
      <c r="J1760" s="9"/>
      <c r="K1760" s="9">
        <v>12.33</v>
      </c>
      <c r="L1760" s="9"/>
      <c r="M1760" s="9"/>
      <c r="N1760" s="9"/>
      <c r="O1760" s="9"/>
      <c r="P1760" s="9"/>
      <c r="Q1760" s="9">
        <v>2.2000000000000002</v>
      </c>
      <c r="R1760" s="9">
        <v>0.34</v>
      </c>
      <c r="S1760" s="9"/>
      <c r="T1760" s="9"/>
      <c r="U1760" s="9"/>
      <c r="V1760" s="9">
        <v>1.5</v>
      </c>
      <c r="W1760" s="9"/>
      <c r="X1760" s="9"/>
      <c r="Y1760" s="9"/>
      <c r="Z1760" s="9"/>
      <c r="AA1760" s="9"/>
      <c r="AB1760" s="9"/>
      <c r="AC1760" s="9"/>
      <c r="AD1760" s="9"/>
      <c r="AE1760" s="9"/>
      <c r="AF1760" s="9"/>
      <c r="AG1760" s="9"/>
      <c r="AH1760" s="9"/>
      <c r="AI1760" s="9">
        <f t="shared" si="138"/>
        <v>16.37</v>
      </c>
      <c r="AJ1760" s="9">
        <v>0</v>
      </c>
      <c r="AK1760" s="9">
        <f t="shared" si="139"/>
        <v>1.9644000000000001</v>
      </c>
      <c r="AL1760" s="9">
        <f t="shared" si="140"/>
        <v>18.334400000000002</v>
      </c>
      <c r="AM1760" s="9"/>
      <c r="AN1760" s="9"/>
      <c r="AP1760" s="9"/>
    </row>
    <row r="1761" spans="1:42" x14ac:dyDescent="0.2">
      <c r="A1761" s="2" t="s">
        <v>43</v>
      </c>
      <c r="B1761" s="2">
        <v>1</v>
      </c>
      <c r="C1761" s="2">
        <v>11030124</v>
      </c>
      <c r="D1761" s="2" t="s">
        <v>4990</v>
      </c>
      <c r="E1761" s="3" t="s">
        <v>4991</v>
      </c>
      <c r="F1761" s="2" t="s">
        <v>4992</v>
      </c>
      <c r="G1761" s="2" t="s">
        <v>47</v>
      </c>
      <c r="I1761" s="2">
        <v>359596</v>
      </c>
      <c r="J1761" s="9"/>
      <c r="K1761" s="9"/>
      <c r="L1761" s="9"/>
      <c r="M1761" s="9"/>
      <c r="N1761" s="9"/>
      <c r="O1761" s="9"/>
      <c r="P1761" s="9"/>
      <c r="Q1761" s="9">
        <v>0.08</v>
      </c>
      <c r="R1761" s="9"/>
      <c r="S1761" s="9"/>
      <c r="T1761" s="9"/>
      <c r="U1761" s="9"/>
      <c r="V1761" s="9">
        <v>1.5</v>
      </c>
      <c r="W1761" s="9"/>
      <c r="X1761" s="9"/>
      <c r="Y1761" s="9"/>
      <c r="Z1761" s="9"/>
      <c r="AA1761" s="9"/>
      <c r="AB1761" s="9"/>
      <c r="AC1761" s="9"/>
      <c r="AD1761" s="9"/>
      <c r="AE1761" s="9"/>
      <c r="AF1761" s="9"/>
      <c r="AG1761" s="9"/>
      <c r="AH1761" s="9"/>
      <c r="AI1761" s="9">
        <f t="shared" si="138"/>
        <v>1.58</v>
      </c>
      <c r="AJ1761" s="9">
        <v>0</v>
      </c>
      <c r="AK1761" s="9">
        <f t="shared" si="139"/>
        <v>0.18959999999999999</v>
      </c>
      <c r="AL1761" s="9">
        <f t="shared" si="140"/>
        <v>1.7696000000000001</v>
      </c>
      <c r="AM1761" s="9"/>
      <c r="AN1761" s="9"/>
      <c r="AP1761" s="9"/>
    </row>
    <row r="1762" spans="1:42" x14ac:dyDescent="0.2">
      <c r="A1762" s="2" t="s">
        <v>43</v>
      </c>
      <c r="B1762" s="2">
        <v>1</v>
      </c>
      <c r="C1762" s="2">
        <v>11030133</v>
      </c>
      <c r="D1762" s="2" t="s">
        <v>4993</v>
      </c>
      <c r="E1762" s="3" t="s">
        <v>4994</v>
      </c>
      <c r="F1762" s="2" t="s">
        <v>4995</v>
      </c>
      <c r="G1762" s="2" t="s">
        <v>47</v>
      </c>
      <c r="I1762" s="2">
        <v>359597</v>
      </c>
      <c r="J1762" s="9"/>
      <c r="K1762" s="9">
        <v>0.04</v>
      </c>
      <c r="L1762" s="9"/>
      <c r="M1762" s="9"/>
      <c r="N1762" s="9"/>
      <c r="O1762" s="9"/>
      <c r="P1762" s="9"/>
      <c r="Q1762" s="9">
        <v>0.09</v>
      </c>
      <c r="R1762" s="9"/>
      <c r="S1762" s="9"/>
      <c r="T1762" s="9"/>
      <c r="U1762" s="9"/>
      <c r="V1762" s="9">
        <v>1.5</v>
      </c>
      <c r="W1762" s="9"/>
      <c r="X1762" s="9"/>
      <c r="Y1762" s="9"/>
      <c r="Z1762" s="9"/>
      <c r="AA1762" s="9"/>
      <c r="AB1762" s="9"/>
      <c r="AC1762" s="9"/>
      <c r="AD1762" s="9"/>
      <c r="AE1762" s="9"/>
      <c r="AF1762" s="9"/>
      <c r="AG1762" s="9"/>
      <c r="AH1762" s="9"/>
      <c r="AI1762" s="9">
        <f t="shared" si="138"/>
        <v>1.63</v>
      </c>
      <c r="AJ1762" s="9">
        <v>0</v>
      </c>
      <c r="AK1762" s="9">
        <f t="shared" si="139"/>
        <v>0.19559999999999997</v>
      </c>
      <c r="AL1762" s="9">
        <f t="shared" si="140"/>
        <v>1.8255999999999999</v>
      </c>
      <c r="AM1762" s="9"/>
      <c r="AN1762" s="9"/>
      <c r="AP1762" s="9"/>
    </row>
    <row r="1763" spans="1:42" x14ac:dyDescent="0.2">
      <c r="A1763" s="2" t="s">
        <v>43</v>
      </c>
      <c r="B1763" s="2">
        <v>1</v>
      </c>
      <c r="C1763" s="2">
        <v>11030133</v>
      </c>
      <c r="D1763" s="2" t="s">
        <v>4996</v>
      </c>
      <c r="E1763" s="3" t="s">
        <v>4997</v>
      </c>
      <c r="F1763" s="2" t="s">
        <v>4998</v>
      </c>
      <c r="G1763" s="2" t="s">
        <v>47</v>
      </c>
      <c r="I1763" s="2">
        <v>359598</v>
      </c>
      <c r="J1763" s="9"/>
      <c r="K1763" s="9"/>
      <c r="L1763" s="9"/>
      <c r="M1763" s="9"/>
      <c r="N1763" s="9"/>
      <c r="O1763" s="9"/>
      <c r="P1763" s="9"/>
      <c r="Q1763" s="9"/>
      <c r="R1763" s="9"/>
      <c r="S1763" s="9"/>
      <c r="T1763" s="9"/>
      <c r="U1763" s="9"/>
      <c r="V1763" s="9">
        <v>1.5</v>
      </c>
      <c r="W1763" s="9"/>
      <c r="X1763" s="9"/>
      <c r="Y1763" s="9"/>
      <c r="Z1763" s="9"/>
      <c r="AA1763" s="9"/>
      <c r="AB1763" s="9"/>
      <c r="AC1763" s="9"/>
      <c r="AD1763" s="9"/>
      <c r="AE1763" s="9"/>
      <c r="AF1763" s="9"/>
      <c r="AG1763" s="9"/>
      <c r="AH1763" s="9"/>
      <c r="AI1763" s="9">
        <f t="shared" si="138"/>
        <v>1.5</v>
      </c>
      <c r="AJ1763" s="9">
        <v>0</v>
      </c>
      <c r="AK1763" s="9">
        <f t="shared" si="139"/>
        <v>0.18</v>
      </c>
      <c r="AL1763" s="9">
        <f t="shared" si="140"/>
        <v>1.68</v>
      </c>
      <c r="AM1763" s="9"/>
      <c r="AN1763" s="9"/>
      <c r="AP1763" s="9"/>
    </row>
    <row r="1764" spans="1:42" x14ac:dyDescent="0.2">
      <c r="A1764" s="2" t="s">
        <v>43</v>
      </c>
      <c r="B1764" s="2">
        <v>1</v>
      </c>
      <c r="C1764" s="2">
        <v>11030128</v>
      </c>
      <c r="D1764" s="2" t="s">
        <v>4999</v>
      </c>
      <c r="E1764" s="3" t="s">
        <v>5000</v>
      </c>
      <c r="F1764" s="2" t="s">
        <v>5001</v>
      </c>
      <c r="G1764" s="2" t="s">
        <v>47</v>
      </c>
      <c r="I1764" s="2">
        <v>359599</v>
      </c>
      <c r="J1764" s="9"/>
      <c r="K1764" s="9"/>
      <c r="L1764" s="9"/>
      <c r="M1764" s="9"/>
      <c r="N1764" s="9"/>
      <c r="O1764" s="9"/>
      <c r="P1764" s="9"/>
      <c r="Q1764" s="9"/>
      <c r="R1764" s="9"/>
      <c r="S1764" s="9"/>
      <c r="T1764" s="9"/>
      <c r="U1764" s="9"/>
      <c r="V1764" s="9">
        <v>1.5</v>
      </c>
      <c r="W1764" s="9"/>
      <c r="X1764" s="9"/>
      <c r="Y1764" s="9"/>
      <c r="Z1764" s="9"/>
      <c r="AA1764" s="9"/>
      <c r="AB1764" s="9"/>
      <c r="AC1764" s="9"/>
      <c r="AD1764" s="9"/>
      <c r="AE1764" s="9"/>
      <c r="AF1764" s="9"/>
      <c r="AG1764" s="9"/>
      <c r="AH1764" s="9"/>
      <c r="AI1764" s="9">
        <f t="shared" si="138"/>
        <v>1.5</v>
      </c>
      <c r="AJ1764" s="9">
        <v>0</v>
      </c>
      <c r="AK1764" s="9">
        <f t="shared" si="139"/>
        <v>0.18</v>
      </c>
      <c r="AL1764" s="9">
        <f t="shared" si="140"/>
        <v>1.68</v>
      </c>
      <c r="AM1764" s="9"/>
      <c r="AN1764" s="9"/>
      <c r="AP1764" s="9"/>
    </row>
    <row r="1765" spans="1:42" x14ac:dyDescent="0.2">
      <c r="A1765" s="2" t="s">
        <v>43</v>
      </c>
      <c r="B1765" s="2">
        <v>1</v>
      </c>
      <c r="C1765" s="2">
        <v>11030128</v>
      </c>
      <c r="D1765" s="2" t="s">
        <v>5002</v>
      </c>
      <c r="E1765" s="3" t="s">
        <v>5003</v>
      </c>
      <c r="F1765" s="2" t="s">
        <v>5004</v>
      </c>
      <c r="G1765" s="2" t="s">
        <v>47</v>
      </c>
      <c r="I1765" s="2">
        <v>359600</v>
      </c>
      <c r="J1765" s="9"/>
      <c r="K1765" s="9"/>
      <c r="L1765" s="9"/>
      <c r="M1765" s="9"/>
      <c r="N1765" s="9"/>
      <c r="O1765" s="9"/>
      <c r="P1765" s="9"/>
      <c r="Q1765" s="9"/>
      <c r="R1765" s="9"/>
      <c r="S1765" s="9"/>
      <c r="T1765" s="9"/>
      <c r="U1765" s="9"/>
      <c r="V1765" s="9">
        <v>3</v>
      </c>
      <c r="W1765" s="9"/>
      <c r="X1765" s="9"/>
      <c r="Y1765" s="9"/>
      <c r="Z1765" s="9"/>
      <c r="AA1765" s="9"/>
      <c r="AB1765" s="9"/>
      <c r="AC1765" s="9"/>
      <c r="AD1765" s="9"/>
      <c r="AE1765" s="9"/>
      <c r="AF1765" s="9"/>
      <c r="AG1765" s="9"/>
      <c r="AH1765" s="9"/>
      <c r="AI1765" s="9">
        <f t="shared" si="138"/>
        <v>3</v>
      </c>
      <c r="AJ1765" s="9">
        <v>0</v>
      </c>
      <c r="AK1765" s="9">
        <f t="shared" si="139"/>
        <v>0.36</v>
      </c>
      <c r="AL1765" s="9">
        <f t="shared" si="140"/>
        <v>3.36</v>
      </c>
      <c r="AM1765" s="9"/>
      <c r="AN1765" s="9"/>
      <c r="AP1765" s="9"/>
    </row>
    <row r="1766" spans="1:42" x14ac:dyDescent="0.2">
      <c r="A1766" s="2" t="s">
        <v>43</v>
      </c>
      <c r="B1766" s="2">
        <v>1</v>
      </c>
      <c r="C1766" s="2">
        <v>11030130</v>
      </c>
      <c r="D1766" s="2" t="s">
        <v>5005</v>
      </c>
      <c r="E1766" s="3" t="s">
        <v>5006</v>
      </c>
      <c r="F1766" s="2" t="s">
        <v>5007</v>
      </c>
      <c r="G1766" s="2" t="s">
        <v>47</v>
      </c>
      <c r="I1766" s="2">
        <v>359601</v>
      </c>
      <c r="J1766" s="9"/>
      <c r="K1766" s="9"/>
      <c r="L1766" s="9"/>
      <c r="M1766" s="9"/>
      <c r="N1766" s="9"/>
      <c r="O1766" s="9"/>
      <c r="P1766" s="9"/>
      <c r="Q1766" s="9"/>
      <c r="R1766" s="9"/>
      <c r="S1766" s="9"/>
      <c r="T1766" s="9"/>
      <c r="U1766" s="9"/>
      <c r="V1766" s="9">
        <v>1.5</v>
      </c>
      <c r="W1766" s="9"/>
      <c r="X1766" s="9"/>
      <c r="Y1766" s="9"/>
      <c r="Z1766" s="9"/>
      <c r="AA1766" s="9"/>
      <c r="AB1766" s="9"/>
      <c r="AC1766" s="9"/>
      <c r="AD1766" s="9"/>
      <c r="AE1766" s="9"/>
      <c r="AF1766" s="9"/>
      <c r="AG1766" s="9"/>
      <c r="AH1766" s="9"/>
      <c r="AI1766" s="9">
        <f t="shared" si="138"/>
        <v>1.5</v>
      </c>
      <c r="AJ1766" s="9">
        <v>0</v>
      </c>
      <c r="AK1766" s="9">
        <f t="shared" si="139"/>
        <v>0.18</v>
      </c>
      <c r="AL1766" s="9">
        <f t="shared" si="140"/>
        <v>1.68</v>
      </c>
      <c r="AM1766" s="9"/>
      <c r="AN1766" s="9"/>
      <c r="AP1766" s="9"/>
    </row>
    <row r="1767" spans="1:42" x14ac:dyDescent="0.2">
      <c r="A1767" s="2" t="s">
        <v>43</v>
      </c>
      <c r="B1767" s="2">
        <v>19</v>
      </c>
      <c r="C1767" s="2">
        <v>11030130</v>
      </c>
      <c r="D1767" s="2" t="s">
        <v>5008</v>
      </c>
      <c r="E1767" s="3" t="s">
        <v>5009</v>
      </c>
      <c r="F1767" s="2" t="s">
        <v>5010</v>
      </c>
      <c r="G1767" s="2" t="s">
        <v>47</v>
      </c>
      <c r="I1767" s="2">
        <v>359602</v>
      </c>
      <c r="J1767" s="9"/>
      <c r="K1767" s="9">
        <v>3.75</v>
      </c>
      <c r="L1767" s="9"/>
      <c r="M1767" s="9"/>
      <c r="N1767" s="9"/>
      <c r="O1767" s="9"/>
      <c r="P1767" s="9"/>
      <c r="Q1767" s="9">
        <v>2.4300000000000002</v>
      </c>
      <c r="R1767" s="9"/>
      <c r="S1767" s="9"/>
      <c r="T1767" s="9"/>
      <c r="U1767" s="9"/>
      <c r="V1767" s="9">
        <v>1.5</v>
      </c>
      <c r="W1767" s="9"/>
      <c r="X1767" s="9"/>
      <c r="Y1767" s="9"/>
      <c r="Z1767" s="9"/>
      <c r="AA1767" s="9"/>
      <c r="AB1767" s="9"/>
      <c r="AC1767" s="9"/>
      <c r="AD1767" s="9"/>
      <c r="AE1767" s="9"/>
      <c r="AF1767" s="9"/>
      <c r="AG1767" s="9"/>
      <c r="AH1767" s="9">
        <v>-0.75</v>
      </c>
      <c r="AI1767" s="9">
        <f t="shared" si="138"/>
        <v>6.93</v>
      </c>
      <c r="AJ1767" s="9">
        <v>0</v>
      </c>
      <c r="AK1767" s="9">
        <f t="shared" si="139"/>
        <v>0.83159999999999989</v>
      </c>
      <c r="AL1767" s="9">
        <f t="shared" si="140"/>
        <v>7.7615999999999996</v>
      </c>
      <c r="AM1767" s="9"/>
      <c r="AN1767" s="9"/>
      <c r="AP1767" s="9"/>
    </row>
    <row r="1768" spans="1:42" x14ac:dyDescent="0.2">
      <c r="A1768" s="2" t="s">
        <v>43</v>
      </c>
      <c r="B1768" s="2">
        <v>1</v>
      </c>
      <c r="C1768" s="2">
        <v>11030133</v>
      </c>
      <c r="D1768" s="2" t="s">
        <v>5011</v>
      </c>
      <c r="E1768" s="3" t="s">
        <v>5012</v>
      </c>
      <c r="F1768" s="2" t="s">
        <v>5013</v>
      </c>
      <c r="G1768" s="2" t="s">
        <v>47</v>
      </c>
      <c r="I1768" s="2">
        <v>359603</v>
      </c>
      <c r="J1768" s="9"/>
      <c r="K1768" s="9"/>
      <c r="L1768" s="9"/>
      <c r="M1768" s="9"/>
      <c r="N1768" s="9"/>
      <c r="O1768" s="9"/>
      <c r="P1768" s="9"/>
      <c r="Q1768" s="9"/>
      <c r="R1768" s="9"/>
      <c r="S1768" s="9"/>
      <c r="T1768" s="9"/>
      <c r="U1768" s="9"/>
      <c r="V1768" s="9">
        <v>1.5</v>
      </c>
      <c r="W1768" s="9"/>
      <c r="X1768" s="9"/>
      <c r="Y1768" s="9"/>
      <c r="Z1768" s="9"/>
      <c r="AA1768" s="9"/>
      <c r="AB1768" s="9"/>
      <c r="AC1768" s="9"/>
      <c r="AD1768" s="9"/>
      <c r="AE1768" s="9"/>
      <c r="AF1768" s="9"/>
      <c r="AG1768" s="9"/>
      <c r="AH1768" s="9"/>
      <c r="AI1768" s="9">
        <f t="shared" si="138"/>
        <v>1.5</v>
      </c>
      <c r="AJ1768" s="9">
        <v>0</v>
      </c>
      <c r="AK1768" s="9">
        <f t="shared" si="139"/>
        <v>0.18</v>
      </c>
      <c r="AL1768" s="9">
        <f t="shared" si="140"/>
        <v>1.68</v>
      </c>
      <c r="AM1768" s="9"/>
      <c r="AN1768" s="9"/>
      <c r="AP1768" s="9"/>
    </row>
    <row r="1769" spans="1:42" x14ac:dyDescent="0.2">
      <c r="A1769" s="2" t="s">
        <v>43</v>
      </c>
      <c r="B1769" s="2">
        <v>19</v>
      </c>
      <c r="C1769" s="2">
        <v>11030130</v>
      </c>
      <c r="D1769" s="2" t="s">
        <v>5014</v>
      </c>
      <c r="E1769" s="3" t="s">
        <v>5015</v>
      </c>
      <c r="F1769" s="2" t="s">
        <v>5016</v>
      </c>
      <c r="G1769" s="2" t="s">
        <v>47</v>
      </c>
      <c r="I1769" s="2">
        <v>359604</v>
      </c>
      <c r="J1769" s="9"/>
      <c r="K1769" s="9"/>
      <c r="L1769" s="9"/>
      <c r="M1769" s="9"/>
      <c r="N1769" s="9"/>
      <c r="O1769" s="9"/>
      <c r="P1769" s="9"/>
      <c r="Q1769" s="9"/>
      <c r="R1769" s="9"/>
      <c r="S1769" s="9"/>
      <c r="T1769" s="9"/>
      <c r="U1769" s="9"/>
      <c r="V1769" s="9">
        <v>1.5</v>
      </c>
      <c r="W1769" s="9"/>
      <c r="X1769" s="9"/>
      <c r="Y1769" s="9"/>
      <c r="Z1769" s="9"/>
      <c r="AA1769" s="9"/>
      <c r="AB1769" s="9"/>
      <c r="AC1769" s="9"/>
      <c r="AD1769" s="9"/>
      <c r="AE1769" s="9"/>
      <c r="AF1769" s="9"/>
      <c r="AG1769" s="9"/>
      <c r="AH1769" s="9"/>
      <c r="AI1769" s="9">
        <f t="shared" si="138"/>
        <v>1.5</v>
      </c>
      <c r="AJ1769" s="9">
        <v>0</v>
      </c>
      <c r="AK1769" s="9">
        <f t="shared" si="139"/>
        <v>0.18</v>
      </c>
      <c r="AL1769" s="9">
        <f t="shared" si="140"/>
        <v>1.68</v>
      </c>
      <c r="AM1769" s="9"/>
      <c r="AN1769" s="9"/>
      <c r="AP1769" s="9"/>
    </row>
    <row r="1770" spans="1:42" x14ac:dyDescent="0.2">
      <c r="A1770" s="2" t="s">
        <v>43</v>
      </c>
      <c r="B1770" s="2">
        <v>1</v>
      </c>
      <c r="C1770" s="2">
        <v>11030130</v>
      </c>
      <c r="D1770" s="2" t="s">
        <v>5017</v>
      </c>
      <c r="E1770" s="3" t="s">
        <v>5018</v>
      </c>
      <c r="F1770" s="2" t="s">
        <v>5019</v>
      </c>
      <c r="G1770" s="2" t="s">
        <v>47</v>
      </c>
      <c r="I1770" s="2">
        <v>359605</v>
      </c>
      <c r="J1770" s="9"/>
      <c r="K1770" s="9">
        <v>1.01</v>
      </c>
      <c r="L1770" s="9"/>
      <c r="M1770" s="9"/>
      <c r="N1770" s="9"/>
      <c r="O1770" s="9"/>
      <c r="P1770" s="9"/>
      <c r="Q1770" s="9"/>
      <c r="R1770" s="9"/>
      <c r="S1770" s="9"/>
      <c r="T1770" s="9"/>
      <c r="U1770" s="9"/>
      <c r="V1770" s="9">
        <v>1.5</v>
      </c>
      <c r="W1770" s="9"/>
      <c r="X1770" s="9"/>
      <c r="Y1770" s="9"/>
      <c r="Z1770" s="9"/>
      <c r="AA1770" s="9"/>
      <c r="AB1770" s="9"/>
      <c r="AC1770" s="9"/>
      <c r="AD1770" s="9"/>
      <c r="AE1770" s="9"/>
      <c r="AF1770" s="9"/>
      <c r="AG1770" s="9"/>
      <c r="AH1770" s="9"/>
      <c r="AI1770" s="9">
        <f t="shared" si="138"/>
        <v>2.5099999999999998</v>
      </c>
      <c r="AJ1770" s="9">
        <v>0</v>
      </c>
      <c r="AK1770" s="9">
        <f t="shared" si="139"/>
        <v>0.30119999999999997</v>
      </c>
      <c r="AL1770" s="9">
        <f t="shared" si="140"/>
        <v>2.8111999999999999</v>
      </c>
      <c r="AM1770" s="9"/>
      <c r="AN1770" s="9"/>
      <c r="AP1770" s="9"/>
    </row>
    <row r="1771" spans="1:42" x14ac:dyDescent="0.2">
      <c r="A1771" s="2" t="s">
        <v>43</v>
      </c>
      <c r="B1771" s="2">
        <v>1</v>
      </c>
      <c r="C1771" s="2">
        <v>11030130</v>
      </c>
      <c r="D1771" s="2" t="s">
        <v>5020</v>
      </c>
      <c r="E1771" s="3" t="s">
        <v>5021</v>
      </c>
      <c r="F1771" s="2" t="s">
        <v>5022</v>
      </c>
      <c r="G1771" s="2" t="s">
        <v>47</v>
      </c>
      <c r="I1771" s="2">
        <v>359606</v>
      </c>
      <c r="J1771" s="9"/>
      <c r="K1771" s="9">
        <v>0.57999999999999996</v>
      </c>
      <c r="L1771" s="9"/>
      <c r="M1771" s="9"/>
      <c r="N1771" s="9"/>
      <c r="O1771" s="9"/>
      <c r="P1771" s="9"/>
      <c r="Q1771" s="9">
        <v>0.26</v>
      </c>
      <c r="R1771" s="9"/>
      <c r="S1771" s="9"/>
      <c r="T1771" s="9"/>
      <c r="U1771" s="9"/>
      <c r="V1771" s="9">
        <v>1.5</v>
      </c>
      <c r="W1771" s="9"/>
      <c r="X1771" s="9"/>
      <c r="Y1771" s="9"/>
      <c r="Z1771" s="9"/>
      <c r="AA1771" s="9"/>
      <c r="AB1771" s="9"/>
      <c r="AC1771" s="9"/>
      <c r="AD1771" s="9"/>
      <c r="AE1771" s="9"/>
      <c r="AF1771" s="9"/>
      <c r="AG1771" s="9"/>
      <c r="AH1771" s="9"/>
      <c r="AI1771" s="9">
        <f t="shared" si="138"/>
        <v>2.34</v>
      </c>
      <c r="AJ1771" s="9">
        <v>0</v>
      </c>
      <c r="AK1771" s="9">
        <f t="shared" si="139"/>
        <v>0.28079999999999999</v>
      </c>
      <c r="AL1771" s="9">
        <f t="shared" si="140"/>
        <v>2.6208</v>
      </c>
      <c r="AM1771" s="9"/>
      <c r="AN1771" s="9"/>
      <c r="AP1771" s="9"/>
    </row>
    <row r="1772" spans="1:42" x14ac:dyDescent="0.2">
      <c r="A1772" s="2" t="s">
        <v>43</v>
      </c>
      <c r="B1772" s="2">
        <v>1</v>
      </c>
      <c r="C1772" s="2">
        <v>11030131</v>
      </c>
      <c r="D1772" s="2" t="s">
        <v>5023</v>
      </c>
      <c r="E1772" s="3" t="s">
        <v>5024</v>
      </c>
      <c r="F1772" s="2" t="s">
        <v>5025</v>
      </c>
      <c r="G1772" s="2" t="s">
        <v>47</v>
      </c>
      <c r="I1772" s="2">
        <v>359607</v>
      </c>
      <c r="J1772" s="9"/>
      <c r="K1772" s="9">
        <v>0.02</v>
      </c>
      <c r="L1772" s="9"/>
      <c r="M1772" s="9"/>
      <c r="N1772" s="9"/>
      <c r="O1772" s="9"/>
      <c r="P1772" s="9"/>
      <c r="Q1772" s="9">
        <v>0.28000000000000003</v>
      </c>
      <c r="R1772" s="9"/>
      <c r="S1772" s="9"/>
      <c r="T1772" s="9"/>
      <c r="U1772" s="9"/>
      <c r="V1772" s="9">
        <v>1.5</v>
      </c>
      <c r="W1772" s="9"/>
      <c r="X1772" s="9"/>
      <c r="Y1772" s="9"/>
      <c r="Z1772" s="9"/>
      <c r="AA1772" s="9"/>
      <c r="AB1772" s="9"/>
      <c r="AC1772" s="9"/>
      <c r="AD1772" s="9"/>
      <c r="AE1772" s="9"/>
      <c r="AF1772" s="9"/>
      <c r="AG1772" s="9"/>
      <c r="AH1772" s="9"/>
      <c r="AI1772" s="9">
        <f t="shared" si="138"/>
        <v>1.8</v>
      </c>
      <c r="AJ1772" s="9">
        <v>0</v>
      </c>
      <c r="AK1772" s="9">
        <f t="shared" si="139"/>
        <v>0.216</v>
      </c>
      <c r="AL1772" s="9">
        <f t="shared" si="140"/>
        <v>2.016</v>
      </c>
      <c r="AM1772" s="9"/>
      <c r="AN1772" s="9"/>
      <c r="AP1772" s="9"/>
    </row>
    <row r="1773" spans="1:42" x14ac:dyDescent="0.2">
      <c r="A1773" s="2" t="s">
        <v>43</v>
      </c>
      <c r="B1773" s="2">
        <v>16</v>
      </c>
      <c r="C1773" s="2">
        <v>11030133</v>
      </c>
      <c r="D1773" s="2" t="s">
        <v>5026</v>
      </c>
      <c r="E1773" s="3" t="s">
        <v>5027</v>
      </c>
      <c r="F1773" s="2" t="s">
        <v>5028</v>
      </c>
      <c r="G1773" s="2" t="s">
        <v>47</v>
      </c>
      <c r="I1773" s="2">
        <v>359608</v>
      </c>
      <c r="J1773" s="9"/>
      <c r="K1773" s="9"/>
      <c r="L1773" s="9"/>
      <c r="M1773" s="9"/>
      <c r="N1773" s="9"/>
      <c r="O1773" s="9"/>
      <c r="P1773" s="9"/>
      <c r="Q1773" s="9"/>
      <c r="R1773" s="9"/>
      <c r="S1773" s="9"/>
      <c r="T1773" s="9"/>
      <c r="U1773" s="9"/>
      <c r="V1773" s="9">
        <v>1.5</v>
      </c>
      <c r="W1773" s="9"/>
      <c r="X1773" s="9"/>
      <c r="Y1773" s="9"/>
      <c r="Z1773" s="9"/>
      <c r="AA1773" s="9"/>
      <c r="AB1773" s="9"/>
      <c r="AC1773" s="9"/>
      <c r="AD1773" s="9"/>
      <c r="AE1773" s="9"/>
      <c r="AF1773" s="9"/>
      <c r="AG1773" s="9"/>
      <c r="AH1773" s="9">
        <v>-0.75</v>
      </c>
      <c r="AI1773" s="9">
        <f t="shared" si="138"/>
        <v>0.75</v>
      </c>
      <c r="AJ1773" s="9">
        <v>0</v>
      </c>
      <c r="AK1773" s="9">
        <f t="shared" si="139"/>
        <v>0.09</v>
      </c>
      <c r="AL1773" s="9">
        <f t="shared" si="140"/>
        <v>0.84</v>
      </c>
      <c r="AM1773" s="9"/>
      <c r="AN1773" s="9"/>
      <c r="AP1773" s="9"/>
    </row>
    <row r="1774" spans="1:42" x14ac:dyDescent="0.2">
      <c r="A1774" s="2" t="s">
        <v>43</v>
      </c>
      <c r="B1774" s="2">
        <v>1</v>
      </c>
      <c r="C1774" s="2">
        <v>11030105</v>
      </c>
      <c r="D1774" s="2" t="s">
        <v>5029</v>
      </c>
      <c r="E1774" s="3" t="s">
        <v>5030</v>
      </c>
      <c r="F1774" s="2" t="s">
        <v>5031</v>
      </c>
      <c r="G1774" s="2" t="s">
        <v>47</v>
      </c>
      <c r="I1774" s="2">
        <v>359609</v>
      </c>
      <c r="J1774" s="9"/>
      <c r="K1774" s="9"/>
      <c r="L1774" s="9"/>
      <c r="M1774" s="9"/>
      <c r="N1774" s="9"/>
      <c r="O1774" s="9"/>
      <c r="P1774" s="9"/>
      <c r="Q1774" s="9">
        <v>0.03</v>
      </c>
      <c r="R1774" s="9"/>
      <c r="S1774" s="9"/>
      <c r="T1774" s="9"/>
      <c r="U1774" s="9"/>
      <c r="V1774" s="9">
        <v>1.5</v>
      </c>
      <c r="W1774" s="9"/>
      <c r="X1774" s="9"/>
      <c r="Y1774" s="9"/>
      <c r="Z1774" s="9"/>
      <c r="AA1774" s="9"/>
      <c r="AB1774" s="9"/>
      <c r="AC1774" s="9"/>
      <c r="AD1774" s="9"/>
      <c r="AE1774" s="9"/>
      <c r="AF1774" s="9"/>
      <c r="AG1774" s="9"/>
      <c r="AH1774" s="9"/>
      <c r="AI1774" s="9">
        <f t="shared" si="138"/>
        <v>1.53</v>
      </c>
      <c r="AJ1774" s="9">
        <v>0</v>
      </c>
      <c r="AK1774" s="9">
        <f t="shared" si="139"/>
        <v>0.18359999999999999</v>
      </c>
      <c r="AL1774" s="9">
        <f t="shared" si="140"/>
        <v>1.7136</v>
      </c>
      <c r="AM1774" s="9"/>
      <c r="AN1774" s="9"/>
      <c r="AP1774" s="9"/>
    </row>
    <row r="1775" spans="1:42" x14ac:dyDescent="0.2">
      <c r="A1775" s="2" t="s">
        <v>43</v>
      </c>
      <c r="B1775" s="2">
        <v>1</v>
      </c>
      <c r="C1775" s="2">
        <v>11030131</v>
      </c>
      <c r="D1775" s="2" t="s">
        <v>5032</v>
      </c>
      <c r="E1775" s="3" t="s">
        <v>5033</v>
      </c>
      <c r="F1775" s="2" t="s">
        <v>5034</v>
      </c>
      <c r="G1775" s="2" t="s">
        <v>47</v>
      </c>
      <c r="I1775" s="2">
        <v>359610</v>
      </c>
      <c r="J1775" s="9"/>
      <c r="K1775" s="9">
        <v>0.71</v>
      </c>
      <c r="L1775" s="9"/>
      <c r="M1775" s="9"/>
      <c r="N1775" s="9"/>
      <c r="O1775" s="9"/>
      <c r="P1775" s="9"/>
      <c r="Q1775" s="9">
        <v>0.04</v>
      </c>
      <c r="R1775" s="9">
        <v>0.16</v>
      </c>
      <c r="S1775" s="9"/>
      <c r="T1775" s="9"/>
      <c r="U1775" s="9"/>
      <c r="V1775" s="9">
        <v>1.5</v>
      </c>
      <c r="W1775" s="9"/>
      <c r="X1775" s="9"/>
      <c r="Y1775" s="9"/>
      <c r="Z1775" s="9"/>
      <c r="AA1775" s="9"/>
      <c r="AB1775" s="9"/>
      <c r="AC1775" s="9"/>
      <c r="AD1775" s="9"/>
      <c r="AE1775" s="9"/>
      <c r="AF1775" s="9"/>
      <c r="AG1775" s="9"/>
      <c r="AH1775" s="9"/>
      <c r="AI1775" s="9">
        <f t="shared" si="138"/>
        <v>2.41</v>
      </c>
      <c r="AJ1775" s="9">
        <v>0</v>
      </c>
      <c r="AK1775" s="9">
        <f t="shared" si="139"/>
        <v>0.28920000000000001</v>
      </c>
      <c r="AL1775" s="9">
        <f t="shared" si="140"/>
        <v>2.6992000000000003</v>
      </c>
      <c r="AM1775" s="9"/>
      <c r="AN1775" s="9"/>
      <c r="AP1775" s="9"/>
    </row>
    <row r="1776" spans="1:42" x14ac:dyDescent="0.2">
      <c r="A1776" s="2" t="s">
        <v>43</v>
      </c>
      <c r="B1776" s="2">
        <v>19</v>
      </c>
      <c r="C1776" s="2">
        <v>11030131</v>
      </c>
      <c r="D1776" s="2" t="s">
        <v>5035</v>
      </c>
      <c r="E1776" s="3" t="s">
        <v>5036</v>
      </c>
      <c r="F1776" s="2" t="s">
        <v>5037</v>
      </c>
      <c r="G1776" s="2" t="s">
        <v>47</v>
      </c>
      <c r="I1776" s="2">
        <v>359611</v>
      </c>
      <c r="J1776" s="9"/>
      <c r="K1776" s="9"/>
      <c r="L1776" s="9"/>
      <c r="M1776" s="9"/>
      <c r="N1776" s="9"/>
      <c r="O1776" s="9"/>
      <c r="P1776" s="9"/>
      <c r="Q1776" s="9">
        <v>0.23</v>
      </c>
      <c r="R1776" s="9">
        <v>0.12</v>
      </c>
      <c r="S1776" s="9"/>
      <c r="T1776" s="9"/>
      <c r="U1776" s="9"/>
      <c r="V1776" s="9">
        <v>1.5</v>
      </c>
      <c r="W1776" s="9"/>
      <c r="X1776" s="9"/>
      <c r="Y1776" s="9"/>
      <c r="Z1776" s="9"/>
      <c r="AA1776" s="9"/>
      <c r="AB1776" s="9"/>
      <c r="AC1776" s="9"/>
      <c r="AD1776" s="9"/>
      <c r="AE1776" s="9"/>
      <c r="AF1776" s="9"/>
      <c r="AG1776" s="9"/>
      <c r="AH1776" s="9"/>
      <c r="AI1776" s="9">
        <f t="shared" si="138"/>
        <v>1.85</v>
      </c>
      <c r="AJ1776" s="9">
        <v>0</v>
      </c>
      <c r="AK1776" s="9">
        <f t="shared" si="139"/>
        <v>0.222</v>
      </c>
      <c r="AL1776" s="9">
        <f t="shared" si="140"/>
        <v>2.0720000000000001</v>
      </c>
      <c r="AM1776" s="9"/>
      <c r="AN1776" s="9"/>
      <c r="AP1776" s="9"/>
    </row>
    <row r="1777" spans="1:42" x14ac:dyDescent="0.2">
      <c r="A1777" s="2" t="s">
        <v>43</v>
      </c>
      <c r="B1777" s="2">
        <v>19</v>
      </c>
      <c r="C1777" s="2">
        <v>11030131</v>
      </c>
      <c r="D1777" s="2" t="s">
        <v>5038</v>
      </c>
      <c r="E1777" s="3" t="s">
        <v>5039</v>
      </c>
      <c r="F1777" s="2" t="s">
        <v>5040</v>
      </c>
      <c r="G1777" s="2" t="s">
        <v>47</v>
      </c>
      <c r="I1777" s="2">
        <v>359612</v>
      </c>
      <c r="J1777" s="9"/>
      <c r="K1777" s="9"/>
      <c r="L1777" s="9"/>
      <c r="M1777" s="9"/>
      <c r="N1777" s="9"/>
      <c r="O1777" s="9"/>
      <c r="P1777" s="9"/>
      <c r="Q1777" s="9">
        <v>0.18</v>
      </c>
      <c r="R1777" s="9"/>
      <c r="S1777" s="9"/>
      <c r="T1777" s="9"/>
      <c r="U1777" s="9"/>
      <c r="V1777" s="9">
        <v>1.5</v>
      </c>
      <c r="W1777" s="9"/>
      <c r="X1777" s="9"/>
      <c r="Y1777" s="9"/>
      <c r="Z1777" s="9"/>
      <c r="AA1777" s="9"/>
      <c r="AB1777" s="9"/>
      <c r="AC1777" s="9"/>
      <c r="AD1777" s="9"/>
      <c r="AE1777" s="9"/>
      <c r="AF1777" s="9"/>
      <c r="AG1777" s="9"/>
      <c r="AH1777" s="9"/>
      <c r="AI1777" s="9">
        <f t="shared" si="138"/>
        <v>1.68</v>
      </c>
      <c r="AJ1777" s="9">
        <v>0</v>
      </c>
      <c r="AK1777" s="9">
        <f t="shared" si="139"/>
        <v>0.20159999999999997</v>
      </c>
      <c r="AL1777" s="9">
        <f t="shared" si="140"/>
        <v>1.8815999999999999</v>
      </c>
      <c r="AM1777" s="9"/>
      <c r="AN1777" s="9"/>
      <c r="AP1777" s="9"/>
    </row>
    <row r="1778" spans="1:42" x14ac:dyDescent="0.2">
      <c r="A1778" s="2" t="s">
        <v>43</v>
      </c>
      <c r="B1778" s="2">
        <v>19</v>
      </c>
      <c r="C1778" s="2">
        <v>11030131</v>
      </c>
      <c r="D1778" s="2" t="s">
        <v>5041</v>
      </c>
      <c r="E1778" s="3" t="s">
        <v>5042</v>
      </c>
      <c r="F1778" s="2" t="s">
        <v>5043</v>
      </c>
      <c r="G1778" s="2" t="s">
        <v>47</v>
      </c>
      <c r="I1778" s="2">
        <v>359613</v>
      </c>
      <c r="J1778" s="9"/>
      <c r="K1778" s="9">
        <v>2.97</v>
      </c>
      <c r="L1778" s="9"/>
      <c r="M1778" s="9"/>
      <c r="N1778" s="9"/>
      <c r="O1778" s="9"/>
      <c r="P1778" s="9"/>
      <c r="Q1778" s="9">
        <v>3.23</v>
      </c>
      <c r="R1778" s="9"/>
      <c r="S1778" s="9"/>
      <c r="T1778" s="9"/>
      <c r="U1778" s="9"/>
      <c r="V1778" s="9">
        <v>1.5</v>
      </c>
      <c r="W1778" s="9"/>
      <c r="X1778" s="9"/>
      <c r="Y1778" s="9"/>
      <c r="Z1778" s="9"/>
      <c r="AA1778" s="9"/>
      <c r="AB1778" s="9"/>
      <c r="AC1778" s="9"/>
      <c r="AD1778" s="9"/>
      <c r="AE1778" s="9"/>
      <c r="AF1778" s="9"/>
      <c r="AG1778" s="9"/>
      <c r="AH1778" s="9"/>
      <c r="AI1778" s="9">
        <f t="shared" si="138"/>
        <v>7.7</v>
      </c>
      <c r="AJ1778" s="9">
        <v>0</v>
      </c>
      <c r="AK1778" s="9">
        <f t="shared" si="139"/>
        <v>0.92399999999999993</v>
      </c>
      <c r="AL1778" s="9">
        <f t="shared" si="140"/>
        <v>8.6240000000000006</v>
      </c>
      <c r="AM1778" s="9"/>
      <c r="AN1778" s="9"/>
      <c r="AP1778" s="9"/>
    </row>
    <row r="1779" spans="1:42" x14ac:dyDescent="0.2">
      <c r="A1779" s="2" t="s">
        <v>43</v>
      </c>
      <c r="B1779" s="2">
        <v>1</v>
      </c>
      <c r="C1779" s="2">
        <v>11030133</v>
      </c>
      <c r="D1779" s="2" t="s">
        <v>5044</v>
      </c>
      <c r="E1779" s="3" t="s">
        <v>5045</v>
      </c>
      <c r="F1779" s="2" t="s">
        <v>5046</v>
      </c>
      <c r="G1779" s="2" t="s">
        <v>47</v>
      </c>
      <c r="I1779" s="2">
        <v>359614</v>
      </c>
      <c r="J1779" s="9"/>
      <c r="K1779" s="9"/>
      <c r="L1779" s="9"/>
      <c r="M1779" s="9"/>
      <c r="N1779" s="9"/>
      <c r="O1779" s="9"/>
      <c r="P1779" s="9"/>
      <c r="Q1779" s="9">
        <v>0.82</v>
      </c>
      <c r="R1779" s="9"/>
      <c r="S1779" s="9"/>
      <c r="T1779" s="9"/>
      <c r="U1779" s="9"/>
      <c r="V1779" s="9">
        <v>1.5</v>
      </c>
      <c r="W1779" s="9"/>
      <c r="X1779" s="9"/>
      <c r="Y1779" s="9"/>
      <c r="Z1779" s="9"/>
      <c r="AA1779" s="9"/>
      <c r="AB1779" s="9"/>
      <c r="AC1779" s="9"/>
      <c r="AD1779" s="9"/>
      <c r="AE1779" s="9"/>
      <c r="AF1779" s="9"/>
      <c r="AG1779" s="9"/>
      <c r="AH1779" s="9"/>
      <c r="AI1779" s="9">
        <f t="shared" si="138"/>
        <v>2.3199999999999998</v>
      </c>
      <c r="AJ1779" s="9">
        <v>0</v>
      </c>
      <c r="AK1779" s="9">
        <f t="shared" si="139"/>
        <v>0.27839999999999998</v>
      </c>
      <c r="AL1779" s="9">
        <f t="shared" si="140"/>
        <v>2.5983999999999998</v>
      </c>
      <c r="AM1779" s="9"/>
      <c r="AN1779" s="9"/>
      <c r="AP1779" s="9"/>
    </row>
    <row r="1780" spans="1:42" x14ac:dyDescent="0.2">
      <c r="A1780" s="2" t="s">
        <v>43</v>
      </c>
      <c r="B1780" s="2">
        <v>19</v>
      </c>
      <c r="C1780" s="2">
        <v>11030133</v>
      </c>
      <c r="D1780" s="2" t="s">
        <v>5047</v>
      </c>
      <c r="E1780" s="3" t="s">
        <v>5048</v>
      </c>
      <c r="F1780" s="2" t="s">
        <v>5049</v>
      </c>
      <c r="G1780" s="2" t="s">
        <v>47</v>
      </c>
      <c r="I1780" s="2">
        <v>359615</v>
      </c>
      <c r="J1780" s="9"/>
      <c r="K1780" s="9"/>
      <c r="L1780" s="9"/>
      <c r="M1780" s="9"/>
      <c r="N1780" s="9"/>
      <c r="O1780" s="9"/>
      <c r="P1780" s="9"/>
      <c r="Q1780" s="9"/>
      <c r="R1780" s="9"/>
      <c r="S1780" s="9"/>
      <c r="T1780" s="9"/>
      <c r="U1780" s="9"/>
      <c r="V1780" s="9">
        <v>1.5</v>
      </c>
      <c r="W1780" s="9"/>
      <c r="X1780" s="9"/>
      <c r="Y1780" s="9"/>
      <c r="Z1780" s="9"/>
      <c r="AA1780" s="9"/>
      <c r="AB1780" s="9"/>
      <c r="AC1780" s="9"/>
      <c r="AD1780" s="9"/>
      <c r="AE1780" s="9"/>
      <c r="AF1780" s="9"/>
      <c r="AG1780" s="9"/>
      <c r="AH1780" s="9"/>
      <c r="AI1780" s="9">
        <f t="shared" si="138"/>
        <v>1.5</v>
      </c>
      <c r="AJ1780" s="9">
        <v>0</v>
      </c>
      <c r="AK1780" s="9">
        <f t="shared" si="139"/>
        <v>0.18</v>
      </c>
      <c r="AL1780" s="9">
        <f t="shared" si="140"/>
        <v>1.68</v>
      </c>
      <c r="AM1780" s="9"/>
      <c r="AN1780" s="9"/>
      <c r="AP1780" s="9"/>
    </row>
    <row r="1781" spans="1:42" x14ac:dyDescent="0.2">
      <c r="A1781" s="2" t="s">
        <v>43</v>
      </c>
      <c r="B1781" s="2">
        <v>1</v>
      </c>
      <c r="C1781" s="2">
        <v>11030134</v>
      </c>
      <c r="D1781" s="2" t="s">
        <v>5050</v>
      </c>
      <c r="E1781" s="3" t="s">
        <v>5051</v>
      </c>
      <c r="F1781" s="2" t="s">
        <v>5052</v>
      </c>
      <c r="G1781" s="2" t="s">
        <v>47</v>
      </c>
      <c r="I1781" s="2">
        <v>359616</v>
      </c>
      <c r="J1781" s="9"/>
      <c r="K1781" s="9"/>
      <c r="L1781" s="9"/>
      <c r="M1781" s="9"/>
      <c r="N1781" s="9"/>
      <c r="O1781" s="9"/>
      <c r="P1781" s="9"/>
      <c r="Q1781" s="9">
        <v>1.19</v>
      </c>
      <c r="R1781" s="9"/>
      <c r="S1781" s="9"/>
      <c r="T1781" s="9"/>
      <c r="U1781" s="9"/>
      <c r="V1781" s="9">
        <v>1.5</v>
      </c>
      <c r="W1781" s="9"/>
      <c r="X1781" s="9"/>
      <c r="Y1781" s="9"/>
      <c r="Z1781" s="9"/>
      <c r="AA1781" s="9"/>
      <c r="AB1781" s="9"/>
      <c r="AC1781" s="9"/>
      <c r="AD1781" s="9"/>
      <c r="AE1781" s="9"/>
      <c r="AF1781" s="9"/>
      <c r="AG1781" s="9"/>
      <c r="AH1781" s="9"/>
      <c r="AI1781" s="9">
        <f t="shared" si="138"/>
        <v>2.69</v>
      </c>
      <c r="AJ1781" s="9">
        <v>0</v>
      </c>
      <c r="AK1781" s="9">
        <f t="shared" si="139"/>
        <v>0.32279999999999998</v>
      </c>
      <c r="AL1781" s="9">
        <f t="shared" si="140"/>
        <v>3.0127999999999999</v>
      </c>
      <c r="AM1781" s="9"/>
      <c r="AN1781" s="9"/>
      <c r="AP1781" s="9"/>
    </row>
    <row r="1782" spans="1:42" x14ac:dyDescent="0.2">
      <c r="A1782" s="2" t="s">
        <v>43</v>
      </c>
      <c r="B1782" s="2">
        <v>1</v>
      </c>
      <c r="C1782" s="2">
        <v>11030128</v>
      </c>
      <c r="D1782" s="2" t="s">
        <v>5053</v>
      </c>
      <c r="E1782" s="3" t="s">
        <v>5054</v>
      </c>
      <c r="F1782" s="2" t="s">
        <v>5055</v>
      </c>
      <c r="G1782" s="2" t="s">
        <v>47</v>
      </c>
      <c r="I1782" s="2">
        <v>359617</v>
      </c>
      <c r="J1782" s="9"/>
      <c r="K1782" s="9"/>
      <c r="L1782" s="9"/>
      <c r="M1782" s="9"/>
      <c r="N1782" s="9"/>
      <c r="O1782" s="9"/>
      <c r="P1782" s="9"/>
      <c r="Q1782" s="9">
        <v>0.09</v>
      </c>
      <c r="R1782" s="9">
        <v>0.47</v>
      </c>
      <c r="S1782" s="9"/>
      <c r="T1782" s="9"/>
      <c r="U1782" s="9"/>
      <c r="V1782" s="9">
        <v>1.5</v>
      </c>
      <c r="W1782" s="9"/>
      <c r="X1782" s="9"/>
      <c r="Y1782" s="9"/>
      <c r="Z1782" s="9"/>
      <c r="AA1782" s="9"/>
      <c r="AB1782" s="9"/>
      <c r="AC1782" s="9"/>
      <c r="AD1782" s="9"/>
      <c r="AE1782" s="9"/>
      <c r="AF1782" s="9"/>
      <c r="AG1782" s="9"/>
      <c r="AH1782" s="9"/>
      <c r="AI1782" s="9">
        <f t="shared" si="138"/>
        <v>2.06</v>
      </c>
      <c r="AJ1782" s="9">
        <v>0</v>
      </c>
      <c r="AK1782" s="9">
        <f t="shared" si="139"/>
        <v>0.2472</v>
      </c>
      <c r="AL1782" s="9">
        <f t="shared" si="140"/>
        <v>2.3071999999999999</v>
      </c>
      <c r="AM1782" s="9"/>
      <c r="AN1782" s="9"/>
      <c r="AP1782" s="9"/>
    </row>
    <row r="1783" spans="1:42" x14ac:dyDescent="0.2">
      <c r="A1783" s="2" t="s">
        <v>43</v>
      </c>
      <c r="B1783" s="2">
        <v>1</v>
      </c>
      <c r="C1783" s="2">
        <v>11030128</v>
      </c>
      <c r="D1783" s="2" t="s">
        <v>5056</v>
      </c>
      <c r="E1783" s="3" t="s">
        <v>5057</v>
      </c>
      <c r="F1783" s="2" t="s">
        <v>5058</v>
      </c>
      <c r="G1783" s="2" t="s">
        <v>47</v>
      </c>
      <c r="I1783" s="2">
        <v>359618</v>
      </c>
      <c r="J1783" s="9"/>
      <c r="K1783" s="9"/>
      <c r="L1783" s="9"/>
      <c r="M1783" s="9"/>
      <c r="N1783" s="9"/>
      <c r="O1783" s="9"/>
      <c r="P1783" s="9"/>
      <c r="Q1783" s="9">
        <v>0.39</v>
      </c>
      <c r="R1783" s="9"/>
      <c r="S1783" s="9"/>
      <c r="T1783" s="9"/>
      <c r="U1783" s="9"/>
      <c r="V1783" s="9">
        <v>1.5</v>
      </c>
      <c r="W1783" s="9"/>
      <c r="X1783" s="9"/>
      <c r="Y1783" s="9"/>
      <c r="Z1783" s="9"/>
      <c r="AA1783" s="9"/>
      <c r="AB1783" s="9"/>
      <c r="AC1783" s="9"/>
      <c r="AD1783" s="9"/>
      <c r="AE1783" s="9"/>
      <c r="AF1783" s="9"/>
      <c r="AG1783" s="9"/>
      <c r="AH1783" s="9">
        <v>-0.75</v>
      </c>
      <c r="AI1783" s="9">
        <f t="shared" si="138"/>
        <v>1.1400000000000001</v>
      </c>
      <c r="AJ1783" s="9">
        <v>0</v>
      </c>
      <c r="AK1783" s="9">
        <f t="shared" si="139"/>
        <v>0.1368</v>
      </c>
      <c r="AL1783" s="9">
        <f t="shared" si="140"/>
        <v>1.2768000000000002</v>
      </c>
      <c r="AM1783" s="9"/>
      <c r="AN1783" s="9"/>
      <c r="AP1783" s="9"/>
    </row>
    <row r="1784" spans="1:42" x14ac:dyDescent="0.2">
      <c r="A1784" s="2" t="s">
        <v>43</v>
      </c>
      <c r="B1784" s="2">
        <v>1</v>
      </c>
      <c r="C1784" s="2">
        <v>11030128</v>
      </c>
      <c r="D1784" s="2" t="s">
        <v>5059</v>
      </c>
      <c r="E1784" s="3" t="s">
        <v>5060</v>
      </c>
      <c r="F1784" s="2" t="s">
        <v>5061</v>
      </c>
      <c r="G1784" s="2" t="s">
        <v>47</v>
      </c>
      <c r="I1784" s="2">
        <v>359619</v>
      </c>
      <c r="J1784" s="9"/>
      <c r="K1784" s="9"/>
      <c r="L1784" s="9"/>
      <c r="M1784" s="9"/>
      <c r="N1784" s="9"/>
      <c r="O1784" s="9"/>
      <c r="P1784" s="9"/>
      <c r="Q1784" s="9"/>
      <c r="R1784" s="9"/>
      <c r="S1784" s="9"/>
      <c r="T1784" s="9"/>
      <c r="U1784" s="9"/>
      <c r="V1784" s="9">
        <v>1.5</v>
      </c>
      <c r="W1784" s="9"/>
      <c r="X1784" s="9"/>
      <c r="Y1784" s="9"/>
      <c r="Z1784" s="9"/>
      <c r="AA1784" s="9"/>
      <c r="AB1784" s="9"/>
      <c r="AC1784" s="9"/>
      <c r="AD1784" s="9"/>
      <c r="AE1784" s="9"/>
      <c r="AF1784" s="9"/>
      <c r="AG1784" s="9"/>
      <c r="AH1784" s="9"/>
      <c r="AI1784" s="9">
        <f t="shared" si="138"/>
        <v>1.5</v>
      </c>
      <c r="AJ1784" s="9">
        <v>0</v>
      </c>
      <c r="AK1784" s="9">
        <f t="shared" si="139"/>
        <v>0.18</v>
      </c>
      <c r="AL1784" s="9">
        <f t="shared" si="140"/>
        <v>1.68</v>
      </c>
      <c r="AM1784" s="9"/>
      <c r="AN1784" s="9"/>
      <c r="AP1784" s="9"/>
    </row>
    <row r="1785" spans="1:42" x14ac:dyDescent="0.2">
      <c r="A1785" s="2" t="s">
        <v>43</v>
      </c>
      <c r="B1785" s="2">
        <v>1</v>
      </c>
      <c r="C1785" s="2">
        <v>11030129</v>
      </c>
      <c r="D1785" s="2" t="s">
        <v>5062</v>
      </c>
      <c r="E1785" s="3" t="s">
        <v>5063</v>
      </c>
      <c r="F1785" s="2" t="s">
        <v>5064</v>
      </c>
      <c r="G1785" s="2" t="s">
        <v>47</v>
      </c>
      <c r="I1785" s="2">
        <v>359620</v>
      </c>
      <c r="J1785" s="9"/>
      <c r="K1785" s="9"/>
      <c r="L1785" s="9"/>
      <c r="M1785" s="9"/>
      <c r="N1785" s="9"/>
      <c r="O1785" s="9"/>
      <c r="P1785" s="9"/>
      <c r="Q1785" s="9"/>
      <c r="R1785" s="9"/>
      <c r="S1785" s="9"/>
      <c r="T1785" s="9"/>
      <c r="U1785" s="9"/>
      <c r="V1785" s="9">
        <v>1.5</v>
      </c>
      <c r="W1785" s="9"/>
      <c r="X1785" s="9"/>
      <c r="Y1785" s="9"/>
      <c r="Z1785" s="9"/>
      <c r="AA1785" s="9"/>
      <c r="AB1785" s="9"/>
      <c r="AC1785" s="9"/>
      <c r="AD1785" s="9"/>
      <c r="AE1785" s="9"/>
      <c r="AF1785" s="9"/>
      <c r="AG1785" s="9"/>
      <c r="AH1785" s="9"/>
      <c r="AI1785" s="9">
        <f t="shared" si="138"/>
        <v>1.5</v>
      </c>
      <c r="AJ1785" s="9">
        <v>0</v>
      </c>
      <c r="AK1785" s="9">
        <f t="shared" si="139"/>
        <v>0.18</v>
      </c>
      <c r="AL1785" s="9">
        <f t="shared" si="140"/>
        <v>1.68</v>
      </c>
      <c r="AM1785" s="9"/>
      <c r="AN1785" s="9"/>
      <c r="AP1785" s="9"/>
    </row>
    <row r="1786" spans="1:42" x14ac:dyDescent="0.2">
      <c r="A1786" s="2" t="s">
        <v>43</v>
      </c>
      <c r="B1786" s="2">
        <v>19</v>
      </c>
      <c r="C1786" s="2">
        <v>11030130</v>
      </c>
      <c r="D1786" s="2" t="s">
        <v>5065</v>
      </c>
      <c r="E1786" s="3" t="s">
        <v>5066</v>
      </c>
      <c r="F1786" s="2" t="s">
        <v>5067</v>
      </c>
      <c r="G1786" s="2" t="s">
        <v>47</v>
      </c>
      <c r="I1786" s="2">
        <v>359621</v>
      </c>
      <c r="J1786" s="9"/>
      <c r="K1786" s="9"/>
      <c r="L1786" s="9"/>
      <c r="M1786" s="9"/>
      <c r="N1786" s="9"/>
      <c r="O1786" s="9"/>
      <c r="P1786" s="9"/>
      <c r="Q1786" s="9"/>
      <c r="R1786" s="9"/>
      <c r="S1786" s="9"/>
      <c r="T1786" s="9"/>
      <c r="U1786" s="9"/>
      <c r="V1786" s="9">
        <v>1.5</v>
      </c>
      <c r="W1786" s="9"/>
      <c r="X1786" s="9"/>
      <c r="Y1786" s="9"/>
      <c r="Z1786" s="9"/>
      <c r="AA1786" s="9"/>
      <c r="AB1786" s="9"/>
      <c r="AC1786" s="9"/>
      <c r="AD1786" s="9"/>
      <c r="AE1786" s="9"/>
      <c r="AF1786" s="9"/>
      <c r="AG1786" s="9"/>
      <c r="AH1786" s="9"/>
      <c r="AI1786" s="9">
        <f t="shared" si="138"/>
        <v>1.5</v>
      </c>
      <c r="AJ1786" s="9">
        <v>0</v>
      </c>
      <c r="AK1786" s="9">
        <f t="shared" si="139"/>
        <v>0.18</v>
      </c>
      <c r="AL1786" s="9">
        <f t="shared" si="140"/>
        <v>1.68</v>
      </c>
      <c r="AM1786" s="9"/>
      <c r="AN1786" s="9"/>
      <c r="AP1786" s="9"/>
    </row>
    <row r="1787" spans="1:42" x14ac:dyDescent="0.2">
      <c r="A1787" s="2" t="s">
        <v>43</v>
      </c>
      <c r="B1787" s="2">
        <v>1</v>
      </c>
      <c r="C1787" s="2">
        <v>11030134</v>
      </c>
      <c r="D1787" s="2" t="s">
        <v>5068</v>
      </c>
      <c r="E1787" s="3" t="s">
        <v>5069</v>
      </c>
      <c r="F1787" s="2" t="s">
        <v>5070</v>
      </c>
      <c r="G1787" s="2" t="s">
        <v>47</v>
      </c>
      <c r="I1787" s="2">
        <v>359622</v>
      </c>
      <c r="J1787" s="9"/>
      <c r="K1787" s="9"/>
      <c r="L1787" s="9"/>
      <c r="M1787" s="9"/>
      <c r="N1787" s="9"/>
      <c r="O1787" s="9"/>
      <c r="P1787" s="9"/>
      <c r="Q1787" s="9">
        <v>3.27</v>
      </c>
      <c r="R1787" s="9"/>
      <c r="S1787" s="9"/>
      <c r="T1787" s="9"/>
      <c r="U1787" s="9"/>
      <c r="V1787" s="9">
        <v>1.5</v>
      </c>
      <c r="W1787" s="9"/>
      <c r="X1787" s="9"/>
      <c r="Y1787" s="9"/>
      <c r="Z1787" s="9"/>
      <c r="AA1787" s="9"/>
      <c r="AB1787" s="9"/>
      <c r="AC1787" s="9"/>
      <c r="AD1787" s="9"/>
      <c r="AE1787" s="9"/>
      <c r="AF1787" s="9"/>
      <c r="AG1787" s="9"/>
      <c r="AH1787" s="9"/>
      <c r="AI1787" s="9">
        <f t="shared" si="138"/>
        <v>4.7699999999999996</v>
      </c>
      <c r="AJ1787" s="9">
        <v>0</v>
      </c>
      <c r="AK1787" s="9">
        <f t="shared" si="139"/>
        <v>0.57239999999999991</v>
      </c>
      <c r="AL1787" s="9">
        <f t="shared" si="140"/>
        <v>5.3423999999999996</v>
      </c>
      <c r="AM1787" s="9"/>
      <c r="AN1787" s="9"/>
      <c r="AP1787" s="9"/>
    </row>
    <row r="1788" spans="1:42" x14ac:dyDescent="0.2">
      <c r="A1788" s="2" t="s">
        <v>43</v>
      </c>
      <c r="B1788" s="2">
        <v>16</v>
      </c>
      <c r="C1788" s="2">
        <v>11030133</v>
      </c>
      <c r="D1788" s="2" t="s">
        <v>5071</v>
      </c>
      <c r="E1788" s="3" t="s">
        <v>5072</v>
      </c>
      <c r="F1788" s="2" t="s">
        <v>5073</v>
      </c>
      <c r="G1788" s="2" t="s">
        <v>47</v>
      </c>
      <c r="I1788" s="2">
        <v>359623</v>
      </c>
      <c r="J1788" s="9"/>
      <c r="K1788" s="9"/>
      <c r="L1788" s="9"/>
      <c r="M1788" s="9"/>
      <c r="N1788" s="9"/>
      <c r="O1788" s="9"/>
      <c r="P1788" s="9"/>
      <c r="Q1788" s="9"/>
      <c r="R1788" s="9"/>
      <c r="S1788" s="9"/>
      <c r="T1788" s="9"/>
      <c r="U1788" s="9"/>
      <c r="V1788" s="9">
        <v>1.5</v>
      </c>
      <c r="W1788" s="9"/>
      <c r="X1788" s="9"/>
      <c r="Y1788" s="9"/>
      <c r="Z1788" s="9"/>
      <c r="AA1788" s="9"/>
      <c r="AB1788" s="9"/>
      <c r="AC1788" s="9"/>
      <c r="AD1788" s="9"/>
      <c r="AE1788" s="9"/>
      <c r="AF1788" s="9"/>
      <c r="AG1788" s="9"/>
      <c r="AH1788" s="9"/>
      <c r="AI1788" s="9">
        <f t="shared" si="138"/>
        <v>1.5</v>
      </c>
      <c r="AJ1788" s="9">
        <v>0</v>
      </c>
      <c r="AK1788" s="9">
        <f t="shared" si="139"/>
        <v>0.18</v>
      </c>
      <c r="AL1788" s="9">
        <f t="shared" si="140"/>
        <v>1.68</v>
      </c>
      <c r="AM1788" s="9"/>
      <c r="AN1788" s="9"/>
      <c r="AP1788" s="9"/>
    </row>
    <row r="1789" spans="1:42" x14ac:dyDescent="0.2">
      <c r="A1789" s="2" t="s">
        <v>43</v>
      </c>
      <c r="B1789" s="2">
        <v>1</v>
      </c>
      <c r="C1789" s="2">
        <v>11030128</v>
      </c>
      <c r="D1789" s="2" t="s">
        <v>5074</v>
      </c>
      <c r="E1789" s="3" t="s">
        <v>5075</v>
      </c>
      <c r="F1789" s="2" t="s">
        <v>5076</v>
      </c>
      <c r="G1789" s="2" t="s">
        <v>47</v>
      </c>
      <c r="I1789" s="2">
        <v>359624</v>
      </c>
      <c r="J1789" s="9"/>
      <c r="K1789" s="9"/>
      <c r="L1789" s="9"/>
      <c r="M1789" s="9"/>
      <c r="N1789" s="9"/>
      <c r="O1789" s="9"/>
      <c r="P1789" s="9"/>
      <c r="Q1789" s="9">
        <v>1.72</v>
      </c>
      <c r="R1789" s="9"/>
      <c r="S1789" s="9"/>
      <c r="T1789" s="9"/>
      <c r="U1789" s="9"/>
      <c r="V1789" s="9">
        <v>1.5</v>
      </c>
      <c r="W1789" s="9"/>
      <c r="X1789" s="9"/>
      <c r="Y1789" s="9"/>
      <c r="Z1789" s="9"/>
      <c r="AA1789" s="9"/>
      <c r="AB1789" s="9"/>
      <c r="AC1789" s="9"/>
      <c r="AD1789" s="9"/>
      <c r="AE1789" s="9"/>
      <c r="AF1789" s="9"/>
      <c r="AG1789" s="9"/>
      <c r="AH1789" s="9"/>
      <c r="AI1789" s="9">
        <f t="shared" si="138"/>
        <v>3.2199999999999998</v>
      </c>
      <c r="AJ1789" s="9">
        <v>0</v>
      </c>
      <c r="AK1789" s="9">
        <f t="shared" si="139"/>
        <v>0.38639999999999997</v>
      </c>
      <c r="AL1789" s="9">
        <f t="shared" si="140"/>
        <v>3.6063999999999998</v>
      </c>
      <c r="AM1789" s="9"/>
      <c r="AN1789" s="9"/>
      <c r="AP1789" s="9"/>
    </row>
    <row r="1790" spans="1:42" x14ac:dyDescent="0.2">
      <c r="A1790" s="2" t="s">
        <v>43</v>
      </c>
      <c r="B1790" s="2">
        <v>1</v>
      </c>
      <c r="C1790" s="2">
        <v>11030128</v>
      </c>
      <c r="D1790" s="2" t="s">
        <v>5077</v>
      </c>
      <c r="E1790" s="3" t="s">
        <v>5078</v>
      </c>
      <c r="F1790" s="2" t="s">
        <v>5079</v>
      </c>
      <c r="G1790" s="2" t="s">
        <v>47</v>
      </c>
      <c r="I1790" s="2">
        <v>359625</v>
      </c>
      <c r="J1790" s="9"/>
      <c r="K1790" s="9"/>
      <c r="L1790" s="9"/>
      <c r="M1790" s="9"/>
      <c r="N1790" s="9"/>
      <c r="O1790" s="9"/>
      <c r="P1790" s="9"/>
      <c r="Q1790" s="9">
        <v>0.25</v>
      </c>
      <c r="R1790" s="9"/>
      <c r="S1790" s="9"/>
      <c r="T1790" s="9"/>
      <c r="U1790" s="9"/>
      <c r="V1790" s="9">
        <v>1.5</v>
      </c>
      <c r="W1790" s="9"/>
      <c r="X1790" s="9"/>
      <c r="Y1790" s="9"/>
      <c r="Z1790" s="9"/>
      <c r="AA1790" s="9"/>
      <c r="AB1790" s="9"/>
      <c r="AC1790" s="9"/>
      <c r="AD1790" s="9"/>
      <c r="AE1790" s="9"/>
      <c r="AF1790" s="9"/>
      <c r="AG1790" s="9"/>
      <c r="AH1790" s="9"/>
      <c r="AI1790" s="9">
        <f t="shared" si="138"/>
        <v>1.75</v>
      </c>
      <c r="AJ1790" s="9">
        <v>0</v>
      </c>
      <c r="AK1790" s="9">
        <f t="shared" si="139"/>
        <v>0.21</v>
      </c>
      <c r="AL1790" s="9">
        <f t="shared" si="140"/>
        <v>1.96</v>
      </c>
      <c r="AM1790" s="9"/>
      <c r="AN1790" s="9"/>
      <c r="AP1790" s="9"/>
    </row>
    <row r="1791" spans="1:42" x14ac:dyDescent="0.2">
      <c r="A1791" s="2" t="s">
        <v>43</v>
      </c>
      <c r="B1791" s="2">
        <v>1</v>
      </c>
      <c r="C1791" s="2">
        <v>11030130</v>
      </c>
      <c r="D1791" s="2" t="s">
        <v>5080</v>
      </c>
      <c r="E1791" s="3" t="s">
        <v>5081</v>
      </c>
      <c r="F1791" s="2" t="s">
        <v>5082</v>
      </c>
      <c r="G1791" s="2" t="s">
        <v>47</v>
      </c>
      <c r="I1791" s="2">
        <v>359626</v>
      </c>
      <c r="J1791" s="9"/>
      <c r="K1791" s="9"/>
      <c r="L1791" s="9"/>
      <c r="M1791" s="9"/>
      <c r="N1791" s="9"/>
      <c r="O1791" s="9"/>
      <c r="P1791" s="9"/>
      <c r="Q1791" s="9">
        <v>0.2</v>
      </c>
      <c r="R1791" s="9"/>
      <c r="S1791" s="9"/>
      <c r="T1791" s="9"/>
      <c r="U1791" s="9"/>
      <c r="V1791" s="9">
        <v>1.5</v>
      </c>
      <c r="W1791" s="9"/>
      <c r="X1791" s="9"/>
      <c r="Y1791" s="9"/>
      <c r="Z1791" s="9"/>
      <c r="AA1791" s="9"/>
      <c r="AB1791" s="9"/>
      <c r="AC1791" s="9"/>
      <c r="AD1791" s="9"/>
      <c r="AE1791" s="9"/>
      <c r="AF1791" s="9"/>
      <c r="AG1791" s="9"/>
      <c r="AH1791" s="9"/>
      <c r="AI1791" s="9">
        <f t="shared" si="138"/>
        <v>1.7</v>
      </c>
      <c r="AJ1791" s="9">
        <v>0</v>
      </c>
      <c r="AK1791" s="9">
        <f t="shared" si="139"/>
        <v>0.20399999999999999</v>
      </c>
      <c r="AL1791" s="9">
        <f t="shared" si="140"/>
        <v>1.9039999999999999</v>
      </c>
      <c r="AM1791" s="9"/>
      <c r="AN1791" s="9"/>
      <c r="AP1791" s="9"/>
    </row>
    <row r="1792" spans="1:42" x14ac:dyDescent="0.2">
      <c r="A1792" s="2" t="s">
        <v>43</v>
      </c>
      <c r="B1792" s="2">
        <v>1</v>
      </c>
      <c r="C1792" s="2">
        <v>11030128</v>
      </c>
      <c r="D1792" s="2" t="s">
        <v>5083</v>
      </c>
      <c r="E1792" s="3" t="s">
        <v>5084</v>
      </c>
      <c r="F1792" s="2" t="s">
        <v>5085</v>
      </c>
      <c r="G1792" s="2" t="s">
        <v>47</v>
      </c>
      <c r="I1792" s="2">
        <v>359627</v>
      </c>
      <c r="J1792" s="9"/>
      <c r="K1792" s="9"/>
      <c r="L1792" s="9"/>
      <c r="M1792" s="9"/>
      <c r="N1792" s="9"/>
      <c r="O1792" s="9"/>
      <c r="P1792" s="9"/>
      <c r="Q1792" s="9">
        <v>0.08</v>
      </c>
      <c r="R1792" s="9"/>
      <c r="S1792" s="9"/>
      <c r="T1792" s="9"/>
      <c r="U1792" s="9"/>
      <c r="V1792" s="9">
        <v>1.5</v>
      </c>
      <c r="W1792" s="9"/>
      <c r="X1792" s="9"/>
      <c r="Y1792" s="9"/>
      <c r="Z1792" s="9"/>
      <c r="AA1792" s="9"/>
      <c r="AB1792" s="9"/>
      <c r="AC1792" s="9"/>
      <c r="AD1792" s="9"/>
      <c r="AE1792" s="9"/>
      <c r="AF1792" s="9"/>
      <c r="AG1792" s="9"/>
      <c r="AH1792" s="9"/>
      <c r="AI1792" s="9">
        <f t="shared" si="138"/>
        <v>1.58</v>
      </c>
      <c r="AJ1792" s="9">
        <v>0</v>
      </c>
      <c r="AK1792" s="9">
        <f t="shared" si="139"/>
        <v>0.18959999999999999</v>
      </c>
      <c r="AL1792" s="9">
        <f t="shared" si="140"/>
        <v>1.7696000000000001</v>
      </c>
      <c r="AM1792" s="9"/>
      <c r="AN1792" s="9"/>
      <c r="AP1792" s="9"/>
    </row>
    <row r="1793" spans="1:42" x14ac:dyDescent="0.2">
      <c r="A1793" s="2" t="s">
        <v>43</v>
      </c>
      <c r="B1793" s="2">
        <v>1</v>
      </c>
      <c r="C1793" s="2">
        <v>11030133</v>
      </c>
      <c r="D1793" s="2" t="s">
        <v>5086</v>
      </c>
      <c r="E1793" s="3" t="s">
        <v>5087</v>
      </c>
      <c r="F1793" s="2" t="s">
        <v>5088</v>
      </c>
      <c r="G1793" s="2" t="s">
        <v>47</v>
      </c>
      <c r="I1793" s="2">
        <v>359628</v>
      </c>
      <c r="J1793" s="9"/>
      <c r="K1793" s="9">
        <v>0.49</v>
      </c>
      <c r="L1793" s="9"/>
      <c r="M1793" s="9"/>
      <c r="N1793" s="9"/>
      <c r="O1793" s="9"/>
      <c r="P1793" s="9"/>
      <c r="Q1793" s="9"/>
      <c r="R1793" s="9"/>
      <c r="S1793" s="9"/>
      <c r="T1793" s="9"/>
      <c r="U1793" s="9"/>
      <c r="V1793" s="9">
        <v>1.5</v>
      </c>
      <c r="W1793" s="9"/>
      <c r="X1793" s="9"/>
      <c r="Y1793" s="9"/>
      <c r="Z1793" s="9"/>
      <c r="AA1793" s="9"/>
      <c r="AB1793" s="9"/>
      <c r="AC1793" s="9"/>
      <c r="AD1793" s="9"/>
      <c r="AE1793" s="9"/>
      <c r="AF1793" s="9"/>
      <c r="AG1793" s="9"/>
      <c r="AH1793" s="9"/>
      <c r="AI1793" s="9">
        <f t="shared" si="138"/>
        <v>1.99</v>
      </c>
      <c r="AJ1793" s="9">
        <v>0</v>
      </c>
      <c r="AK1793" s="9">
        <f t="shared" si="139"/>
        <v>0.23879999999999998</v>
      </c>
      <c r="AL1793" s="9">
        <f t="shared" si="140"/>
        <v>2.2288000000000001</v>
      </c>
      <c r="AM1793" s="9"/>
      <c r="AN1793" s="9"/>
      <c r="AP1793" s="9"/>
    </row>
    <row r="1794" spans="1:42" x14ac:dyDescent="0.2">
      <c r="A1794" s="2" t="s">
        <v>43</v>
      </c>
      <c r="B1794" s="2">
        <v>1</v>
      </c>
      <c r="C1794" s="2">
        <v>11030131</v>
      </c>
      <c r="D1794" s="2" t="s">
        <v>5089</v>
      </c>
      <c r="E1794" s="3" t="s">
        <v>5090</v>
      </c>
      <c r="F1794" s="2" t="s">
        <v>5091</v>
      </c>
      <c r="G1794" s="2" t="s">
        <v>47</v>
      </c>
      <c r="I1794" s="2">
        <v>359629</v>
      </c>
      <c r="J1794" s="9"/>
      <c r="K1794" s="9"/>
      <c r="L1794" s="9"/>
      <c r="M1794" s="9"/>
      <c r="N1794" s="9"/>
      <c r="O1794" s="9"/>
      <c r="P1794" s="9"/>
      <c r="Q1794" s="9"/>
      <c r="R1794" s="9"/>
      <c r="S1794" s="9"/>
      <c r="T1794" s="9"/>
      <c r="U1794" s="9"/>
      <c r="V1794" s="9">
        <v>1.5</v>
      </c>
      <c r="W1794" s="9"/>
      <c r="X1794" s="9"/>
      <c r="Y1794" s="9"/>
      <c r="Z1794" s="9"/>
      <c r="AA1794" s="9"/>
      <c r="AB1794" s="9"/>
      <c r="AC1794" s="9"/>
      <c r="AD1794" s="9"/>
      <c r="AE1794" s="9"/>
      <c r="AF1794" s="9"/>
      <c r="AG1794" s="9"/>
      <c r="AH1794" s="9"/>
      <c r="AI1794" s="9">
        <f t="shared" si="138"/>
        <v>1.5</v>
      </c>
      <c r="AJ1794" s="9">
        <v>0</v>
      </c>
      <c r="AK1794" s="9">
        <f t="shared" si="139"/>
        <v>0.18</v>
      </c>
      <c r="AL1794" s="9">
        <f t="shared" si="140"/>
        <v>1.68</v>
      </c>
      <c r="AM1794" s="9"/>
      <c r="AN1794" s="9"/>
      <c r="AP1794" s="9"/>
    </row>
    <row r="1795" spans="1:42" x14ac:dyDescent="0.2">
      <c r="A1795" s="2" t="s">
        <v>43</v>
      </c>
      <c r="B1795" s="2">
        <v>1</v>
      </c>
      <c r="C1795" s="2">
        <v>11030131</v>
      </c>
      <c r="D1795" s="2" t="s">
        <v>5092</v>
      </c>
      <c r="E1795" s="3" t="s">
        <v>5093</v>
      </c>
      <c r="F1795" s="2" t="s">
        <v>5094</v>
      </c>
      <c r="G1795" s="2" t="s">
        <v>47</v>
      </c>
      <c r="I1795" s="2">
        <v>359630</v>
      </c>
      <c r="J1795" s="9"/>
      <c r="K1795" s="9"/>
      <c r="L1795" s="9"/>
      <c r="M1795" s="9"/>
      <c r="N1795" s="9"/>
      <c r="O1795" s="9"/>
      <c r="P1795" s="9"/>
      <c r="Q1795" s="9"/>
      <c r="R1795" s="9"/>
      <c r="S1795" s="9"/>
      <c r="T1795" s="9"/>
      <c r="U1795" s="9"/>
      <c r="V1795" s="9">
        <v>1.5</v>
      </c>
      <c r="W1795" s="9"/>
      <c r="X1795" s="9"/>
      <c r="Y1795" s="9"/>
      <c r="Z1795" s="9"/>
      <c r="AA1795" s="9"/>
      <c r="AB1795" s="9"/>
      <c r="AC1795" s="9"/>
      <c r="AD1795" s="9"/>
      <c r="AE1795" s="9"/>
      <c r="AF1795" s="9"/>
      <c r="AG1795" s="9"/>
      <c r="AH1795" s="9"/>
      <c r="AI1795" s="9">
        <f t="shared" si="138"/>
        <v>1.5</v>
      </c>
      <c r="AJ1795" s="9">
        <v>0</v>
      </c>
      <c r="AK1795" s="9">
        <f t="shared" si="139"/>
        <v>0.18</v>
      </c>
      <c r="AL1795" s="9">
        <f t="shared" si="140"/>
        <v>1.68</v>
      </c>
      <c r="AM1795" s="9"/>
      <c r="AN1795" s="9"/>
      <c r="AP1795" s="9"/>
    </row>
    <row r="1796" spans="1:42" x14ac:dyDescent="0.2">
      <c r="A1796" s="2" t="s">
        <v>43</v>
      </c>
      <c r="B1796" s="2">
        <v>1</v>
      </c>
      <c r="C1796" s="2">
        <v>11030128</v>
      </c>
      <c r="D1796" s="2" t="s">
        <v>5095</v>
      </c>
      <c r="E1796" s="3" t="s">
        <v>5096</v>
      </c>
      <c r="F1796" s="2" t="s">
        <v>5097</v>
      </c>
      <c r="G1796" s="2" t="s">
        <v>47</v>
      </c>
      <c r="I1796" s="2">
        <v>359631</v>
      </c>
      <c r="J1796" s="9"/>
      <c r="K1796" s="9"/>
      <c r="L1796" s="9"/>
      <c r="M1796" s="9"/>
      <c r="N1796" s="9"/>
      <c r="O1796" s="9"/>
      <c r="P1796" s="9"/>
      <c r="Q1796" s="9">
        <v>1.27</v>
      </c>
      <c r="R1796" s="9"/>
      <c r="S1796" s="9"/>
      <c r="T1796" s="9"/>
      <c r="U1796" s="9"/>
      <c r="V1796" s="9">
        <v>1.5</v>
      </c>
      <c r="W1796" s="9"/>
      <c r="X1796" s="9"/>
      <c r="Y1796" s="9"/>
      <c r="Z1796" s="9"/>
      <c r="AA1796" s="9"/>
      <c r="AB1796" s="9"/>
      <c r="AC1796" s="9"/>
      <c r="AD1796" s="9"/>
      <c r="AE1796" s="9"/>
      <c r="AF1796" s="9"/>
      <c r="AG1796" s="9"/>
      <c r="AH1796" s="9"/>
      <c r="AI1796" s="9">
        <f t="shared" si="138"/>
        <v>2.77</v>
      </c>
      <c r="AJ1796" s="9">
        <v>0</v>
      </c>
      <c r="AK1796" s="9">
        <f t="shared" si="139"/>
        <v>0.33239999999999997</v>
      </c>
      <c r="AL1796" s="9">
        <f t="shared" si="140"/>
        <v>3.1023999999999998</v>
      </c>
      <c r="AM1796" s="9"/>
      <c r="AN1796" s="9"/>
      <c r="AP1796" s="9"/>
    </row>
    <row r="1797" spans="1:42" x14ac:dyDescent="0.2">
      <c r="A1797" s="2" t="s">
        <v>43</v>
      </c>
      <c r="B1797" s="2">
        <v>1</v>
      </c>
      <c r="C1797" s="2">
        <v>11030136</v>
      </c>
      <c r="D1797" s="2" t="s">
        <v>5098</v>
      </c>
      <c r="E1797" s="3" t="s">
        <v>5099</v>
      </c>
      <c r="F1797" s="2" t="s">
        <v>5100</v>
      </c>
      <c r="G1797" s="2" t="s">
        <v>47</v>
      </c>
      <c r="I1797" s="2">
        <v>359632</v>
      </c>
      <c r="J1797" s="9"/>
      <c r="K1797" s="9"/>
      <c r="L1797" s="9"/>
      <c r="M1797" s="9"/>
      <c r="N1797" s="9"/>
      <c r="O1797" s="9"/>
      <c r="P1797" s="9"/>
      <c r="Q1797" s="9">
        <v>0.96</v>
      </c>
      <c r="R1797" s="9"/>
      <c r="S1797" s="9"/>
      <c r="T1797" s="9"/>
      <c r="U1797" s="9"/>
      <c r="V1797" s="9">
        <v>1.5</v>
      </c>
      <c r="W1797" s="9"/>
      <c r="X1797" s="9"/>
      <c r="Y1797" s="9"/>
      <c r="Z1797" s="9"/>
      <c r="AA1797" s="9"/>
      <c r="AB1797" s="9"/>
      <c r="AC1797" s="9"/>
      <c r="AD1797" s="9"/>
      <c r="AE1797" s="9"/>
      <c r="AF1797" s="9"/>
      <c r="AG1797" s="9"/>
      <c r="AH1797" s="9"/>
      <c r="AI1797" s="9">
        <f t="shared" si="138"/>
        <v>2.46</v>
      </c>
      <c r="AJ1797" s="9">
        <v>0</v>
      </c>
      <c r="AK1797" s="9">
        <f t="shared" si="139"/>
        <v>0.29519999999999996</v>
      </c>
      <c r="AL1797" s="9">
        <f t="shared" si="140"/>
        <v>2.7551999999999999</v>
      </c>
      <c r="AM1797" s="9"/>
      <c r="AN1797" s="9"/>
      <c r="AP1797" s="9"/>
    </row>
    <row r="1798" spans="1:42" x14ac:dyDescent="0.2">
      <c r="A1798" s="2" t="s">
        <v>43</v>
      </c>
      <c r="B1798" s="2">
        <v>1</v>
      </c>
      <c r="C1798" s="2">
        <v>11030134</v>
      </c>
      <c r="D1798" s="2" t="s">
        <v>5101</v>
      </c>
      <c r="E1798" s="3" t="s">
        <v>5102</v>
      </c>
      <c r="F1798" s="2" t="s">
        <v>5103</v>
      </c>
      <c r="G1798" s="2" t="s">
        <v>47</v>
      </c>
      <c r="I1798" s="2">
        <v>359633</v>
      </c>
      <c r="J1798" s="9"/>
      <c r="K1798" s="9"/>
      <c r="L1798" s="9"/>
      <c r="M1798" s="9"/>
      <c r="N1798" s="9"/>
      <c r="O1798" s="9"/>
      <c r="P1798" s="9"/>
      <c r="Q1798" s="9">
        <v>0.36</v>
      </c>
      <c r="R1798" s="9"/>
      <c r="S1798" s="9"/>
      <c r="T1798" s="9"/>
      <c r="U1798" s="9"/>
      <c r="V1798" s="9">
        <v>1.5</v>
      </c>
      <c r="W1798" s="9"/>
      <c r="X1798" s="9"/>
      <c r="Y1798" s="9"/>
      <c r="Z1798" s="9"/>
      <c r="AA1798" s="9"/>
      <c r="AB1798" s="9"/>
      <c r="AC1798" s="9"/>
      <c r="AD1798" s="9"/>
      <c r="AE1798" s="9"/>
      <c r="AF1798" s="9"/>
      <c r="AG1798" s="9"/>
      <c r="AH1798" s="9"/>
      <c r="AI1798" s="9">
        <f t="shared" si="138"/>
        <v>1.8599999999999999</v>
      </c>
      <c r="AJ1798" s="9">
        <v>0</v>
      </c>
      <c r="AK1798" s="9">
        <f t="shared" si="139"/>
        <v>0.22319999999999998</v>
      </c>
      <c r="AL1798" s="9">
        <f t="shared" si="140"/>
        <v>2.0831999999999997</v>
      </c>
      <c r="AM1798" s="9"/>
      <c r="AN1798" s="9"/>
      <c r="AP1798" s="9"/>
    </row>
    <row r="1799" spans="1:42" x14ac:dyDescent="0.2">
      <c r="A1799" s="2" t="s">
        <v>43</v>
      </c>
      <c r="B1799" s="2">
        <v>1</v>
      </c>
      <c r="C1799" s="2">
        <v>11030128</v>
      </c>
      <c r="D1799" s="2" t="s">
        <v>5104</v>
      </c>
      <c r="E1799" s="3" t="s">
        <v>5105</v>
      </c>
      <c r="F1799" s="2" t="s">
        <v>5106</v>
      </c>
      <c r="G1799" s="2" t="s">
        <v>47</v>
      </c>
      <c r="I1799" s="2">
        <v>359634</v>
      </c>
      <c r="J1799" s="9"/>
      <c r="K1799" s="9"/>
      <c r="L1799" s="9"/>
      <c r="M1799" s="9"/>
      <c r="N1799" s="9"/>
      <c r="O1799" s="9"/>
      <c r="P1799" s="9"/>
      <c r="Q1799" s="9">
        <v>0.31</v>
      </c>
      <c r="R1799" s="9"/>
      <c r="S1799" s="9"/>
      <c r="T1799" s="9"/>
      <c r="U1799" s="9"/>
      <c r="V1799" s="9">
        <v>1.5</v>
      </c>
      <c r="W1799" s="9"/>
      <c r="X1799" s="9"/>
      <c r="Y1799" s="9"/>
      <c r="Z1799" s="9"/>
      <c r="AA1799" s="9"/>
      <c r="AB1799" s="9"/>
      <c r="AC1799" s="9"/>
      <c r="AD1799" s="9"/>
      <c r="AE1799" s="9"/>
      <c r="AF1799" s="9"/>
      <c r="AG1799" s="9"/>
      <c r="AH1799" s="9"/>
      <c r="AI1799" s="9">
        <f t="shared" si="138"/>
        <v>1.81</v>
      </c>
      <c r="AJ1799" s="9">
        <v>0</v>
      </c>
      <c r="AK1799" s="9">
        <f t="shared" si="139"/>
        <v>0.2172</v>
      </c>
      <c r="AL1799" s="9">
        <f t="shared" si="140"/>
        <v>2.0272000000000001</v>
      </c>
      <c r="AM1799" s="9"/>
      <c r="AN1799" s="9"/>
      <c r="AP1799" s="9"/>
    </row>
    <row r="1800" spans="1:42" x14ac:dyDescent="0.2">
      <c r="A1800" s="2" t="s">
        <v>43</v>
      </c>
      <c r="B1800" s="2">
        <v>1</v>
      </c>
      <c r="C1800" s="2">
        <v>11030131</v>
      </c>
      <c r="D1800" s="2" t="s">
        <v>5107</v>
      </c>
      <c r="E1800" s="3" t="s">
        <v>5108</v>
      </c>
      <c r="F1800" s="2" t="s">
        <v>5109</v>
      </c>
      <c r="G1800" s="2" t="s">
        <v>47</v>
      </c>
      <c r="I1800" s="2">
        <v>359635</v>
      </c>
      <c r="J1800" s="9"/>
      <c r="K1800" s="9"/>
      <c r="L1800" s="9"/>
      <c r="M1800" s="9"/>
      <c r="N1800" s="9"/>
      <c r="O1800" s="9"/>
      <c r="P1800" s="9"/>
      <c r="Q1800" s="9">
        <v>0.85</v>
      </c>
      <c r="R1800" s="9"/>
      <c r="S1800" s="9"/>
      <c r="T1800" s="9"/>
      <c r="U1800" s="9"/>
      <c r="V1800" s="9">
        <v>1.5</v>
      </c>
      <c r="W1800" s="9"/>
      <c r="X1800" s="9"/>
      <c r="Y1800" s="9"/>
      <c r="Z1800" s="9"/>
      <c r="AA1800" s="9"/>
      <c r="AB1800" s="9"/>
      <c r="AC1800" s="9"/>
      <c r="AD1800" s="9"/>
      <c r="AE1800" s="9"/>
      <c r="AF1800" s="9"/>
      <c r="AG1800" s="9"/>
      <c r="AH1800" s="9"/>
      <c r="AI1800" s="9">
        <f t="shared" si="138"/>
        <v>2.35</v>
      </c>
      <c r="AJ1800" s="9">
        <v>0</v>
      </c>
      <c r="AK1800" s="9">
        <f t="shared" si="139"/>
        <v>0.28199999999999997</v>
      </c>
      <c r="AL1800" s="9">
        <f t="shared" si="140"/>
        <v>2.6320000000000001</v>
      </c>
      <c r="AM1800" s="9"/>
      <c r="AN1800" s="9"/>
      <c r="AP1800" s="9"/>
    </row>
    <row r="1801" spans="1:42" x14ac:dyDescent="0.2">
      <c r="A1801" s="2" t="s">
        <v>43</v>
      </c>
      <c r="B1801" s="2">
        <v>1</v>
      </c>
      <c r="C1801" s="2">
        <v>11030128</v>
      </c>
      <c r="D1801" s="2" t="s">
        <v>5110</v>
      </c>
      <c r="E1801" s="3" t="s">
        <v>5111</v>
      </c>
      <c r="F1801" s="2" t="s">
        <v>5112</v>
      </c>
      <c r="G1801" s="2" t="s">
        <v>47</v>
      </c>
      <c r="I1801" s="2">
        <v>359636</v>
      </c>
      <c r="J1801" s="9"/>
      <c r="K1801" s="9">
        <v>2.0699999999999998</v>
      </c>
      <c r="L1801" s="9"/>
      <c r="M1801" s="9"/>
      <c r="N1801" s="9"/>
      <c r="O1801" s="9"/>
      <c r="P1801" s="9"/>
      <c r="Q1801" s="9">
        <v>0.24</v>
      </c>
      <c r="R1801" s="9">
        <v>2.81</v>
      </c>
      <c r="S1801" s="9"/>
      <c r="T1801" s="9"/>
      <c r="U1801" s="9"/>
      <c r="V1801" s="9">
        <v>1.5</v>
      </c>
      <c r="W1801" s="9"/>
      <c r="X1801" s="9"/>
      <c r="Y1801" s="9"/>
      <c r="Z1801" s="9"/>
      <c r="AA1801" s="9"/>
      <c r="AB1801" s="9"/>
      <c r="AC1801" s="9"/>
      <c r="AD1801" s="9"/>
      <c r="AE1801" s="9"/>
      <c r="AF1801" s="9"/>
      <c r="AG1801" s="9"/>
      <c r="AH1801" s="9"/>
      <c r="AI1801" s="9">
        <f t="shared" si="138"/>
        <v>6.6199999999999992</v>
      </c>
      <c r="AJ1801" s="9">
        <v>0</v>
      </c>
      <c r="AK1801" s="9">
        <f t="shared" si="139"/>
        <v>0.79439999999999988</v>
      </c>
      <c r="AL1801" s="9">
        <f t="shared" si="140"/>
        <v>7.4143999999999988</v>
      </c>
      <c r="AM1801" s="9"/>
      <c r="AN1801" s="9"/>
      <c r="AP1801" s="9"/>
    </row>
    <row r="1802" spans="1:42" x14ac:dyDescent="0.2">
      <c r="A1802" s="2" t="s">
        <v>43</v>
      </c>
      <c r="B1802" s="2">
        <v>1</v>
      </c>
      <c r="C1802" s="2">
        <v>11030128</v>
      </c>
      <c r="D1802" s="2" t="s">
        <v>5113</v>
      </c>
      <c r="E1802" s="3" t="s">
        <v>5114</v>
      </c>
      <c r="F1802" s="2" t="s">
        <v>5115</v>
      </c>
      <c r="G1802" s="2" t="s">
        <v>47</v>
      </c>
      <c r="I1802" s="2">
        <v>359637</v>
      </c>
      <c r="J1802" s="9"/>
      <c r="K1802" s="9"/>
      <c r="L1802" s="9"/>
      <c r="M1802" s="9"/>
      <c r="N1802" s="9"/>
      <c r="O1802" s="9"/>
      <c r="P1802" s="9"/>
      <c r="Q1802" s="9"/>
      <c r="R1802" s="9"/>
      <c r="S1802" s="9"/>
      <c r="T1802" s="9"/>
      <c r="U1802" s="9"/>
      <c r="V1802" s="9">
        <v>1.5</v>
      </c>
      <c r="W1802" s="9"/>
      <c r="X1802" s="9"/>
      <c r="Y1802" s="9"/>
      <c r="Z1802" s="9"/>
      <c r="AA1802" s="9"/>
      <c r="AB1802" s="9"/>
      <c r="AC1802" s="9"/>
      <c r="AD1802" s="9"/>
      <c r="AE1802" s="9"/>
      <c r="AF1802" s="9"/>
      <c r="AG1802" s="9"/>
      <c r="AH1802" s="9"/>
      <c r="AI1802" s="9">
        <f t="shared" si="138"/>
        <v>1.5</v>
      </c>
      <c r="AJ1802" s="9">
        <v>0</v>
      </c>
      <c r="AK1802" s="9">
        <f t="shared" si="139"/>
        <v>0.18</v>
      </c>
      <c r="AL1802" s="9">
        <f t="shared" si="140"/>
        <v>1.68</v>
      </c>
      <c r="AM1802" s="9"/>
      <c r="AN1802" s="9"/>
      <c r="AP1802" s="9"/>
    </row>
    <row r="1803" spans="1:42" x14ac:dyDescent="0.2">
      <c r="A1803" s="2" t="s">
        <v>43</v>
      </c>
      <c r="B1803" s="2">
        <v>19</v>
      </c>
      <c r="C1803" s="2">
        <v>11030131</v>
      </c>
      <c r="D1803" s="2" t="s">
        <v>5116</v>
      </c>
      <c r="E1803" s="3" t="s">
        <v>5117</v>
      </c>
      <c r="F1803" s="2" t="s">
        <v>5118</v>
      </c>
      <c r="G1803" s="2" t="s">
        <v>47</v>
      </c>
      <c r="I1803" s="2">
        <v>359638</v>
      </c>
      <c r="J1803" s="9"/>
      <c r="K1803" s="9">
        <v>0.16</v>
      </c>
      <c r="L1803" s="9"/>
      <c r="M1803" s="9"/>
      <c r="N1803" s="9"/>
      <c r="O1803" s="9"/>
      <c r="P1803" s="9"/>
      <c r="Q1803" s="9"/>
      <c r="R1803" s="9"/>
      <c r="S1803" s="9"/>
      <c r="T1803" s="9"/>
      <c r="U1803" s="9"/>
      <c r="V1803" s="9">
        <v>1.5</v>
      </c>
      <c r="W1803" s="9"/>
      <c r="X1803" s="9"/>
      <c r="Y1803" s="9"/>
      <c r="Z1803" s="9"/>
      <c r="AA1803" s="9"/>
      <c r="AB1803" s="9"/>
      <c r="AC1803" s="9"/>
      <c r="AD1803" s="9"/>
      <c r="AE1803" s="9"/>
      <c r="AF1803" s="9"/>
      <c r="AG1803" s="9"/>
      <c r="AH1803" s="9"/>
      <c r="AI1803" s="9">
        <f t="shared" si="138"/>
        <v>1.66</v>
      </c>
      <c r="AJ1803" s="9">
        <v>0</v>
      </c>
      <c r="AK1803" s="9">
        <f t="shared" si="139"/>
        <v>0.19919999999999999</v>
      </c>
      <c r="AL1803" s="9">
        <f t="shared" si="140"/>
        <v>1.8592</v>
      </c>
      <c r="AM1803" s="9"/>
      <c r="AN1803" s="9"/>
      <c r="AP1803" s="9"/>
    </row>
    <row r="1804" spans="1:42" x14ac:dyDescent="0.2">
      <c r="A1804" s="2" t="s">
        <v>43</v>
      </c>
      <c r="B1804" s="2">
        <v>1</v>
      </c>
      <c r="C1804" s="2">
        <v>11030128</v>
      </c>
      <c r="D1804" s="2" t="s">
        <v>5119</v>
      </c>
      <c r="E1804" s="3" t="s">
        <v>5120</v>
      </c>
      <c r="F1804" s="2" t="s">
        <v>5121</v>
      </c>
      <c r="G1804" s="2" t="s">
        <v>47</v>
      </c>
      <c r="I1804" s="2">
        <v>359639</v>
      </c>
      <c r="J1804" s="9"/>
      <c r="K1804" s="9">
        <v>2.93</v>
      </c>
      <c r="L1804" s="9"/>
      <c r="M1804" s="9"/>
      <c r="N1804" s="9"/>
      <c r="O1804" s="9"/>
      <c r="P1804" s="9"/>
      <c r="Q1804" s="9">
        <v>0.14000000000000001</v>
      </c>
      <c r="R1804" s="9"/>
      <c r="S1804" s="9"/>
      <c r="T1804" s="9"/>
      <c r="U1804" s="9"/>
      <c r="V1804" s="9">
        <v>1.5</v>
      </c>
      <c r="W1804" s="9"/>
      <c r="X1804" s="9"/>
      <c r="Y1804" s="9"/>
      <c r="Z1804" s="9"/>
      <c r="AA1804" s="9"/>
      <c r="AB1804" s="9"/>
      <c r="AC1804" s="9"/>
      <c r="AD1804" s="9"/>
      <c r="AE1804" s="9"/>
      <c r="AF1804" s="9"/>
      <c r="AG1804" s="9"/>
      <c r="AH1804" s="9"/>
      <c r="AI1804" s="9">
        <f t="shared" ref="AI1804:AI1867" si="141">SUM(J1804:AH1804)</f>
        <v>4.57</v>
      </c>
      <c r="AJ1804" s="9">
        <v>0</v>
      </c>
      <c r="AK1804" s="9">
        <f t="shared" ref="AK1804:AK1867" si="142">(AI1804+AJ1804)*0.12</f>
        <v>0.5484</v>
      </c>
      <c r="AL1804" s="9">
        <f t="shared" ref="AL1804:AL1867" si="143">SUM(AI1804:AK1804)</f>
        <v>5.1184000000000003</v>
      </c>
      <c r="AM1804" s="9"/>
      <c r="AN1804" s="9"/>
      <c r="AP1804" s="9"/>
    </row>
    <row r="1805" spans="1:42" x14ac:dyDescent="0.2">
      <c r="A1805" s="2" t="s">
        <v>43</v>
      </c>
      <c r="B1805" s="2">
        <v>16</v>
      </c>
      <c r="C1805" s="2">
        <v>11030133</v>
      </c>
      <c r="D1805" s="2" t="s">
        <v>5122</v>
      </c>
      <c r="E1805" s="3" t="s">
        <v>5123</v>
      </c>
      <c r="F1805" s="2" t="s">
        <v>5124</v>
      </c>
      <c r="G1805" s="2" t="s">
        <v>47</v>
      </c>
      <c r="I1805" s="2">
        <v>359640</v>
      </c>
      <c r="J1805" s="9"/>
      <c r="K1805" s="9"/>
      <c r="L1805" s="9"/>
      <c r="M1805" s="9"/>
      <c r="N1805" s="9"/>
      <c r="O1805" s="9"/>
      <c r="P1805" s="9"/>
      <c r="Q1805" s="9">
        <v>4.22</v>
      </c>
      <c r="R1805" s="9"/>
      <c r="S1805" s="9"/>
      <c r="T1805" s="9"/>
      <c r="U1805" s="9"/>
      <c r="V1805" s="9">
        <v>1.5</v>
      </c>
      <c r="W1805" s="9"/>
      <c r="X1805" s="9"/>
      <c r="Y1805" s="9"/>
      <c r="Z1805" s="9"/>
      <c r="AA1805" s="9"/>
      <c r="AB1805" s="9"/>
      <c r="AC1805" s="9"/>
      <c r="AD1805" s="9"/>
      <c r="AE1805" s="9"/>
      <c r="AF1805" s="9"/>
      <c r="AG1805" s="9"/>
      <c r="AH1805" s="9">
        <v>-0.75</v>
      </c>
      <c r="AI1805" s="9">
        <f t="shared" si="141"/>
        <v>4.97</v>
      </c>
      <c r="AJ1805" s="9">
        <v>0</v>
      </c>
      <c r="AK1805" s="9">
        <f t="shared" si="142"/>
        <v>0.59639999999999993</v>
      </c>
      <c r="AL1805" s="9">
        <f t="shared" si="143"/>
        <v>5.5663999999999998</v>
      </c>
      <c r="AM1805" s="9"/>
      <c r="AN1805" s="9"/>
      <c r="AP1805" s="9"/>
    </row>
    <row r="1806" spans="1:42" x14ac:dyDescent="0.2">
      <c r="A1806" s="2" t="s">
        <v>43</v>
      </c>
      <c r="B1806" s="2">
        <v>1</v>
      </c>
      <c r="C1806" s="2">
        <v>11030128</v>
      </c>
      <c r="D1806" s="2" t="s">
        <v>5125</v>
      </c>
      <c r="E1806" s="3" t="s">
        <v>5126</v>
      </c>
      <c r="F1806" s="2" t="s">
        <v>5127</v>
      </c>
      <c r="G1806" s="2" t="s">
        <v>47</v>
      </c>
      <c r="I1806" s="2">
        <v>359641</v>
      </c>
      <c r="J1806" s="9"/>
      <c r="K1806" s="9">
        <v>4.05</v>
      </c>
      <c r="L1806" s="9"/>
      <c r="M1806" s="9"/>
      <c r="N1806" s="9"/>
      <c r="O1806" s="9"/>
      <c r="P1806" s="9"/>
      <c r="Q1806" s="9">
        <v>0.24</v>
      </c>
      <c r="R1806" s="9"/>
      <c r="S1806" s="9"/>
      <c r="T1806" s="9"/>
      <c r="U1806" s="9"/>
      <c r="V1806" s="9">
        <v>1.5</v>
      </c>
      <c r="W1806" s="9"/>
      <c r="X1806" s="9"/>
      <c r="Y1806" s="9"/>
      <c r="Z1806" s="9"/>
      <c r="AA1806" s="9"/>
      <c r="AB1806" s="9"/>
      <c r="AC1806" s="9"/>
      <c r="AD1806" s="9"/>
      <c r="AE1806" s="9"/>
      <c r="AF1806" s="9"/>
      <c r="AG1806" s="9"/>
      <c r="AH1806" s="9">
        <v>-0.75</v>
      </c>
      <c r="AI1806" s="9">
        <f t="shared" si="141"/>
        <v>5.04</v>
      </c>
      <c r="AJ1806" s="9">
        <v>0</v>
      </c>
      <c r="AK1806" s="9">
        <f t="shared" si="142"/>
        <v>0.6048</v>
      </c>
      <c r="AL1806" s="9">
        <f t="shared" si="143"/>
        <v>5.6448</v>
      </c>
      <c r="AM1806" s="9"/>
      <c r="AN1806" s="9"/>
      <c r="AP1806" s="9"/>
    </row>
    <row r="1807" spans="1:42" x14ac:dyDescent="0.2">
      <c r="A1807" s="2" t="s">
        <v>43</v>
      </c>
      <c r="B1807" s="2">
        <v>1</v>
      </c>
      <c r="C1807" s="2">
        <v>11030128</v>
      </c>
      <c r="D1807" s="2" t="s">
        <v>5128</v>
      </c>
      <c r="E1807" s="3" t="s">
        <v>5129</v>
      </c>
      <c r="F1807" s="2" t="s">
        <v>5130</v>
      </c>
      <c r="G1807" s="2" t="s">
        <v>47</v>
      </c>
      <c r="I1807" s="2">
        <v>359642</v>
      </c>
      <c r="J1807" s="9"/>
      <c r="K1807" s="9"/>
      <c r="L1807" s="9"/>
      <c r="M1807" s="9"/>
      <c r="N1807" s="9"/>
      <c r="O1807" s="9"/>
      <c r="P1807" s="9"/>
      <c r="Q1807" s="9">
        <v>0.1</v>
      </c>
      <c r="R1807" s="9"/>
      <c r="S1807" s="9"/>
      <c r="T1807" s="9"/>
      <c r="U1807" s="9"/>
      <c r="V1807" s="9">
        <v>1.5</v>
      </c>
      <c r="W1807" s="9"/>
      <c r="X1807" s="9"/>
      <c r="Y1807" s="9"/>
      <c r="Z1807" s="9"/>
      <c r="AA1807" s="9"/>
      <c r="AB1807" s="9"/>
      <c r="AC1807" s="9"/>
      <c r="AD1807" s="9"/>
      <c r="AE1807" s="9"/>
      <c r="AF1807" s="9"/>
      <c r="AG1807" s="9"/>
      <c r="AH1807" s="9"/>
      <c r="AI1807" s="9">
        <f t="shared" si="141"/>
        <v>1.6</v>
      </c>
      <c r="AJ1807" s="9">
        <v>0</v>
      </c>
      <c r="AK1807" s="9">
        <f t="shared" si="142"/>
        <v>0.192</v>
      </c>
      <c r="AL1807" s="9">
        <f t="shared" si="143"/>
        <v>1.792</v>
      </c>
      <c r="AM1807" s="9"/>
      <c r="AN1807" s="9"/>
      <c r="AP1807" s="9"/>
    </row>
    <row r="1808" spans="1:42" x14ac:dyDescent="0.2">
      <c r="A1808" s="2" t="s">
        <v>43</v>
      </c>
      <c r="B1808" s="2">
        <v>1</v>
      </c>
      <c r="C1808" s="2">
        <v>11030121</v>
      </c>
      <c r="D1808" s="2" t="s">
        <v>5131</v>
      </c>
      <c r="E1808" s="3" t="s">
        <v>5132</v>
      </c>
      <c r="F1808" s="2" t="s">
        <v>5133</v>
      </c>
      <c r="G1808" s="2" t="s">
        <v>47</v>
      </c>
      <c r="I1808" s="2">
        <v>359643</v>
      </c>
      <c r="J1808" s="9"/>
      <c r="K1808" s="9"/>
      <c r="L1808" s="9"/>
      <c r="M1808" s="9"/>
      <c r="N1808" s="9"/>
      <c r="O1808" s="9"/>
      <c r="P1808" s="9"/>
      <c r="Q1808" s="9"/>
      <c r="R1808" s="9"/>
      <c r="S1808" s="9"/>
      <c r="T1808" s="9"/>
      <c r="U1808" s="9"/>
      <c r="V1808" s="9">
        <v>1.5</v>
      </c>
      <c r="W1808" s="9"/>
      <c r="X1808" s="9"/>
      <c r="Y1808" s="9"/>
      <c r="Z1808" s="9"/>
      <c r="AA1808" s="9"/>
      <c r="AB1808" s="9"/>
      <c r="AC1808" s="9"/>
      <c r="AD1808" s="9"/>
      <c r="AE1808" s="9"/>
      <c r="AF1808" s="9"/>
      <c r="AG1808" s="9"/>
      <c r="AH1808" s="9"/>
      <c r="AI1808" s="9">
        <f t="shared" si="141"/>
        <v>1.5</v>
      </c>
      <c r="AJ1808" s="9">
        <v>0</v>
      </c>
      <c r="AK1808" s="9">
        <f t="shared" si="142"/>
        <v>0.18</v>
      </c>
      <c r="AL1808" s="9">
        <f t="shared" si="143"/>
        <v>1.68</v>
      </c>
      <c r="AM1808" s="9"/>
      <c r="AN1808" s="9"/>
      <c r="AP1808" s="9"/>
    </row>
    <row r="1809" spans="1:42" x14ac:dyDescent="0.2">
      <c r="A1809" s="2" t="s">
        <v>43</v>
      </c>
      <c r="B1809" s="2">
        <v>1</v>
      </c>
      <c r="C1809" s="2">
        <v>11030128</v>
      </c>
      <c r="D1809" s="2" t="s">
        <v>5134</v>
      </c>
      <c r="E1809" s="3" t="s">
        <v>5135</v>
      </c>
      <c r="F1809" s="2" t="s">
        <v>5136</v>
      </c>
      <c r="G1809" s="2" t="s">
        <v>47</v>
      </c>
      <c r="I1809" s="2">
        <v>359644</v>
      </c>
      <c r="J1809" s="9"/>
      <c r="K1809" s="9"/>
      <c r="L1809" s="9"/>
      <c r="M1809" s="9"/>
      <c r="N1809" s="9"/>
      <c r="O1809" s="9"/>
      <c r="P1809" s="9"/>
      <c r="Q1809" s="9"/>
      <c r="R1809" s="9"/>
      <c r="S1809" s="9"/>
      <c r="T1809" s="9"/>
      <c r="U1809" s="9"/>
      <c r="V1809" s="9">
        <v>1.5</v>
      </c>
      <c r="W1809" s="9"/>
      <c r="X1809" s="9"/>
      <c r="Y1809" s="9"/>
      <c r="Z1809" s="9"/>
      <c r="AA1809" s="9"/>
      <c r="AB1809" s="9"/>
      <c r="AC1809" s="9"/>
      <c r="AD1809" s="9"/>
      <c r="AE1809" s="9"/>
      <c r="AF1809" s="9"/>
      <c r="AG1809" s="9"/>
      <c r="AH1809" s="9"/>
      <c r="AI1809" s="9">
        <f t="shared" si="141"/>
        <v>1.5</v>
      </c>
      <c r="AJ1809" s="9">
        <v>0</v>
      </c>
      <c r="AK1809" s="9">
        <f t="shared" si="142"/>
        <v>0.18</v>
      </c>
      <c r="AL1809" s="9">
        <f t="shared" si="143"/>
        <v>1.68</v>
      </c>
      <c r="AM1809" s="9"/>
      <c r="AN1809" s="9"/>
      <c r="AP1809" s="9"/>
    </row>
    <row r="1810" spans="1:42" x14ac:dyDescent="0.2">
      <c r="A1810" s="2" t="s">
        <v>43</v>
      </c>
      <c r="B1810" s="2">
        <v>1</v>
      </c>
      <c r="C1810" s="2">
        <v>11030136</v>
      </c>
      <c r="D1810" s="2" t="s">
        <v>5137</v>
      </c>
      <c r="E1810" s="3" t="s">
        <v>5138</v>
      </c>
      <c r="F1810" s="2" t="s">
        <v>5139</v>
      </c>
      <c r="G1810" s="2" t="s">
        <v>47</v>
      </c>
      <c r="I1810" s="2">
        <v>359645</v>
      </c>
      <c r="J1810" s="9"/>
      <c r="K1810" s="9"/>
      <c r="L1810" s="9"/>
      <c r="M1810" s="9"/>
      <c r="N1810" s="9"/>
      <c r="O1810" s="9"/>
      <c r="P1810" s="9"/>
      <c r="Q1810" s="9">
        <v>0.09</v>
      </c>
      <c r="R1810" s="9"/>
      <c r="S1810" s="9"/>
      <c r="T1810" s="9"/>
      <c r="U1810" s="9"/>
      <c r="V1810" s="9">
        <v>1.5</v>
      </c>
      <c r="W1810" s="9"/>
      <c r="X1810" s="9"/>
      <c r="Y1810" s="9"/>
      <c r="Z1810" s="9"/>
      <c r="AA1810" s="9"/>
      <c r="AB1810" s="9"/>
      <c r="AC1810" s="9"/>
      <c r="AD1810" s="9"/>
      <c r="AE1810" s="9"/>
      <c r="AF1810" s="9"/>
      <c r="AG1810" s="9"/>
      <c r="AH1810" s="9"/>
      <c r="AI1810" s="9">
        <f t="shared" si="141"/>
        <v>1.59</v>
      </c>
      <c r="AJ1810" s="9">
        <v>0</v>
      </c>
      <c r="AK1810" s="9">
        <f t="shared" si="142"/>
        <v>0.1908</v>
      </c>
      <c r="AL1810" s="9">
        <f t="shared" si="143"/>
        <v>1.7808000000000002</v>
      </c>
      <c r="AM1810" s="9"/>
      <c r="AN1810" s="9"/>
      <c r="AP1810" s="9"/>
    </row>
    <row r="1811" spans="1:42" x14ac:dyDescent="0.2">
      <c r="A1811" s="2" t="s">
        <v>43</v>
      </c>
      <c r="B1811" s="2">
        <v>1</v>
      </c>
      <c r="C1811" s="2">
        <v>11030131</v>
      </c>
      <c r="D1811" s="2" t="s">
        <v>5140</v>
      </c>
      <c r="E1811" s="3" t="s">
        <v>5141</v>
      </c>
      <c r="F1811" s="2" t="s">
        <v>5142</v>
      </c>
      <c r="G1811" s="2" t="s">
        <v>47</v>
      </c>
      <c r="I1811" s="2">
        <v>359646</v>
      </c>
      <c r="J1811" s="9"/>
      <c r="K1811" s="9">
        <v>0.24</v>
      </c>
      <c r="L1811" s="9"/>
      <c r="M1811" s="9"/>
      <c r="N1811" s="9"/>
      <c r="O1811" s="9"/>
      <c r="P1811" s="9"/>
      <c r="Q1811" s="9">
        <v>0.05</v>
      </c>
      <c r="R1811" s="9"/>
      <c r="S1811" s="9"/>
      <c r="T1811" s="9"/>
      <c r="U1811" s="9"/>
      <c r="V1811" s="9">
        <v>1.5</v>
      </c>
      <c r="W1811" s="9"/>
      <c r="X1811" s="9"/>
      <c r="Y1811" s="9"/>
      <c r="Z1811" s="9"/>
      <c r="AA1811" s="9"/>
      <c r="AB1811" s="9"/>
      <c r="AC1811" s="9"/>
      <c r="AD1811" s="9"/>
      <c r="AE1811" s="9"/>
      <c r="AF1811" s="9"/>
      <c r="AG1811" s="9"/>
      <c r="AH1811" s="9"/>
      <c r="AI1811" s="9">
        <f t="shared" si="141"/>
        <v>1.79</v>
      </c>
      <c r="AJ1811" s="9">
        <v>0</v>
      </c>
      <c r="AK1811" s="9">
        <f t="shared" si="142"/>
        <v>0.21479999999999999</v>
      </c>
      <c r="AL1811" s="9">
        <f t="shared" si="143"/>
        <v>2.0047999999999999</v>
      </c>
      <c r="AM1811" s="9"/>
      <c r="AN1811" s="9"/>
      <c r="AP1811" s="9"/>
    </row>
    <row r="1812" spans="1:42" x14ac:dyDescent="0.2">
      <c r="A1812" s="2" t="s">
        <v>43</v>
      </c>
      <c r="B1812" s="2">
        <v>1</v>
      </c>
      <c r="C1812" s="2">
        <v>11030134</v>
      </c>
      <c r="D1812" s="2" t="s">
        <v>5143</v>
      </c>
      <c r="E1812" s="3" t="s">
        <v>5144</v>
      </c>
      <c r="F1812" s="2" t="s">
        <v>5145</v>
      </c>
      <c r="G1812" s="2" t="s">
        <v>47</v>
      </c>
      <c r="I1812" s="2">
        <v>359647</v>
      </c>
      <c r="J1812" s="9"/>
      <c r="K1812" s="9">
        <v>0.39</v>
      </c>
      <c r="L1812" s="9"/>
      <c r="M1812" s="9"/>
      <c r="N1812" s="9"/>
      <c r="O1812" s="9"/>
      <c r="P1812" s="9"/>
      <c r="Q1812" s="9">
        <v>0.51</v>
      </c>
      <c r="R1812" s="9"/>
      <c r="S1812" s="9"/>
      <c r="T1812" s="9"/>
      <c r="U1812" s="9"/>
      <c r="V1812" s="9">
        <v>1.5</v>
      </c>
      <c r="W1812" s="9"/>
      <c r="X1812" s="9"/>
      <c r="Y1812" s="9"/>
      <c r="Z1812" s="9"/>
      <c r="AA1812" s="9"/>
      <c r="AB1812" s="9"/>
      <c r="AC1812" s="9"/>
      <c r="AD1812" s="9"/>
      <c r="AE1812" s="9"/>
      <c r="AF1812" s="9"/>
      <c r="AG1812" s="9"/>
      <c r="AH1812" s="9">
        <v>-0.75</v>
      </c>
      <c r="AI1812" s="9">
        <f t="shared" si="141"/>
        <v>1.65</v>
      </c>
      <c r="AJ1812" s="9">
        <v>0</v>
      </c>
      <c r="AK1812" s="9">
        <f t="shared" si="142"/>
        <v>0.19799999999999998</v>
      </c>
      <c r="AL1812" s="9">
        <f t="shared" si="143"/>
        <v>1.8479999999999999</v>
      </c>
      <c r="AM1812" s="9"/>
      <c r="AN1812" s="9"/>
      <c r="AP1812" s="9"/>
    </row>
    <row r="1813" spans="1:42" x14ac:dyDescent="0.2">
      <c r="A1813" s="2" t="s">
        <v>43</v>
      </c>
      <c r="B1813" s="2">
        <v>1</v>
      </c>
      <c r="C1813" s="2">
        <v>11030133</v>
      </c>
      <c r="D1813" s="2" t="s">
        <v>5146</v>
      </c>
      <c r="E1813" s="3" t="s">
        <v>5147</v>
      </c>
      <c r="F1813" s="2" t="s">
        <v>5148</v>
      </c>
      <c r="G1813" s="2" t="s">
        <v>47</v>
      </c>
      <c r="I1813" s="2">
        <v>359648</v>
      </c>
      <c r="J1813" s="9"/>
      <c r="K1813" s="9"/>
      <c r="L1813" s="9"/>
      <c r="M1813" s="9"/>
      <c r="N1813" s="9"/>
      <c r="O1813" s="9"/>
      <c r="P1813" s="9"/>
      <c r="Q1813" s="9">
        <v>0.44</v>
      </c>
      <c r="R1813" s="9"/>
      <c r="S1813" s="9"/>
      <c r="T1813" s="9"/>
      <c r="U1813" s="9"/>
      <c r="V1813" s="9">
        <v>1.5</v>
      </c>
      <c r="W1813" s="9"/>
      <c r="X1813" s="9"/>
      <c r="Y1813" s="9"/>
      <c r="Z1813" s="9"/>
      <c r="AA1813" s="9"/>
      <c r="AB1813" s="9"/>
      <c r="AC1813" s="9"/>
      <c r="AD1813" s="9"/>
      <c r="AE1813" s="9"/>
      <c r="AF1813" s="9"/>
      <c r="AG1813" s="9"/>
      <c r="AH1813" s="9"/>
      <c r="AI1813" s="9">
        <f t="shared" si="141"/>
        <v>1.94</v>
      </c>
      <c r="AJ1813" s="9">
        <v>0</v>
      </c>
      <c r="AK1813" s="9">
        <f t="shared" si="142"/>
        <v>0.23279999999999998</v>
      </c>
      <c r="AL1813" s="9">
        <f t="shared" si="143"/>
        <v>2.1728000000000001</v>
      </c>
      <c r="AM1813" s="9"/>
      <c r="AN1813" s="9"/>
      <c r="AP1813" s="9"/>
    </row>
    <row r="1814" spans="1:42" x14ac:dyDescent="0.2">
      <c r="A1814" s="2" t="s">
        <v>43</v>
      </c>
      <c r="B1814" s="2">
        <v>1</v>
      </c>
      <c r="C1814" s="2">
        <v>11030133</v>
      </c>
      <c r="D1814" s="2" t="s">
        <v>5149</v>
      </c>
      <c r="E1814" s="3" t="s">
        <v>5150</v>
      </c>
      <c r="F1814" s="2" t="s">
        <v>5151</v>
      </c>
      <c r="G1814" s="2" t="s">
        <v>47</v>
      </c>
      <c r="I1814" s="2">
        <v>359649</v>
      </c>
      <c r="J1814" s="9"/>
      <c r="K1814" s="9"/>
      <c r="L1814" s="9"/>
      <c r="M1814" s="9"/>
      <c r="N1814" s="9"/>
      <c r="O1814" s="9"/>
      <c r="P1814" s="9"/>
      <c r="Q1814" s="9">
        <v>1.22</v>
      </c>
      <c r="R1814" s="9"/>
      <c r="S1814" s="9"/>
      <c r="T1814" s="9"/>
      <c r="U1814" s="9"/>
      <c r="V1814" s="9">
        <v>1.5</v>
      </c>
      <c r="W1814" s="9"/>
      <c r="X1814" s="9"/>
      <c r="Y1814" s="9"/>
      <c r="Z1814" s="9"/>
      <c r="AA1814" s="9"/>
      <c r="AB1814" s="9"/>
      <c r="AC1814" s="9"/>
      <c r="AD1814" s="9"/>
      <c r="AE1814" s="9"/>
      <c r="AF1814" s="9"/>
      <c r="AG1814" s="9"/>
      <c r="AH1814" s="9"/>
      <c r="AI1814" s="9">
        <f t="shared" si="141"/>
        <v>2.7199999999999998</v>
      </c>
      <c r="AJ1814" s="9">
        <v>0</v>
      </c>
      <c r="AK1814" s="9">
        <f t="shared" si="142"/>
        <v>0.32639999999999997</v>
      </c>
      <c r="AL1814" s="9">
        <f t="shared" si="143"/>
        <v>3.0463999999999998</v>
      </c>
      <c r="AM1814" s="9"/>
      <c r="AN1814" s="9"/>
      <c r="AP1814" s="9"/>
    </row>
    <row r="1815" spans="1:42" x14ac:dyDescent="0.2">
      <c r="A1815" s="2" t="s">
        <v>43</v>
      </c>
      <c r="B1815" s="2">
        <v>16</v>
      </c>
      <c r="C1815" s="2">
        <v>11030130</v>
      </c>
      <c r="D1815" s="2" t="s">
        <v>5152</v>
      </c>
      <c r="E1815" s="3" t="s">
        <v>5153</v>
      </c>
      <c r="F1815" s="2" t="s">
        <v>5154</v>
      </c>
      <c r="G1815" s="2" t="s">
        <v>47</v>
      </c>
      <c r="I1815" s="2">
        <v>359650</v>
      </c>
      <c r="J1815" s="9"/>
      <c r="K1815" s="9"/>
      <c r="L1815" s="9"/>
      <c r="M1815" s="9"/>
      <c r="N1815" s="9"/>
      <c r="O1815" s="9"/>
      <c r="P1815" s="9"/>
      <c r="Q1815" s="9">
        <v>0.2</v>
      </c>
      <c r="R1815" s="9"/>
      <c r="S1815" s="9"/>
      <c r="T1815" s="9"/>
      <c r="U1815" s="9"/>
      <c r="V1815" s="9">
        <v>1.5</v>
      </c>
      <c r="W1815" s="9"/>
      <c r="X1815" s="9"/>
      <c r="Y1815" s="9"/>
      <c r="Z1815" s="9"/>
      <c r="AA1815" s="9"/>
      <c r="AB1815" s="9"/>
      <c r="AC1815" s="9"/>
      <c r="AD1815" s="9"/>
      <c r="AE1815" s="9"/>
      <c r="AF1815" s="9"/>
      <c r="AG1815" s="9"/>
      <c r="AH1815" s="9"/>
      <c r="AI1815" s="9">
        <f t="shared" si="141"/>
        <v>1.7</v>
      </c>
      <c r="AJ1815" s="9">
        <v>0</v>
      </c>
      <c r="AK1815" s="9">
        <f t="shared" si="142"/>
        <v>0.20399999999999999</v>
      </c>
      <c r="AL1815" s="9">
        <f t="shared" si="143"/>
        <v>1.9039999999999999</v>
      </c>
      <c r="AM1815" s="9"/>
      <c r="AN1815" s="9"/>
      <c r="AP1815" s="9"/>
    </row>
    <row r="1816" spans="1:42" x14ac:dyDescent="0.2">
      <c r="A1816" s="2" t="s">
        <v>43</v>
      </c>
      <c r="B1816" s="2">
        <v>1</v>
      </c>
      <c r="C1816" s="2">
        <v>11030134</v>
      </c>
      <c r="D1816" s="2" t="s">
        <v>5155</v>
      </c>
      <c r="E1816" s="3" t="s">
        <v>5156</v>
      </c>
      <c r="F1816" s="2" t="s">
        <v>5157</v>
      </c>
      <c r="G1816" s="2" t="s">
        <v>47</v>
      </c>
      <c r="I1816" s="2">
        <v>359651</v>
      </c>
      <c r="J1816" s="9"/>
      <c r="K1816" s="9">
        <v>0.13</v>
      </c>
      <c r="L1816" s="9"/>
      <c r="M1816" s="9"/>
      <c r="N1816" s="9"/>
      <c r="O1816" s="9"/>
      <c r="P1816" s="9"/>
      <c r="Q1816" s="9">
        <v>1.55</v>
      </c>
      <c r="R1816" s="9"/>
      <c r="S1816" s="9"/>
      <c r="T1816" s="9"/>
      <c r="U1816" s="9"/>
      <c r="V1816" s="9">
        <v>1.5</v>
      </c>
      <c r="W1816" s="9"/>
      <c r="X1816" s="9"/>
      <c r="Y1816" s="9"/>
      <c r="Z1816" s="9"/>
      <c r="AA1816" s="9"/>
      <c r="AB1816" s="9"/>
      <c r="AC1816" s="9"/>
      <c r="AD1816" s="9"/>
      <c r="AE1816" s="9"/>
      <c r="AF1816" s="9"/>
      <c r="AG1816" s="9"/>
      <c r="AH1816" s="9"/>
      <c r="AI1816" s="9">
        <f t="shared" si="141"/>
        <v>3.18</v>
      </c>
      <c r="AJ1816" s="9">
        <v>0</v>
      </c>
      <c r="AK1816" s="9">
        <f t="shared" si="142"/>
        <v>0.38159999999999999</v>
      </c>
      <c r="AL1816" s="9">
        <f t="shared" si="143"/>
        <v>3.5616000000000003</v>
      </c>
      <c r="AM1816" s="9"/>
      <c r="AN1816" s="9"/>
      <c r="AP1816" s="9"/>
    </row>
    <row r="1817" spans="1:42" x14ac:dyDescent="0.2">
      <c r="A1817" s="2" t="s">
        <v>43</v>
      </c>
      <c r="B1817" s="2">
        <v>1</v>
      </c>
      <c r="C1817" s="2">
        <v>11030130</v>
      </c>
      <c r="D1817" s="2" t="s">
        <v>5158</v>
      </c>
      <c r="E1817" s="3" t="s">
        <v>5159</v>
      </c>
      <c r="F1817" s="2" t="s">
        <v>5160</v>
      </c>
      <c r="G1817" s="2" t="s">
        <v>47</v>
      </c>
      <c r="I1817" s="2">
        <v>359652</v>
      </c>
      <c r="J1817" s="9"/>
      <c r="K1817" s="9"/>
      <c r="L1817" s="9"/>
      <c r="M1817" s="9"/>
      <c r="N1817" s="9"/>
      <c r="O1817" s="9"/>
      <c r="P1817" s="9"/>
      <c r="Q1817" s="9"/>
      <c r="R1817" s="9"/>
      <c r="S1817" s="9"/>
      <c r="T1817" s="9"/>
      <c r="U1817" s="9"/>
      <c r="V1817" s="9">
        <v>1.5</v>
      </c>
      <c r="W1817" s="9"/>
      <c r="X1817" s="9"/>
      <c r="Y1817" s="9"/>
      <c r="Z1817" s="9"/>
      <c r="AA1817" s="9"/>
      <c r="AB1817" s="9"/>
      <c r="AC1817" s="9"/>
      <c r="AD1817" s="9"/>
      <c r="AE1817" s="9"/>
      <c r="AF1817" s="9"/>
      <c r="AG1817" s="9"/>
      <c r="AH1817" s="9"/>
      <c r="AI1817" s="9">
        <f t="shared" si="141"/>
        <v>1.5</v>
      </c>
      <c r="AJ1817" s="9">
        <v>0</v>
      </c>
      <c r="AK1817" s="9">
        <f t="shared" si="142"/>
        <v>0.18</v>
      </c>
      <c r="AL1817" s="9">
        <f t="shared" si="143"/>
        <v>1.68</v>
      </c>
      <c r="AM1817" s="9"/>
      <c r="AN1817" s="9"/>
      <c r="AP1817" s="9"/>
    </row>
    <row r="1818" spans="1:42" x14ac:dyDescent="0.2">
      <c r="A1818" s="2" t="s">
        <v>43</v>
      </c>
      <c r="B1818" s="2">
        <v>1</v>
      </c>
      <c r="C1818" s="2">
        <v>11030130</v>
      </c>
      <c r="D1818" s="2" t="s">
        <v>5161</v>
      </c>
      <c r="E1818" s="3" t="s">
        <v>5162</v>
      </c>
      <c r="F1818" s="2" t="s">
        <v>5163</v>
      </c>
      <c r="G1818" s="2" t="s">
        <v>47</v>
      </c>
      <c r="I1818" s="2">
        <v>359653</v>
      </c>
      <c r="J1818" s="9"/>
      <c r="K1818" s="9">
        <v>0.08</v>
      </c>
      <c r="L1818" s="9"/>
      <c r="M1818" s="9"/>
      <c r="N1818" s="9"/>
      <c r="O1818" s="9"/>
      <c r="P1818" s="9"/>
      <c r="Q1818" s="9">
        <v>0.09</v>
      </c>
      <c r="R1818" s="9">
        <v>0.33</v>
      </c>
      <c r="S1818" s="9"/>
      <c r="T1818" s="9"/>
      <c r="U1818" s="9"/>
      <c r="V1818" s="9">
        <v>1.5</v>
      </c>
      <c r="W1818" s="9"/>
      <c r="X1818" s="9"/>
      <c r="Y1818" s="9"/>
      <c r="Z1818" s="9"/>
      <c r="AA1818" s="9"/>
      <c r="AB1818" s="9"/>
      <c r="AC1818" s="9"/>
      <c r="AD1818" s="9"/>
      <c r="AE1818" s="9"/>
      <c r="AF1818" s="9"/>
      <c r="AG1818" s="9"/>
      <c r="AH1818" s="9"/>
      <c r="AI1818" s="9">
        <f t="shared" si="141"/>
        <v>2</v>
      </c>
      <c r="AJ1818" s="9">
        <v>0</v>
      </c>
      <c r="AK1818" s="9">
        <f t="shared" si="142"/>
        <v>0.24</v>
      </c>
      <c r="AL1818" s="9">
        <f t="shared" si="143"/>
        <v>2.2400000000000002</v>
      </c>
      <c r="AM1818" s="9"/>
      <c r="AN1818" s="9"/>
      <c r="AP1818" s="9"/>
    </row>
    <row r="1819" spans="1:42" x14ac:dyDescent="0.2">
      <c r="A1819" s="2" t="s">
        <v>43</v>
      </c>
      <c r="B1819" s="2">
        <v>19</v>
      </c>
      <c r="C1819" s="2">
        <v>11030130</v>
      </c>
      <c r="D1819" s="2" t="s">
        <v>5164</v>
      </c>
      <c r="E1819" s="3" t="s">
        <v>5165</v>
      </c>
      <c r="F1819" s="2" t="s">
        <v>5166</v>
      </c>
      <c r="G1819" s="2" t="s">
        <v>47</v>
      </c>
      <c r="I1819" s="2">
        <v>359654</v>
      </c>
      <c r="J1819" s="9"/>
      <c r="K1819" s="9">
        <v>0.36</v>
      </c>
      <c r="L1819" s="9"/>
      <c r="M1819" s="9"/>
      <c r="N1819" s="9"/>
      <c r="O1819" s="9"/>
      <c r="P1819" s="9"/>
      <c r="Q1819" s="9">
        <v>2.68</v>
      </c>
      <c r="R1819" s="9"/>
      <c r="S1819" s="9"/>
      <c r="T1819" s="9"/>
      <c r="U1819" s="9"/>
      <c r="V1819" s="9">
        <v>1.5</v>
      </c>
      <c r="W1819" s="9"/>
      <c r="X1819" s="9"/>
      <c r="Y1819" s="9"/>
      <c r="Z1819" s="9"/>
      <c r="AA1819" s="9"/>
      <c r="AB1819" s="9"/>
      <c r="AC1819" s="9"/>
      <c r="AD1819" s="9"/>
      <c r="AE1819" s="9"/>
      <c r="AF1819" s="9"/>
      <c r="AG1819" s="9"/>
      <c r="AH1819" s="9"/>
      <c r="AI1819" s="9">
        <f t="shared" si="141"/>
        <v>4.54</v>
      </c>
      <c r="AJ1819" s="9">
        <v>0</v>
      </c>
      <c r="AK1819" s="9">
        <f t="shared" si="142"/>
        <v>0.54479999999999995</v>
      </c>
      <c r="AL1819" s="9">
        <f t="shared" si="143"/>
        <v>5.0847999999999995</v>
      </c>
      <c r="AM1819" s="9"/>
      <c r="AN1819" s="9"/>
      <c r="AP1819" s="9"/>
    </row>
    <row r="1820" spans="1:42" x14ac:dyDescent="0.2">
      <c r="A1820" s="2" t="s">
        <v>43</v>
      </c>
      <c r="B1820" s="2">
        <v>19</v>
      </c>
      <c r="C1820" s="2">
        <v>11030136</v>
      </c>
      <c r="D1820" s="2" t="s">
        <v>5167</v>
      </c>
      <c r="E1820" s="3" t="s">
        <v>5168</v>
      </c>
      <c r="F1820" s="2" t="s">
        <v>5169</v>
      </c>
      <c r="G1820" s="2" t="s">
        <v>47</v>
      </c>
      <c r="I1820" s="2">
        <v>359655</v>
      </c>
      <c r="J1820" s="9"/>
      <c r="K1820" s="9">
        <v>0.28000000000000003</v>
      </c>
      <c r="L1820" s="9"/>
      <c r="M1820" s="9"/>
      <c r="N1820" s="9"/>
      <c r="O1820" s="9"/>
      <c r="P1820" s="9"/>
      <c r="Q1820" s="9"/>
      <c r="R1820" s="9"/>
      <c r="S1820" s="9"/>
      <c r="T1820" s="9"/>
      <c r="U1820" s="9"/>
      <c r="V1820" s="9">
        <v>1.5</v>
      </c>
      <c r="W1820" s="9"/>
      <c r="X1820" s="9"/>
      <c r="Y1820" s="9"/>
      <c r="Z1820" s="9"/>
      <c r="AA1820" s="9"/>
      <c r="AB1820" s="9"/>
      <c r="AC1820" s="9"/>
      <c r="AD1820" s="9"/>
      <c r="AE1820" s="9"/>
      <c r="AF1820" s="9"/>
      <c r="AG1820" s="9"/>
      <c r="AH1820" s="9"/>
      <c r="AI1820" s="9">
        <f t="shared" si="141"/>
        <v>1.78</v>
      </c>
      <c r="AJ1820" s="9">
        <v>0</v>
      </c>
      <c r="AK1820" s="9">
        <f t="shared" si="142"/>
        <v>0.21359999999999998</v>
      </c>
      <c r="AL1820" s="9">
        <f t="shared" si="143"/>
        <v>1.9936</v>
      </c>
      <c r="AM1820" s="9"/>
      <c r="AN1820" s="9"/>
      <c r="AP1820" s="9"/>
    </row>
    <row r="1821" spans="1:42" x14ac:dyDescent="0.2">
      <c r="A1821" s="2" t="s">
        <v>43</v>
      </c>
      <c r="B1821" s="2">
        <v>1</v>
      </c>
      <c r="C1821" s="2">
        <v>11030128</v>
      </c>
      <c r="D1821" s="2" t="s">
        <v>5170</v>
      </c>
      <c r="E1821" s="3" t="s">
        <v>5171</v>
      </c>
      <c r="F1821" s="2" t="s">
        <v>5172</v>
      </c>
      <c r="G1821" s="2" t="s">
        <v>47</v>
      </c>
      <c r="I1821" s="2">
        <v>359656</v>
      </c>
      <c r="J1821" s="9"/>
      <c r="K1821" s="9">
        <v>5.66</v>
      </c>
      <c r="L1821" s="9">
        <v>3.94</v>
      </c>
      <c r="M1821" s="9"/>
      <c r="N1821" s="9"/>
      <c r="O1821" s="9"/>
      <c r="P1821" s="9"/>
      <c r="Q1821" s="9">
        <v>0.32</v>
      </c>
      <c r="R1821" s="9"/>
      <c r="S1821" s="9"/>
      <c r="T1821" s="9"/>
      <c r="U1821" s="9"/>
      <c r="V1821" s="9">
        <v>1.5</v>
      </c>
      <c r="W1821" s="9"/>
      <c r="X1821" s="9"/>
      <c r="Y1821" s="9"/>
      <c r="Z1821" s="9"/>
      <c r="AA1821" s="9"/>
      <c r="AB1821" s="9"/>
      <c r="AC1821" s="9"/>
      <c r="AD1821" s="9"/>
      <c r="AE1821" s="9"/>
      <c r="AF1821" s="9"/>
      <c r="AG1821" s="9"/>
      <c r="AH1821" s="9"/>
      <c r="AI1821" s="9">
        <f t="shared" si="141"/>
        <v>11.42</v>
      </c>
      <c r="AJ1821" s="9">
        <v>0</v>
      </c>
      <c r="AK1821" s="9">
        <f t="shared" si="142"/>
        <v>1.3703999999999998</v>
      </c>
      <c r="AL1821" s="9">
        <f t="shared" si="143"/>
        <v>12.7904</v>
      </c>
      <c r="AM1821" s="9"/>
      <c r="AN1821" s="9"/>
      <c r="AP1821" s="9"/>
    </row>
    <row r="1822" spans="1:42" x14ac:dyDescent="0.2">
      <c r="A1822" s="2" t="s">
        <v>43</v>
      </c>
      <c r="B1822" s="2">
        <v>1</v>
      </c>
      <c r="C1822" s="2">
        <v>11030130</v>
      </c>
      <c r="D1822" s="2" t="s">
        <v>5173</v>
      </c>
      <c r="E1822" s="3" t="s">
        <v>5174</v>
      </c>
      <c r="F1822" s="2" t="s">
        <v>5175</v>
      </c>
      <c r="G1822" s="2" t="s">
        <v>47</v>
      </c>
      <c r="I1822" s="2">
        <v>359657</v>
      </c>
      <c r="J1822" s="9"/>
      <c r="K1822" s="9"/>
      <c r="L1822" s="9"/>
      <c r="M1822" s="9"/>
      <c r="N1822" s="9"/>
      <c r="O1822" s="9"/>
      <c r="P1822" s="9"/>
      <c r="Q1822" s="9">
        <v>0.1</v>
      </c>
      <c r="R1822" s="9"/>
      <c r="S1822" s="9"/>
      <c r="T1822" s="9"/>
      <c r="U1822" s="9"/>
      <c r="V1822" s="9">
        <v>1.5</v>
      </c>
      <c r="W1822" s="9"/>
      <c r="X1822" s="9"/>
      <c r="Y1822" s="9"/>
      <c r="Z1822" s="9"/>
      <c r="AA1822" s="9"/>
      <c r="AB1822" s="9"/>
      <c r="AC1822" s="9"/>
      <c r="AD1822" s="9"/>
      <c r="AE1822" s="9"/>
      <c r="AF1822" s="9"/>
      <c r="AG1822" s="9"/>
      <c r="AH1822" s="9"/>
      <c r="AI1822" s="9">
        <f t="shared" si="141"/>
        <v>1.6</v>
      </c>
      <c r="AJ1822" s="9">
        <v>0</v>
      </c>
      <c r="AK1822" s="9">
        <f t="shared" si="142"/>
        <v>0.192</v>
      </c>
      <c r="AL1822" s="9">
        <f t="shared" si="143"/>
        <v>1.792</v>
      </c>
      <c r="AM1822" s="9"/>
      <c r="AN1822" s="9"/>
      <c r="AP1822" s="9"/>
    </row>
    <row r="1823" spans="1:42" x14ac:dyDescent="0.2">
      <c r="A1823" s="2" t="s">
        <v>43</v>
      </c>
      <c r="B1823" s="2">
        <v>1</v>
      </c>
      <c r="C1823" s="2">
        <v>11030105</v>
      </c>
      <c r="D1823" s="2" t="s">
        <v>5176</v>
      </c>
      <c r="E1823" s="3" t="s">
        <v>5177</v>
      </c>
      <c r="F1823" s="2" t="s">
        <v>5178</v>
      </c>
      <c r="G1823" s="2" t="s">
        <v>47</v>
      </c>
      <c r="I1823" s="2">
        <v>359658</v>
      </c>
      <c r="J1823" s="9"/>
      <c r="K1823" s="9">
        <v>0.43</v>
      </c>
      <c r="L1823" s="9"/>
      <c r="M1823" s="9"/>
      <c r="N1823" s="9"/>
      <c r="O1823" s="9"/>
      <c r="P1823" s="9"/>
      <c r="Q1823" s="9">
        <v>0.13</v>
      </c>
      <c r="R1823" s="9"/>
      <c r="S1823" s="9"/>
      <c r="T1823" s="9"/>
      <c r="U1823" s="9"/>
      <c r="V1823" s="9">
        <v>1.5</v>
      </c>
      <c r="W1823" s="9"/>
      <c r="X1823" s="9"/>
      <c r="Y1823" s="9"/>
      <c r="Z1823" s="9"/>
      <c r="AA1823" s="9"/>
      <c r="AB1823" s="9"/>
      <c r="AC1823" s="9"/>
      <c r="AD1823" s="9"/>
      <c r="AE1823" s="9"/>
      <c r="AF1823" s="9"/>
      <c r="AG1823" s="9"/>
      <c r="AH1823" s="9"/>
      <c r="AI1823" s="9">
        <f t="shared" si="141"/>
        <v>2.06</v>
      </c>
      <c r="AJ1823" s="9">
        <v>0</v>
      </c>
      <c r="AK1823" s="9">
        <f t="shared" si="142"/>
        <v>0.2472</v>
      </c>
      <c r="AL1823" s="9">
        <f t="shared" si="143"/>
        <v>2.3071999999999999</v>
      </c>
      <c r="AM1823" s="9"/>
      <c r="AN1823" s="9"/>
      <c r="AP1823" s="9"/>
    </row>
    <row r="1824" spans="1:42" x14ac:dyDescent="0.2">
      <c r="A1824" s="2" t="s">
        <v>43</v>
      </c>
      <c r="B1824" s="2">
        <v>19</v>
      </c>
      <c r="C1824" s="2">
        <v>11030134</v>
      </c>
      <c r="D1824" s="2" t="s">
        <v>5179</v>
      </c>
      <c r="E1824" s="3" t="s">
        <v>5180</v>
      </c>
      <c r="F1824" s="2" t="s">
        <v>5181</v>
      </c>
      <c r="G1824" s="2" t="s">
        <v>47</v>
      </c>
      <c r="I1824" s="2">
        <v>359659</v>
      </c>
      <c r="J1824" s="9"/>
      <c r="K1824" s="9"/>
      <c r="L1824" s="9"/>
      <c r="M1824" s="9"/>
      <c r="N1824" s="9"/>
      <c r="O1824" s="9"/>
      <c r="P1824" s="9"/>
      <c r="Q1824" s="9">
        <v>3.34</v>
      </c>
      <c r="R1824" s="9"/>
      <c r="S1824" s="9"/>
      <c r="T1824" s="9"/>
      <c r="U1824" s="9"/>
      <c r="V1824" s="9">
        <v>1.5</v>
      </c>
      <c r="W1824" s="9"/>
      <c r="X1824" s="9"/>
      <c r="Y1824" s="9"/>
      <c r="Z1824" s="9"/>
      <c r="AA1824" s="9"/>
      <c r="AB1824" s="9"/>
      <c r="AC1824" s="9"/>
      <c r="AD1824" s="9"/>
      <c r="AE1824" s="9"/>
      <c r="AF1824" s="9"/>
      <c r="AG1824" s="9"/>
      <c r="AH1824" s="9"/>
      <c r="AI1824" s="9">
        <f t="shared" si="141"/>
        <v>4.84</v>
      </c>
      <c r="AJ1824" s="9">
        <v>0</v>
      </c>
      <c r="AK1824" s="9">
        <f t="shared" si="142"/>
        <v>0.58079999999999998</v>
      </c>
      <c r="AL1824" s="9">
        <f t="shared" si="143"/>
        <v>5.4207999999999998</v>
      </c>
      <c r="AM1824" s="9"/>
      <c r="AN1824" s="9"/>
      <c r="AP1824" s="9"/>
    </row>
    <row r="1825" spans="1:42" x14ac:dyDescent="0.2">
      <c r="A1825" s="2" t="s">
        <v>43</v>
      </c>
      <c r="B1825" s="2">
        <v>1</v>
      </c>
      <c r="C1825" s="2">
        <v>11030136</v>
      </c>
      <c r="D1825" s="2" t="s">
        <v>5182</v>
      </c>
      <c r="E1825" s="3" t="s">
        <v>5183</v>
      </c>
      <c r="F1825" s="2" t="s">
        <v>5184</v>
      </c>
      <c r="G1825" s="2" t="s">
        <v>47</v>
      </c>
      <c r="I1825" s="2">
        <v>359660</v>
      </c>
      <c r="J1825" s="9"/>
      <c r="K1825" s="9"/>
      <c r="L1825" s="9"/>
      <c r="M1825" s="9"/>
      <c r="N1825" s="9"/>
      <c r="O1825" s="9"/>
      <c r="P1825" s="9"/>
      <c r="Q1825" s="9">
        <v>1.08</v>
      </c>
      <c r="R1825" s="9"/>
      <c r="S1825" s="9"/>
      <c r="T1825" s="9"/>
      <c r="U1825" s="9"/>
      <c r="V1825" s="9">
        <v>1.5</v>
      </c>
      <c r="W1825" s="9"/>
      <c r="X1825" s="9"/>
      <c r="Y1825" s="9"/>
      <c r="Z1825" s="9"/>
      <c r="AA1825" s="9"/>
      <c r="AB1825" s="9"/>
      <c r="AC1825" s="9"/>
      <c r="AD1825" s="9"/>
      <c r="AE1825" s="9"/>
      <c r="AF1825" s="9"/>
      <c r="AG1825" s="9"/>
      <c r="AH1825" s="9"/>
      <c r="AI1825" s="9">
        <f t="shared" si="141"/>
        <v>2.58</v>
      </c>
      <c r="AJ1825" s="9">
        <v>0</v>
      </c>
      <c r="AK1825" s="9">
        <f t="shared" si="142"/>
        <v>0.30959999999999999</v>
      </c>
      <c r="AL1825" s="9">
        <f t="shared" si="143"/>
        <v>2.8896000000000002</v>
      </c>
      <c r="AM1825" s="9"/>
      <c r="AN1825" s="9"/>
      <c r="AP1825" s="9"/>
    </row>
    <row r="1826" spans="1:42" x14ac:dyDescent="0.2">
      <c r="A1826" s="2" t="s">
        <v>43</v>
      </c>
      <c r="B1826" s="2">
        <v>1</v>
      </c>
      <c r="C1826" s="2">
        <v>11030130</v>
      </c>
      <c r="D1826" s="2" t="s">
        <v>5185</v>
      </c>
      <c r="E1826" s="3" t="s">
        <v>5186</v>
      </c>
      <c r="F1826" s="2" t="s">
        <v>5187</v>
      </c>
      <c r="G1826" s="2" t="s">
        <v>47</v>
      </c>
      <c r="I1826" s="2">
        <v>359661</v>
      </c>
      <c r="J1826" s="9"/>
      <c r="K1826" s="9">
        <v>0.39</v>
      </c>
      <c r="L1826" s="9">
        <v>2.6</v>
      </c>
      <c r="M1826" s="9"/>
      <c r="N1826" s="9"/>
      <c r="O1826" s="9"/>
      <c r="P1826" s="9"/>
      <c r="Q1826" s="9">
        <v>0.03</v>
      </c>
      <c r="R1826" s="9"/>
      <c r="S1826" s="9"/>
      <c r="T1826" s="9"/>
      <c r="U1826" s="9"/>
      <c r="V1826" s="9">
        <v>1.5</v>
      </c>
      <c r="W1826" s="9"/>
      <c r="X1826" s="9"/>
      <c r="Y1826" s="9"/>
      <c r="Z1826" s="9"/>
      <c r="AA1826" s="9"/>
      <c r="AB1826" s="9"/>
      <c r="AC1826" s="9"/>
      <c r="AD1826" s="9"/>
      <c r="AE1826" s="9"/>
      <c r="AF1826" s="9"/>
      <c r="AG1826" s="9"/>
      <c r="AH1826" s="9"/>
      <c r="AI1826" s="9">
        <f t="shared" si="141"/>
        <v>4.5199999999999996</v>
      </c>
      <c r="AJ1826" s="9">
        <v>0</v>
      </c>
      <c r="AK1826" s="9">
        <f t="shared" si="142"/>
        <v>0.54239999999999988</v>
      </c>
      <c r="AL1826" s="9">
        <f t="shared" si="143"/>
        <v>5.0623999999999993</v>
      </c>
      <c r="AM1826" s="9"/>
      <c r="AN1826" s="9"/>
      <c r="AP1826" s="9"/>
    </row>
    <row r="1827" spans="1:42" x14ac:dyDescent="0.2">
      <c r="A1827" s="2" t="s">
        <v>43</v>
      </c>
      <c r="B1827" s="2">
        <v>1</v>
      </c>
      <c r="C1827" s="2">
        <v>11030128</v>
      </c>
      <c r="D1827" s="2" t="s">
        <v>5188</v>
      </c>
      <c r="E1827" s="3" t="s">
        <v>5189</v>
      </c>
      <c r="F1827" s="2" t="s">
        <v>5190</v>
      </c>
      <c r="G1827" s="2" t="s">
        <v>47</v>
      </c>
      <c r="I1827" s="2">
        <v>359662</v>
      </c>
      <c r="J1827" s="9"/>
      <c r="K1827" s="9">
        <v>0.91</v>
      </c>
      <c r="L1827" s="9"/>
      <c r="M1827" s="9"/>
      <c r="N1827" s="9"/>
      <c r="O1827" s="9"/>
      <c r="P1827" s="9"/>
      <c r="Q1827" s="9"/>
      <c r="R1827" s="9"/>
      <c r="S1827" s="9"/>
      <c r="T1827" s="9"/>
      <c r="U1827" s="9"/>
      <c r="V1827" s="9">
        <v>1.5</v>
      </c>
      <c r="W1827" s="9"/>
      <c r="X1827" s="9"/>
      <c r="Y1827" s="9"/>
      <c r="Z1827" s="9"/>
      <c r="AA1827" s="9"/>
      <c r="AB1827" s="9"/>
      <c r="AC1827" s="9"/>
      <c r="AD1827" s="9"/>
      <c r="AE1827" s="9"/>
      <c r="AF1827" s="9"/>
      <c r="AG1827" s="9"/>
      <c r="AH1827" s="9"/>
      <c r="AI1827" s="9">
        <f t="shared" si="141"/>
        <v>2.41</v>
      </c>
      <c r="AJ1827" s="9">
        <v>0</v>
      </c>
      <c r="AK1827" s="9">
        <f t="shared" si="142"/>
        <v>0.28920000000000001</v>
      </c>
      <c r="AL1827" s="9">
        <f t="shared" si="143"/>
        <v>2.6992000000000003</v>
      </c>
      <c r="AM1827" s="9"/>
      <c r="AN1827" s="9"/>
      <c r="AP1827" s="9"/>
    </row>
    <row r="1828" spans="1:42" x14ac:dyDescent="0.2">
      <c r="A1828" s="2" t="s">
        <v>43</v>
      </c>
      <c r="B1828" s="2">
        <v>1</v>
      </c>
      <c r="C1828" s="2">
        <v>11030132</v>
      </c>
      <c r="D1828" s="2" t="s">
        <v>5191</v>
      </c>
      <c r="E1828" s="3" t="s">
        <v>5192</v>
      </c>
      <c r="F1828" s="2" t="s">
        <v>5193</v>
      </c>
      <c r="G1828" s="2" t="s">
        <v>47</v>
      </c>
      <c r="I1828" s="2">
        <v>359663</v>
      </c>
      <c r="J1828" s="9"/>
      <c r="K1828" s="9">
        <v>2.81</v>
      </c>
      <c r="L1828" s="9"/>
      <c r="M1828" s="9"/>
      <c r="N1828" s="9"/>
      <c r="O1828" s="9"/>
      <c r="P1828" s="9"/>
      <c r="Q1828" s="9">
        <v>0.87</v>
      </c>
      <c r="R1828" s="9"/>
      <c r="S1828" s="9"/>
      <c r="T1828" s="9"/>
      <c r="U1828" s="9"/>
      <c r="V1828" s="9">
        <v>1.5</v>
      </c>
      <c r="W1828" s="9"/>
      <c r="X1828" s="9"/>
      <c r="Y1828" s="9"/>
      <c r="Z1828" s="9"/>
      <c r="AA1828" s="9"/>
      <c r="AB1828" s="9"/>
      <c r="AC1828" s="9"/>
      <c r="AD1828" s="9"/>
      <c r="AE1828" s="9"/>
      <c r="AF1828" s="9"/>
      <c r="AG1828" s="9"/>
      <c r="AH1828" s="9"/>
      <c r="AI1828" s="9">
        <f t="shared" si="141"/>
        <v>5.18</v>
      </c>
      <c r="AJ1828" s="9">
        <v>0</v>
      </c>
      <c r="AK1828" s="9">
        <f t="shared" si="142"/>
        <v>0.62159999999999993</v>
      </c>
      <c r="AL1828" s="9">
        <f t="shared" si="143"/>
        <v>5.8015999999999996</v>
      </c>
      <c r="AM1828" s="9"/>
      <c r="AN1828" s="9"/>
      <c r="AP1828" s="9"/>
    </row>
    <row r="1829" spans="1:42" x14ac:dyDescent="0.2">
      <c r="A1829" s="2" t="s">
        <v>43</v>
      </c>
      <c r="B1829" s="2">
        <v>1</v>
      </c>
      <c r="C1829" s="2">
        <v>11030130</v>
      </c>
      <c r="D1829" s="2" t="s">
        <v>5194</v>
      </c>
      <c r="E1829" s="3" t="s">
        <v>5195</v>
      </c>
      <c r="F1829" s="2" t="s">
        <v>5196</v>
      </c>
      <c r="G1829" s="2" t="s">
        <v>47</v>
      </c>
      <c r="I1829" s="2">
        <v>359664</v>
      </c>
      <c r="J1829" s="9"/>
      <c r="K1829" s="9"/>
      <c r="L1829" s="9"/>
      <c r="M1829" s="9"/>
      <c r="N1829" s="9"/>
      <c r="O1829" s="9"/>
      <c r="P1829" s="9"/>
      <c r="Q1829" s="9"/>
      <c r="R1829" s="9"/>
      <c r="S1829" s="9"/>
      <c r="T1829" s="9"/>
      <c r="U1829" s="9"/>
      <c r="V1829" s="9">
        <v>1.5</v>
      </c>
      <c r="W1829" s="9"/>
      <c r="X1829" s="9"/>
      <c r="Y1829" s="9"/>
      <c r="Z1829" s="9"/>
      <c r="AA1829" s="9"/>
      <c r="AB1829" s="9"/>
      <c r="AC1829" s="9"/>
      <c r="AD1829" s="9"/>
      <c r="AE1829" s="9"/>
      <c r="AF1829" s="9"/>
      <c r="AG1829" s="9"/>
      <c r="AH1829" s="9"/>
      <c r="AI1829" s="9">
        <f t="shared" si="141"/>
        <v>1.5</v>
      </c>
      <c r="AJ1829" s="9">
        <v>0</v>
      </c>
      <c r="AK1829" s="9">
        <f t="shared" si="142"/>
        <v>0.18</v>
      </c>
      <c r="AL1829" s="9">
        <f t="shared" si="143"/>
        <v>1.68</v>
      </c>
      <c r="AM1829" s="9"/>
      <c r="AN1829" s="9"/>
      <c r="AP1829" s="9"/>
    </row>
    <row r="1830" spans="1:42" x14ac:dyDescent="0.2">
      <c r="A1830" s="2" t="s">
        <v>43</v>
      </c>
      <c r="B1830" s="2">
        <v>1</v>
      </c>
      <c r="C1830" s="2">
        <v>11030128</v>
      </c>
      <c r="D1830" s="2" t="s">
        <v>5197</v>
      </c>
      <c r="E1830" s="3" t="s">
        <v>5198</v>
      </c>
      <c r="F1830" s="2" t="s">
        <v>5199</v>
      </c>
      <c r="G1830" s="2" t="s">
        <v>47</v>
      </c>
      <c r="I1830" s="2">
        <v>359665</v>
      </c>
      <c r="J1830" s="9"/>
      <c r="K1830" s="9"/>
      <c r="L1830" s="9"/>
      <c r="M1830" s="9"/>
      <c r="N1830" s="9"/>
      <c r="O1830" s="9"/>
      <c r="P1830" s="9"/>
      <c r="Q1830" s="9">
        <v>1.22</v>
      </c>
      <c r="R1830" s="9">
        <v>4.5999999999999996</v>
      </c>
      <c r="S1830" s="9"/>
      <c r="T1830" s="9"/>
      <c r="U1830" s="9"/>
      <c r="V1830" s="9">
        <v>1.5</v>
      </c>
      <c r="W1830" s="9"/>
      <c r="X1830" s="9"/>
      <c r="Y1830" s="9"/>
      <c r="Z1830" s="9"/>
      <c r="AA1830" s="9"/>
      <c r="AB1830" s="9"/>
      <c r="AC1830" s="9"/>
      <c r="AD1830" s="9"/>
      <c r="AE1830" s="9"/>
      <c r="AF1830" s="9"/>
      <c r="AG1830" s="9"/>
      <c r="AH1830" s="9"/>
      <c r="AI1830" s="9">
        <f t="shared" si="141"/>
        <v>7.3199999999999994</v>
      </c>
      <c r="AJ1830" s="9">
        <v>0</v>
      </c>
      <c r="AK1830" s="9">
        <f t="shared" si="142"/>
        <v>0.87839999999999985</v>
      </c>
      <c r="AL1830" s="9">
        <f t="shared" si="143"/>
        <v>8.1983999999999995</v>
      </c>
      <c r="AM1830" s="9"/>
      <c r="AN1830" s="9"/>
      <c r="AP1830" s="9"/>
    </row>
    <row r="1831" spans="1:42" x14ac:dyDescent="0.2">
      <c r="A1831" s="2" t="s">
        <v>43</v>
      </c>
      <c r="B1831" s="2">
        <v>1</v>
      </c>
      <c r="C1831" s="2">
        <v>11030128</v>
      </c>
      <c r="D1831" s="2" t="s">
        <v>2338</v>
      </c>
      <c r="E1831" s="3" t="s">
        <v>2339</v>
      </c>
      <c r="F1831" s="2" t="s">
        <v>2340</v>
      </c>
      <c r="G1831" s="2" t="s">
        <v>47</v>
      </c>
      <c r="I1831" s="2">
        <v>359666</v>
      </c>
      <c r="J1831" s="9"/>
      <c r="K1831" s="9"/>
      <c r="L1831" s="9"/>
      <c r="M1831" s="9"/>
      <c r="N1831" s="9"/>
      <c r="O1831" s="9"/>
      <c r="P1831" s="9"/>
      <c r="Q1831" s="9">
        <v>0.08</v>
      </c>
      <c r="R1831" s="9"/>
      <c r="S1831" s="9"/>
      <c r="T1831" s="9"/>
      <c r="U1831" s="9"/>
      <c r="V1831" s="9">
        <v>1.5</v>
      </c>
      <c r="W1831" s="9"/>
      <c r="X1831" s="9"/>
      <c r="Y1831" s="9"/>
      <c r="Z1831" s="9"/>
      <c r="AA1831" s="9"/>
      <c r="AB1831" s="9"/>
      <c r="AC1831" s="9"/>
      <c r="AD1831" s="9"/>
      <c r="AE1831" s="9"/>
      <c r="AF1831" s="9"/>
      <c r="AG1831" s="9"/>
      <c r="AH1831" s="9"/>
      <c r="AI1831" s="9">
        <f t="shared" si="141"/>
        <v>1.58</v>
      </c>
      <c r="AJ1831" s="9">
        <v>0</v>
      </c>
      <c r="AK1831" s="9">
        <f t="shared" si="142"/>
        <v>0.18959999999999999</v>
      </c>
      <c r="AL1831" s="9">
        <f t="shared" si="143"/>
        <v>1.7696000000000001</v>
      </c>
      <c r="AM1831" s="9"/>
      <c r="AN1831" s="9"/>
      <c r="AP1831" s="9"/>
    </row>
    <row r="1832" spans="1:42" x14ac:dyDescent="0.2">
      <c r="A1832" s="2" t="s">
        <v>43</v>
      </c>
      <c r="B1832" s="2">
        <v>19</v>
      </c>
      <c r="C1832" s="2">
        <v>11030131</v>
      </c>
      <c r="D1832" s="2" t="s">
        <v>5200</v>
      </c>
      <c r="E1832" s="3" t="s">
        <v>5201</v>
      </c>
      <c r="F1832" s="2" t="s">
        <v>5202</v>
      </c>
      <c r="G1832" s="2" t="s">
        <v>47</v>
      </c>
      <c r="I1832" s="2">
        <v>359667</v>
      </c>
      <c r="J1832" s="9"/>
      <c r="K1832" s="9">
        <v>1.9</v>
      </c>
      <c r="L1832" s="9"/>
      <c r="M1832" s="9"/>
      <c r="N1832" s="9"/>
      <c r="O1832" s="9"/>
      <c r="P1832" s="9"/>
      <c r="Q1832" s="9">
        <v>0.22</v>
      </c>
      <c r="R1832" s="9">
        <v>0.04</v>
      </c>
      <c r="S1832" s="9"/>
      <c r="T1832" s="9"/>
      <c r="U1832" s="9"/>
      <c r="V1832" s="9">
        <v>1.5</v>
      </c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>
        <f t="shared" si="141"/>
        <v>3.66</v>
      </c>
      <c r="AJ1832" s="9">
        <v>0</v>
      </c>
      <c r="AK1832" s="9">
        <f t="shared" si="142"/>
        <v>0.43919999999999998</v>
      </c>
      <c r="AL1832" s="9">
        <f t="shared" si="143"/>
        <v>4.0991999999999997</v>
      </c>
      <c r="AM1832" s="9"/>
      <c r="AN1832" s="9"/>
      <c r="AP1832" s="9"/>
    </row>
    <row r="1833" spans="1:42" x14ac:dyDescent="0.2">
      <c r="A1833" s="2" t="s">
        <v>43</v>
      </c>
      <c r="B1833" s="2">
        <v>1</v>
      </c>
      <c r="C1833" s="2">
        <v>11030128</v>
      </c>
      <c r="D1833" s="2" t="s">
        <v>5203</v>
      </c>
      <c r="E1833" s="3" t="s">
        <v>5204</v>
      </c>
      <c r="F1833" s="2" t="s">
        <v>5205</v>
      </c>
      <c r="G1833" s="2" t="s">
        <v>47</v>
      </c>
      <c r="I1833" s="2">
        <v>359668</v>
      </c>
      <c r="J1833" s="9"/>
      <c r="K1833" s="9">
        <v>3.19</v>
      </c>
      <c r="L1833" s="9"/>
      <c r="M1833" s="9"/>
      <c r="N1833" s="9"/>
      <c r="O1833" s="9"/>
      <c r="P1833" s="9"/>
      <c r="Q1833" s="9"/>
      <c r="R1833" s="9">
        <v>0.06</v>
      </c>
      <c r="S1833" s="9"/>
      <c r="T1833" s="9"/>
      <c r="U1833" s="9"/>
      <c r="V1833" s="9">
        <v>1.5</v>
      </c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>
        <f t="shared" si="141"/>
        <v>4.75</v>
      </c>
      <c r="AJ1833" s="9">
        <v>0</v>
      </c>
      <c r="AK1833" s="9">
        <f t="shared" si="142"/>
        <v>0.56999999999999995</v>
      </c>
      <c r="AL1833" s="9">
        <f t="shared" si="143"/>
        <v>5.32</v>
      </c>
      <c r="AM1833" s="9"/>
      <c r="AN1833" s="9"/>
      <c r="AP1833" s="9"/>
    </row>
    <row r="1834" spans="1:42" x14ac:dyDescent="0.2">
      <c r="A1834" s="2" t="s">
        <v>43</v>
      </c>
      <c r="B1834" s="2">
        <v>1</v>
      </c>
      <c r="C1834" s="2">
        <v>11030108</v>
      </c>
      <c r="D1834" s="2" t="s">
        <v>5206</v>
      </c>
      <c r="E1834" s="3" t="s">
        <v>5207</v>
      </c>
      <c r="F1834" s="2" t="s">
        <v>5208</v>
      </c>
      <c r="G1834" s="2" t="s">
        <v>47</v>
      </c>
      <c r="I1834" s="2">
        <v>359669</v>
      </c>
      <c r="J1834" s="9"/>
      <c r="K1834" s="9"/>
      <c r="L1834" s="9"/>
      <c r="M1834" s="9"/>
      <c r="N1834" s="9"/>
      <c r="O1834" s="9"/>
      <c r="P1834" s="9"/>
      <c r="Q1834" s="9"/>
      <c r="R1834" s="9"/>
      <c r="S1834" s="9"/>
      <c r="T1834" s="9"/>
      <c r="U1834" s="9"/>
      <c r="V1834" s="9">
        <v>1.5</v>
      </c>
      <c r="W1834" s="9"/>
      <c r="X1834" s="9"/>
      <c r="Y1834" s="9"/>
      <c r="Z1834" s="9"/>
      <c r="AA1834" s="9"/>
      <c r="AB1834" s="9"/>
      <c r="AC1834" s="9"/>
      <c r="AD1834" s="9"/>
      <c r="AE1834" s="9"/>
      <c r="AF1834" s="9"/>
      <c r="AG1834" s="9"/>
      <c r="AH1834" s="9"/>
      <c r="AI1834" s="9">
        <f t="shared" si="141"/>
        <v>1.5</v>
      </c>
      <c r="AJ1834" s="9">
        <v>0</v>
      </c>
      <c r="AK1834" s="9">
        <f t="shared" si="142"/>
        <v>0.18</v>
      </c>
      <c r="AL1834" s="9">
        <f t="shared" si="143"/>
        <v>1.68</v>
      </c>
      <c r="AM1834" s="9"/>
      <c r="AN1834" s="2">
        <v>0.04</v>
      </c>
      <c r="AO1834" s="2">
        <v>0.13</v>
      </c>
      <c r="AP1834" s="9"/>
    </row>
    <row r="1835" spans="1:42" x14ac:dyDescent="0.2">
      <c r="A1835" s="2" t="s">
        <v>43</v>
      </c>
      <c r="B1835" s="2">
        <v>1</v>
      </c>
      <c r="C1835" s="2">
        <v>11030129</v>
      </c>
      <c r="D1835" s="2" t="s">
        <v>5209</v>
      </c>
      <c r="E1835" s="3" t="s">
        <v>5210</v>
      </c>
      <c r="F1835" s="2" t="s">
        <v>5211</v>
      </c>
      <c r="G1835" s="2" t="s">
        <v>47</v>
      </c>
      <c r="I1835" s="2">
        <v>359670</v>
      </c>
      <c r="J1835" s="9"/>
      <c r="K1835" s="9">
        <v>0.23</v>
      </c>
      <c r="L1835" s="9"/>
      <c r="M1835" s="9">
        <v>0.7</v>
      </c>
      <c r="N1835" s="9"/>
      <c r="O1835" s="9"/>
      <c r="P1835" s="9"/>
      <c r="Q1835" s="9"/>
      <c r="R1835" s="9"/>
      <c r="S1835" s="9"/>
      <c r="T1835" s="9"/>
      <c r="U1835" s="9"/>
      <c r="V1835" s="9">
        <v>1.5</v>
      </c>
      <c r="W1835" s="9"/>
      <c r="X1835" s="9"/>
      <c r="Y1835" s="9"/>
      <c r="Z1835" s="9"/>
      <c r="AA1835" s="9"/>
      <c r="AB1835" s="9"/>
      <c r="AC1835" s="9"/>
      <c r="AD1835" s="9"/>
      <c r="AE1835" s="9"/>
      <c r="AF1835" s="9"/>
      <c r="AG1835" s="9"/>
      <c r="AH1835" s="9"/>
      <c r="AI1835" s="9">
        <f t="shared" si="141"/>
        <v>2.4299999999999997</v>
      </c>
      <c r="AJ1835" s="9">
        <v>0</v>
      </c>
      <c r="AK1835" s="9">
        <f t="shared" si="142"/>
        <v>0.29159999999999997</v>
      </c>
      <c r="AL1835" s="9">
        <f t="shared" si="143"/>
        <v>2.7215999999999996</v>
      </c>
      <c r="AM1835" s="9"/>
      <c r="AN1835" s="9"/>
      <c r="AP1835" s="9"/>
    </row>
    <row r="1836" spans="1:42" x14ac:dyDescent="0.2">
      <c r="A1836" s="2" t="s">
        <v>43</v>
      </c>
      <c r="B1836" s="2">
        <v>1</v>
      </c>
      <c r="C1836" s="2">
        <v>11030129</v>
      </c>
      <c r="D1836" s="2" t="s">
        <v>5212</v>
      </c>
      <c r="E1836" s="3" t="s">
        <v>5213</v>
      </c>
      <c r="F1836" s="2" t="s">
        <v>5214</v>
      </c>
      <c r="G1836" s="2" t="s">
        <v>47</v>
      </c>
      <c r="I1836" s="2">
        <v>359671</v>
      </c>
      <c r="J1836" s="9"/>
      <c r="K1836" s="9">
        <v>0.41</v>
      </c>
      <c r="L1836" s="9"/>
      <c r="M1836" s="9"/>
      <c r="N1836" s="9"/>
      <c r="O1836" s="9"/>
      <c r="P1836" s="9"/>
      <c r="Q1836" s="9">
        <v>0.01</v>
      </c>
      <c r="R1836" s="9"/>
      <c r="S1836" s="9"/>
      <c r="T1836" s="9"/>
      <c r="U1836" s="9"/>
      <c r="V1836" s="9">
        <v>1.5</v>
      </c>
      <c r="W1836" s="9"/>
      <c r="X1836" s="9"/>
      <c r="Y1836" s="9"/>
      <c r="Z1836" s="9"/>
      <c r="AA1836" s="9"/>
      <c r="AB1836" s="9"/>
      <c r="AC1836" s="9"/>
      <c r="AD1836" s="9"/>
      <c r="AE1836" s="9"/>
      <c r="AF1836" s="9"/>
      <c r="AG1836" s="9"/>
      <c r="AH1836" s="9"/>
      <c r="AI1836" s="9">
        <f t="shared" si="141"/>
        <v>1.92</v>
      </c>
      <c r="AJ1836" s="9">
        <v>0</v>
      </c>
      <c r="AK1836" s="9">
        <f t="shared" si="142"/>
        <v>0.23039999999999999</v>
      </c>
      <c r="AL1836" s="9">
        <f t="shared" si="143"/>
        <v>2.1503999999999999</v>
      </c>
      <c r="AM1836" s="9"/>
      <c r="AN1836" s="9"/>
      <c r="AP1836" s="9"/>
    </row>
    <row r="1837" spans="1:42" x14ac:dyDescent="0.2">
      <c r="A1837" s="2" t="s">
        <v>43</v>
      </c>
      <c r="B1837" s="2">
        <v>1</v>
      </c>
      <c r="C1837" s="2">
        <v>11030130</v>
      </c>
      <c r="D1837" s="2" t="s">
        <v>5215</v>
      </c>
      <c r="E1837" s="3" t="s">
        <v>5216</v>
      </c>
      <c r="F1837" s="2" t="s">
        <v>5217</v>
      </c>
      <c r="G1837" s="2" t="s">
        <v>47</v>
      </c>
      <c r="I1837" s="2">
        <v>359672</v>
      </c>
      <c r="J1837" s="9"/>
      <c r="K1837" s="9">
        <v>2.23</v>
      </c>
      <c r="L1837" s="9"/>
      <c r="M1837" s="9"/>
      <c r="N1837" s="9"/>
      <c r="O1837" s="9"/>
      <c r="P1837" s="9"/>
      <c r="Q1837" s="9">
        <v>0.34</v>
      </c>
      <c r="R1837" s="9"/>
      <c r="S1837" s="9"/>
      <c r="T1837" s="9"/>
      <c r="U1837" s="9"/>
      <c r="V1837" s="9">
        <v>1.5</v>
      </c>
      <c r="W1837" s="9"/>
      <c r="X1837" s="9"/>
      <c r="Y1837" s="9"/>
      <c r="Z1837" s="9"/>
      <c r="AA1837" s="9"/>
      <c r="AB1837" s="9"/>
      <c r="AC1837" s="9"/>
      <c r="AD1837" s="9"/>
      <c r="AE1837" s="9"/>
      <c r="AF1837" s="9"/>
      <c r="AG1837" s="9"/>
      <c r="AH1837" s="9"/>
      <c r="AI1837" s="9">
        <f t="shared" si="141"/>
        <v>4.07</v>
      </c>
      <c r="AJ1837" s="9">
        <v>0</v>
      </c>
      <c r="AK1837" s="9">
        <f t="shared" si="142"/>
        <v>0.4884</v>
      </c>
      <c r="AL1837" s="9">
        <f t="shared" si="143"/>
        <v>4.5584000000000007</v>
      </c>
      <c r="AM1837" s="9"/>
      <c r="AN1837" s="9"/>
      <c r="AP1837" s="9"/>
    </row>
    <row r="1838" spans="1:42" x14ac:dyDescent="0.2">
      <c r="A1838" s="2" t="s">
        <v>43</v>
      </c>
      <c r="B1838" s="2">
        <v>19</v>
      </c>
      <c r="C1838" s="2">
        <v>11030130</v>
      </c>
      <c r="D1838" s="2" t="s">
        <v>5218</v>
      </c>
      <c r="E1838" s="3" t="s">
        <v>5219</v>
      </c>
      <c r="F1838" s="2" t="s">
        <v>5220</v>
      </c>
      <c r="G1838" s="2" t="s">
        <v>47</v>
      </c>
      <c r="I1838" s="2">
        <v>359673</v>
      </c>
      <c r="J1838" s="9"/>
      <c r="K1838" s="9"/>
      <c r="L1838" s="9"/>
      <c r="M1838" s="9"/>
      <c r="N1838" s="9"/>
      <c r="O1838" s="9"/>
      <c r="P1838" s="9"/>
      <c r="Q1838" s="9"/>
      <c r="R1838" s="9"/>
      <c r="S1838" s="9"/>
      <c r="T1838" s="9"/>
      <c r="U1838" s="9"/>
      <c r="V1838" s="9">
        <v>1.5</v>
      </c>
      <c r="W1838" s="9"/>
      <c r="X1838" s="9"/>
      <c r="Y1838" s="9"/>
      <c r="Z1838" s="9"/>
      <c r="AA1838" s="9"/>
      <c r="AB1838" s="9"/>
      <c r="AC1838" s="9"/>
      <c r="AD1838" s="9"/>
      <c r="AE1838" s="9"/>
      <c r="AF1838" s="9"/>
      <c r="AG1838" s="9"/>
      <c r="AH1838" s="9"/>
      <c r="AI1838" s="9">
        <f t="shared" si="141"/>
        <v>1.5</v>
      </c>
      <c r="AJ1838" s="9">
        <v>0</v>
      </c>
      <c r="AK1838" s="9">
        <f t="shared" si="142"/>
        <v>0.18</v>
      </c>
      <c r="AL1838" s="9">
        <f t="shared" si="143"/>
        <v>1.68</v>
      </c>
      <c r="AM1838" s="9"/>
      <c r="AN1838" s="9"/>
      <c r="AP1838" s="9"/>
    </row>
    <row r="1839" spans="1:42" x14ac:dyDescent="0.2">
      <c r="A1839" s="2" t="s">
        <v>43</v>
      </c>
      <c r="B1839" s="2">
        <v>1</v>
      </c>
      <c r="C1839" s="2">
        <v>11030134</v>
      </c>
      <c r="D1839" s="2" t="s">
        <v>5221</v>
      </c>
      <c r="E1839" s="3" t="s">
        <v>5222</v>
      </c>
      <c r="F1839" s="2" t="s">
        <v>5223</v>
      </c>
      <c r="G1839" s="2" t="s">
        <v>47</v>
      </c>
      <c r="I1839" s="2">
        <v>359674</v>
      </c>
      <c r="J1839" s="9"/>
      <c r="K1839" s="9"/>
      <c r="L1839" s="9"/>
      <c r="M1839" s="9"/>
      <c r="N1839" s="9"/>
      <c r="O1839" s="9"/>
      <c r="P1839" s="9"/>
      <c r="Q1839" s="9">
        <v>0.05</v>
      </c>
      <c r="R1839" s="9"/>
      <c r="S1839" s="9"/>
      <c r="T1839" s="9"/>
      <c r="U1839" s="9"/>
      <c r="V1839" s="9">
        <v>1.5</v>
      </c>
      <c r="W1839" s="9"/>
      <c r="X1839" s="9"/>
      <c r="Y1839" s="9"/>
      <c r="Z1839" s="9"/>
      <c r="AA1839" s="9"/>
      <c r="AB1839" s="9"/>
      <c r="AC1839" s="9"/>
      <c r="AD1839" s="9"/>
      <c r="AE1839" s="9"/>
      <c r="AF1839" s="9"/>
      <c r="AG1839" s="9"/>
      <c r="AH1839" s="9"/>
      <c r="AI1839" s="9">
        <f t="shared" si="141"/>
        <v>1.55</v>
      </c>
      <c r="AJ1839" s="9">
        <v>0</v>
      </c>
      <c r="AK1839" s="9">
        <f t="shared" si="142"/>
        <v>0.186</v>
      </c>
      <c r="AL1839" s="9">
        <f t="shared" si="143"/>
        <v>1.736</v>
      </c>
      <c r="AM1839" s="9"/>
      <c r="AN1839" s="9"/>
      <c r="AP1839" s="9"/>
    </row>
    <row r="1840" spans="1:42" x14ac:dyDescent="0.2">
      <c r="A1840" s="2" t="s">
        <v>43</v>
      </c>
      <c r="B1840" s="2">
        <v>1</v>
      </c>
      <c r="C1840" s="2">
        <v>11030133</v>
      </c>
      <c r="D1840" s="2" t="s">
        <v>5224</v>
      </c>
      <c r="E1840" s="3" t="s">
        <v>5225</v>
      </c>
      <c r="F1840" s="2" t="s">
        <v>5226</v>
      </c>
      <c r="G1840" s="2" t="s">
        <v>47</v>
      </c>
      <c r="I1840" s="2">
        <v>359675</v>
      </c>
      <c r="J1840" s="9"/>
      <c r="K1840" s="9"/>
      <c r="L1840" s="9"/>
      <c r="M1840" s="9"/>
      <c r="N1840" s="9"/>
      <c r="O1840" s="9"/>
      <c r="P1840" s="9"/>
      <c r="Q1840" s="9">
        <v>0.09</v>
      </c>
      <c r="R1840" s="9"/>
      <c r="S1840" s="9"/>
      <c r="T1840" s="9"/>
      <c r="U1840" s="9"/>
      <c r="V1840" s="9">
        <v>1.5</v>
      </c>
      <c r="W1840" s="9"/>
      <c r="X1840" s="9"/>
      <c r="Y1840" s="9"/>
      <c r="Z1840" s="9"/>
      <c r="AA1840" s="9"/>
      <c r="AB1840" s="9"/>
      <c r="AC1840" s="9"/>
      <c r="AD1840" s="9"/>
      <c r="AE1840" s="9"/>
      <c r="AF1840" s="9"/>
      <c r="AG1840" s="9"/>
      <c r="AH1840" s="9"/>
      <c r="AI1840" s="9">
        <f t="shared" si="141"/>
        <v>1.59</v>
      </c>
      <c r="AJ1840" s="9">
        <v>0</v>
      </c>
      <c r="AK1840" s="9">
        <f t="shared" si="142"/>
        <v>0.1908</v>
      </c>
      <c r="AL1840" s="9">
        <f t="shared" si="143"/>
        <v>1.7808000000000002</v>
      </c>
      <c r="AM1840" s="9"/>
      <c r="AN1840" s="9"/>
      <c r="AP1840" s="9"/>
    </row>
    <row r="1841" spans="1:42" x14ac:dyDescent="0.2">
      <c r="A1841" s="2" t="s">
        <v>43</v>
      </c>
      <c r="B1841" s="2">
        <v>1</v>
      </c>
      <c r="C1841" s="2">
        <v>11030134</v>
      </c>
      <c r="D1841" s="2" t="s">
        <v>5227</v>
      </c>
      <c r="E1841" s="3" t="s">
        <v>5228</v>
      </c>
      <c r="F1841" s="2" t="s">
        <v>5229</v>
      </c>
      <c r="G1841" s="2" t="s">
        <v>47</v>
      </c>
      <c r="I1841" s="2">
        <v>359676</v>
      </c>
      <c r="J1841" s="9"/>
      <c r="K1841" s="9"/>
      <c r="L1841" s="9"/>
      <c r="M1841" s="9"/>
      <c r="N1841" s="9"/>
      <c r="O1841" s="9"/>
      <c r="P1841" s="9"/>
      <c r="Q1841" s="9">
        <v>0.64</v>
      </c>
      <c r="R1841" s="9"/>
      <c r="S1841" s="9"/>
      <c r="T1841" s="9"/>
      <c r="U1841" s="9"/>
      <c r="V1841" s="9">
        <v>1.5</v>
      </c>
      <c r="W1841" s="9"/>
      <c r="X1841" s="9"/>
      <c r="Y1841" s="9"/>
      <c r="Z1841" s="9"/>
      <c r="AA1841" s="9"/>
      <c r="AB1841" s="9"/>
      <c r="AC1841" s="9"/>
      <c r="AD1841" s="9"/>
      <c r="AE1841" s="9"/>
      <c r="AF1841" s="9"/>
      <c r="AG1841" s="9"/>
      <c r="AH1841" s="9"/>
      <c r="AI1841" s="9">
        <f t="shared" si="141"/>
        <v>2.14</v>
      </c>
      <c r="AJ1841" s="9">
        <v>0</v>
      </c>
      <c r="AK1841" s="9">
        <f t="shared" si="142"/>
        <v>0.25680000000000003</v>
      </c>
      <c r="AL1841" s="9">
        <f t="shared" si="143"/>
        <v>2.3968000000000003</v>
      </c>
      <c r="AM1841" s="9"/>
      <c r="AN1841" s="9"/>
      <c r="AP1841" s="9"/>
    </row>
    <row r="1842" spans="1:42" x14ac:dyDescent="0.2">
      <c r="A1842" s="2" t="s">
        <v>43</v>
      </c>
      <c r="B1842" s="2">
        <v>1</v>
      </c>
      <c r="C1842" s="2">
        <v>11030133</v>
      </c>
      <c r="D1842" s="2" t="s">
        <v>5230</v>
      </c>
      <c r="E1842" s="3" t="s">
        <v>5231</v>
      </c>
      <c r="F1842" s="2" t="s">
        <v>5232</v>
      </c>
      <c r="G1842" s="2" t="s">
        <v>47</v>
      </c>
      <c r="I1842" s="2">
        <v>359677</v>
      </c>
      <c r="J1842" s="9"/>
      <c r="K1842" s="9">
        <v>0.9</v>
      </c>
      <c r="L1842" s="9"/>
      <c r="M1842" s="9"/>
      <c r="N1842" s="9"/>
      <c r="O1842" s="9"/>
      <c r="P1842" s="9"/>
      <c r="Q1842" s="9"/>
      <c r="R1842" s="9"/>
      <c r="S1842" s="9"/>
      <c r="T1842" s="9"/>
      <c r="U1842" s="9"/>
      <c r="V1842" s="9">
        <v>1.5</v>
      </c>
      <c r="W1842" s="9"/>
      <c r="X1842" s="9"/>
      <c r="Y1842" s="9"/>
      <c r="Z1842" s="9"/>
      <c r="AA1842" s="9"/>
      <c r="AB1842" s="9"/>
      <c r="AC1842" s="9"/>
      <c r="AD1842" s="9"/>
      <c r="AE1842" s="9"/>
      <c r="AF1842" s="9"/>
      <c r="AG1842" s="9"/>
      <c r="AH1842" s="9"/>
      <c r="AI1842" s="9">
        <f t="shared" si="141"/>
        <v>2.4</v>
      </c>
      <c r="AJ1842" s="9">
        <v>0</v>
      </c>
      <c r="AK1842" s="9">
        <f t="shared" si="142"/>
        <v>0.28799999999999998</v>
      </c>
      <c r="AL1842" s="9">
        <f t="shared" si="143"/>
        <v>2.6879999999999997</v>
      </c>
      <c r="AM1842" s="9"/>
      <c r="AN1842" s="9"/>
      <c r="AP1842" s="9"/>
    </row>
    <row r="1843" spans="1:42" x14ac:dyDescent="0.2">
      <c r="A1843" s="2" t="s">
        <v>43</v>
      </c>
      <c r="B1843" s="2">
        <v>1</v>
      </c>
      <c r="C1843" s="2">
        <v>11030130</v>
      </c>
      <c r="D1843" s="2" t="s">
        <v>5233</v>
      </c>
      <c r="E1843" s="3" t="s">
        <v>5234</v>
      </c>
      <c r="F1843" s="2" t="s">
        <v>5235</v>
      </c>
      <c r="G1843" s="2" t="s">
        <v>47</v>
      </c>
      <c r="I1843" s="2">
        <v>359678</v>
      </c>
      <c r="J1843" s="9"/>
      <c r="K1843" s="9"/>
      <c r="L1843" s="9"/>
      <c r="M1843" s="9"/>
      <c r="N1843" s="9"/>
      <c r="O1843" s="9"/>
      <c r="P1843" s="9"/>
      <c r="Q1843" s="9"/>
      <c r="R1843" s="9"/>
      <c r="S1843" s="9"/>
      <c r="T1843" s="9"/>
      <c r="U1843" s="9"/>
      <c r="V1843" s="9">
        <v>1.5</v>
      </c>
      <c r="W1843" s="9"/>
      <c r="X1843" s="9"/>
      <c r="Y1843" s="9"/>
      <c r="Z1843" s="9"/>
      <c r="AA1843" s="9"/>
      <c r="AB1843" s="9"/>
      <c r="AC1843" s="9"/>
      <c r="AD1843" s="9"/>
      <c r="AE1843" s="9"/>
      <c r="AF1843" s="9"/>
      <c r="AG1843" s="9"/>
      <c r="AH1843" s="9"/>
      <c r="AI1843" s="9">
        <f t="shared" si="141"/>
        <v>1.5</v>
      </c>
      <c r="AJ1843" s="9">
        <v>0</v>
      </c>
      <c r="AK1843" s="9">
        <f t="shared" si="142"/>
        <v>0.18</v>
      </c>
      <c r="AL1843" s="9">
        <f t="shared" si="143"/>
        <v>1.68</v>
      </c>
      <c r="AM1843" s="9"/>
      <c r="AN1843" s="9"/>
      <c r="AP1843" s="9"/>
    </row>
    <row r="1844" spans="1:42" x14ac:dyDescent="0.2">
      <c r="A1844" s="2" t="s">
        <v>43</v>
      </c>
      <c r="B1844" s="2">
        <v>1</v>
      </c>
      <c r="C1844" s="2">
        <v>11030121</v>
      </c>
      <c r="D1844" s="2" t="s">
        <v>5236</v>
      </c>
      <c r="E1844" s="3" t="s">
        <v>5237</v>
      </c>
      <c r="F1844" s="2" t="s">
        <v>5238</v>
      </c>
      <c r="G1844" s="2" t="s">
        <v>47</v>
      </c>
      <c r="I1844" s="2">
        <v>359679</v>
      </c>
      <c r="J1844" s="9"/>
      <c r="K1844" s="9">
        <v>0.14000000000000001</v>
      </c>
      <c r="L1844" s="9"/>
      <c r="M1844" s="9"/>
      <c r="N1844" s="9"/>
      <c r="O1844" s="9"/>
      <c r="P1844" s="9"/>
      <c r="Q1844" s="9">
        <v>0.14000000000000001</v>
      </c>
      <c r="R1844" s="9"/>
      <c r="S1844" s="9"/>
      <c r="T1844" s="9"/>
      <c r="U1844" s="9"/>
      <c r="V1844" s="9">
        <v>1.5</v>
      </c>
      <c r="W1844" s="9"/>
      <c r="X1844" s="9"/>
      <c r="Y1844" s="9"/>
      <c r="Z1844" s="9"/>
      <c r="AA1844" s="9"/>
      <c r="AB1844" s="9"/>
      <c r="AC1844" s="9"/>
      <c r="AD1844" s="9"/>
      <c r="AE1844" s="9"/>
      <c r="AF1844" s="9"/>
      <c r="AG1844" s="9"/>
      <c r="AH1844" s="9"/>
      <c r="AI1844" s="9">
        <f t="shared" si="141"/>
        <v>1.78</v>
      </c>
      <c r="AJ1844" s="9">
        <v>0</v>
      </c>
      <c r="AK1844" s="9">
        <f t="shared" si="142"/>
        <v>0.21359999999999998</v>
      </c>
      <c r="AL1844" s="9">
        <f t="shared" si="143"/>
        <v>1.9936</v>
      </c>
      <c r="AM1844" s="9"/>
      <c r="AN1844" s="9"/>
      <c r="AP1844" s="9"/>
    </row>
    <row r="1845" spans="1:42" x14ac:dyDescent="0.2">
      <c r="A1845" s="2" t="s">
        <v>43</v>
      </c>
      <c r="B1845" s="2">
        <v>1</v>
      </c>
      <c r="C1845" s="2">
        <v>11030136</v>
      </c>
      <c r="D1845" s="2" t="s">
        <v>5239</v>
      </c>
      <c r="E1845" s="3" t="s">
        <v>5240</v>
      </c>
      <c r="F1845" s="2" t="s">
        <v>5241</v>
      </c>
      <c r="G1845" s="2" t="s">
        <v>47</v>
      </c>
      <c r="I1845" s="2">
        <v>359680</v>
      </c>
      <c r="J1845" s="9"/>
      <c r="K1845" s="9"/>
      <c r="L1845" s="9"/>
      <c r="M1845" s="9"/>
      <c r="N1845" s="9"/>
      <c r="O1845" s="9"/>
      <c r="P1845" s="9"/>
      <c r="Q1845" s="9"/>
      <c r="R1845" s="9"/>
      <c r="S1845" s="9"/>
      <c r="T1845" s="9"/>
      <c r="U1845" s="9"/>
      <c r="V1845" s="9">
        <v>1.5</v>
      </c>
      <c r="W1845" s="9"/>
      <c r="X1845" s="9"/>
      <c r="Y1845" s="9"/>
      <c r="Z1845" s="9"/>
      <c r="AA1845" s="9"/>
      <c r="AB1845" s="9"/>
      <c r="AC1845" s="9"/>
      <c r="AD1845" s="9"/>
      <c r="AE1845" s="9"/>
      <c r="AF1845" s="9"/>
      <c r="AG1845" s="9"/>
      <c r="AH1845" s="9"/>
      <c r="AI1845" s="9">
        <f t="shared" si="141"/>
        <v>1.5</v>
      </c>
      <c r="AJ1845" s="9">
        <v>0</v>
      </c>
      <c r="AK1845" s="9">
        <f t="shared" si="142"/>
        <v>0.18</v>
      </c>
      <c r="AL1845" s="9">
        <f t="shared" si="143"/>
        <v>1.68</v>
      </c>
      <c r="AM1845" s="9"/>
      <c r="AN1845" s="9"/>
      <c r="AP1845" s="9"/>
    </row>
    <row r="1846" spans="1:42" x14ac:dyDescent="0.2">
      <c r="A1846" s="2" t="s">
        <v>43</v>
      </c>
      <c r="B1846" s="2">
        <v>1</v>
      </c>
      <c r="C1846" s="2">
        <v>11030134</v>
      </c>
      <c r="D1846" s="2" t="s">
        <v>5242</v>
      </c>
      <c r="E1846" s="3" t="s">
        <v>5243</v>
      </c>
      <c r="F1846" s="2" t="s">
        <v>5244</v>
      </c>
      <c r="G1846" s="2" t="s">
        <v>47</v>
      </c>
      <c r="I1846" s="2">
        <v>359681</v>
      </c>
      <c r="J1846" s="9"/>
      <c r="K1846" s="9"/>
      <c r="L1846" s="9"/>
      <c r="M1846" s="9"/>
      <c r="N1846" s="9"/>
      <c r="O1846" s="9"/>
      <c r="P1846" s="9"/>
      <c r="Q1846" s="9">
        <v>0.13</v>
      </c>
      <c r="R1846" s="9"/>
      <c r="S1846" s="9"/>
      <c r="T1846" s="9"/>
      <c r="U1846" s="9"/>
      <c r="V1846" s="9">
        <v>1.5</v>
      </c>
      <c r="W1846" s="9"/>
      <c r="X1846" s="9"/>
      <c r="Y1846" s="9"/>
      <c r="Z1846" s="9"/>
      <c r="AA1846" s="9"/>
      <c r="AB1846" s="9"/>
      <c r="AC1846" s="9"/>
      <c r="AD1846" s="9"/>
      <c r="AE1846" s="9"/>
      <c r="AF1846" s="9"/>
      <c r="AG1846" s="9"/>
      <c r="AH1846" s="9"/>
      <c r="AI1846" s="9">
        <f t="shared" si="141"/>
        <v>1.63</v>
      </c>
      <c r="AJ1846" s="9">
        <v>0</v>
      </c>
      <c r="AK1846" s="9">
        <f t="shared" si="142"/>
        <v>0.19559999999999997</v>
      </c>
      <c r="AL1846" s="9">
        <f t="shared" si="143"/>
        <v>1.8255999999999999</v>
      </c>
      <c r="AM1846" s="9"/>
      <c r="AN1846" s="9"/>
      <c r="AP1846" s="9"/>
    </row>
    <row r="1847" spans="1:42" x14ac:dyDescent="0.2">
      <c r="A1847" s="2" t="s">
        <v>43</v>
      </c>
      <c r="B1847" s="2">
        <v>1</v>
      </c>
      <c r="C1847" s="2">
        <v>11030130</v>
      </c>
      <c r="D1847" s="2" t="s">
        <v>5245</v>
      </c>
      <c r="E1847" s="3" t="s">
        <v>5246</v>
      </c>
      <c r="F1847" s="2" t="s">
        <v>5247</v>
      </c>
      <c r="G1847" s="2" t="s">
        <v>47</v>
      </c>
      <c r="I1847" s="2">
        <v>359682</v>
      </c>
      <c r="J1847" s="9"/>
      <c r="K1847" s="9"/>
      <c r="L1847" s="9"/>
      <c r="M1847" s="9"/>
      <c r="N1847" s="9"/>
      <c r="O1847" s="9"/>
      <c r="P1847" s="9"/>
      <c r="Q1847" s="9"/>
      <c r="R1847" s="9"/>
      <c r="S1847" s="9"/>
      <c r="T1847" s="9"/>
      <c r="U1847" s="9"/>
      <c r="V1847" s="9">
        <v>1.5</v>
      </c>
      <c r="W1847" s="9"/>
      <c r="X1847" s="9"/>
      <c r="Y1847" s="9"/>
      <c r="Z1847" s="9"/>
      <c r="AA1847" s="9"/>
      <c r="AB1847" s="9"/>
      <c r="AC1847" s="9"/>
      <c r="AD1847" s="9"/>
      <c r="AE1847" s="9"/>
      <c r="AF1847" s="9"/>
      <c r="AG1847" s="9"/>
      <c r="AH1847" s="9"/>
      <c r="AI1847" s="9">
        <f t="shared" si="141"/>
        <v>1.5</v>
      </c>
      <c r="AJ1847" s="9">
        <v>0</v>
      </c>
      <c r="AK1847" s="9">
        <f t="shared" si="142"/>
        <v>0.18</v>
      </c>
      <c r="AL1847" s="9">
        <f t="shared" si="143"/>
        <v>1.68</v>
      </c>
      <c r="AM1847" s="9"/>
      <c r="AN1847" s="9"/>
      <c r="AP1847" s="9"/>
    </row>
    <row r="1848" spans="1:42" x14ac:dyDescent="0.2">
      <c r="A1848" s="2" t="s">
        <v>43</v>
      </c>
      <c r="B1848" s="2">
        <v>1</v>
      </c>
      <c r="C1848" s="2">
        <v>11030136</v>
      </c>
      <c r="D1848" s="2" t="s">
        <v>5248</v>
      </c>
      <c r="E1848" s="3" t="s">
        <v>5249</v>
      </c>
      <c r="F1848" s="2" t="s">
        <v>5250</v>
      </c>
      <c r="G1848" s="2" t="s">
        <v>47</v>
      </c>
      <c r="I1848" s="2">
        <v>359683</v>
      </c>
      <c r="J1848" s="9"/>
      <c r="K1848" s="9"/>
      <c r="L1848" s="9"/>
      <c r="M1848" s="9"/>
      <c r="N1848" s="9"/>
      <c r="O1848" s="9"/>
      <c r="P1848" s="9"/>
      <c r="Q1848" s="9"/>
      <c r="R1848" s="9"/>
      <c r="S1848" s="9"/>
      <c r="T1848" s="9"/>
      <c r="U1848" s="9"/>
      <c r="V1848" s="9">
        <v>1.5</v>
      </c>
      <c r="W1848" s="9"/>
      <c r="X1848" s="9"/>
      <c r="Y1848" s="9"/>
      <c r="Z1848" s="9"/>
      <c r="AA1848" s="9"/>
      <c r="AB1848" s="9"/>
      <c r="AC1848" s="9"/>
      <c r="AD1848" s="9"/>
      <c r="AE1848" s="9"/>
      <c r="AF1848" s="9"/>
      <c r="AG1848" s="9"/>
      <c r="AH1848" s="9"/>
      <c r="AI1848" s="9">
        <f t="shared" si="141"/>
        <v>1.5</v>
      </c>
      <c r="AJ1848" s="9">
        <v>0</v>
      </c>
      <c r="AK1848" s="9">
        <f t="shared" si="142"/>
        <v>0.18</v>
      </c>
      <c r="AL1848" s="9">
        <f t="shared" si="143"/>
        <v>1.68</v>
      </c>
      <c r="AM1848" s="9"/>
      <c r="AN1848" s="9"/>
      <c r="AP1848" s="9"/>
    </row>
    <row r="1849" spans="1:42" x14ac:dyDescent="0.2">
      <c r="A1849" s="2" t="s">
        <v>43</v>
      </c>
      <c r="B1849" s="2">
        <v>19</v>
      </c>
      <c r="C1849" s="2">
        <v>11030131</v>
      </c>
      <c r="D1849" s="2" t="s">
        <v>5251</v>
      </c>
      <c r="E1849" s="3" t="s">
        <v>5252</v>
      </c>
      <c r="F1849" s="2" t="s">
        <v>5253</v>
      </c>
      <c r="G1849" s="2" t="s">
        <v>47</v>
      </c>
      <c r="I1849" s="2">
        <v>359684</v>
      </c>
      <c r="J1849" s="9"/>
      <c r="K1849" s="9">
        <v>1.4</v>
      </c>
      <c r="L1849" s="9"/>
      <c r="M1849" s="9"/>
      <c r="N1849" s="9"/>
      <c r="O1849" s="9"/>
      <c r="P1849" s="9"/>
      <c r="Q1849" s="9">
        <v>1.3</v>
      </c>
      <c r="R1849" s="9"/>
      <c r="S1849" s="9"/>
      <c r="T1849" s="9"/>
      <c r="U1849" s="9"/>
      <c r="V1849" s="9">
        <v>1.5</v>
      </c>
      <c r="W1849" s="9"/>
      <c r="X1849" s="9"/>
      <c r="Y1849" s="9"/>
      <c r="Z1849" s="9"/>
      <c r="AA1849" s="9"/>
      <c r="AB1849" s="9"/>
      <c r="AC1849" s="9"/>
      <c r="AD1849" s="9"/>
      <c r="AE1849" s="9"/>
      <c r="AF1849" s="9"/>
      <c r="AG1849" s="9"/>
      <c r="AH1849" s="9"/>
      <c r="AI1849" s="9">
        <f t="shared" si="141"/>
        <v>4.2</v>
      </c>
      <c r="AJ1849" s="9">
        <v>0</v>
      </c>
      <c r="AK1849" s="9">
        <f t="shared" si="142"/>
        <v>0.504</v>
      </c>
      <c r="AL1849" s="9">
        <f t="shared" si="143"/>
        <v>4.7040000000000006</v>
      </c>
      <c r="AM1849" s="9"/>
      <c r="AN1849" s="9"/>
      <c r="AP1849" s="9"/>
    </row>
    <row r="1850" spans="1:42" x14ac:dyDescent="0.2">
      <c r="A1850" s="2" t="s">
        <v>43</v>
      </c>
      <c r="B1850" s="2">
        <v>1</v>
      </c>
      <c r="C1850" s="2">
        <v>11030128</v>
      </c>
      <c r="D1850" s="2" t="s">
        <v>5254</v>
      </c>
      <c r="E1850" s="3" t="s">
        <v>5255</v>
      </c>
      <c r="F1850" s="2" t="s">
        <v>5256</v>
      </c>
      <c r="G1850" s="2" t="s">
        <v>47</v>
      </c>
      <c r="I1850" s="2">
        <v>359685</v>
      </c>
      <c r="J1850" s="9"/>
      <c r="K1850" s="9">
        <v>8.98</v>
      </c>
      <c r="L1850" s="9"/>
      <c r="M1850" s="9"/>
      <c r="N1850" s="9"/>
      <c r="O1850" s="9"/>
      <c r="P1850" s="9"/>
      <c r="Q1850" s="9">
        <v>0.73</v>
      </c>
      <c r="R1850" s="9"/>
      <c r="S1850" s="9"/>
      <c r="T1850" s="9"/>
      <c r="U1850" s="9"/>
      <c r="V1850" s="9">
        <v>1.5</v>
      </c>
      <c r="W1850" s="9"/>
      <c r="X1850" s="9"/>
      <c r="Y1850" s="9"/>
      <c r="Z1850" s="9"/>
      <c r="AA1850" s="9"/>
      <c r="AB1850" s="9"/>
      <c r="AC1850" s="9"/>
      <c r="AD1850" s="9"/>
      <c r="AE1850" s="9"/>
      <c r="AF1850" s="9"/>
      <c r="AG1850" s="9"/>
      <c r="AH1850" s="9"/>
      <c r="AI1850" s="9">
        <f t="shared" si="141"/>
        <v>11.21</v>
      </c>
      <c r="AJ1850" s="9">
        <v>0</v>
      </c>
      <c r="AK1850" s="9">
        <f t="shared" si="142"/>
        <v>1.3452</v>
      </c>
      <c r="AL1850" s="9">
        <f t="shared" si="143"/>
        <v>12.555200000000001</v>
      </c>
      <c r="AM1850" s="9"/>
      <c r="AN1850" s="9"/>
      <c r="AP1850" s="9"/>
    </row>
    <row r="1851" spans="1:42" x14ac:dyDescent="0.2">
      <c r="A1851" s="2" t="s">
        <v>43</v>
      </c>
      <c r="B1851" s="2">
        <v>1</v>
      </c>
      <c r="C1851" s="2">
        <v>11030128</v>
      </c>
      <c r="D1851" s="2" t="s">
        <v>5257</v>
      </c>
      <c r="E1851" s="3" t="s">
        <v>5258</v>
      </c>
      <c r="F1851" s="2" t="s">
        <v>5259</v>
      </c>
      <c r="G1851" s="2" t="s">
        <v>47</v>
      </c>
      <c r="I1851" s="2">
        <v>359686</v>
      </c>
      <c r="J1851" s="9"/>
      <c r="K1851" s="9">
        <v>1.19</v>
      </c>
      <c r="L1851" s="9"/>
      <c r="M1851" s="9"/>
      <c r="N1851" s="9"/>
      <c r="O1851" s="9"/>
      <c r="P1851" s="9"/>
      <c r="Q1851" s="9">
        <v>0.28999999999999998</v>
      </c>
      <c r="R1851" s="9"/>
      <c r="S1851" s="9"/>
      <c r="T1851" s="9"/>
      <c r="U1851" s="9"/>
      <c r="V1851" s="9">
        <v>1.5</v>
      </c>
      <c r="W1851" s="9"/>
      <c r="X1851" s="9"/>
      <c r="Y1851" s="9"/>
      <c r="Z1851" s="9"/>
      <c r="AA1851" s="9"/>
      <c r="AB1851" s="9"/>
      <c r="AC1851" s="9"/>
      <c r="AD1851" s="9"/>
      <c r="AE1851" s="9"/>
      <c r="AF1851" s="9"/>
      <c r="AG1851" s="9"/>
      <c r="AH1851" s="9"/>
      <c r="AI1851" s="9">
        <f t="shared" si="141"/>
        <v>2.98</v>
      </c>
      <c r="AJ1851" s="9">
        <v>0</v>
      </c>
      <c r="AK1851" s="9">
        <f t="shared" si="142"/>
        <v>0.35759999999999997</v>
      </c>
      <c r="AL1851" s="9">
        <f t="shared" si="143"/>
        <v>3.3376000000000001</v>
      </c>
      <c r="AM1851" s="9"/>
      <c r="AN1851" s="9"/>
      <c r="AP1851" s="9"/>
    </row>
    <row r="1852" spans="1:42" x14ac:dyDescent="0.2">
      <c r="A1852" s="2" t="s">
        <v>43</v>
      </c>
      <c r="B1852" s="2">
        <v>1</v>
      </c>
      <c r="C1852" s="2">
        <v>11030128</v>
      </c>
      <c r="D1852" s="2" t="s">
        <v>5260</v>
      </c>
      <c r="E1852" s="3" t="s">
        <v>5261</v>
      </c>
      <c r="F1852" s="2" t="s">
        <v>5262</v>
      </c>
      <c r="G1852" s="2" t="s">
        <v>47</v>
      </c>
      <c r="I1852" s="2">
        <v>359687</v>
      </c>
      <c r="J1852" s="9"/>
      <c r="K1852" s="9">
        <v>0.11</v>
      </c>
      <c r="L1852" s="9"/>
      <c r="M1852" s="9"/>
      <c r="N1852" s="9"/>
      <c r="O1852" s="9"/>
      <c r="P1852" s="9"/>
      <c r="Q1852" s="9">
        <v>1.33</v>
      </c>
      <c r="R1852" s="9"/>
      <c r="S1852" s="9"/>
      <c r="T1852" s="9"/>
      <c r="U1852" s="9"/>
      <c r="V1852" s="9">
        <v>1.5</v>
      </c>
      <c r="W1852" s="9"/>
      <c r="X1852" s="9"/>
      <c r="Y1852" s="9"/>
      <c r="Z1852" s="9"/>
      <c r="AA1852" s="9"/>
      <c r="AB1852" s="9"/>
      <c r="AC1852" s="9"/>
      <c r="AD1852" s="9"/>
      <c r="AE1852" s="9"/>
      <c r="AF1852" s="9"/>
      <c r="AG1852" s="9"/>
      <c r="AH1852" s="9"/>
      <c r="AI1852" s="9">
        <f t="shared" si="141"/>
        <v>2.9400000000000004</v>
      </c>
      <c r="AJ1852" s="9">
        <v>0</v>
      </c>
      <c r="AK1852" s="9">
        <f t="shared" si="142"/>
        <v>0.35280000000000006</v>
      </c>
      <c r="AL1852" s="9">
        <f t="shared" si="143"/>
        <v>3.2928000000000006</v>
      </c>
      <c r="AM1852" s="9"/>
      <c r="AN1852" s="9"/>
      <c r="AP1852" s="9"/>
    </row>
    <row r="1853" spans="1:42" x14ac:dyDescent="0.2">
      <c r="A1853" s="2" t="s">
        <v>43</v>
      </c>
      <c r="B1853" s="2">
        <v>19</v>
      </c>
      <c r="C1853" s="2">
        <v>11030134</v>
      </c>
      <c r="D1853" s="2" t="s">
        <v>5263</v>
      </c>
      <c r="E1853" s="3" t="s">
        <v>5264</v>
      </c>
      <c r="F1853" s="2" t="s">
        <v>5265</v>
      </c>
      <c r="G1853" s="2" t="s">
        <v>47</v>
      </c>
      <c r="I1853" s="2">
        <v>359688</v>
      </c>
      <c r="J1853" s="9"/>
      <c r="K1853" s="9"/>
      <c r="L1853" s="9"/>
      <c r="M1853" s="9"/>
      <c r="N1853" s="9"/>
      <c r="O1853" s="9"/>
      <c r="P1853" s="9"/>
      <c r="Q1853" s="9">
        <v>0.25</v>
      </c>
      <c r="R1853" s="9"/>
      <c r="S1853" s="9"/>
      <c r="T1853" s="9"/>
      <c r="U1853" s="9"/>
      <c r="V1853" s="9">
        <v>1.5</v>
      </c>
      <c r="W1853" s="9"/>
      <c r="X1853" s="9"/>
      <c r="Y1853" s="9"/>
      <c r="Z1853" s="9"/>
      <c r="AA1853" s="9"/>
      <c r="AB1853" s="9"/>
      <c r="AC1853" s="9"/>
      <c r="AD1853" s="9"/>
      <c r="AE1853" s="9"/>
      <c r="AF1853" s="9"/>
      <c r="AG1853" s="9"/>
      <c r="AH1853" s="9"/>
      <c r="AI1853" s="9">
        <f t="shared" si="141"/>
        <v>1.75</v>
      </c>
      <c r="AJ1853" s="9">
        <v>0</v>
      </c>
      <c r="AK1853" s="9">
        <f t="shared" si="142"/>
        <v>0.21</v>
      </c>
      <c r="AL1853" s="9">
        <f t="shared" si="143"/>
        <v>1.96</v>
      </c>
      <c r="AM1853" s="9"/>
      <c r="AN1853" s="9"/>
      <c r="AP1853" s="9"/>
    </row>
    <row r="1854" spans="1:42" x14ac:dyDescent="0.2">
      <c r="A1854" s="2" t="s">
        <v>43</v>
      </c>
      <c r="B1854" s="2">
        <v>1</v>
      </c>
      <c r="C1854" s="2">
        <v>11030128</v>
      </c>
      <c r="D1854" s="2" t="s">
        <v>5257</v>
      </c>
      <c r="E1854" s="3" t="s">
        <v>5258</v>
      </c>
      <c r="F1854" s="2" t="s">
        <v>5259</v>
      </c>
      <c r="G1854" s="2" t="s">
        <v>47</v>
      </c>
      <c r="I1854" s="2">
        <v>359689</v>
      </c>
      <c r="J1854" s="9"/>
      <c r="K1854" s="9">
        <v>6.35</v>
      </c>
      <c r="L1854" s="9"/>
      <c r="M1854" s="9"/>
      <c r="N1854" s="9"/>
      <c r="O1854" s="9"/>
      <c r="P1854" s="9"/>
      <c r="Q1854" s="9">
        <v>0.39</v>
      </c>
      <c r="R1854" s="9">
        <v>0.02</v>
      </c>
      <c r="S1854" s="9"/>
      <c r="T1854" s="9"/>
      <c r="U1854" s="9"/>
      <c r="V1854" s="9">
        <v>1.5</v>
      </c>
      <c r="W1854" s="9"/>
      <c r="X1854" s="9"/>
      <c r="Y1854" s="9"/>
      <c r="Z1854" s="9"/>
      <c r="AA1854" s="9"/>
      <c r="AB1854" s="9"/>
      <c r="AC1854" s="9"/>
      <c r="AD1854" s="9"/>
      <c r="AE1854" s="9"/>
      <c r="AF1854" s="9"/>
      <c r="AG1854" s="9"/>
      <c r="AH1854" s="9"/>
      <c r="AI1854" s="9">
        <f t="shared" si="141"/>
        <v>8.259999999999998</v>
      </c>
      <c r="AJ1854" s="9">
        <v>0</v>
      </c>
      <c r="AK1854" s="9">
        <f t="shared" si="142"/>
        <v>0.99119999999999975</v>
      </c>
      <c r="AL1854" s="9">
        <f t="shared" si="143"/>
        <v>9.2511999999999972</v>
      </c>
      <c r="AM1854" s="9"/>
      <c r="AN1854" s="9"/>
      <c r="AP1854" s="9"/>
    </row>
    <row r="1855" spans="1:42" x14ac:dyDescent="0.2">
      <c r="A1855" s="2" t="s">
        <v>43</v>
      </c>
      <c r="B1855" s="2">
        <v>1</v>
      </c>
      <c r="C1855" s="2">
        <v>11030128</v>
      </c>
      <c r="D1855" s="2" t="s">
        <v>5266</v>
      </c>
      <c r="E1855" s="3" t="s">
        <v>5267</v>
      </c>
      <c r="F1855" s="2" t="s">
        <v>5268</v>
      </c>
      <c r="G1855" s="2" t="s">
        <v>47</v>
      </c>
      <c r="I1855" s="2">
        <v>359690</v>
      </c>
      <c r="J1855" s="9"/>
      <c r="K1855" s="9"/>
      <c r="L1855" s="9"/>
      <c r="M1855" s="9"/>
      <c r="N1855" s="9"/>
      <c r="O1855" s="9"/>
      <c r="P1855" s="9"/>
      <c r="Q1855" s="9">
        <v>3.79</v>
      </c>
      <c r="R1855" s="9"/>
      <c r="S1855" s="9"/>
      <c r="T1855" s="9"/>
      <c r="U1855" s="9"/>
      <c r="V1855" s="9">
        <v>1.5</v>
      </c>
      <c r="W1855" s="9"/>
      <c r="X1855" s="9"/>
      <c r="Y1855" s="9"/>
      <c r="Z1855" s="9"/>
      <c r="AA1855" s="9"/>
      <c r="AB1855" s="9"/>
      <c r="AC1855" s="9"/>
      <c r="AD1855" s="9"/>
      <c r="AE1855" s="9"/>
      <c r="AF1855" s="9"/>
      <c r="AG1855" s="9"/>
      <c r="AH1855" s="9"/>
      <c r="AI1855" s="9">
        <f t="shared" si="141"/>
        <v>5.29</v>
      </c>
      <c r="AJ1855" s="9">
        <v>0</v>
      </c>
      <c r="AK1855" s="9">
        <f t="shared" si="142"/>
        <v>0.63480000000000003</v>
      </c>
      <c r="AL1855" s="9">
        <f t="shared" si="143"/>
        <v>5.9248000000000003</v>
      </c>
      <c r="AM1855" s="9"/>
      <c r="AN1855" s="9"/>
      <c r="AP1855" s="9"/>
    </row>
    <row r="1856" spans="1:42" x14ac:dyDescent="0.2">
      <c r="A1856" s="2" t="s">
        <v>43</v>
      </c>
      <c r="B1856" s="2">
        <v>1</v>
      </c>
      <c r="C1856" s="2">
        <v>11030128</v>
      </c>
      <c r="D1856" s="2" t="s">
        <v>5269</v>
      </c>
      <c r="E1856" s="3" t="s">
        <v>5270</v>
      </c>
      <c r="F1856" s="2" t="s">
        <v>5271</v>
      </c>
      <c r="G1856" s="2" t="s">
        <v>47</v>
      </c>
      <c r="I1856" s="2">
        <v>359691</v>
      </c>
      <c r="J1856" s="9"/>
      <c r="K1856" s="9">
        <v>8.2799999999999994</v>
      </c>
      <c r="L1856" s="9"/>
      <c r="M1856" s="9"/>
      <c r="N1856" s="9"/>
      <c r="O1856" s="9"/>
      <c r="P1856" s="9"/>
      <c r="Q1856" s="9">
        <v>0.93</v>
      </c>
      <c r="R1856" s="9"/>
      <c r="S1856" s="9"/>
      <c r="T1856" s="9"/>
      <c r="U1856" s="9"/>
      <c r="V1856" s="9">
        <v>1.5</v>
      </c>
      <c r="W1856" s="9"/>
      <c r="X1856" s="9"/>
      <c r="Y1856" s="9"/>
      <c r="Z1856" s="9"/>
      <c r="AA1856" s="9"/>
      <c r="AB1856" s="9"/>
      <c r="AC1856" s="9"/>
      <c r="AD1856" s="9"/>
      <c r="AE1856" s="9"/>
      <c r="AF1856" s="9"/>
      <c r="AG1856" s="9"/>
      <c r="AH1856" s="9"/>
      <c r="AI1856" s="9">
        <f t="shared" si="141"/>
        <v>10.709999999999999</v>
      </c>
      <c r="AJ1856" s="9">
        <v>0</v>
      </c>
      <c r="AK1856" s="9">
        <f t="shared" si="142"/>
        <v>1.2851999999999999</v>
      </c>
      <c r="AL1856" s="9">
        <f t="shared" si="143"/>
        <v>11.995199999999999</v>
      </c>
      <c r="AM1856" s="9"/>
      <c r="AN1856" s="9"/>
      <c r="AP1856" s="9"/>
    </row>
    <row r="1857" spans="1:42" x14ac:dyDescent="0.2">
      <c r="A1857" s="2" t="s">
        <v>43</v>
      </c>
      <c r="B1857" s="2">
        <v>1</v>
      </c>
      <c r="C1857" s="2">
        <v>11030128</v>
      </c>
      <c r="D1857" s="2" t="s">
        <v>5272</v>
      </c>
      <c r="E1857" s="3" t="s">
        <v>5273</v>
      </c>
      <c r="F1857" s="2" t="s">
        <v>5274</v>
      </c>
      <c r="G1857" s="2" t="s">
        <v>47</v>
      </c>
      <c r="I1857" s="2">
        <v>359692</v>
      </c>
      <c r="J1857" s="9"/>
      <c r="K1857" s="9">
        <v>0.64</v>
      </c>
      <c r="L1857" s="9"/>
      <c r="M1857" s="9"/>
      <c r="N1857" s="9"/>
      <c r="O1857" s="9"/>
      <c r="P1857" s="9"/>
      <c r="Q1857" s="9"/>
      <c r="R1857" s="9">
        <v>0.37</v>
      </c>
      <c r="S1857" s="9"/>
      <c r="T1857" s="9"/>
      <c r="U1857" s="9"/>
      <c r="V1857" s="9">
        <v>6.2</v>
      </c>
      <c r="W1857" s="9"/>
      <c r="X1857" s="9"/>
      <c r="Y1857" s="9"/>
      <c r="Z1857" s="9"/>
      <c r="AA1857" s="9"/>
      <c r="AB1857" s="9"/>
      <c r="AC1857" s="9"/>
      <c r="AD1857" s="9"/>
      <c r="AE1857" s="9"/>
      <c r="AF1857" s="9"/>
      <c r="AG1857" s="9"/>
      <c r="AH1857" s="9"/>
      <c r="AI1857" s="9">
        <f t="shared" si="141"/>
        <v>7.21</v>
      </c>
      <c r="AJ1857" s="9">
        <v>0</v>
      </c>
      <c r="AK1857" s="9">
        <f t="shared" si="142"/>
        <v>0.86519999999999997</v>
      </c>
      <c r="AL1857" s="9">
        <f t="shared" si="143"/>
        <v>8.0752000000000006</v>
      </c>
      <c r="AM1857" s="9"/>
      <c r="AN1857" s="9"/>
      <c r="AP1857" s="9"/>
    </row>
    <row r="1858" spans="1:42" x14ac:dyDescent="0.2">
      <c r="A1858" s="2" t="s">
        <v>43</v>
      </c>
      <c r="B1858" s="2">
        <v>1</v>
      </c>
      <c r="C1858" s="2">
        <v>11030121</v>
      </c>
      <c r="D1858" s="2" t="s">
        <v>5275</v>
      </c>
      <c r="E1858" s="3" t="s">
        <v>5276</v>
      </c>
      <c r="F1858" s="2" t="s">
        <v>5277</v>
      </c>
      <c r="G1858" s="2" t="s">
        <v>47</v>
      </c>
      <c r="I1858" s="2">
        <v>359693</v>
      </c>
      <c r="J1858" s="9"/>
      <c r="K1858" s="9"/>
      <c r="L1858" s="9"/>
      <c r="M1858" s="9"/>
      <c r="N1858" s="9"/>
      <c r="O1858" s="9"/>
      <c r="P1858" s="9"/>
      <c r="Q1858" s="9">
        <v>0.78</v>
      </c>
      <c r="R1858" s="9">
        <v>0.83</v>
      </c>
      <c r="S1858" s="9"/>
      <c r="T1858" s="9"/>
      <c r="U1858" s="9"/>
      <c r="V1858" s="9">
        <v>1.5</v>
      </c>
      <c r="W1858" s="9"/>
      <c r="X1858" s="9"/>
      <c r="Y1858" s="9"/>
      <c r="Z1858" s="9"/>
      <c r="AA1858" s="9"/>
      <c r="AB1858" s="9"/>
      <c r="AC1858" s="9"/>
      <c r="AD1858" s="9"/>
      <c r="AE1858" s="9"/>
      <c r="AF1858" s="9"/>
      <c r="AG1858" s="9"/>
      <c r="AH1858" s="9">
        <v>-0.75</v>
      </c>
      <c r="AI1858" s="9">
        <f t="shared" si="141"/>
        <v>2.36</v>
      </c>
      <c r="AJ1858" s="9">
        <v>0</v>
      </c>
      <c r="AK1858" s="9">
        <f t="shared" si="142"/>
        <v>0.28319999999999995</v>
      </c>
      <c r="AL1858" s="9">
        <f t="shared" si="143"/>
        <v>2.6431999999999998</v>
      </c>
      <c r="AM1858" s="9"/>
      <c r="AN1858" s="9"/>
      <c r="AP1858" s="9"/>
    </row>
    <row r="1859" spans="1:42" x14ac:dyDescent="0.2">
      <c r="A1859" s="2" t="s">
        <v>43</v>
      </c>
      <c r="B1859" s="2">
        <v>1</v>
      </c>
      <c r="C1859" s="2">
        <v>11030134</v>
      </c>
      <c r="D1859" s="2" t="s">
        <v>5278</v>
      </c>
      <c r="E1859" s="3" t="s">
        <v>5279</v>
      </c>
      <c r="F1859" s="2" t="s">
        <v>5280</v>
      </c>
      <c r="G1859" s="2" t="s">
        <v>47</v>
      </c>
      <c r="I1859" s="2">
        <v>359694</v>
      </c>
      <c r="J1859" s="9"/>
      <c r="K1859" s="9">
        <v>0.65</v>
      </c>
      <c r="L1859" s="9"/>
      <c r="M1859" s="9"/>
      <c r="N1859" s="9"/>
      <c r="O1859" s="9"/>
      <c r="P1859" s="9"/>
      <c r="Q1859" s="9">
        <v>0.02</v>
      </c>
      <c r="R1859" s="9"/>
      <c r="S1859" s="9"/>
      <c r="T1859" s="9"/>
      <c r="U1859" s="9"/>
      <c r="V1859" s="9">
        <v>1.5</v>
      </c>
      <c r="W1859" s="9"/>
      <c r="X1859" s="9"/>
      <c r="Y1859" s="9"/>
      <c r="Z1859" s="9"/>
      <c r="AA1859" s="9"/>
      <c r="AB1859" s="9"/>
      <c r="AC1859" s="9"/>
      <c r="AD1859" s="9"/>
      <c r="AE1859" s="9"/>
      <c r="AF1859" s="9"/>
      <c r="AG1859" s="9"/>
      <c r="AH1859" s="9"/>
      <c r="AI1859" s="9">
        <f t="shared" si="141"/>
        <v>2.17</v>
      </c>
      <c r="AJ1859" s="9">
        <v>0</v>
      </c>
      <c r="AK1859" s="9">
        <f t="shared" si="142"/>
        <v>0.26039999999999996</v>
      </c>
      <c r="AL1859" s="9">
        <f t="shared" si="143"/>
        <v>2.4303999999999997</v>
      </c>
      <c r="AM1859" s="9"/>
      <c r="AN1859" s="9"/>
      <c r="AP1859" s="9"/>
    </row>
    <row r="1860" spans="1:42" x14ac:dyDescent="0.2">
      <c r="A1860" s="2" t="s">
        <v>43</v>
      </c>
      <c r="B1860" s="2">
        <v>1</v>
      </c>
      <c r="C1860" s="2">
        <v>11030121</v>
      </c>
      <c r="D1860" s="2" t="s">
        <v>5281</v>
      </c>
      <c r="E1860" s="3" t="s">
        <v>5282</v>
      </c>
      <c r="F1860" s="2" t="s">
        <v>5283</v>
      </c>
      <c r="G1860" s="2" t="s">
        <v>47</v>
      </c>
      <c r="I1860" s="2">
        <v>359695</v>
      </c>
      <c r="J1860" s="9"/>
      <c r="K1860" s="9">
        <v>0.56999999999999995</v>
      </c>
      <c r="L1860" s="9"/>
      <c r="M1860" s="9"/>
      <c r="N1860" s="9"/>
      <c r="O1860" s="9"/>
      <c r="P1860" s="9"/>
      <c r="Q1860" s="9">
        <v>0.04</v>
      </c>
      <c r="R1860" s="9"/>
      <c r="S1860" s="9"/>
      <c r="T1860" s="9"/>
      <c r="U1860" s="9"/>
      <c r="V1860" s="9">
        <v>1.5</v>
      </c>
      <c r="W1860" s="9"/>
      <c r="X1860" s="9"/>
      <c r="Y1860" s="9"/>
      <c r="Z1860" s="9"/>
      <c r="AA1860" s="9"/>
      <c r="AB1860" s="9"/>
      <c r="AC1860" s="9"/>
      <c r="AD1860" s="9"/>
      <c r="AE1860" s="9"/>
      <c r="AF1860" s="9"/>
      <c r="AG1860" s="9"/>
      <c r="AH1860" s="9"/>
      <c r="AI1860" s="9">
        <f t="shared" si="141"/>
        <v>2.11</v>
      </c>
      <c r="AJ1860" s="9">
        <v>0</v>
      </c>
      <c r="AK1860" s="9">
        <f t="shared" si="142"/>
        <v>0.25319999999999998</v>
      </c>
      <c r="AL1860" s="9">
        <f t="shared" si="143"/>
        <v>2.3632</v>
      </c>
      <c r="AM1860" s="9"/>
      <c r="AN1860" s="9"/>
      <c r="AP1860" s="9"/>
    </row>
    <row r="1861" spans="1:42" x14ac:dyDescent="0.2">
      <c r="A1861" s="2" t="s">
        <v>43</v>
      </c>
      <c r="B1861" s="2">
        <v>19</v>
      </c>
      <c r="C1861" s="2">
        <v>11030134</v>
      </c>
      <c r="D1861" s="2" t="s">
        <v>5284</v>
      </c>
      <c r="E1861" s="3" t="s">
        <v>5285</v>
      </c>
      <c r="F1861" s="2" t="s">
        <v>5286</v>
      </c>
      <c r="G1861" s="2" t="s">
        <v>47</v>
      </c>
      <c r="I1861" s="2">
        <v>359696</v>
      </c>
      <c r="J1861" s="9"/>
      <c r="K1861" s="9">
        <v>0.33</v>
      </c>
      <c r="L1861" s="9"/>
      <c r="M1861" s="9"/>
      <c r="N1861" s="9"/>
      <c r="O1861" s="9"/>
      <c r="P1861" s="9"/>
      <c r="Q1861" s="9">
        <v>0.28000000000000003</v>
      </c>
      <c r="R1861" s="9"/>
      <c r="S1861" s="9"/>
      <c r="T1861" s="9"/>
      <c r="U1861" s="9"/>
      <c r="V1861" s="9">
        <v>1.5</v>
      </c>
      <c r="W1861" s="9"/>
      <c r="X1861" s="9"/>
      <c r="Y1861" s="9"/>
      <c r="Z1861" s="9"/>
      <c r="AA1861" s="9"/>
      <c r="AB1861" s="9"/>
      <c r="AC1861" s="9"/>
      <c r="AD1861" s="9"/>
      <c r="AE1861" s="9"/>
      <c r="AF1861" s="9"/>
      <c r="AG1861" s="9"/>
      <c r="AH1861" s="9"/>
      <c r="AI1861" s="9">
        <f t="shared" si="141"/>
        <v>2.1100000000000003</v>
      </c>
      <c r="AJ1861" s="9">
        <v>0</v>
      </c>
      <c r="AK1861" s="9">
        <f t="shared" si="142"/>
        <v>0.25320000000000004</v>
      </c>
      <c r="AL1861" s="9">
        <f t="shared" si="143"/>
        <v>2.3632000000000004</v>
      </c>
      <c r="AM1861" s="9"/>
      <c r="AN1861" s="9"/>
      <c r="AP1861" s="9"/>
    </row>
    <row r="1862" spans="1:42" x14ac:dyDescent="0.2">
      <c r="A1862" s="2" t="s">
        <v>43</v>
      </c>
      <c r="B1862" s="2">
        <v>1</v>
      </c>
      <c r="C1862" s="2">
        <v>11030130</v>
      </c>
      <c r="D1862" s="2" t="s">
        <v>5287</v>
      </c>
      <c r="E1862" s="3" t="s">
        <v>5288</v>
      </c>
      <c r="F1862" s="2" t="s">
        <v>5289</v>
      </c>
      <c r="G1862" s="2" t="s">
        <v>47</v>
      </c>
      <c r="I1862" s="2">
        <v>359697</v>
      </c>
      <c r="J1862" s="9"/>
      <c r="K1862" s="9"/>
      <c r="L1862" s="9"/>
      <c r="M1862" s="9"/>
      <c r="N1862" s="9"/>
      <c r="O1862" s="9"/>
      <c r="P1862" s="9"/>
      <c r="Q1862" s="9"/>
      <c r="R1862" s="9"/>
      <c r="S1862" s="9"/>
      <c r="T1862" s="9"/>
      <c r="U1862" s="9"/>
      <c r="V1862" s="9">
        <v>1.5</v>
      </c>
      <c r="W1862" s="9"/>
      <c r="X1862" s="9"/>
      <c r="Y1862" s="9"/>
      <c r="Z1862" s="9"/>
      <c r="AA1862" s="9"/>
      <c r="AB1862" s="9"/>
      <c r="AC1862" s="9"/>
      <c r="AD1862" s="9"/>
      <c r="AE1862" s="9"/>
      <c r="AF1862" s="9"/>
      <c r="AG1862" s="9"/>
      <c r="AH1862" s="9"/>
      <c r="AI1862" s="9">
        <f t="shared" si="141"/>
        <v>1.5</v>
      </c>
      <c r="AJ1862" s="9">
        <v>0</v>
      </c>
      <c r="AK1862" s="9">
        <f t="shared" si="142"/>
        <v>0.18</v>
      </c>
      <c r="AL1862" s="9">
        <f t="shared" si="143"/>
        <v>1.68</v>
      </c>
      <c r="AM1862" s="9"/>
      <c r="AN1862" s="9"/>
      <c r="AP1862" s="9"/>
    </row>
    <row r="1863" spans="1:42" x14ac:dyDescent="0.2">
      <c r="A1863" s="2" t="s">
        <v>43</v>
      </c>
      <c r="B1863" s="2">
        <v>1</v>
      </c>
      <c r="C1863" s="2">
        <v>11030130</v>
      </c>
      <c r="D1863" s="2" t="s">
        <v>5290</v>
      </c>
      <c r="E1863" s="3" t="s">
        <v>5291</v>
      </c>
      <c r="F1863" s="2" t="s">
        <v>5292</v>
      </c>
      <c r="G1863" s="2" t="s">
        <v>47</v>
      </c>
      <c r="I1863" s="2">
        <v>359698</v>
      </c>
      <c r="J1863" s="9"/>
      <c r="K1863" s="9">
        <v>0.52</v>
      </c>
      <c r="L1863" s="9"/>
      <c r="M1863" s="9"/>
      <c r="N1863" s="9"/>
      <c r="O1863" s="9"/>
      <c r="P1863" s="9"/>
      <c r="Q1863" s="9">
        <v>0.25</v>
      </c>
      <c r="R1863" s="9"/>
      <c r="S1863" s="9"/>
      <c r="T1863" s="9"/>
      <c r="U1863" s="9"/>
      <c r="V1863" s="9">
        <v>1.5</v>
      </c>
      <c r="W1863" s="9"/>
      <c r="X1863" s="9"/>
      <c r="Y1863" s="9"/>
      <c r="Z1863" s="9"/>
      <c r="AA1863" s="9"/>
      <c r="AB1863" s="9"/>
      <c r="AC1863" s="9"/>
      <c r="AD1863" s="9"/>
      <c r="AE1863" s="9"/>
      <c r="AF1863" s="9"/>
      <c r="AG1863" s="9"/>
      <c r="AH1863" s="9"/>
      <c r="AI1863" s="9">
        <f t="shared" si="141"/>
        <v>2.27</v>
      </c>
      <c r="AJ1863" s="9">
        <v>0</v>
      </c>
      <c r="AK1863" s="9">
        <f t="shared" si="142"/>
        <v>0.27239999999999998</v>
      </c>
      <c r="AL1863" s="9">
        <f t="shared" si="143"/>
        <v>2.5423999999999998</v>
      </c>
      <c r="AM1863" s="9"/>
      <c r="AN1863" s="9"/>
      <c r="AP1863" s="9"/>
    </row>
    <row r="1864" spans="1:42" x14ac:dyDescent="0.2">
      <c r="A1864" s="2" t="s">
        <v>43</v>
      </c>
      <c r="B1864" s="2">
        <v>1</v>
      </c>
      <c r="C1864" s="2">
        <v>11030133</v>
      </c>
      <c r="D1864" s="2" t="s">
        <v>5293</v>
      </c>
      <c r="E1864" s="3" t="s">
        <v>5294</v>
      </c>
      <c r="F1864" s="2" t="s">
        <v>5295</v>
      </c>
      <c r="G1864" s="2" t="s">
        <v>47</v>
      </c>
      <c r="I1864" s="2">
        <v>359699</v>
      </c>
      <c r="J1864" s="9"/>
      <c r="K1864" s="9"/>
      <c r="L1864" s="9"/>
      <c r="M1864" s="9"/>
      <c r="N1864" s="9"/>
      <c r="O1864" s="9"/>
      <c r="P1864" s="9"/>
      <c r="Q1864" s="9">
        <v>0.72</v>
      </c>
      <c r="R1864" s="9">
        <v>0.27</v>
      </c>
      <c r="S1864" s="9"/>
      <c r="T1864" s="9"/>
      <c r="U1864" s="9"/>
      <c r="V1864" s="9">
        <v>1.5</v>
      </c>
      <c r="W1864" s="9"/>
      <c r="X1864" s="9"/>
      <c r="Y1864" s="9"/>
      <c r="Z1864" s="9"/>
      <c r="AA1864" s="9"/>
      <c r="AB1864" s="9"/>
      <c r="AC1864" s="9"/>
      <c r="AD1864" s="9"/>
      <c r="AE1864" s="9"/>
      <c r="AF1864" s="9"/>
      <c r="AG1864" s="9"/>
      <c r="AH1864" s="9"/>
      <c r="AI1864" s="9">
        <f t="shared" si="141"/>
        <v>2.4900000000000002</v>
      </c>
      <c r="AJ1864" s="9">
        <v>0</v>
      </c>
      <c r="AK1864" s="9">
        <f t="shared" si="142"/>
        <v>0.29880000000000001</v>
      </c>
      <c r="AL1864" s="9">
        <f t="shared" si="143"/>
        <v>2.7888000000000002</v>
      </c>
      <c r="AM1864" s="9"/>
      <c r="AN1864" s="9"/>
      <c r="AP1864" s="9"/>
    </row>
    <row r="1865" spans="1:42" x14ac:dyDescent="0.2">
      <c r="A1865" s="2" t="s">
        <v>43</v>
      </c>
      <c r="B1865" s="2">
        <v>1</v>
      </c>
      <c r="C1865" s="2">
        <v>11030128</v>
      </c>
      <c r="D1865" s="2" t="s">
        <v>5296</v>
      </c>
      <c r="E1865" s="3" t="s">
        <v>5297</v>
      </c>
      <c r="F1865" s="2" t="s">
        <v>5298</v>
      </c>
      <c r="G1865" s="2" t="s">
        <v>47</v>
      </c>
      <c r="I1865" s="2">
        <v>359700</v>
      </c>
      <c r="J1865" s="9"/>
      <c r="K1865" s="9"/>
      <c r="L1865" s="9"/>
      <c r="M1865" s="9"/>
      <c r="N1865" s="9"/>
      <c r="O1865" s="9"/>
      <c r="P1865" s="9"/>
      <c r="Q1865" s="9">
        <v>0.22</v>
      </c>
      <c r="R1865" s="9"/>
      <c r="S1865" s="9"/>
      <c r="T1865" s="9"/>
      <c r="U1865" s="9"/>
      <c r="V1865" s="9">
        <v>1.5</v>
      </c>
      <c r="W1865" s="9"/>
      <c r="X1865" s="9"/>
      <c r="Y1865" s="9"/>
      <c r="Z1865" s="9"/>
      <c r="AA1865" s="9"/>
      <c r="AB1865" s="9"/>
      <c r="AC1865" s="9"/>
      <c r="AD1865" s="9"/>
      <c r="AE1865" s="9"/>
      <c r="AF1865" s="9"/>
      <c r="AG1865" s="9"/>
      <c r="AH1865" s="9"/>
      <c r="AI1865" s="9">
        <f t="shared" si="141"/>
        <v>1.72</v>
      </c>
      <c r="AJ1865" s="9">
        <v>0</v>
      </c>
      <c r="AK1865" s="9">
        <f t="shared" si="142"/>
        <v>0.2064</v>
      </c>
      <c r="AL1865" s="9">
        <f t="shared" si="143"/>
        <v>1.9263999999999999</v>
      </c>
      <c r="AM1865" s="9"/>
      <c r="AN1865" s="9"/>
      <c r="AP1865" s="9"/>
    </row>
    <row r="1866" spans="1:42" x14ac:dyDescent="0.2">
      <c r="A1866" s="2" t="s">
        <v>43</v>
      </c>
      <c r="B1866" s="2">
        <v>1</v>
      </c>
      <c r="C1866" s="2">
        <v>11030130</v>
      </c>
      <c r="D1866" s="2" t="s">
        <v>5299</v>
      </c>
      <c r="E1866" s="3" t="s">
        <v>5300</v>
      </c>
      <c r="F1866" s="2" t="s">
        <v>5301</v>
      </c>
      <c r="G1866" s="2" t="s">
        <v>47</v>
      </c>
      <c r="I1866" s="2">
        <v>359701</v>
      </c>
      <c r="J1866" s="9"/>
      <c r="K1866" s="9">
        <v>0.44</v>
      </c>
      <c r="L1866" s="9"/>
      <c r="M1866" s="9"/>
      <c r="N1866" s="9"/>
      <c r="O1866" s="9"/>
      <c r="P1866" s="9"/>
      <c r="Q1866" s="9">
        <v>2.1800000000000002</v>
      </c>
      <c r="R1866" s="9"/>
      <c r="S1866" s="9"/>
      <c r="T1866" s="9"/>
      <c r="U1866" s="9"/>
      <c r="V1866" s="9">
        <v>1.5</v>
      </c>
      <c r="W1866" s="9"/>
      <c r="X1866" s="9"/>
      <c r="Y1866" s="9"/>
      <c r="Z1866" s="9"/>
      <c r="AA1866" s="9"/>
      <c r="AB1866" s="9"/>
      <c r="AC1866" s="9"/>
      <c r="AD1866" s="9"/>
      <c r="AE1866" s="9"/>
      <c r="AF1866" s="9"/>
      <c r="AG1866" s="9"/>
      <c r="AH1866" s="9"/>
      <c r="AI1866" s="9">
        <f t="shared" si="141"/>
        <v>4.12</v>
      </c>
      <c r="AJ1866" s="9">
        <v>0</v>
      </c>
      <c r="AK1866" s="9">
        <f t="shared" si="142"/>
        <v>0.49440000000000001</v>
      </c>
      <c r="AL1866" s="9">
        <f t="shared" si="143"/>
        <v>4.6143999999999998</v>
      </c>
      <c r="AM1866" s="9"/>
      <c r="AN1866" s="9"/>
      <c r="AP1866" s="9"/>
    </row>
    <row r="1867" spans="1:42" x14ac:dyDescent="0.2">
      <c r="A1867" s="2" t="s">
        <v>43</v>
      </c>
      <c r="B1867" s="2">
        <v>1</v>
      </c>
      <c r="C1867" s="2">
        <v>11030130</v>
      </c>
      <c r="D1867" s="2" t="s">
        <v>5302</v>
      </c>
      <c r="E1867" s="3" t="s">
        <v>5303</v>
      </c>
      <c r="F1867" s="2" t="s">
        <v>5304</v>
      </c>
      <c r="G1867" s="2" t="s">
        <v>47</v>
      </c>
      <c r="I1867" s="2">
        <v>359702</v>
      </c>
      <c r="J1867" s="9"/>
      <c r="K1867" s="9"/>
      <c r="L1867" s="9"/>
      <c r="M1867" s="9"/>
      <c r="N1867" s="9"/>
      <c r="O1867" s="9"/>
      <c r="P1867" s="9"/>
      <c r="Q1867" s="9"/>
      <c r="R1867" s="9"/>
      <c r="S1867" s="9"/>
      <c r="T1867" s="9"/>
      <c r="U1867" s="9"/>
      <c r="V1867" s="9">
        <v>1.5</v>
      </c>
      <c r="W1867" s="9"/>
      <c r="X1867" s="9"/>
      <c r="Y1867" s="9"/>
      <c r="Z1867" s="9"/>
      <c r="AA1867" s="9"/>
      <c r="AB1867" s="9"/>
      <c r="AC1867" s="9"/>
      <c r="AD1867" s="9"/>
      <c r="AE1867" s="9"/>
      <c r="AF1867" s="9"/>
      <c r="AG1867" s="9"/>
      <c r="AH1867" s="9"/>
      <c r="AI1867" s="9">
        <f t="shared" si="141"/>
        <v>1.5</v>
      </c>
      <c r="AJ1867" s="9">
        <v>0</v>
      </c>
      <c r="AK1867" s="9">
        <f t="shared" si="142"/>
        <v>0.18</v>
      </c>
      <c r="AL1867" s="9">
        <f t="shared" si="143"/>
        <v>1.68</v>
      </c>
      <c r="AM1867" s="9"/>
      <c r="AN1867" s="9"/>
      <c r="AP1867" s="9"/>
    </row>
    <row r="1868" spans="1:42" x14ac:dyDescent="0.2">
      <c r="A1868" s="2" t="s">
        <v>43</v>
      </c>
      <c r="B1868" s="2">
        <v>1</v>
      </c>
      <c r="C1868" s="2">
        <v>11030129</v>
      </c>
      <c r="D1868" s="2" t="s">
        <v>5305</v>
      </c>
      <c r="E1868" s="3" t="s">
        <v>5306</v>
      </c>
      <c r="F1868" s="2" t="s">
        <v>5307</v>
      </c>
      <c r="G1868" s="2" t="s">
        <v>47</v>
      </c>
      <c r="I1868" s="2">
        <v>359703</v>
      </c>
      <c r="J1868" s="9"/>
      <c r="K1868" s="9">
        <v>0.36</v>
      </c>
      <c r="L1868" s="9"/>
      <c r="M1868" s="9"/>
      <c r="N1868" s="9"/>
      <c r="O1868" s="9"/>
      <c r="P1868" s="9"/>
      <c r="Q1868" s="9">
        <v>0.13</v>
      </c>
      <c r="R1868" s="9"/>
      <c r="S1868" s="9"/>
      <c r="T1868" s="9"/>
      <c r="U1868" s="9"/>
      <c r="V1868" s="9">
        <v>1.5</v>
      </c>
      <c r="W1868" s="9"/>
      <c r="X1868" s="9"/>
      <c r="Y1868" s="9"/>
      <c r="Z1868" s="9"/>
      <c r="AA1868" s="9"/>
      <c r="AB1868" s="9"/>
      <c r="AC1868" s="9"/>
      <c r="AD1868" s="9"/>
      <c r="AE1868" s="9"/>
      <c r="AF1868" s="9"/>
      <c r="AG1868" s="9"/>
      <c r="AH1868" s="9"/>
      <c r="AI1868" s="9">
        <f t="shared" ref="AI1868:AI1931" si="144">SUM(J1868:AH1868)</f>
        <v>1.99</v>
      </c>
      <c r="AJ1868" s="9">
        <v>0</v>
      </c>
      <c r="AK1868" s="9">
        <f t="shared" ref="AK1868:AK1931" si="145">(AI1868+AJ1868)*0.12</f>
        <v>0.23879999999999998</v>
      </c>
      <c r="AL1868" s="9">
        <f t="shared" ref="AL1868:AL1931" si="146">SUM(AI1868:AK1868)</f>
        <v>2.2288000000000001</v>
      </c>
      <c r="AM1868" s="9"/>
      <c r="AN1868" s="9"/>
      <c r="AP1868" s="9"/>
    </row>
    <row r="1869" spans="1:42" x14ac:dyDescent="0.2">
      <c r="A1869" s="2" t="s">
        <v>43</v>
      </c>
      <c r="B1869" s="2">
        <v>1</v>
      </c>
      <c r="C1869" s="2">
        <v>11030128</v>
      </c>
      <c r="D1869" s="2" t="s">
        <v>5308</v>
      </c>
      <c r="E1869" s="3" t="s">
        <v>5309</v>
      </c>
      <c r="F1869" s="2" t="s">
        <v>5310</v>
      </c>
      <c r="G1869" s="2" t="s">
        <v>47</v>
      </c>
      <c r="I1869" s="2">
        <v>359704</v>
      </c>
      <c r="J1869" s="9"/>
      <c r="K1869" s="9"/>
      <c r="L1869" s="9"/>
      <c r="M1869" s="9"/>
      <c r="N1869" s="9"/>
      <c r="O1869" s="9"/>
      <c r="P1869" s="9"/>
      <c r="Q1869" s="9">
        <v>0.05</v>
      </c>
      <c r="R1869" s="9"/>
      <c r="S1869" s="9"/>
      <c r="T1869" s="9"/>
      <c r="U1869" s="9"/>
      <c r="V1869" s="9">
        <v>1.5</v>
      </c>
      <c r="W1869" s="9"/>
      <c r="X1869" s="9"/>
      <c r="Y1869" s="9"/>
      <c r="Z1869" s="9"/>
      <c r="AA1869" s="9"/>
      <c r="AB1869" s="9"/>
      <c r="AC1869" s="9"/>
      <c r="AD1869" s="9"/>
      <c r="AE1869" s="9"/>
      <c r="AF1869" s="9"/>
      <c r="AG1869" s="9"/>
      <c r="AH1869" s="9"/>
      <c r="AI1869" s="9">
        <f t="shared" si="144"/>
        <v>1.55</v>
      </c>
      <c r="AJ1869" s="9">
        <v>0</v>
      </c>
      <c r="AK1869" s="9">
        <f t="shared" si="145"/>
        <v>0.186</v>
      </c>
      <c r="AL1869" s="9">
        <f t="shared" si="146"/>
        <v>1.736</v>
      </c>
      <c r="AM1869" s="9"/>
      <c r="AN1869" s="9"/>
      <c r="AP1869" s="9"/>
    </row>
    <row r="1870" spans="1:42" x14ac:dyDescent="0.2">
      <c r="A1870" s="2" t="s">
        <v>43</v>
      </c>
      <c r="B1870" s="2">
        <v>1</v>
      </c>
      <c r="C1870" s="2">
        <v>11030128</v>
      </c>
      <c r="D1870" s="2" t="s">
        <v>5311</v>
      </c>
      <c r="E1870" s="3" t="s">
        <v>5312</v>
      </c>
      <c r="F1870" s="2" t="s">
        <v>5313</v>
      </c>
      <c r="G1870" s="2" t="s">
        <v>47</v>
      </c>
      <c r="I1870" s="2">
        <v>359705</v>
      </c>
      <c r="J1870" s="9"/>
      <c r="K1870" s="9">
        <v>0.52</v>
      </c>
      <c r="L1870" s="9"/>
      <c r="M1870" s="9"/>
      <c r="N1870" s="9"/>
      <c r="O1870" s="9"/>
      <c r="P1870" s="9"/>
      <c r="Q1870" s="9">
        <v>0.84</v>
      </c>
      <c r="R1870" s="9"/>
      <c r="S1870" s="9"/>
      <c r="T1870" s="9"/>
      <c r="U1870" s="9"/>
      <c r="V1870" s="9">
        <v>1.5</v>
      </c>
      <c r="W1870" s="9"/>
      <c r="X1870" s="9"/>
      <c r="Y1870" s="9"/>
      <c r="Z1870" s="9"/>
      <c r="AA1870" s="9"/>
      <c r="AB1870" s="9"/>
      <c r="AC1870" s="9"/>
      <c r="AD1870" s="9"/>
      <c r="AE1870" s="9"/>
      <c r="AF1870" s="9"/>
      <c r="AG1870" s="9"/>
      <c r="AH1870" s="9"/>
      <c r="AI1870" s="9">
        <f t="shared" si="144"/>
        <v>2.86</v>
      </c>
      <c r="AJ1870" s="9">
        <v>0</v>
      </c>
      <c r="AK1870" s="9">
        <f t="shared" si="145"/>
        <v>0.34319999999999995</v>
      </c>
      <c r="AL1870" s="9">
        <f t="shared" si="146"/>
        <v>3.2031999999999998</v>
      </c>
      <c r="AM1870" s="9"/>
      <c r="AN1870" s="9"/>
      <c r="AP1870" s="9"/>
    </row>
    <row r="1871" spans="1:42" x14ac:dyDescent="0.2">
      <c r="A1871" s="2" t="s">
        <v>43</v>
      </c>
      <c r="B1871" s="2">
        <v>1</v>
      </c>
      <c r="C1871" s="2">
        <v>11030133</v>
      </c>
      <c r="D1871" s="2" t="s">
        <v>5314</v>
      </c>
      <c r="E1871" s="3" t="s">
        <v>5315</v>
      </c>
      <c r="F1871" s="2" t="s">
        <v>5316</v>
      </c>
      <c r="G1871" s="2" t="s">
        <v>47</v>
      </c>
      <c r="I1871" s="2">
        <v>359706</v>
      </c>
      <c r="J1871" s="9"/>
      <c r="K1871" s="9"/>
      <c r="L1871" s="9"/>
      <c r="M1871" s="9"/>
      <c r="N1871" s="9"/>
      <c r="O1871" s="9"/>
      <c r="P1871" s="9"/>
      <c r="Q1871" s="9">
        <v>0.26</v>
      </c>
      <c r="R1871" s="9"/>
      <c r="S1871" s="9"/>
      <c r="T1871" s="9"/>
      <c r="U1871" s="9"/>
      <c r="V1871" s="9">
        <v>1.5</v>
      </c>
      <c r="W1871" s="9"/>
      <c r="X1871" s="9"/>
      <c r="Y1871" s="9"/>
      <c r="Z1871" s="9"/>
      <c r="AA1871" s="9"/>
      <c r="AB1871" s="9"/>
      <c r="AC1871" s="9"/>
      <c r="AD1871" s="9"/>
      <c r="AE1871" s="9"/>
      <c r="AF1871" s="9"/>
      <c r="AG1871" s="9"/>
      <c r="AH1871" s="9">
        <v>-0.75</v>
      </c>
      <c r="AI1871" s="9">
        <f t="shared" si="144"/>
        <v>1.01</v>
      </c>
      <c r="AJ1871" s="9">
        <v>0</v>
      </c>
      <c r="AK1871" s="9">
        <f t="shared" si="145"/>
        <v>0.1212</v>
      </c>
      <c r="AL1871" s="9">
        <f t="shared" si="146"/>
        <v>1.1312</v>
      </c>
      <c r="AM1871" s="9"/>
      <c r="AN1871" s="9"/>
      <c r="AP1871" s="9"/>
    </row>
    <row r="1872" spans="1:42" x14ac:dyDescent="0.2">
      <c r="A1872" s="2" t="s">
        <v>43</v>
      </c>
      <c r="B1872" s="2">
        <v>19</v>
      </c>
      <c r="C1872" s="2">
        <v>11030133</v>
      </c>
      <c r="D1872" s="2" t="s">
        <v>5317</v>
      </c>
      <c r="E1872" s="3" t="s">
        <v>5318</v>
      </c>
      <c r="F1872" s="2" t="s">
        <v>5319</v>
      </c>
      <c r="G1872" s="2" t="s">
        <v>47</v>
      </c>
      <c r="I1872" s="2">
        <v>359707</v>
      </c>
      <c r="J1872" s="9"/>
      <c r="K1872" s="9">
        <v>0.83</v>
      </c>
      <c r="L1872" s="9"/>
      <c r="M1872" s="9"/>
      <c r="N1872" s="9"/>
      <c r="O1872" s="9"/>
      <c r="P1872" s="9"/>
      <c r="Q1872" s="9"/>
      <c r="R1872" s="9"/>
      <c r="S1872" s="9"/>
      <c r="T1872" s="9"/>
      <c r="U1872" s="9"/>
      <c r="V1872" s="9">
        <v>1.5</v>
      </c>
      <c r="W1872" s="9"/>
      <c r="X1872" s="9"/>
      <c r="Y1872" s="9"/>
      <c r="Z1872" s="9"/>
      <c r="AA1872" s="9"/>
      <c r="AB1872" s="9"/>
      <c r="AC1872" s="9"/>
      <c r="AD1872" s="9"/>
      <c r="AE1872" s="9"/>
      <c r="AF1872" s="9"/>
      <c r="AG1872" s="9"/>
      <c r="AH1872" s="9"/>
      <c r="AI1872" s="9">
        <f t="shared" si="144"/>
        <v>2.33</v>
      </c>
      <c r="AJ1872" s="9">
        <v>0</v>
      </c>
      <c r="AK1872" s="9">
        <f t="shared" si="145"/>
        <v>0.27960000000000002</v>
      </c>
      <c r="AL1872" s="9">
        <f t="shared" si="146"/>
        <v>2.6095999999999999</v>
      </c>
      <c r="AM1872" s="9"/>
      <c r="AN1872" s="9"/>
      <c r="AP1872" s="9"/>
    </row>
    <row r="1873" spans="1:42" x14ac:dyDescent="0.2">
      <c r="A1873" s="2" t="s">
        <v>43</v>
      </c>
      <c r="B1873" s="2">
        <v>1</v>
      </c>
      <c r="C1873" s="2">
        <v>11030133</v>
      </c>
      <c r="D1873" s="2" t="s">
        <v>5320</v>
      </c>
      <c r="E1873" s="3" t="s">
        <v>5321</v>
      </c>
      <c r="F1873" s="2" t="s">
        <v>5322</v>
      </c>
      <c r="G1873" s="2" t="s">
        <v>47</v>
      </c>
      <c r="I1873" s="2">
        <v>359708</v>
      </c>
      <c r="J1873" s="9"/>
      <c r="K1873" s="9">
        <v>2.81</v>
      </c>
      <c r="L1873" s="9"/>
      <c r="M1873" s="9"/>
      <c r="N1873" s="9"/>
      <c r="O1873" s="9"/>
      <c r="P1873" s="9"/>
      <c r="Q1873" s="9">
        <v>0.12</v>
      </c>
      <c r="R1873" s="9">
        <v>0.23</v>
      </c>
      <c r="S1873" s="9"/>
      <c r="T1873" s="9"/>
      <c r="U1873" s="9"/>
      <c r="V1873" s="9">
        <v>1.5</v>
      </c>
      <c r="W1873" s="9"/>
      <c r="X1873" s="9"/>
      <c r="Y1873" s="9"/>
      <c r="Z1873" s="9"/>
      <c r="AA1873" s="9"/>
      <c r="AB1873" s="9"/>
      <c r="AC1873" s="9"/>
      <c r="AD1873" s="9"/>
      <c r="AE1873" s="9"/>
      <c r="AF1873" s="9"/>
      <c r="AG1873" s="9"/>
      <c r="AH1873" s="9"/>
      <c r="AI1873" s="9">
        <f t="shared" si="144"/>
        <v>4.66</v>
      </c>
      <c r="AJ1873" s="9">
        <v>0</v>
      </c>
      <c r="AK1873" s="9">
        <f t="shared" si="145"/>
        <v>0.55920000000000003</v>
      </c>
      <c r="AL1873" s="9">
        <f t="shared" si="146"/>
        <v>5.2191999999999998</v>
      </c>
      <c r="AM1873" s="9"/>
      <c r="AN1873" s="9"/>
      <c r="AP1873" s="9"/>
    </row>
    <row r="1874" spans="1:42" x14ac:dyDescent="0.2">
      <c r="A1874" s="2" t="s">
        <v>43</v>
      </c>
      <c r="B1874" s="2">
        <v>1</v>
      </c>
      <c r="C1874" s="2">
        <v>11030132</v>
      </c>
      <c r="D1874" s="2" t="s">
        <v>5323</v>
      </c>
      <c r="E1874" s="3" t="s">
        <v>5324</v>
      </c>
      <c r="F1874" s="2" t="s">
        <v>5325</v>
      </c>
      <c r="G1874" s="2" t="s">
        <v>47</v>
      </c>
      <c r="I1874" s="2">
        <v>359709</v>
      </c>
      <c r="J1874" s="9"/>
      <c r="K1874" s="9">
        <v>0.22</v>
      </c>
      <c r="L1874" s="9"/>
      <c r="M1874" s="9"/>
      <c r="N1874" s="9"/>
      <c r="O1874" s="9"/>
      <c r="P1874" s="9"/>
      <c r="Q1874" s="9">
        <v>0.11</v>
      </c>
      <c r="R1874" s="9"/>
      <c r="S1874" s="9"/>
      <c r="T1874" s="9"/>
      <c r="U1874" s="9"/>
      <c r="V1874" s="9">
        <v>1.5</v>
      </c>
      <c r="W1874" s="9"/>
      <c r="X1874" s="9"/>
      <c r="Y1874" s="9"/>
      <c r="Z1874" s="9"/>
      <c r="AA1874" s="9"/>
      <c r="AB1874" s="9"/>
      <c r="AC1874" s="9"/>
      <c r="AD1874" s="9"/>
      <c r="AE1874" s="9"/>
      <c r="AF1874" s="9"/>
      <c r="AG1874" s="9"/>
      <c r="AH1874" s="9"/>
      <c r="AI1874" s="9">
        <f t="shared" si="144"/>
        <v>1.83</v>
      </c>
      <c r="AJ1874" s="9">
        <v>0</v>
      </c>
      <c r="AK1874" s="9">
        <f t="shared" si="145"/>
        <v>0.21959999999999999</v>
      </c>
      <c r="AL1874" s="9">
        <f t="shared" si="146"/>
        <v>2.0495999999999999</v>
      </c>
      <c r="AM1874" s="9"/>
      <c r="AN1874" s="9"/>
      <c r="AP1874" s="9"/>
    </row>
    <row r="1875" spans="1:42" x14ac:dyDescent="0.2">
      <c r="A1875" s="2" t="s">
        <v>43</v>
      </c>
      <c r="B1875" s="2">
        <v>19</v>
      </c>
      <c r="C1875" s="2">
        <v>11030133</v>
      </c>
      <c r="D1875" s="2" t="s">
        <v>5326</v>
      </c>
      <c r="E1875" s="3" t="s">
        <v>5327</v>
      </c>
      <c r="F1875" s="2" t="s">
        <v>5328</v>
      </c>
      <c r="G1875" s="2" t="s">
        <v>47</v>
      </c>
      <c r="I1875" s="2">
        <v>359710</v>
      </c>
      <c r="J1875" s="9"/>
      <c r="K1875" s="9"/>
      <c r="L1875" s="9"/>
      <c r="M1875" s="9"/>
      <c r="N1875" s="9"/>
      <c r="O1875" s="9"/>
      <c r="P1875" s="9"/>
      <c r="Q1875" s="9">
        <v>0.03</v>
      </c>
      <c r="R1875" s="9"/>
      <c r="S1875" s="9"/>
      <c r="T1875" s="9"/>
      <c r="U1875" s="9"/>
      <c r="V1875" s="9">
        <v>1.5</v>
      </c>
      <c r="W1875" s="9"/>
      <c r="X1875" s="9"/>
      <c r="Y1875" s="9"/>
      <c r="Z1875" s="9"/>
      <c r="AA1875" s="9"/>
      <c r="AB1875" s="9"/>
      <c r="AC1875" s="9"/>
      <c r="AD1875" s="9"/>
      <c r="AE1875" s="9"/>
      <c r="AF1875" s="9"/>
      <c r="AG1875" s="9"/>
      <c r="AH1875" s="9"/>
      <c r="AI1875" s="9">
        <f t="shared" si="144"/>
        <v>1.53</v>
      </c>
      <c r="AJ1875" s="9">
        <v>0</v>
      </c>
      <c r="AK1875" s="9">
        <f t="shared" si="145"/>
        <v>0.18359999999999999</v>
      </c>
      <c r="AL1875" s="9">
        <f t="shared" si="146"/>
        <v>1.7136</v>
      </c>
      <c r="AM1875" s="9"/>
      <c r="AN1875" s="9"/>
      <c r="AP1875" s="9"/>
    </row>
    <row r="1876" spans="1:42" x14ac:dyDescent="0.2">
      <c r="A1876" s="2" t="s">
        <v>43</v>
      </c>
      <c r="B1876" s="2">
        <v>1</v>
      </c>
      <c r="C1876" s="2">
        <v>11030135</v>
      </c>
      <c r="D1876" s="2" t="s">
        <v>5329</v>
      </c>
      <c r="E1876" s="3" t="s">
        <v>5330</v>
      </c>
      <c r="F1876" s="2" t="s">
        <v>5331</v>
      </c>
      <c r="G1876" s="2" t="s">
        <v>47</v>
      </c>
      <c r="I1876" s="2">
        <v>359711</v>
      </c>
      <c r="J1876" s="9"/>
      <c r="K1876" s="9"/>
      <c r="L1876" s="9"/>
      <c r="M1876" s="9"/>
      <c r="N1876" s="9"/>
      <c r="O1876" s="9"/>
      <c r="P1876" s="9"/>
      <c r="Q1876" s="9"/>
      <c r="R1876" s="9"/>
      <c r="S1876" s="9"/>
      <c r="T1876" s="9"/>
      <c r="U1876" s="9"/>
      <c r="V1876" s="9">
        <v>1.5</v>
      </c>
      <c r="W1876" s="9"/>
      <c r="X1876" s="9"/>
      <c r="Y1876" s="9"/>
      <c r="Z1876" s="9"/>
      <c r="AA1876" s="9"/>
      <c r="AB1876" s="9"/>
      <c r="AC1876" s="9"/>
      <c r="AD1876" s="9"/>
      <c r="AE1876" s="9"/>
      <c r="AF1876" s="9"/>
      <c r="AG1876" s="9"/>
      <c r="AH1876" s="9"/>
      <c r="AI1876" s="9">
        <f t="shared" si="144"/>
        <v>1.5</v>
      </c>
      <c r="AJ1876" s="9">
        <v>0</v>
      </c>
      <c r="AK1876" s="9">
        <f t="shared" si="145"/>
        <v>0.18</v>
      </c>
      <c r="AL1876" s="9">
        <f t="shared" si="146"/>
        <v>1.68</v>
      </c>
      <c r="AM1876" s="9"/>
      <c r="AN1876" s="9"/>
      <c r="AP1876" s="9"/>
    </row>
    <row r="1877" spans="1:42" x14ac:dyDescent="0.2">
      <c r="A1877" s="2" t="s">
        <v>43</v>
      </c>
      <c r="B1877" s="2">
        <v>1</v>
      </c>
      <c r="C1877" s="2">
        <v>11030136</v>
      </c>
      <c r="D1877" s="2" t="s">
        <v>5332</v>
      </c>
      <c r="E1877" s="3" t="s">
        <v>5333</v>
      </c>
      <c r="F1877" s="2" t="s">
        <v>5334</v>
      </c>
      <c r="G1877" s="2" t="s">
        <v>47</v>
      </c>
      <c r="I1877" s="2">
        <v>359712</v>
      </c>
      <c r="J1877" s="9"/>
      <c r="K1877" s="9"/>
      <c r="L1877" s="9"/>
      <c r="M1877" s="9"/>
      <c r="N1877" s="9"/>
      <c r="O1877" s="9"/>
      <c r="P1877" s="9"/>
      <c r="Q1877" s="9">
        <v>0.15</v>
      </c>
      <c r="R1877" s="9">
        <v>0.13</v>
      </c>
      <c r="S1877" s="9"/>
      <c r="T1877" s="9"/>
      <c r="U1877" s="9"/>
      <c r="V1877" s="9">
        <v>1.5</v>
      </c>
      <c r="W1877" s="9"/>
      <c r="X1877" s="9"/>
      <c r="Y1877" s="9"/>
      <c r="Z1877" s="9"/>
      <c r="AA1877" s="9"/>
      <c r="AB1877" s="9"/>
      <c r="AC1877" s="9"/>
      <c r="AD1877" s="9"/>
      <c r="AE1877" s="9"/>
      <c r="AF1877" s="9"/>
      <c r="AG1877" s="9"/>
      <c r="AH1877" s="9"/>
      <c r="AI1877" s="9">
        <f t="shared" si="144"/>
        <v>1.78</v>
      </c>
      <c r="AJ1877" s="9">
        <v>0</v>
      </c>
      <c r="AK1877" s="9">
        <f t="shared" si="145"/>
        <v>0.21359999999999998</v>
      </c>
      <c r="AL1877" s="9">
        <f t="shared" si="146"/>
        <v>1.9936</v>
      </c>
      <c r="AM1877" s="9"/>
      <c r="AN1877" s="9"/>
      <c r="AP1877" s="9"/>
    </row>
    <row r="1878" spans="1:42" x14ac:dyDescent="0.2">
      <c r="A1878" s="2" t="s">
        <v>43</v>
      </c>
      <c r="B1878" s="2">
        <v>1</v>
      </c>
      <c r="C1878" s="2">
        <v>11030133</v>
      </c>
      <c r="D1878" s="2" t="s">
        <v>5335</v>
      </c>
      <c r="E1878" s="3" t="s">
        <v>5336</v>
      </c>
      <c r="F1878" s="2" t="s">
        <v>5337</v>
      </c>
      <c r="G1878" s="2" t="s">
        <v>47</v>
      </c>
      <c r="I1878" s="2">
        <v>359713</v>
      </c>
      <c r="J1878" s="9"/>
      <c r="K1878" s="9">
        <v>0.68</v>
      </c>
      <c r="L1878" s="9"/>
      <c r="M1878" s="9"/>
      <c r="N1878" s="9"/>
      <c r="O1878" s="9"/>
      <c r="P1878" s="9"/>
      <c r="Q1878" s="9">
        <v>0.02</v>
      </c>
      <c r="R1878" s="9">
        <v>0.21</v>
      </c>
      <c r="S1878" s="9"/>
      <c r="T1878" s="9"/>
      <c r="U1878" s="9"/>
      <c r="V1878" s="9">
        <v>1.5</v>
      </c>
      <c r="W1878" s="9"/>
      <c r="X1878" s="9"/>
      <c r="Y1878" s="9"/>
      <c r="Z1878" s="9"/>
      <c r="AA1878" s="9"/>
      <c r="AB1878" s="9"/>
      <c r="AC1878" s="9"/>
      <c r="AD1878" s="9"/>
      <c r="AE1878" s="9"/>
      <c r="AF1878" s="9"/>
      <c r="AG1878" s="9"/>
      <c r="AH1878" s="9"/>
      <c r="AI1878" s="9">
        <f t="shared" si="144"/>
        <v>2.41</v>
      </c>
      <c r="AJ1878" s="9">
        <v>0</v>
      </c>
      <c r="AK1878" s="9">
        <f t="shared" si="145"/>
        <v>0.28920000000000001</v>
      </c>
      <c r="AL1878" s="9">
        <f t="shared" si="146"/>
        <v>2.6992000000000003</v>
      </c>
      <c r="AM1878" s="9"/>
      <c r="AN1878" s="9"/>
      <c r="AP1878" s="9"/>
    </row>
    <row r="1879" spans="1:42" x14ac:dyDescent="0.2">
      <c r="A1879" s="2" t="s">
        <v>43</v>
      </c>
      <c r="B1879" s="2">
        <v>1</v>
      </c>
      <c r="C1879" s="2">
        <v>11030133</v>
      </c>
      <c r="D1879" s="2" t="s">
        <v>5335</v>
      </c>
      <c r="E1879" s="3" t="s">
        <v>5336</v>
      </c>
      <c r="F1879" s="2" t="s">
        <v>5337</v>
      </c>
      <c r="G1879" s="2" t="s">
        <v>47</v>
      </c>
      <c r="I1879" s="2">
        <v>359714</v>
      </c>
      <c r="J1879" s="9"/>
      <c r="K1879" s="9"/>
      <c r="L1879" s="9"/>
      <c r="M1879" s="9"/>
      <c r="N1879" s="9"/>
      <c r="O1879" s="9"/>
      <c r="P1879" s="9"/>
      <c r="Q1879" s="9"/>
      <c r="R1879" s="9"/>
      <c r="S1879" s="9"/>
      <c r="T1879" s="9"/>
      <c r="U1879" s="9"/>
      <c r="V1879" s="9">
        <v>1.5</v>
      </c>
      <c r="W1879" s="9"/>
      <c r="X1879" s="9"/>
      <c r="Y1879" s="9"/>
      <c r="Z1879" s="9"/>
      <c r="AA1879" s="9"/>
      <c r="AB1879" s="9"/>
      <c r="AC1879" s="9"/>
      <c r="AD1879" s="9"/>
      <c r="AE1879" s="9"/>
      <c r="AF1879" s="9"/>
      <c r="AG1879" s="9"/>
      <c r="AH1879" s="9"/>
      <c r="AI1879" s="9">
        <f t="shared" si="144"/>
        <v>1.5</v>
      </c>
      <c r="AJ1879" s="9">
        <v>0</v>
      </c>
      <c r="AK1879" s="9">
        <f t="shared" si="145"/>
        <v>0.18</v>
      </c>
      <c r="AL1879" s="9">
        <f t="shared" si="146"/>
        <v>1.68</v>
      </c>
      <c r="AM1879" s="9"/>
      <c r="AN1879" s="9"/>
      <c r="AP1879" s="9"/>
    </row>
    <row r="1880" spans="1:42" x14ac:dyDescent="0.2">
      <c r="A1880" s="2" t="s">
        <v>43</v>
      </c>
      <c r="B1880" s="2">
        <v>1</v>
      </c>
      <c r="C1880" s="2">
        <v>11030133</v>
      </c>
      <c r="D1880" s="2" t="s">
        <v>5338</v>
      </c>
      <c r="E1880" s="3" t="s">
        <v>5339</v>
      </c>
      <c r="F1880" s="2" t="s">
        <v>5340</v>
      </c>
      <c r="G1880" s="2" t="s">
        <v>47</v>
      </c>
      <c r="I1880" s="2">
        <v>359715</v>
      </c>
      <c r="J1880" s="9"/>
      <c r="K1880" s="9"/>
      <c r="L1880" s="9"/>
      <c r="M1880" s="9"/>
      <c r="N1880" s="9"/>
      <c r="O1880" s="9"/>
      <c r="P1880" s="9"/>
      <c r="Q1880" s="9">
        <v>6.04</v>
      </c>
      <c r="R1880" s="9"/>
      <c r="S1880" s="9"/>
      <c r="T1880" s="9"/>
      <c r="U1880" s="9"/>
      <c r="V1880" s="9">
        <v>1.5</v>
      </c>
      <c r="W1880" s="9"/>
      <c r="X1880" s="9"/>
      <c r="Y1880" s="9"/>
      <c r="Z1880" s="9"/>
      <c r="AA1880" s="9"/>
      <c r="AB1880" s="9"/>
      <c r="AC1880" s="9"/>
      <c r="AD1880" s="9"/>
      <c r="AE1880" s="9"/>
      <c r="AF1880" s="9"/>
      <c r="AG1880" s="9"/>
      <c r="AH1880" s="9"/>
      <c r="AI1880" s="9">
        <f t="shared" si="144"/>
        <v>7.54</v>
      </c>
      <c r="AJ1880" s="9">
        <v>0</v>
      </c>
      <c r="AK1880" s="9">
        <f t="shared" si="145"/>
        <v>0.90479999999999994</v>
      </c>
      <c r="AL1880" s="9">
        <f t="shared" si="146"/>
        <v>8.4448000000000008</v>
      </c>
      <c r="AM1880" s="9"/>
      <c r="AN1880" s="9"/>
      <c r="AP1880" s="9"/>
    </row>
    <row r="1881" spans="1:42" x14ac:dyDescent="0.2">
      <c r="A1881" s="2" t="s">
        <v>43</v>
      </c>
      <c r="B1881" s="2">
        <v>19</v>
      </c>
      <c r="C1881" s="2">
        <v>11030136</v>
      </c>
      <c r="D1881" s="2" t="s">
        <v>5341</v>
      </c>
      <c r="E1881" s="3" t="s">
        <v>5342</v>
      </c>
      <c r="F1881" s="2" t="s">
        <v>5343</v>
      </c>
      <c r="G1881" s="2" t="s">
        <v>47</v>
      </c>
      <c r="I1881" s="2">
        <v>359716</v>
      </c>
      <c r="J1881" s="9"/>
      <c r="K1881" s="9">
        <v>0.14000000000000001</v>
      </c>
      <c r="L1881" s="9"/>
      <c r="M1881" s="9"/>
      <c r="N1881" s="9"/>
      <c r="O1881" s="9"/>
      <c r="P1881" s="9"/>
      <c r="Q1881" s="9">
        <v>0.13</v>
      </c>
      <c r="R1881" s="9"/>
      <c r="S1881" s="9"/>
      <c r="T1881" s="9"/>
      <c r="U1881" s="9"/>
      <c r="V1881" s="9">
        <v>1.5</v>
      </c>
      <c r="W1881" s="9"/>
      <c r="X1881" s="9"/>
      <c r="Y1881" s="9"/>
      <c r="Z1881" s="9"/>
      <c r="AA1881" s="9"/>
      <c r="AB1881" s="9"/>
      <c r="AC1881" s="9"/>
      <c r="AD1881" s="9"/>
      <c r="AE1881" s="9"/>
      <c r="AF1881" s="9"/>
      <c r="AG1881" s="9"/>
      <c r="AH1881" s="9"/>
      <c r="AI1881" s="9">
        <f t="shared" si="144"/>
        <v>1.77</v>
      </c>
      <c r="AJ1881" s="9">
        <v>0</v>
      </c>
      <c r="AK1881" s="9">
        <f t="shared" si="145"/>
        <v>0.21240000000000001</v>
      </c>
      <c r="AL1881" s="9">
        <f t="shared" si="146"/>
        <v>1.9823999999999999</v>
      </c>
      <c r="AM1881" s="9"/>
      <c r="AN1881" s="9"/>
      <c r="AP1881" s="9"/>
    </row>
    <row r="1882" spans="1:42" x14ac:dyDescent="0.2">
      <c r="A1882" s="2" t="s">
        <v>43</v>
      </c>
      <c r="B1882" s="2">
        <v>1</v>
      </c>
      <c r="C1882" s="2">
        <v>11030131</v>
      </c>
      <c r="D1882" s="2" t="s">
        <v>5344</v>
      </c>
      <c r="E1882" s="3" t="s">
        <v>5345</v>
      </c>
      <c r="F1882" s="2" t="s">
        <v>5346</v>
      </c>
      <c r="G1882" s="2" t="s">
        <v>47</v>
      </c>
      <c r="I1882" s="2">
        <v>359717</v>
      </c>
      <c r="J1882" s="9"/>
      <c r="K1882" s="9"/>
      <c r="L1882" s="9"/>
      <c r="M1882" s="9"/>
      <c r="N1882" s="9"/>
      <c r="O1882" s="9"/>
      <c r="P1882" s="9"/>
      <c r="Q1882" s="9"/>
      <c r="R1882" s="9"/>
      <c r="S1882" s="9"/>
      <c r="T1882" s="9"/>
      <c r="U1882" s="9"/>
      <c r="V1882" s="9">
        <v>1.5</v>
      </c>
      <c r="W1882" s="9"/>
      <c r="X1882" s="9"/>
      <c r="Y1882" s="9"/>
      <c r="Z1882" s="9"/>
      <c r="AA1882" s="9"/>
      <c r="AB1882" s="9"/>
      <c r="AC1882" s="9"/>
      <c r="AD1882" s="9"/>
      <c r="AE1882" s="9"/>
      <c r="AF1882" s="9"/>
      <c r="AG1882" s="9"/>
      <c r="AH1882" s="9"/>
      <c r="AI1882" s="9">
        <f t="shared" si="144"/>
        <v>1.5</v>
      </c>
      <c r="AJ1882" s="9">
        <v>0</v>
      </c>
      <c r="AK1882" s="9">
        <f t="shared" si="145"/>
        <v>0.18</v>
      </c>
      <c r="AL1882" s="9">
        <f t="shared" si="146"/>
        <v>1.68</v>
      </c>
      <c r="AM1882" s="9"/>
      <c r="AN1882" s="9"/>
      <c r="AP1882" s="9"/>
    </row>
    <row r="1883" spans="1:42" x14ac:dyDescent="0.2">
      <c r="A1883" s="2" t="s">
        <v>43</v>
      </c>
      <c r="B1883" s="2">
        <v>19</v>
      </c>
      <c r="C1883" s="2">
        <v>11030133</v>
      </c>
      <c r="D1883" s="2" t="s">
        <v>5347</v>
      </c>
      <c r="E1883" s="3" t="s">
        <v>5348</v>
      </c>
      <c r="F1883" s="2" t="s">
        <v>5349</v>
      </c>
      <c r="G1883" s="2" t="s">
        <v>47</v>
      </c>
      <c r="I1883" s="2">
        <v>359718</v>
      </c>
      <c r="J1883" s="9"/>
      <c r="K1883" s="9">
        <v>5.18</v>
      </c>
      <c r="L1883" s="9"/>
      <c r="M1883" s="9"/>
      <c r="N1883" s="9"/>
      <c r="O1883" s="9"/>
      <c r="P1883" s="9"/>
      <c r="Q1883" s="9">
        <v>0.11</v>
      </c>
      <c r="R1883" s="9"/>
      <c r="S1883" s="9"/>
      <c r="T1883" s="9"/>
      <c r="U1883" s="9"/>
      <c r="V1883" s="9">
        <v>1.5</v>
      </c>
      <c r="W1883" s="9"/>
      <c r="X1883" s="9"/>
      <c r="Y1883" s="9"/>
      <c r="Z1883" s="9"/>
      <c r="AA1883" s="9"/>
      <c r="AB1883" s="9"/>
      <c r="AC1883" s="9"/>
      <c r="AD1883" s="9"/>
      <c r="AE1883" s="9"/>
      <c r="AF1883" s="9"/>
      <c r="AG1883" s="9"/>
      <c r="AH1883" s="9"/>
      <c r="AI1883" s="9">
        <f t="shared" si="144"/>
        <v>6.79</v>
      </c>
      <c r="AJ1883" s="9">
        <v>0</v>
      </c>
      <c r="AK1883" s="9">
        <f t="shared" si="145"/>
        <v>0.81479999999999997</v>
      </c>
      <c r="AL1883" s="9">
        <f t="shared" si="146"/>
        <v>7.6048</v>
      </c>
      <c r="AM1883" s="9"/>
      <c r="AN1883" s="9"/>
      <c r="AP1883" s="9"/>
    </row>
    <row r="1884" spans="1:42" x14ac:dyDescent="0.2">
      <c r="A1884" s="2" t="s">
        <v>43</v>
      </c>
      <c r="B1884" s="2">
        <v>1</v>
      </c>
      <c r="C1884" s="2">
        <v>11030133</v>
      </c>
      <c r="D1884" s="2" t="s">
        <v>5350</v>
      </c>
      <c r="E1884" s="3" t="s">
        <v>5351</v>
      </c>
      <c r="F1884" s="2" t="s">
        <v>5352</v>
      </c>
      <c r="G1884" s="2" t="s">
        <v>47</v>
      </c>
      <c r="I1884" s="2">
        <v>359719</v>
      </c>
      <c r="J1884" s="9"/>
      <c r="K1884" s="9">
        <v>2.44</v>
      </c>
      <c r="L1884" s="9"/>
      <c r="M1884" s="9"/>
      <c r="N1884" s="9"/>
      <c r="O1884" s="9"/>
      <c r="P1884" s="9"/>
      <c r="Q1884" s="9">
        <v>0.02</v>
      </c>
      <c r="R1884" s="9"/>
      <c r="S1884" s="9"/>
      <c r="T1884" s="9"/>
      <c r="U1884" s="9"/>
      <c r="V1884" s="9">
        <v>1.5</v>
      </c>
      <c r="W1884" s="9"/>
      <c r="X1884" s="9"/>
      <c r="Y1884" s="9"/>
      <c r="Z1884" s="9"/>
      <c r="AA1884" s="9"/>
      <c r="AB1884" s="9"/>
      <c r="AC1884" s="9"/>
      <c r="AD1884" s="9"/>
      <c r="AE1884" s="9"/>
      <c r="AF1884" s="9"/>
      <c r="AG1884" s="9"/>
      <c r="AH1884" s="9"/>
      <c r="AI1884" s="9">
        <f t="shared" si="144"/>
        <v>3.96</v>
      </c>
      <c r="AJ1884" s="9">
        <v>0</v>
      </c>
      <c r="AK1884" s="9">
        <f t="shared" si="145"/>
        <v>0.47519999999999996</v>
      </c>
      <c r="AL1884" s="9">
        <f t="shared" si="146"/>
        <v>4.4352</v>
      </c>
      <c r="AM1884" s="9"/>
      <c r="AN1884" s="9"/>
      <c r="AP1884" s="9"/>
    </row>
    <row r="1885" spans="1:42" x14ac:dyDescent="0.2">
      <c r="A1885" s="2" t="s">
        <v>43</v>
      </c>
      <c r="B1885" s="2">
        <v>1</v>
      </c>
      <c r="C1885" s="2">
        <v>11030133</v>
      </c>
      <c r="D1885" s="2" t="s">
        <v>5353</v>
      </c>
      <c r="E1885" s="3" t="s">
        <v>5354</v>
      </c>
      <c r="F1885" s="2" t="s">
        <v>5355</v>
      </c>
      <c r="G1885" s="2" t="s">
        <v>47</v>
      </c>
      <c r="I1885" s="2">
        <v>359720</v>
      </c>
      <c r="J1885" s="9"/>
      <c r="K1885" s="9"/>
      <c r="L1885" s="9"/>
      <c r="M1885" s="9"/>
      <c r="N1885" s="9"/>
      <c r="O1885" s="9"/>
      <c r="P1885" s="9"/>
      <c r="Q1885" s="9"/>
      <c r="R1885" s="9"/>
      <c r="S1885" s="9"/>
      <c r="T1885" s="9"/>
      <c r="U1885" s="9"/>
      <c r="V1885" s="9">
        <v>1.5</v>
      </c>
      <c r="W1885" s="9"/>
      <c r="X1885" s="9"/>
      <c r="Y1885" s="9"/>
      <c r="Z1885" s="9"/>
      <c r="AA1885" s="9"/>
      <c r="AB1885" s="9"/>
      <c r="AC1885" s="9"/>
      <c r="AD1885" s="9"/>
      <c r="AE1885" s="9"/>
      <c r="AF1885" s="9"/>
      <c r="AG1885" s="9"/>
      <c r="AH1885" s="9"/>
      <c r="AI1885" s="9">
        <f t="shared" si="144"/>
        <v>1.5</v>
      </c>
      <c r="AJ1885" s="9">
        <v>0</v>
      </c>
      <c r="AK1885" s="9">
        <f t="shared" si="145"/>
        <v>0.18</v>
      </c>
      <c r="AL1885" s="9">
        <f t="shared" si="146"/>
        <v>1.68</v>
      </c>
      <c r="AM1885" s="9"/>
      <c r="AN1885" s="9"/>
      <c r="AP1885" s="9"/>
    </row>
    <row r="1886" spans="1:42" x14ac:dyDescent="0.2">
      <c r="A1886" s="2" t="s">
        <v>43</v>
      </c>
      <c r="B1886" s="2">
        <v>1</v>
      </c>
      <c r="C1886" s="2">
        <v>11030134</v>
      </c>
      <c r="D1886" s="2" t="s">
        <v>5356</v>
      </c>
      <c r="E1886" s="3" t="s">
        <v>5357</v>
      </c>
      <c r="F1886" s="2" t="s">
        <v>5358</v>
      </c>
      <c r="G1886" s="2" t="s">
        <v>47</v>
      </c>
      <c r="I1886" s="2">
        <v>359721</v>
      </c>
      <c r="J1886" s="9"/>
      <c r="K1886" s="9">
        <v>0.09</v>
      </c>
      <c r="L1886" s="9"/>
      <c r="M1886" s="9"/>
      <c r="N1886" s="9"/>
      <c r="O1886" s="9"/>
      <c r="P1886" s="9"/>
      <c r="Q1886" s="9"/>
      <c r="R1886" s="9"/>
      <c r="S1886" s="9"/>
      <c r="T1886" s="9"/>
      <c r="U1886" s="9"/>
      <c r="V1886" s="9">
        <v>1.5</v>
      </c>
      <c r="W1886" s="9"/>
      <c r="X1886" s="9"/>
      <c r="Y1886" s="9"/>
      <c r="Z1886" s="9"/>
      <c r="AA1886" s="9"/>
      <c r="AB1886" s="9"/>
      <c r="AC1886" s="9"/>
      <c r="AD1886" s="9"/>
      <c r="AE1886" s="9"/>
      <c r="AF1886" s="9"/>
      <c r="AG1886" s="9"/>
      <c r="AH1886" s="9"/>
      <c r="AI1886" s="9">
        <f t="shared" si="144"/>
        <v>1.59</v>
      </c>
      <c r="AJ1886" s="9">
        <v>0</v>
      </c>
      <c r="AK1886" s="9">
        <f t="shared" si="145"/>
        <v>0.1908</v>
      </c>
      <c r="AL1886" s="9">
        <f t="shared" si="146"/>
        <v>1.7808000000000002</v>
      </c>
      <c r="AM1886" s="9"/>
      <c r="AN1886" s="9"/>
      <c r="AP1886" s="9"/>
    </row>
    <row r="1887" spans="1:42" x14ac:dyDescent="0.2">
      <c r="A1887" s="2" t="s">
        <v>43</v>
      </c>
      <c r="B1887" s="2">
        <v>19</v>
      </c>
      <c r="C1887" s="2">
        <v>11030130</v>
      </c>
      <c r="D1887" s="2" t="s">
        <v>5359</v>
      </c>
      <c r="E1887" s="3" t="s">
        <v>5360</v>
      </c>
      <c r="F1887" s="2" t="s">
        <v>5361</v>
      </c>
      <c r="G1887" s="2" t="s">
        <v>47</v>
      </c>
      <c r="I1887" s="2">
        <v>359722</v>
      </c>
      <c r="J1887" s="9"/>
      <c r="K1887" s="9"/>
      <c r="L1887" s="9"/>
      <c r="M1887" s="9"/>
      <c r="N1887" s="9"/>
      <c r="O1887" s="9"/>
      <c r="P1887" s="9"/>
      <c r="Q1887" s="9"/>
      <c r="R1887" s="9"/>
      <c r="S1887" s="9"/>
      <c r="T1887" s="9"/>
      <c r="U1887" s="9"/>
      <c r="V1887" s="9">
        <v>1.5</v>
      </c>
      <c r="W1887" s="9"/>
      <c r="X1887" s="9"/>
      <c r="Y1887" s="9"/>
      <c r="Z1887" s="9"/>
      <c r="AA1887" s="9"/>
      <c r="AB1887" s="9"/>
      <c r="AC1887" s="9"/>
      <c r="AD1887" s="9"/>
      <c r="AE1887" s="9"/>
      <c r="AF1887" s="9"/>
      <c r="AG1887" s="9"/>
      <c r="AH1887" s="9"/>
      <c r="AI1887" s="9">
        <f t="shared" si="144"/>
        <v>1.5</v>
      </c>
      <c r="AJ1887" s="9">
        <v>0</v>
      </c>
      <c r="AK1887" s="9">
        <f t="shared" si="145"/>
        <v>0.18</v>
      </c>
      <c r="AL1887" s="9">
        <f t="shared" si="146"/>
        <v>1.68</v>
      </c>
      <c r="AM1887" s="9"/>
      <c r="AN1887" s="9"/>
      <c r="AP1887" s="9"/>
    </row>
    <row r="1888" spans="1:42" x14ac:dyDescent="0.2">
      <c r="A1888" s="2" t="s">
        <v>43</v>
      </c>
      <c r="B1888" s="2">
        <v>1</v>
      </c>
      <c r="C1888" s="2">
        <v>11030132</v>
      </c>
      <c r="D1888" s="2" t="s">
        <v>5362</v>
      </c>
      <c r="E1888" s="3" t="s">
        <v>5363</v>
      </c>
      <c r="F1888" s="2" t="s">
        <v>5364</v>
      </c>
      <c r="G1888" s="2" t="s">
        <v>47</v>
      </c>
      <c r="I1888" s="2">
        <v>359723</v>
      </c>
      <c r="J1888" s="9"/>
      <c r="K1888" s="9"/>
      <c r="L1888" s="9"/>
      <c r="M1888" s="9"/>
      <c r="N1888" s="9"/>
      <c r="O1888" s="9"/>
      <c r="P1888" s="9"/>
      <c r="Q1888" s="9">
        <v>0.01</v>
      </c>
      <c r="R1888" s="9"/>
      <c r="S1888" s="9"/>
      <c r="T1888" s="9"/>
      <c r="U1888" s="9"/>
      <c r="V1888" s="9">
        <v>1.5</v>
      </c>
      <c r="W1888" s="9"/>
      <c r="X1888" s="9"/>
      <c r="Y1888" s="9"/>
      <c r="Z1888" s="9"/>
      <c r="AA1888" s="9"/>
      <c r="AB1888" s="9"/>
      <c r="AC1888" s="9"/>
      <c r="AD1888" s="9"/>
      <c r="AE1888" s="9"/>
      <c r="AF1888" s="9"/>
      <c r="AG1888" s="9"/>
      <c r="AH1888" s="9"/>
      <c r="AI1888" s="9">
        <f t="shared" si="144"/>
        <v>1.51</v>
      </c>
      <c r="AJ1888" s="9">
        <v>0</v>
      </c>
      <c r="AK1888" s="9">
        <f t="shared" si="145"/>
        <v>0.1812</v>
      </c>
      <c r="AL1888" s="9">
        <f t="shared" si="146"/>
        <v>1.6912</v>
      </c>
      <c r="AM1888" s="9"/>
      <c r="AN1888" s="9"/>
      <c r="AP1888" s="9"/>
    </row>
    <row r="1889" spans="1:42" x14ac:dyDescent="0.2">
      <c r="A1889" s="2" t="s">
        <v>43</v>
      </c>
      <c r="B1889" s="2">
        <v>1</v>
      </c>
      <c r="C1889" s="2">
        <v>11030130</v>
      </c>
      <c r="D1889" s="2" t="s">
        <v>5365</v>
      </c>
      <c r="E1889" s="3" t="s">
        <v>5366</v>
      </c>
      <c r="F1889" s="2" t="s">
        <v>5367</v>
      </c>
      <c r="G1889" s="2" t="s">
        <v>47</v>
      </c>
      <c r="I1889" s="2">
        <v>359724</v>
      </c>
      <c r="J1889" s="9"/>
      <c r="K1889" s="9"/>
      <c r="L1889" s="9"/>
      <c r="M1889" s="9"/>
      <c r="N1889" s="9"/>
      <c r="O1889" s="9"/>
      <c r="P1889" s="9"/>
      <c r="Q1889" s="9"/>
      <c r="R1889" s="9"/>
      <c r="S1889" s="9"/>
      <c r="T1889" s="9"/>
      <c r="U1889" s="9"/>
      <c r="V1889" s="9">
        <v>1.5</v>
      </c>
      <c r="W1889" s="9"/>
      <c r="X1889" s="9"/>
      <c r="Y1889" s="9"/>
      <c r="Z1889" s="9"/>
      <c r="AA1889" s="9"/>
      <c r="AB1889" s="9"/>
      <c r="AC1889" s="9"/>
      <c r="AD1889" s="9"/>
      <c r="AE1889" s="9"/>
      <c r="AF1889" s="9"/>
      <c r="AG1889" s="9"/>
      <c r="AH1889" s="9"/>
      <c r="AI1889" s="9">
        <f t="shared" si="144"/>
        <v>1.5</v>
      </c>
      <c r="AJ1889" s="9">
        <v>0</v>
      </c>
      <c r="AK1889" s="9">
        <f t="shared" si="145"/>
        <v>0.18</v>
      </c>
      <c r="AL1889" s="9">
        <f t="shared" si="146"/>
        <v>1.68</v>
      </c>
      <c r="AM1889" s="9"/>
      <c r="AN1889" s="9"/>
      <c r="AP1889" s="9"/>
    </row>
    <row r="1890" spans="1:42" x14ac:dyDescent="0.2">
      <c r="A1890" s="2" t="s">
        <v>43</v>
      </c>
      <c r="B1890" s="2">
        <v>1</v>
      </c>
      <c r="C1890" s="2">
        <v>11030129</v>
      </c>
      <c r="D1890" s="2" t="s">
        <v>5368</v>
      </c>
      <c r="E1890" s="3" t="s">
        <v>5369</v>
      </c>
      <c r="F1890" s="2" t="s">
        <v>4349</v>
      </c>
      <c r="G1890" s="2" t="s">
        <v>47</v>
      </c>
      <c r="I1890" s="2">
        <v>359725</v>
      </c>
      <c r="J1890" s="9"/>
      <c r="K1890" s="9">
        <v>0.51</v>
      </c>
      <c r="L1890" s="9"/>
      <c r="M1890" s="9"/>
      <c r="N1890" s="9"/>
      <c r="O1890" s="9"/>
      <c r="P1890" s="9"/>
      <c r="Q1890" s="9">
        <v>0.4</v>
      </c>
      <c r="R1890" s="9"/>
      <c r="S1890" s="9"/>
      <c r="T1890" s="9"/>
      <c r="U1890" s="9"/>
      <c r="V1890" s="9">
        <v>1.5</v>
      </c>
      <c r="W1890" s="9"/>
      <c r="X1890" s="9"/>
      <c r="Y1890" s="9"/>
      <c r="Z1890" s="9"/>
      <c r="AA1890" s="9"/>
      <c r="AB1890" s="9"/>
      <c r="AC1890" s="9"/>
      <c r="AD1890" s="9"/>
      <c r="AE1890" s="9"/>
      <c r="AF1890" s="9"/>
      <c r="AG1890" s="9"/>
      <c r="AH1890" s="9"/>
      <c r="AI1890" s="9">
        <f t="shared" si="144"/>
        <v>2.41</v>
      </c>
      <c r="AJ1890" s="9">
        <v>0</v>
      </c>
      <c r="AK1890" s="9">
        <f t="shared" si="145"/>
        <v>0.28920000000000001</v>
      </c>
      <c r="AL1890" s="9">
        <f t="shared" si="146"/>
        <v>2.6992000000000003</v>
      </c>
      <c r="AM1890" s="9"/>
      <c r="AN1890" s="9"/>
      <c r="AP1890" s="9"/>
    </row>
    <row r="1891" spans="1:42" x14ac:dyDescent="0.2">
      <c r="A1891" s="2" t="s">
        <v>43</v>
      </c>
      <c r="B1891" s="2">
        <v>1</v>
      </c>
      <c r="C1891" s="2">
        <v>11030134</v>
      </c>
      <c r="D1891" s="2" t="s">
        <v>5370</v>
      </c>
      <c r="E1891" s="3" t="s">
        <v>5371</v>
      </c>
      <c r="F1891" s="2" t="s">
        <v>5372</v>
      </c>
      <c r="G1891" s="2" t="s">
        <v>47</v>
      </c>
      <c r="I1891" s="2">
        <v>359726</v>
      </c>
      <c r="J1891" s="9"/>
      <c r="K1891" s="9"/>
      <c r="L1891" s="9"/>
      <c r="M1891" s="9"/>
      <c r="N1891" s="9"/>
      <c r="O1891" s="9"/>
      <c r="P1891" s="9"/>
      <c r="Q1891" s="9"/>
      <c r="R1891" s="9"/>
      <c r="S1891" s="9"/>
      <c r="T1891" s="9"/>
      <c r="U1891" s="9"/>
      <c r="V1891" s="9">
        <v>1.5</v>
      </c>
      <c r="W1891" s="9"/>
      <c r="X1891" s="9"/>
      <c r="Y1891" s="9"/>
      <c r="Z1891" s="9"/>
      <c r="AA1891" s="9"/>
      <c r="AB1891" s="9"/>
      <c r="AC1891" s="9"/>
      <c r="AD1891" s="9"/>
      <c r="AE1891" s="9"/>
      <c r="AF1891" s="9"/>
      <c r="AG1891" s="9"/>
      <c r="AH1891" s="9"/>
      <c r="AI1891" s="9">
        <f t="shared" si="144"/>
        <v>1.5</v>
      </c>
      <c r="AJ1891" s="9">
        <v>0</v>
      </c>
      <c r="AK1891" s="9">
        <f t="shared" si="145"/>
        <v>0.18</v>
      </c>
      <c r="AL1891" s="9">
        <f t="shared" si="146"/>
        <v>1.68</v>
      </c>
      <c r="AM1891" s="9"/>
      <c r="AN1891" s="9"/>
      <c r="AP1891" s="9"/>
    </row>
    <row r="1892" spans="1:42" x14ac:dyDescent="0.2">
      <c r="A1892" s="2" t="s">
        <v>43</v>
      </c>
      <c r="B1892" s="2">
        <v>1</v>
      </c>
      <c r="C1892" s="2">
        <v>11030130</v>
      </c>
      <c r="D1892" s="2" t="s">
        <v>5373</v>
      </c>
      <c r="E1892" s="3" t="s">
        <v>5374</v>
      </c>
      <c r="F1892" s="2" t="s">
        <v>5375</v>
      </c>
      <c r="G1892" s="2" t="s">
        <v>47</v>
      </c>
      <c r="I1892" s="2">
        <v>359727</v>
      </c>
      <c r="J1892" s="9"/>
      <c r="K1892" s="9">
        <v>0.44</v>
      </c>
      <c r="L1892" s="9"/>
      <c r="M1892" s="9"/>
      <c r="N1892" s="9"/>
      <c r="O1892" s="9"/>
      <c r="P1892" s="9"/>
      <c r="Q1892" s="9"/>
      <c r="R1892" s="9"/>
      <c r="S1892" s="9"/>
      <c r="T1892" s="9"/>
      <c r="U1892" s="9"/>
      <c r="V1892" s="9">
        <v>1.5</v>
      </c>
      <c r="W1892" s="9"/>
      <c r="X1892" s="9"/>
      <c r="Y1892" s="9"/>
      <c r="Z1892" s="9"/>
      <c r="AA1892" s="9"/>
      <c r="AB1892" s="9"/>
      <c r="AC1892" s="9"/>
      <c r="AD1892" s="9"/>
      <c r="AE1892" s="9"/>
      <c r="AF1892" s="9"/>
      <c r="AG1892" s="9"/>
      <c r="AH1892" s="9"/>
      <c r="AI1892" s="9">
        <f t="shared" si="144"/>
        <v>1.94</v>
      </c>
      <c r="AJ1892" s="9">
        <v>0</v>
      </c>
      <c r="AK1892" s="9">
        <f t="shared" si="145"/>
        <v>0.23279999999999998</v>
      </c>
      <c r="AL1892" s="9">
        <f t="shared" si="146"/>
        <v>2.1728000000000001</v>
      </c>
      <c r="AM1892" s="9"/>
      <c r="AN1892" s="9"/>
      <c r="AP1892" s="9"/>
    </row>
    <row r="1893" spans="1:42" x14ac:dyDescent="0.2">
      <c r="A1893" s="2" t="s">
        <v>43</v>
      </c>
      <c r="B1893" s="2">
        <v>1</v>
      </c>
      <c r="C1893" s="2">
        <v>11030133</v>
      </c>
      <c r="D1893" s="2" t="s">
        <v>5376</v>
      </c>
      <c r="E1893" s="3" t="s">
        <v>5377</v>
      </c>
      <c r="F1893" s="2" t="s">
        <v>5378</v>
      </c>
      <c r="G1893" s="2" t="s">
        <v>47</v>
      </c>
      <c r="I1893" s="2">
        <v>359728</v>
      </c>
      <c r="J1893" s="9"/>
      <c r="K1893" s="9">
        <v>0.04</v>
      </c>
      <c r="L1893" s="9"/>
      <c r="M1893" s="9"/>
      <c r="N1893" s="9"/>
      <c r="O1893" s="9"/>
      <c r="P1893" s="9"/>
      <c r="Q1893" s="9">
        <v>0.42</v>
      </c>
      <c r="R1893" s="9">
        <v>4.12</v>
      </c>
      <c r="S1893" s="9"/>
      <c r="T1893" s="9"/>
      <c r="U1893" s="9"/>
      <c r="V1893" s="9">
        <v>1.5</v>
      </c>
      <c r="W1893" s="9"/>
      <c r="X1893" s="9"/>
      <c r="Y1893" s="9"/>
      <c r="Z1893" s="9"/>
      <c r="AA1893" s="9"/>
      <c r="AB1893" s="9"/>
      <c r="AC1893" s="9"/>
      <c r="AD1893" s="9"/>
      <c r="AE1893" s="9"/>
      <c r="AF1893" s="9"/>
      <c r="AG1893" s="9"/>
      <c r="AH1893" s="9">
        <v>-0.75</v>
      </c>
      <c r="AI1893" s="9">
        <f t="shared" si="144"/>
        <v>5.33</v>
      </c>
      <c r="AJ1893" s="9">
        <v>0</v>
      </c>
      <c r="AK1893" s="9">
        <f t="shared" si="145"/>
        <v>0.63959999999999995</v>
      </c>
      <c r="AL1893" s="9">
        <f t="shared" si="146"/>
        <v>5.9695999999999998</v>
      </c>
      <c r="AM1893" s="9"/>
      <c r="AN1893" s="9"/>
      <c r="AP1893" s="9"/>
    </row>
    <row r="1894" spans="1:42" x14ac:dyDescent="0.2">
      <c r="A1894" s="2" t="s">
        <v>43</v>
      </c>
      <c r="B1894" s="2">
        <v>1</v>
      </c>
      <c r="C1894" s="2">
        <v>11030133</v>
      </c>
      <c r="D1894" s="2" t="s">
        <v>5376</v>
      </c>
      <c r="E1894" s="3" t="s">
        <v>5377</v>
      </c>
      <c r="F1894" s="2" t="s">
        <v>5378</v>
      </c>
      <c r="G1894" s="2" t="s">
        <v>47</v>
      </c>
      <c r="I1894" s="2">
        <v>359729</v>
      </c>
      <c r="J1894" s="9"/>
      <c r="K1894" s="9">
        <v>0.14000000000000001</v>
      </c>
      <c r="L1894" s="9"/>
      <c r="M1894" s="9"/>
      <c r="N1894" s="9"/>
      <c r="O1894" s="9"/>
      <c r="P1894" s="9"/>
      <c r="Q1894" s="9">
        <v>0.21</v>
      </c>
      <c r="R1894" s="9"/>
      <c r="S1894" s="9"/>
      <c r="T1894" s="9"/>
      <c r="U1894" s="9"/>
      <c r="V1894" s="9">
        <v>1.5</v>
      </c>
      <c r="W1894" s="9"/>
      <c r="X1894" s="9"/>
      <c r="Y1894" s="9"/>
      <c r="Z1894" s="9"/>
      <c r="AA1894" s="9"/>
      <c r="AB1894" s="9"/>
      <c r="AC1894" s="9"/>
      <c r="AD1894" s="9"/>
      <c r="AE1894" s="9"/>
      <c r="AF1894" s="9"/>
      <c r="AG1894" s="9"/>
      <c r="AH1894" s="9">
        <v>-0.75</v>
      </c>
      <c r="AI1894" s="9">
        <f t="shared" si="144"/>
        <v>1.1000000000000001</v>
      </c>
      <c r="AJ1894" s="9">
        <v>0</v>
      </c>
      <c r="AK1894" s="9">
        <f t="shared" si="145"/>
        <v>0.13200000000000001</v>
      </c>
      <c r="AL1894" s="9">
        <f t="shared" si="146"/>
        <v>1.2320000000000002</v>
      </c>
      <c r="AM1894" s="9"/>
      <c r="AN1894" s="9"/>
      <c r="AP1894" s="9"/>
    </row>
    <row r="1895" spans="1:42" x14ac:dyDescent="0.2">
      <c r="A1895" s="2" t="s">
        <v>43</v>
      </c>
      <c r="B1895" s="2">
        <v>1</v>
      </c>
      <c r="C1895" s="2">
        <v>11030133</v>
      </c>
      <c r="D1895" s="2" t="s">
        <v>5379</v>
      </c>
      <c r="E1895" s="3" t="s">
        <v>5380</v>
      </c>
      <c r="F1895" s="2" t="s">
        <v>5381</v>
      </c>
      <c r="G1895" s="2" t="s">
        <v>47</v>
      </c>
      <c r="I1895" s="2">
        <v>359730</v>
      </c>
      <c r="J1895" s="9"/>
      <c r="K1895" s="9"/>
      <c r="L1895" s="9"/>
      <c r="M1895" s="9"/>
      <c r="N1895" s="9"/>
      <c r="O1895" s="9"/>
      <c r="P1895" s="9"/>
      <c r="Q1895" s="9"/>
      <c r="R1895" s="9"/>
      <c r="S1895" s="9"/>
      <c r="T1895" s="9"/>
      <c r="U1895" s="9"/>
      <c r="V1895" s="9">
        <v>1.5</v>
      </c>
      <c r="W1895" s="9"/>
      <c r="X1895" s="9"/>
      <c r="Y1895" s="9"/>
      <c r="Z1895" s="9"/>
      <c r="AA1895" s="9"/>
      <c r="AB1895" s="9"/>
      <c r="AC1895" s="9"/>
      <c r="AD1895" s="9"/>
      <c r="AE1895" s="9"/>
      <c r="AF1895" s="9"/>
      <c r="AG1895" s="9"/>
      <c r="AH1895" s="9"/>
      <c r="AI1895" s="9">
        <f t="shared" si="144"/>
        <v>1.5</v>
      </c>
      <c r="AJ1895" s="9">
        <v>0</v>
      </c>
      <c r="AK1895" s="9">
        <f t="shared" si="145"/>
        <v>0.18</v>
      </c>
      <c r="AL1895" s="9">
        <f t="shared" si="146"/>
        <v>1.68</v>
      </c>
      <c r="AM1895" s="9"/>
      <c r="AN1895" s="9"/>
      <c r="AP1895" s="9"/>
    </row>
    <row r="1896" spans="1:42" x14ac:dyDescent="0.2">
      <c r="A1896" s="2" t="s">
        <v>43</v>
      </c>
      <c r="B1896" s="2">
        <v>1</v>
      </c>
      <c r="C1896" s="2">
        <v>11030133</v>
      </c>
      <c r="D1896" s="2" t="s">
        <v>5379</v>
      </c>
      <c r="E1896" s="3" t="s">
        <v>5380</v>
      </c>
      <c r="F1896" s="2" t="s">
        <v>5381</v>
      </c>
      <c r="G1896" s="2" t="s">
        <v>47</v>
      </c>
      <c r="I1896" s="2">
        <v>359731</v>
      </c>
      <c r="J1896" s="9"/>
      <c r="K1896" s="9"/>
      <c r="L1896" s="9"/>
      <c r="M1896" s="9"/>
      <c r="N1896" s="9"/>
      <c r="O1896" s="9"/>
      <c r="P1896" s="9"/>
      <c r="Q1896" s="9">
        <v>0.62</v>
      </c>
      <c r="R1896" s="9"/>
      <c r="S1896" s="9"/>
      <c r="T1896" s="9"/>
      <c r="U1896" s="9"/>
      <c r="V1896" s="9">
        <v>1.5</v>
      </c>
      <c r="W1896" s="9"/>
      <c r="X1896" s="9"/>
      <c r="Y1896" s="9"/>
      <c r="Z1896" s="9"/>
      <c r="AA1896" s="9"/>
      <c r="AB1896" s="9"/>
      <c r="AC1896" s="9"/>
      <c r="AD1896" s="9"/>
      <c r="AE1896" s="9"/>
      <c r="AF1896" s="9"/>
      <c r="AG1896" s="9"/>
      <c r="AH1896" s="9"/>
      <c r="AI1896" s="9">
        <f t="shared" si="144"/>
        <v>2.12</v>
      </c>
      <c r="AJ1896" s="9">
        <v>0</v>
      </c>
      <c r="AK1896" s="9">
        <f t="shared" si="145"/>
        <v>0.25440000000000002</v>
      </c>
      <c r="AL1896" s="9">
        <f t="shared" si="146"/>
        <v>2.3744000000000001</v>
      </c>
      <c r="AM1896" s="9"/>
      <c r="AN1896" s="9"/>
      <c r="AP1896" s="9"/>
    </row>
    <row r="1897" spans="1:42" x14ac:dyDescent="0.2">
      <c r="A1897" s="2" t="s">
        <v>43</v>
      </c>
      <c r="B1897" s="2">
        <v>1</v>
      </c>
      <c r="C1897" s="2">
        <v>11030133</v>
      </c>
      <c r="D1897" s="2" t="s">
        <v>5382</v>
      </c>
      <c r="E1897" s="3" t="s">
        <v>5383</v>
      </c>
      <c r="F1897" s="2" t="s">
        <v>5384</v>
      </c>
      <c r="G1897" s="2" t="s">
        <v>47</v>
      </c>
      <c r="I1897" s="2">
        <v>359732</v>
      </c>
      <c r="J1897" s="9"/>
      <c r="K1897" s="9">
        <v>3.17</v>
      </c>
      <c r="L1897" s="9"/>
      <c r="M1897" s="9"/>
      <c r="N1897" s="9"/>
      <c r="O1897" s="9"/>
      <c r="P1897" s="9"/>
      <c r="Q1897" s="9">
        <v>2.25</v>
      </c>
      <c r="R1897" s="9">
        <v>0.06</v>
      </c>
      <c r="S1897" s="9"/>
      <c r="T1897" s="9"/>
      <c r="U1897" s="9"/>
      <c r="V1897" s="9">
        <v>1.5</v>
      </c>
      <c r="W1897" s="9"/>
      <c r="X1897" s="9"/>
      <c r="Y1897" s="9"/>
      <c r="Z1897" s="9"/>
      <c r="AA1897" s="9"/>
      <c r="AB1897" s="9"/>
      <c r="AC1897" s="9"/>
      <c r="AD1897" s="9"/>
      <c r="AE1897" s="9"/>
      <c r="AF1897" s="9"/>
      <c r="AG1897" s="9"/>
      <c r="AH1897" s="9"/>
      <c r="AI1897" s="9">
        <f t="shared" si="144"/>
        <v>6.9799999999999995</v>
      </c>
      <c r="AJ1897" s="9">
        <v>0</v>
      </c>
      <c r="AK1897" s="9">
        <f t="shared" si="145"/>
        <v>0.8375999999999999</v>
      </c>
      <c r="AL1897" s="9">
        <f t="shared" si="146"/>
        <v>7.8175999999999997</v>
      </c>
      <c r="AM1897" s="9"/>
      <c r="AN1897" s="9"/>
      <c r="AP1897" s="9"/>
    </row>
    <row r="1898" spans="1:42" x14ac:dyDescent="0.2">
      <c r="A1898" s="2" t="s">
        <v>43</v>
      </c>
      <c r="B1898" s="2">
        <v>1</v>
      </c>
      <c r="C1898" s="2">
        <v>11030128</v>
      </c>
      <c r="D1898" s="2" t="s">
        <v>5385</v>
      </c>
      <c r="E1898" s="3" t="s">
        <v>5386</v>
      </c>
      <c r="F1898" s="2" t="s">
        <v>5387</v>
      </c>
      <c r="G1898" s="2" t="s">
        <v>47</v>
      </c>
      <c r="I1898" s="2">
        <v>359733</v>
      </c>
      <c r="J1898" s="9"/>
      <c r="K1898" s="9"/>
      <c r="L1898" s="9"/>
      <c r="M1898" s="9"/>
      <c r="N1898" s="9"/>
      <c r="O1898" s="9"/>
      <c r="P1898" s="9"/>
      <c r="Q1898" s="9">
        <v>0.41</v>
      </c>
      <c r="R1898" s="9"/>
      <c r="S1898" s="9"/>
      <c r="T1898" s="9"/>
      <c r="U1898" s="9"/>
      <c r="V1898" s="9">
        <v>1.5</v>
      </c>
      <c r="W1898" s="9"/>
      <c r="X1898" s="9"/>
      <c r="Y1898" s="9"/>
      <c r="Z1898" s="9"/>
      <c r="AA1898" s="9"/>
      <c r="AB1898" s="9"/>
      <c r="AC1898" s="9"/>
      <c r="AD1898" s="9"/>
      <c r="AE1898" s="9"/>
      <c r="AF1898" s="9"/>
      <c r="AG1898" s="9"/>
      <c r="AH1898" s="9"/>
      <c r="AI1898" s="9">
        <f t="shared" si="144"/>
        <v>1.91</v>
      </c>
      <c r="AJ1898" s="9">
        <v>0</v>
      </c>
      <c r="AK1898" s="9">
        <f t="shared" si="145"/>
        <v>0.22919999999999999</v>
      </c>
      <c r="AL1898" s="9">
        <f t="shared" si="146"/>
        <v>2.1391999999999998</v>
      </c>
      <c r="AM1898" s="9"/>
      <c r="AN1898" s="9"/>
      <c r="AP1898" s="9"/>
    </row>
    <row r="1899" spans="1:42" x14ac:dyDescent="0.2">
      <c r="A1899" s="2" t="s">
        <v>43</v>
      </c>
      <c r="B1899" s="2">
        <v>1</v>
      </c>
      <c r="C1899" s="2">
        <v>11030128</v>
      </c>
      <c r="D1899" s="2" t="s">
        <v>5388</v>
      </c>
      <c r="E1899" s="3" t="s">
        <v>5389</v>
      </c>
      <c r="F1899" s="2" t="s">
        <v>5390</v>
      </c>
      <c r="G1899" s="2" t="s">
        <v>47</v>
      </c>
      <c r="I1899" s="2">
        <v>359734</v>
      </c>
      <c r="J1899" s="9"/>
      <c r="K1899" s="9"/>
      <c r="L1899" s="9"/>
      <c r="M1899" s="9"/>
      <c r="N1899" s="9"/>
      <c r="O1899" s="9"/>
      <c r="P1899" s="9"/>
      <c r="Q1899" s="9">
        <v>2.67</v>
      </c>
      <c r="R1899" s="9">
        <v>1.71</v>
      </c>
      <c r="S1899" s="9"/>
      <c r="T1899" s="9"/>
      <c r="U1899" s="9"/>
      <c r="V1899" s="9">
        <v>1.5</v>
      </c>
      <c r="W1899" s="9"/>
      <c r="X1899" s="9"/>
      <c r="Y1899" s="9"/>
      <c r="Z1899" s="9"/>
      <c r="AA1899" s="9"/>
      <c r="AB1899" s="9"/>
      <c r="AC1899" s="9"/>
      <c r="AD1899" s="9"/>
      <c r="AE1899" s="9"/>
      <c r="AF1899" s="9"/>
      <c r="AG1899" s="9"/>
      <c r="AH1899" s="9"/>
      <c r="AI1899" s="9">
        <f t="shared" si="144"/>
        <v>5.88</v>
      </c>
      <c r="AJ1899" s="9">
        <v>0</v>
      </c>
      <c r="AK1899" s="9">
        <f t="shared" si="145"/>
        <v>0.7056</v>
      </c>
      <c r="AL1899" s="9">
        <f t="shared" si="146"/>
        <v>6.5855999999999995</v>
      </c>
      <c r="AM1899" s="9"/>
      <c r="AN1899" s="9"/>
      <c r="AP1899" s="9"/>
    </row>
    <row r="1900" spans="1:42" x14ac:dyDescent="0.2">
      <c r="A1900" s="2" t="s">
        <v>43</v>
      </c>
      <c r="B1900" s="2">
        <v>1</v>
      </c>
      <c r="C1900" s="2">
        <v>11030133</v>
      </c>
      <c r="D1900" s="2" t="s">
        <v>5391</v>
      </c>
      <c r="E1900" s="3" t="s">
        <v>5392</v>
      </c>
      <c r="F1900" s="2" t="s">
        <v>5393</v>
      </c>
      <c r="G1900" s="2" t="s">
        <v>47</v>
      </c>
      <c r="I1900" s="2">
        <v>359735</v>
      </c>
      <c r="J1900" s="9"/>
      <c r="K1900" s="9">
        <v>1.87</v>
      </c>
      <c r="L1900" s="9"/>
      <c r="M1900" s="9"/>
      <c r="N1900" s="9"/>
      <c r="O1900" s="9"/>
      <c r="P1900" s="9"/>
      <c r="Q1900" s="9">
        <v>0.4</v>
      </c>
      <c r="R1900" s="9"/>
      <c r="S1900" s="9"/>
      <c r="T1900" s="9"/>
      <c r="U1900" s="9"/>
      <c r="V1900" s="9">
        <v>1.5</v>
      </c>
      <c r="W1900" s="9"/>
      <c r="X1900" s="9"/>
      <c r="Y1900" s="9"/>
      <c r="Z1900" s="9"/>
      <c r="AA1900" s="9"/>
      <c r="AB1900" s="9"/>
      <c r="AC1900" s="9"/>
      <c r="AD1900" s="9"/>
      <c r="AE1900" s="9"/>
      <c r="AF1900" s="9"/>
      <c r="AG1900" s="9"/>
      <c r="AH1900" s="9">
        <v>-0.75</v>
      </c>
      <c r="AI1900" s="9">
        <f t="shared" si="144"/>
        <v>3.02</v>
      </c>
      <c r="AJ1900" s="9">
        <v>0</v>
      </c>
      <c r="AK1900" s="9">
        <f t="shared" si="145"/>
        <v>0.3624</v>
      </c>
      <c r="AL1900" s="9">
        <f t="shared" si="146"/>
        <v>3.3824000000000001</v>
      </c>
      <c r="AM1900" s="9"/>
      <c r="AN1900" s="9"/>
      <c r="AP1900" s="9"/>
    </row>
    <row r="1901" spans="1:42" x14ac:dyDescent="0.2">
      <c r="A1901" s="2" t="s">
        <v>43</v>
      </c>
      <c r="B1901" s="2">
        <v>1</v>
      </c>
      <c r="C1901" s="2">
        <v>11030131</v>
      </c>
      <c r="D1901" s="2" t="s">
        <v>5394</v>
      </c>
      <c r="E1901" s="3" t="s">
        <v>5395</v>
      </c>
      <c r="F1901" s="2" t="s">
        <v>5396</v>
      </c>
      <c r="G1901" s="2" t="s">
        <v>47</v>
      </c>
      <c r="I1901" s="2">
        <v>359736</v>
      </c>
      <c r="J1901" s="9"/>
      <c r="K1901" s="9"/>
      <c r="L1901" s="9"/>
      <c r="M1901" s="9"/>
      <c r="N1901" s="9"/>
      <c r="O1901" s="9"/>
      <c r="P1901" s="9"/>
      <c r="Q1901" s="9"/>
      <c r="R1901" s="9">
        <v>0.05</v>
      </c>
      <c r="S1901" s="9"/>
      <c r="T1901" s="9"/>
      <c r="U1901" s="9"/>
      <c r="V1901" s="9">
        <v>1.5</v>
      </c>
      <c r="W1901" s="9"/>
      <c r="X1901" s="9"/>
      <c r="Y1901" s="9"/>
      <c r="Z1901" s="9"/>
      <c r="AA1901" s="9"/>
      <c r="AB1901" s="9"/>
      <c r="AC1901" s="9"/>
      <c r="AD1901" s="9"/>
      <c r="AE1901" s="9"/>
      <c r="AF1901" s="9"/>
      <c r="AG1901" s="9"/>
      <c r="AH1901" s="9"/>
      <c r="AI1901" s="9">
        <f t="shared" si="144"/>
        <v>1.55</v>
      </c>
      <c r="AJ1901" s="9">
        <v>0</v>
      </c>
      <c r="AK1901" s="9">
        <f t="shared" si="145"/>
        <v>0.186</v>
      </c>
      <c r="AL1901" s="9">
        <f t="shared" si="146"/>
        <v>1.736</v>
      </c>
      <c r="AM1901" s="9"/>
      <c r="AN1901" s="9"/>
      <c r="AP1901" s="9"/>
    </row>
    <row r="1902" spans="1:42" x14ac:dyDescent="0.2">
      <c r="A1902" s="2" t="s">
        <v>43</v>
      </c>
      <c r="B1902" s="2">
        <v>1</v>
      </c>
      <c r="C1902" s="2">
        <v>11030136</v>
      </c>
      <c r="D1902" s="2" t="s">
        <v>5397</v>
      </c>
      <c r="E1902" s="3" t="s">
        <v>5398</v>
      </c>
      <c r="F1902" s="2" t="s">
        <v>5399</v>
      </c>
      <c r="G1902" s="2" t="s">
        <v>47</v>
      </c>
      <c r="I1902" s="2">
        <v>359737</v>
      </c>
      <c r="J1902" s="9"/>
      <c r="K1902" s="9">
        <v>0.05</v>
      </c>
      <c r="L1902" s="9"/>
      <c r="M1902" s="9"/>
      <c r="N1902" s="9"/>
      <c r="O1902" s="9"/>
      <c r="P1902" s="9"/>
      <c r="Q1902" s="9">
        <v>0.3</v>
      </c>
      <c r="R1902" s="9"/>
      <c r="S1902" s="9"/>
      <c r="T1902" s="9"/>
      <c r="U1902" s="9"/>
      <c r="V1902" s="9">
        <v>1.5</v>
      </c>
      <c r="W1902" s="9"/>
      <c r="X1902" s="9"/>
      <c r="Y1902" s="9"/>
      <c r="Z1902" s="9"/>
      <c r="AA1902" s="9"/>
      <c r="AB1902" s="9"/>
      <c r="AC1902" s="9"/>
      <c r="AD1902" s="9"/>
      <c r="AE1902" s="9"/>
      <c r="AF1902" s="9"/>
      <c r="AG1902" s="9"/>
      <c r="AH1902" s="9"/>
      <c r="AI1902" s="9">
        <f t="shared" si="144"/>
        <v>1.85</v>
      </c>
      <c r="AJ1902" s="9">
        <v>0</v>
      </c>
      <c r="AK1902" s="9">
        <f t="shared" si="145"/>
        <v>0.222</v>
      </c>
      <c r="AL1902" s="9">
        <f t="shared" si="146"/>
        <v>2.0720000000000001</v>
      </c>
      <c r="AM1902" s="9"/>
      <c r="AN1902" s="9"/>
      <c r="AP1902" s="9"/>
    </row>
    <row r="1903" spans="1:42" x14ac:dyDescent="0.2">
      <c r="A1903" s="2" t="s">
        <v>43</v>
      </c>
      <c r="B1903" s="2">
        <v>1</v>
      </c>
      <c r="C1903" s="2">
        <v>11030135</v>
      </c>
      <c r="D1903" s="2" t="s">
        <v>5400</v>
      </c>
      <c r="E1903" s="3" t="s">
        <v>5401</v>
      </c>
      <c r="F1903" s="2" t="s">
        <v>5402</v>
      </c>
      <c r="G1903" s="2" t="s">
        <v>47</v>
      </c>
      <c r="I1903" s="2">
        <v>359738</v>
      </c>
      <c r="J1903" s="9"/>
      <c r="K1903" s="9"/>
      <c r="L1903" s="9"/>
      <c r="M1903" s="9"/>
      <c r="N1903" s="9"/>
      <c r="O1903" s="9"/>
      <c r="P1903" s="9"/>
      <c r="Q1903" s="9">
        <v>0.39</v>
      </c>
      <c r="R1903" s="9"/>
      <c r="S1903" s="9"/>
      <c r="T1903" s="9"/>
      <c r="U1903" s="9"/>
      <c r="V1903" s="9">
        <v>1.5</v>
      </c>
      <c r="W1903" s="9"/>
      <c r="X1903" s="9"/>
      <c r="Y1903" s="9"/>
      <c r="Z1903" s="9"/>
      <c r="AA1903" s="9"/>
      <c r="AB1903" s="9"/>
      <c r="AC1903" s="9"/>
      <c r="AD1903" s="9"/>
      <c r="AE1903" s="9"/>
      <c r="AF1903" s="9"/>
      <c r="AG1903" s="9"/>
      <c r="AH1903" s="9"/>
      <c r="AI1903" s="9">
        <f t="shared" si="144"/>
        <v>1.8900000000000001</v>
      </c>
      <c r="AJ1903" s="9">
        <v>0</v>
      </c>
      <c r="AK1903" s="9">
        <f t="shared" si="145"/>
        <v>0.2268</v>
      </c>
      <c r="AL1903" s="9">
        <f t="shared" si="146"/>
        <v>2.1168</v>
      </c>
      <c r="AM1903" s="9"/>
      <c r="AN1903" s="9"/>
      <c r="AP1903" s="9"/>
    </row>
    <row r="1904" spans="1:42" x14ac:dyDescent="0.2">
      <c r="A1904" s="2" t="s">
        <v>43</v>
      </c>
      <c r="B1904" s="2">
        <v>1</v>
      </c>
      <c r="C1904" s="2">
        <v>11030129</v>
      </c>
      <c r="D1904" s="2" t="s">
        <v>5403</v>
      </c>
      <c r="E1904" s="3" t="s">
        <v>5404</v>
      </c>
      <c r="F1904" s="2" t="s">
        <v>5405</v>
      </c>
      <c r="G1904" s="2" t="s">
        <v>47</v>
      </c>
      <c r="I1904" s="2">
        <v>359739</v>
      </c>
      <c r="J1904" s="9"/>
      <c r="K1904" s="9"/>
      <c r="L1904" s="9"/>
      <c r="M1904" s="9"/>
      <c r="N1904" s="9"/>
      <c r="O1904" s="9"/>
      <c r="P1904" s="9"/>
      <c r="Q1904" s="9">
        <v>0.03</v>
      </c>
      <c r="R1904" s="9">
        <v>0.25</v>
      </c>
      <c r="S1904" s="9"/>
      <c r="T1904" s="9"/>
      <c r="U1904" s="9"/>
      <c r="V1904" s="9">
        <v>1.5</v>
      </c>
      <c r="W1904" s="9"/>
      <c r="X1904" s="9"/>
      <c r="Y1904" s="9"/>
      <c r="Z1904" s="9"/>
      <c r="AA1904" s="9"/>
      <c r="AB1904" s="9"/>
      <c r="AC1904" s="9"/>
      <c r="AD1904" s="9"/>
      <c r="AE1904" s="9"/>
      <c r="AF1904" s="9"/>
      <c r="AG1904" s="9"/>
      <c r="AH1904" s="9"/>
      <c r="AI1904" s="9">
        <f t="shared" si="144"/>
        <v>1.78</v>
      </c>
      <c r="AJ1904" s="9">
        <v>0</v>
      </c>
      <c r="AK1904" s="9">
        <f t="shared" si="145"/>
        <v>0.21359999999999998</v>
      </c>
      <c r="AL1904" s="9">
        <f t="shared" si="146"/>
        <v>1.9936</v>
      </c>
      <c r="AM1904" s="9"/>
      <c r="AN1904" s="9"/>
      <c r="AP1904" s="9"/>
    </row>
    <row r="1905" spans="1:42" x14ac:dyDescent="0.2">
      <c r="A1905" s="2" t="s">
        <v>43</v>
      </c>
      <c r="B1905" s="2">
        <v>1</v>
      </c>
      <c r="C1905" s="2">
        <v>11030131</v>
      </c>
      <c r="D1905" s="2" t="s">
        <v>5406</v>
      </c>
      <c r="E1905" s="3" t="s">
        <v>5407</v>
      </c>
      <c r="F1905" s="2" t="s">
        <v>5408</v>
      </c>
      <c r="G1905" s="2" t="s">
        <v>47</v>
      </c>
      <c r="I1905" s="2">
        <v>359740</v>
      </c>
      <c r="J1905" s="9"/>
      <c r="K1905" s="9"/>
      <c r="L1905" s="9"/>
      <c r="M1905" s="9"/>
      <c r="N1905" s="9"/>
      <c r="O1905" s="9"/>
      <c r="P1905" s="9"/>
      <c r="Q1905" s="9">
        <v>0.6</v>
      </c>
      <c r="R1905" s="9"/>
      <c r="S1905" s="9"/>
      <c r="T1905" s="9"/>
      <c r="U1905" s="9"/>
      <c r="V1905" s="9">
        <v>1.5</v>
      </c>
      <c r="W1905" s="9"/>
      <c r="X1905" s="9"/>
      <c r="Y1905" s="9"/>
      <c r="Z1905" s="9"/>
      <c r="AA1905" s="9"/>
      <c r="AB1905" s="9"/>
      <c r="AC1905" s="9"/>
      <c r="AD1905" s="9"/>
      <c r="AE1905" s="9"/>
      <c r="AF1905" s="9"/>
      <c r="AG1905" s="9"/>
      <c r="AH1905" s="9"/>
      <c r="AI1905" s="9">
        <f t="shared" si="144"/>
        <v>2.1</v>
      </c>
      <c r="AJ1905" s="9">
        <v>0</v>
      </c>
      <c r="AK1905" s="9">
        <f t="shared" si="145"/>
        <v>0.252</v>
      </c>
      <c r="AL1905" s="9">
        <f t="shared" si="146"/>
        <v>2.3520000000000003</v>
      </c>
      <c r="AM1905" s="9"/>
      <c r="AN1905" s="9"/>
      <c r="AP1905" s="9"/>
    </row>
    <row r="1906" spans="1:42" x14ac:dyDescent="0.2">
      <c r="A1906" s="2" t="s">
        <v>43</v>
      </c>
      <c r="B1906" s="2">
        <v>16</v>
      </c>
      <c r="C1906" s="2">
        <v>11030130</v>
      </c>
      <c r="D1906" s="2" t="s">
        <v>5409</v>
      </c>
      <c r="E1906" s="3" t="s">
        <v>5410</v>
      </c>
      <c r="F1906" s="2" t="s">
        <v>5411</v>
      </c>
      <c r="G1906" s="2" t="s">
        <v>47</v>
      </c>
      <c r="I1906" s="2">
        <v>359741</v>
      </c>
      <c r="J1906" s="9"/>
      <c r="K1906" s="9">
        <v>0.03</v>
      </c>
      <c r="L1906" s="9"/>
      <c r="M1906" s="9"/>
      <c r="N1906" s="9"/>
      <c r="O1906" s="9"/>
      <c r="P1906" s="9"/>
      <c r="Q1906" s="9"/>
      <c r="R1906" s="9"/>
      <c r="S1906" s="9"/>
      <c r="T1906" s="9"/>
      <c r="U1906" s="9"/>
      <c r="V1906" s="9">
        <v>1.5</v>
      </c>
      <c r="W1906" s="9"/>
      <c r="X1906" s="9"/>
      <c r="Y1906" s="9"/>
      <c r="Z1906" s="9"/>
      <c r="AA1906" s="9"/>
      <c r="AB1906" s="9"/>
      <c r="AC1906" s="9"/>
      <c r="AD1906" s="9"/>
      <c r="AE1906" s="9"/>
      <c r="AF1906" s="9"/>
      <c r="AG1906" s="9"/>
      <c r="AH1906" s="9"/>
      <c r="AI1906" s="9">
        <f t="shared" si="144"/>
        <v>1.53</v>
      </c>
      <c r="AJ1906" s="9">
        <v>0</v>
      </c>
      <c r="AK1906" s="9">
        <f t="shared" si="145"/>
        <v>0.18359999999999999</v>
      </c>
      <c r="AL1906" s="9">
        <f t="shared" si="146"/>
        <v>1.7136</v>
      </c>
      <c r="AM1906" s="9"/>
      <c r="AN1906" s="9"/>
      <c r="AP1906" s="9"/>
    </row>
    <row r="1907" spans="1:42" x14ac:dyDescent="0.2">
      <c r="A1907" s="2" t="s">
        <v>43</v>
      </c>
      <c r="B1907" s="2">
        <v>1</v>
      </c>
      <c r="C1907" s="2">
        <v>11030134</v>
      </c>
      <c r="D1907" s="2" t="s">
        <v>5412</v>
      </c>
      <c r="E1907" s="3" t="s">
        <v>5413</v>
      </c>
      <c r="F1907" s="2" t="s">
        <v>5414</v>
      </c>
      <c r="G1907" s="2" t="s">
        <v>47</v>
      </c>
      <c r="I1907" s="2">
        <v>359742</v>
      </c>
      <c r="J1907" s="9"/>
      <c r="K1907" s="9">
        <v>0.15</v>
      </c>
      <c r="L1907" s="9"/>
      <c r="M1907" s="9"/>
      <c r="N1907" s="9"/>
      <c r="O1907" s="9"/>
      <c r="P1907" s="9"/>
      <c r="Q1907" s="9">
        <v>0.04</v>
      </c>
      <c r="R1907" s="9"/>
      <c r="S1907" s="9"/>
      <c r="T1907" s="9"/>
      <c r="U1907" s="9"/>
      <c r="V1907" s="9">
        <v>1.5</v>
      </c>
      <c r="W1907" s="9"/>
      <c r="X1907" s="9"/>
      <c r="Y1907" s="9"/>
      <c r="Z1907" s="9"/>
      <c r="AA1907" s="9"/>
      <c r="AB1907" s="9"/>
      <c r="AC1907" s="9"/>
      <c r="AD1907" s="9"/>
      <c r="AE1907" s="9"/>
      <c r="AF1907" s="9"/>
      <c r="AG1907" s="9"/>
      <c r="AH1907" s="9"/>
      <c r="AI1907" s="9">
        <f t="shared" si="144"/>
        <v>1.69</v>
      </c>
      <c r="AJ1907" s="9">
        <v>0</v>
      </c>
      <c r="AK1907" s="9">
        <f t="shared" si="145"/>
        <v>0.20279999999999998</v>
      </c>
      <c r="AL1907" s="9">
        <f t="shared" si="146"/>
        <v>1.8927999999999998</v>
      </c>
      <c r="AM1907" s="9"/>
      <c r="AN1907" s="9"/>
      <c r="AP1907" s="9"/>
    </row>
    <row r="1908" spans="1:42" x14ac:dyDescent="0.2">
      <c r="A1908" s="2" t="s">
        <v>43</v>
      </c>
      <c r="B1908" s="2">
        <v>19</v>
      </c>
      <c r="C1908" s="2">
        <v>11030130</v>
      </c>
      <c r="D1908" s="2" t="s">
        <v>5415</v>
      </c>
      <c r="E1908" s="3" t="s">
        <v>5416</v>
      </c>
      <c r="F1908" s="2" t="s">
        <v>5417</v>
      </c>
      <c r="G1908" s="2" t="s">
        <v>47</v>
      </c>
      <c r="I1908" s="2">
        <v>359743</v>
      </c>
      <c r="J1908" s="9"/>
      <c r="K1908" s="9"/>
      <c r="L1908" s="9"/>
      <c r="M1908" s="9"/>
      <c r="N1908" s="9"/>
      <c r="O1908" s="9"/>
      <c r="P1908" s="9"/>
      <c r="Q1908" s="9">
        <v>1.33</v>
      </c>
      <c r="R1908" s="9"/>
      <c r="S1908" s="9"/>
      <c r="T1908" s="9"/>
      <c r="U1908" s="9"/>
      <c r="V1908" s="9">
        <v>1.5</v>
      </c>
      <c r="W1908" s="9"/>
      <c r="X1908" s="9"/>
      <c r="Y1908" s="9"/>
      <c r="Z1908" s="9"/>
      <c r="AA1908" s="9"/>
      <c r="AB1908" s="9"/>
      <c r="AC1908" s="9"/>
      <c r="AD1908" s="9"/>
      <c r="AE1908" s="9"/>
      <c r="AF1908" s="9"/>
      <c r="AG1908" s="9"/>
      <c r="AH1908" s="9"/>
      <c r="AI1908" s="9">
        <f t="shared" si="144"/>
        <v>2.83</v>
      </c>
      <c r="AJ1908" s="9">
        <v>0</v>
      </c>
      <c r="AK1908" s="9">
        <f t="shared" si="145"/>
        <v>0.33960000000000001</v>
      </c>
      <c r="AL1908" s="9">
        <f t="shared" si="146"/>
        <v>3.1696</v>
      </c>
      <c r="AM1908" s="9"/>
      <c r="AN1908" s="9"/>
      <c r="AP1908" s="9"/>
    </row>
    <row r="1909" spans="1:42" x14ac:dyDescent="0.2">
      <c r="A1909" s="2" t="s">
        <v>43</v>
      </c>
      <c r="B1909" s="2">
        <v>1</v>
      </c>
      <c r="C1909" s="2">
        <v>11030133</v>
      </c>
      <c r="D1909" s="2" t="s">
        <v>5418</v>
      </c>
      <c r="E1909" s="3" t="s">
        <v>5419</v>
      </c>
      <c r="F1909" s="2" t="s">
        <v>5420</v>
      </c>
      <c r="G1909" s="2" t="s">
        <v>47</v>
      </c>
      <c r="I1909" s="2">
        <v>359744</v>
      </c>
      <c r="J1909" s="9"/>
      <c r="K1909" s="9">
        <v>0.06</v>
      </c>
      <c r="L1909" s="9"/>
      <c r="M1909" s="9"/>
      <c r="N1909" s="9"/>
      <c r="O1909" s="9"/>
      <c r="P1909" s="9"/>
      <c r="Q1909" s="9">
        <v>0.27</v>
      </c>
      <c r="R1909" s="9">
        <v>0.28000000000000003</v>
      </c>
      <c r="S1909" s="9"/>
      <c r="T1909" s="9"/>
      <c r="U1909" s="9"/>
      <c r="V1909" s="9">
        <v>1.5</v>
      </c>
      <c r="W1909" s="9"/>
      <c r="X1909" s="9"/>
      <c r="Y1909" s="9"/>
      <c r="Z1909" s="9"/>
      <c r="AA1909" s="9"/>
      <c r="AB1909" s="9"/>
      <c r="AC1909" s="9"/>
      <c r="AD1909" s="9"/>
      <c r="AE1909" s="9"/>
      <c r="AF1909" s="9"/>
      <c r="AG1909" s="9"/>
      <c r="AH1909" s="9"/>
      <c r="AI1909" s="9">
        <f t="shared" si="144"/>
        <v>2.1100000000000003</v>
      </c>
      <c r="AJ1909" s="9">
        <v>0</v>
      </c>
      <c r="AK1909" s="9">
        <f t="shared" si="145"/>
        <v>0.25320000000000004</v>
      </c>
      <c r="AL1909" s="9">
        <f t="shared" si="146"/>
        <v>2.3632000000000004</v>
      </c>
      <c r="AM1909" s="9"/>
      <c r="AN1909" s="9"/>
      <c r="AP1909" s="9"/>
    </row>
    <row r="1910" spans="1:42" x14ac:dyDescent="0.2">
      <c r="A1910" s="2" t="s">
        <v>43</v>
      </c>
      <c r="B1910" s="2">
        <v>1</v>
      </c>
      <c r="C1910" s="2">
        <v>11030133</v>
      </c>
      <c r="D1910" s="2" t="s">
        <v>5421</v>
      </c>
      <c r="E1910" s="3" t="s">
        <v>5422</v>
      </c>
      <c r="F1910" s="2" t="s">
        <v>5423</v>
      </c>
      <c r="G1910" s="2" t="s">
        <v>47</v>
      </c>
      <c r="I1910" s="2">
        <v>359745</v>
      </c>
      <c r="J1910" s="9"/>
      <c r="K1910" s="9">
        <v>3.76</v>
      </c>
      <c r="L1910" s="9"/>
      <c r="M1910" s="9"/>
      <c r="N1910" s="9"/>
      <c r="O1910" s="9"/>
      <c r="P1910" s="9"/>
      <c r="Q1910" s="9">
        <v>0.32</v>
      </c>
      <c r="R1910" s="9"/>
      <c r="S1910" s="9"/>
      <c r="T1910" s="9"/>
      <c r="U1910" s="9"/>
      <c r="V1910" s="9">
        <v>1.5</v>
      </c>
      <c r="W1910" s="9"/>
      <c r="X1910" s="9"/>
      <c r="Y1910" s="9"/>
      <c r="Z1910" s="9"/>
      <c r="AA1910" s="9"/>
      <c r="AB1910" s="9"/>
      <c r="AC1910" s="9"/>
      <c r="AD1910" s="9"/>
      <c r="AE1910" s="9"/>
      <c r="AF1910" s="9"/>
      <c r="AG1910" s="9"/>
      <c r="AH1910" s="9"/>
      <c r="AI1910" s="9">
        <f t="shared" si="144"/>
        <v>5.58</v>
      </c>
      <c r="AJ1910" s="9">
        <v>0</v>
      </c>
      <c r="AK1910" s="9">
        <f t="shared" si="145"/>
        <v>0.66959999999999997</v>
      </c>
      <c r="AL1910" s="9">
        <f t="shared" si="146"/>
        <v>6.2496</v>
      </c>
      <c r="AM1910" s="9"/>
      <c r="AN1910" s="9"/>
      <c r="AP1910" s="9"/>
    </row>
    <row r="1911" spans="1:42" x14ac:dyDescent="0.2">
      <c r="A1911" s="2" t="s">
        <v>43</v>
      </c>
      <c r="B1911" s="2">
        <v>1</v>
      </c>
      <c r="C1911" s="2">
        <v>11030136</v>
      </c>
      <c r="D1911" s="2" t="s">
        <v>5424</v>
      </c>
      <c r="E1911" s="3" t="s">
        <v>5425</v>
      </c>
      <c r="F1911" s="2" t="s">
        <v>5426</v>
      </c>
      <c r="G1911" s="2" t="s">
        <v>47</v>
      </c>
      <c r="I1911" s="2">
        <v>359746</v>
      </c>
      <c r="J1911" s="9"/>
      <c r="K1911" s="9"/>
      <c r="L1911" s="9"/>
      <c r="M1911" s="9"/>
      <c r="N1911" s="9"/>
      <c r="O1911" s="9"/>
      <c r="P1911" s="9"/>
      <c r="Q1911" s="9">
        <v>0.39</v>
      </c>
      <c r="R1911" s="9">
        <v>0.47</v>
      </c>
      <c r="S1911" s="9"/>
      <c r="T1911" s="9"/>
      <c r="U1911" s="9"/>
      <c r="V1911" s="9"/>
      <c r="W1911" s="9"/>
      <c r="X1911" s="9"/>
      <c r="Y1911" s="9"/>
      <c r="Z1911" s="9"/>
      <c r="AA1911" s="9"/>
      <c r="AB1911" s="9"/>
      <c r="AC1911" s="9"/>
      <c r="AD1911" s="9"/>
      <c r="AE1911" s="9"/>
      <c r="AF1911" s="9"/>
      <c r="AG1911" s="9"/>
      <c r="AH1911" s="9"/>
      <c r="AI1911" s="9">
        <f t="shared" si="144"/>
        <v>0.86</v>
      </c>
      <c r="AJ1911" s="9">
        <v>0</v>
      </c>
      <c r="AK1911" s="9">
        <f t="shared" si="145"/>
        <v>0.1032</v>
      </c>
      <c r="AL1911" s="9">
        <f t="shared" si="146"/>
        <v>0.96319999999999995</v>
      </c>
      <c r="AM1911" s="9"/>
      <c r="AN1911" s="9"/>
      <c r="AP1911" s="9"/>
    </row>
    <row r="1912" spans="1:42" x14ac:dyDescent="0.2">
      <c r="A1912" s="2" t="s">
        <v>43</v>
      </c>
      <c r="B1912" s="2">
        <v>1</v>
      </c>
      <c r="C1912" s="2">
        <v>11030136</v>
      </c>
      <c r="D1912" s="2" t="s">
        <v>5427</v>
      </c>
      <c r="E1912" s="3" t="s">
        <v>5428</v>
      </c>
      <c r="F1912" s="2" t="s">
        <v>5429</v>
      </c>
      <c r="G1912" s="2" t="s">
        <v>47</v>
      </c>
      <c r="I1912" s="2">
        <v>359747</v>
      </c>
      <c r="J1912" s="9"/>
      <c r="K1912" s="9"/>
      <c r="L1912" s="9"/>
      <c r="M1912" s="9"/>
      <c r="N1912" s="9"/>
      <c r="O1912" s="9"/>
      <c r="P1912" s="9"/>
      <c r="Q1912" s="9"/>
      <c r="R1912" s="9"/>
      <c r="S1912" s="9"/>
      <c r="T1912" s="9"/>
      <c r="U1912" s="9"/>
      <c r="V1912" s="9">
        <v>1.5</v>
      </c>
      <c r="W1912" s="9"/>
      <c r="X1912" s="9"/>
      <c r="Y1912" s="9"/>
      <c r="Z1912" s="9"/>
      <c r="AA1912" s="9"/>
      <c r="AB1912" s="9"/>
      <c r="AC1912" s="9"/>
      <c r="AD1912" s="9"/>
      <c r="AE1912" s="9"/>
      <c r="AF1912" s="9"/>
      <c r="AG1912" s="9"/>
      <c r="AH1912" s="9"/>
      <c r="AI1912" s="9">
        <f t="shared" si="144"/>
        <v>1.5</v>
      </c>
      <c r="AJ1912" s="9">
        <v>0</v>
      </c>
      <c r="AK1912" s="9">
        <f t="shared" si="145"/>
        <v>0.18</v>
      </c>
      <c r="AL1912" s="9">
        <f t="shared" si="146"/>
        <v>1.68</v>
      </c>
      <c r="AM1912" s="9"/>
      <c r="AN1912" s="9"/>
      <c r="AP1912" s="9"/>
    </row>
    <row r="1913" spans="1:42" x14ac:dyDescent="0.2">
      <c r="A1913" s="2" t="s">
        <v>43</v>
      </c>
      <c r="B1913" s="2">
        <v>1</v>
      </c>
      <c r="C1913" s="2">
        <v>11030131</v>
      </c>
      <c r="D1913" s="2" t="s">
        <v>5430</v>
      </c>
      <c r="E1913" s="3" t="s">
        <v>5431</v>
      </c>
      <c r="F1913" s="2" t="s">
        <v>5432</v>
      </c>
      <c r="G1913" s="2" t="s">
        <v>47</v>
      </c>
      <c r="I1913" s="2">
        <v>359748</v>
      </c>
      <c r="J1913" s="9"/>
      <c r="K1913" s="9">
        <v>1.0900000000000001</v>
      </c>
      <c r="L1913" s="9"/>
      <c r="M1913" s="9"/>
      <c r="N1913" s="9"/>
      <c r="O1913" s="9"/>
      <c r="P1913" s="9"/>
      <c r="Q1913" s="9">
        <v>2.5099999999999998</v>
      </c>
      <c r="R1913" s="9">
        <v>0.17</v>
      </c>
      <c r="S1913" s="9"/>
      <c r="T1913" s="9"/>
      <c r="U1913" s="9"/>
      <c r="V1913" s="9">
        <v>1.5</v>
      </c>
      <c r="W1913" s="9"/>
      <c r="X1913" s="9"/>
      <c r="Y1913" s="9"/>
      <c r="Z1913" s="9"/>
      <c r="AA1913" s="9"/>
      <c r="AB1913" s="9"/>
      <c r="AC1913" s="9"/>
      <c r="AD1913" s="9"/>
      <c r="AE1913" s="9"/>
      <c r="AF1913" s="9"/>
      <c r="AG1913" s="9"/>
      <c r="AH1913" s="9"/>
      <c r="AI1913" s="9">
        <f t="shared" si="144"/>
        <v>5.27</v>
      </c>
      <c r="AJ1913" s="9">
        <v>0</v>
      </c>
      <c r="AK1913" s="9">
        <f t="shared" si="145"/>
        <v>0.63239999999999996</v>
      </c>
      <c r="AL1913" s="9">
        <f t="shared" si="146"/>
        <v>5.9023999999999992</v>
      </c>
      <c r="AM1913" s="9"/>
      <c r="AN1913" s="9"/>
      <c r="AP1913" s="9"/>
    </row>
    <row r="1914" spans="1:42" x14ac:dyDescent="0.2">
      <c r="A1914" s="2" t="s">
        <v>43</v>
      </c>
      <c r="B1914" s="2">
        <v>1</v>
      </c>
      <c r="C1914" s="2">
        <v>11030130</v>
      </c>
      <c r="D1914" s="2" t="s">
        <v>5433</v>
      </c>
      <c r="E1914" s="3" t="s">
        <v>5434</v>
      </c>
      <c r="F1914" s="2" t="s">
        <v>5435</v>
      </c>
      <c r="G1914" s="2" t="s">
        <v>47</v>
      </c>
      <c r="I1914" s="2">
        <v>359749</v>
      </c>
      <c r="J1914" s="9"/>
      <c r="K1914" s="9"/>
      <c r="L1914" s="9"/>
      <c r="M1914" s="9"/>
      <c r="N1914" s="9"/>
      <c r="O1914" s="9"/>
      <c r="P1914" s="9"/>
      <c r="Q1914" s="9">
        <v>0.02</v>
      </c>
      <c r="R1914" s="9"/>
      <c r="S1914" s="9"/>
      <c r="T1914" s="9"/>
      <c r="U1914" s="9"/>
      <c r="V1914" s="9">
        <v>1.5</v>
      </c>
      <c r="W1914" s="9"/>
      <c r="X1914" s="9"/>
      <c r="Y1914" s="9"/>
      <c r="Z1914" s="9"/>
      <c r="AA1914" s="9"/>
      <c r="AB1914" s="9"/>
      <c r="AC1914" s="9"/>
      <c r="AD1914" s="9"/>
      <c r="AE1914" s="9"/>
      <c r="AF1914" s="9"/>
      <c r="AG1914" s="9"/>
      <c r="AH1914" s="9"/>
      <c r="AI1914" s="9">
        <f t="shared" si="144"/>
        <v>1.52</v>
      </c>
      <c r="AJ1914" s="9">
        <v>0</v>
      </c>
      <c r="AK1914" s="9">
        <f t="shared" si="145"/>
        <v>0.18240000000000001</v>
      </c>
      <c r="AL1914" s="9">
        <f t="shared" si="146"/>
        <v>1.7023999999999999</v>
      </c>
      <c r="AM1914" s="9"/>
      <c r="AN1914" s="9"/>
      <c r="AP1914" s="9"/>
    </row>
    <row r="1915" spans="1:42" x14ac:dyDescent="0.2">
      <c r="A1915" s="2" t="s">
        <v>43</v>
      </c>
      <c r="B1915" s="2">
        <v>1</v>
      </c>
      <c r="C1915" s="2">
        <v>11030121</v>
      </c>
      <c r="D1915" s="2" t="s">
        <v>5436</v>
      </c>
      <c r="E1915" s="3" t="s">
        <v>5437</v>
      </c>
      <c r="F1915" s="2" t="s">
        <v>5438</v>
      </c>
      <c r="G1915" s="2" t="s">
        <v>47</v>
      </c>
      <c r="I1915" s="2">
        <v>359750</v>
      </c>
      <c r="J1915" s="9"/>
      <c r="K1915" s="9">
        <v>0.22</v>
      </c>
      <c r="L1915" s="9"/>
      <c r="M1915" s="9"/>
      <c r="N1915" s="9"/>
      <c r="O1915" s="9"/>
      <c r="P1915" s="9"/>
      <c r="Q1915" s="9">
        <v>0.3</v>
      </c>
      <c r="R1915" s="9">
        <v>0.47</v>
      </c>
      <c r="S1915" s="9"/>
      <c r="T1915" s="9"/>
      <c r="U1915" s="9"/>
      <c r="V1915" s="9">
        <v>1.5</v>
      </c>
      <c r="W1915" s="9"/>
      <c r="X1915" s="9"/>
      <c r="Y1915" s="9"/>
      <c r="Z1915" s="9"/>
      <c r="AA1915" s="9"/>
      <c r="AB1915" s="9"/>
      <c r="AC1915" s="9"/>
      <c r="AD1915" s="9"/>
      <c r="AE1915" s="9"/>
      <c r="AF1915" s="9"/>
      <c r="AG1915" s="9"/>
      <c r="AH1915" s="9"/>
      <c r="AI1915" s="9">
        <f t="shared" si="144"/>
        <v>2.4900000000000002</v>
      </c>
      <c r="AJ1915" s="9">
        <v>0</v>
      </c>
      <c r="AK1915" s="9">
        <f t="shared" si="145"/>
        <v>0.29880000000000001</v>
      </c>
      <c r="AL1915" s="9">
        <f t="shared" si="146"/>
        <v>2.7888000000000002</v>
      </c>
      <c r="AM1915" s="9"/>
      <c r="AN1915" s="9"/>
      <c r="AP1915" s="9"/>
    </row>
    <row r="1916" spans="1:42" x14ac:dyDescent="0.2">
      <c r="A1916" s="2" t="s">
        <v>43</v>
      </c>
      <c r="B1916" s="2">
        <v>1</v>
      </c>
      <c r="C1916" s="2">
        <v>11030128</v>
      </c>
      <c r="D1916" s="2" t="s">
        <v>5439</v>
      </c>
      <c r="E1916" s="3" t="s">
        <v>5440</v>
      </c>
      <c r="F1916" s="2" t="s">
        <v>5441</v>
      </c>
      <c r="G1916" s="2" t="s">
        <v>47</v>
      </c>
      <c r="I1916" s="2">
        <v>359751</v>
      </c>
      <c r="J1916" s="9"/>
      <c r="K1916" s="9">
        <v>0.22</v>
      </c>
      <c r="L1916" s="9"/>
      <c r="M1916" s="9"/>
      <c r="N1916" s="9"/>
      <c r="O1916" s="9"/>
      <c r="P1916" s="9"/>
      <c r="Q1916" s="9">
        <v>0.98</v>
      </c>
      <c r="R1916" s="9"/>
      <c r="S1916" s="9"/>
      <c r="T1916" s="9"/>
      <c r="U1916" s="9"/>
      <c r="V1916" s="9">
        <v>1.5</v>
      </c>
      <c r="W1916" s="9"/>
      <c r="X1916" s="9"/>
      <c r="Y1916" s="9"/>
      <c r="Z1916" s="9"/>
      <c r="AA1916" s="9"/>
      <c r="AB1916" s="9"/>
      <c r="AC1916" s="9"/>
      <c r="AD1916" s="9"/>
      <c r="AE1916" s="9"/>
      <c r="AF1916" s="9"/>
      <c r="AG1916" s="9"/>
      <c r="AH1916" s="9"/>
      <c r="AI1916" s="9">
        <f t="shared" si="144"/>
        <v>2.7</v>
      </c>
      <c r="AJ1916" s="9">
        <v>0</v>
      </c>
      <c r="AK1916" s="9">
        <f t="shared" si="145"/>
        <v>0.32400000000000001</v>
      </c>
      <c r="AL1916" s="9">
        <f t="shared" si="146"/>
        <v>3.024</v>
      </c>
      <c r="AM1916" s="9"/>
      <c r="AN1916" s="9"/>
      <c r="AP1916" s="9"/>
    </row>
    <row r="1917" spans="1:42" x14ac:dyDescent="0.2">
      <c r="A1917" s="2" t="s">
        <v>43</v>
      </c>
      <c r="B1917" s="2">
        <v>1</v>
      </c>
      <c r="C1917" s="2">
        <v>11030134</v>
      </c>
      <c r="D1917" s="2" t="s">
        <v>5442</v>
      </c>
      <c r="E1917" s="3" t="s">
        <v>5443</v>
      </c>
      <c r="F1917" s="2" t="s">
        <v>5444</v>
      </c>
      <c r="G1917" s="2" t="s">
        <v>47</v>
      </c>
      <c r="I1917" s="2">
        <v>359752</v>
      </c>
      <c r="J1917" s="9"/>
      <c r="K1917" s="9"/>
      <c r="L1917" s="9"/>
      <c r="M1917" s="9"/>
      <c r="N1917" s="9"/>
      <c r="O1917" s="9"/>
      <c r="P1917" s="9"/>
      <c r="Q1917" s="9"/>
      <c r="R1917" s="9"/>
      <c r="S1917" s="9"/>
      <c r="T1917" s="9"/>
      <c r="U1917" s="9"/>
      <c r="V1917" s="9">
        <v>1.5</v>
      </c>
      <c r="W1917" s="9"/>
      <c r="X1917" s="9"/>
      <c r="Y1917" s="9"/>
      <c r="Z1917" s="9"/>
      <c r="AA1917" s="9"/>
      <c r="AB1917" s="9"/>
      <c r="AC1917" s="9"/>
      <c r="AD1917" s="9"/>
      <c r="AE1917" s="9"/>
      <c r="AF1917" s="9"/>
      <c r="AG1917" s="9"/>
      <c r="AH1917" s="9"/>
      <c r="AI1917" s="9">
        <f t="shared" si="144"/>
        <v>1.5</v>
      </c>
      <c r="AJ1917" s="9">
        <v>0</v>
      </c>
      <c r="AK1917" s="9">
        <f t="shared" si="145"/>
        <v>0.18</v>
      </c>
      <c r="AL1917" s="9">
        <f t="shared" si="146"/>
        <v>1.68</v>
      </c>
      <c r="AM1917" s="9"/>
      <c r="AN1917" s="9"/>
      <c r="AP1917" s="9"/>
    </row>
    <row r="1918" spans="1:42" x14ac:dyDescent="0.2">
      <c r="A1918" s="2" t="s">
        <v>43</v>
      </c>
      <c r="B1918" s="2">
        <v>1</v>
      </c>
      <c r="C1918" s="2">
        <v>11030133</v>
      </c>
      <c r="D1918" s="2" t="s">
        <v>5445</v>
      </c>
      <c r="E1918" s="3" t="s">
        <v>5446</v>
      </c>
      <c r="F1918" s="2" t="s">
        <v>5447</v>
      </c>
      <c r="G1918" s="2" t="s">
        <v>47</v>
      </c>
      <c r="I1918" s="2">
        <v>359753</v>
      </c>
      <c r="J1918" s="9"/>
      <c r="K1918" s="9">
        <v>0.13</v>
      </c>
      <c r="L1918" s="9"/>
      <c r="M1918" s="9"/>
      <c r="N1918" s="9"/>
      <c r="O1918" s="9"/>
      <c r="P1918" s="9"/>
      <c r="Q1918" s="9">
        <v>0.57999999999999996</v>
      </c>
      <c r="R1918" s="9"/>
      <c r="S1918" s="9"/>
      <c r="T1918" s="9"/>
      <c r="U1918" s="9"/>
      <c r="V1918" s="9">
        <v>1.5</v>
      </c>
      <c r="W1918" s="9"/>
      <c r="X1918" s="9"/>
      <c r="Y1918" s="9"/>
      <c r="Z1918" s="9"/>
      <c r="AA1918" s="9"/>
      <c r="AB1918" s="9"/>
      <c r="AC1918" s="9"/>
      <c r="AD1918" s="9"/>
      <c r="AE1918" s="9"/>
      <c r="AF1918" s="9"/>
      <c r="AG1918" s="9"/>
      <c r="AH1918" s="9"/>
      <c r="AI1918" s="9">
        <f t="shared" si="144"/>
        <v>2.21</v>
      </c>
      <c r="AJ1918" s="9">
        <v>0</v>
      </c>
      <c r="AK1918" s="9">
        <f t="shared" si="145"/>
        <v>0.26519999999999999</v>
      </c>
      <c r="AL1918" s="9">
        <f t="shared" si="146"/>
        <v>2.4752000000000001</v>
      </c>
      <c r="AM1918" s="9"/>
      <c r="AN1918" s="9"/>
      <c r="AP1918" s="9"/>
    </row>
    <row r="1919" spans="1:42" x14ac:dyDescent="0.2">
      <c r="A1919" s="2" t="s">
        <v>43</v>
      </c>
      <c r="B1919" s="2">
        <v>1</v>
      </c>
      <c r="C1919" s="2">
        <v>11030129</v>
      </c>
      <c r="D1919" s="2" t="s">
        <v>5448</v>
      </c>
      <c r="E1919" s="3" t="s">
        <v>5449</v>
      </c>
      <c r="F1919" s="2" t="s">
        <v>5450</v>
      </c>
      <c r="G1919" s="2" t="s">
        <v>47</v>
      </c>
      <c r="I1919" s="2">
        <v>359754</v>
      </c>
      <c r="J1919" s="9"/>
      <c r="K1919" s="9">
        <v>0.04</v>
      </c>
      <c r="L1919" s="9"/>
      <c r="M1919" s="9"/>
      <c r="N1919" s="9"/>
      <c r="O1919" s="9"/>
      <c r="P1919" s="9"/>
      <c r="Q1919" s="9"/>
      <c r="R1919" s="9"/>
      <c r="S1919" s="9"/>
      <c r="T1919" s="9"/>
      <c r="U1919" s="9"/>
      <c r="V1919" s="9">
        <v>1.5</v>
      </c>
      <c r="W1919" s="9"/>
      <c r="X1919" s="9"/>
      <c r="Y1919" s="9"/>
      <c r="Z1919" s="9"/>
      <c r="AA1919" s="9"/>
      <c r="AB1919" s="9"/>
      <c r="AC1919" s="9"/>
      <c r="AD1919" s="9"/>
      <c r="AE1919" s="9"/>
      <c r="AF1919" s="9"/>
      <c r="AG1919" s="9"/>
      <c r="AH1919" s="9"/>
      <c r="AI1919" s="9">
        <f t="shared" si="144"/>
        <v>1.54</v>
      </c>
      <c r="AJ1919" s="9">
        <v>0</v>
      </c>
      <c r="AK1919" s="9">
        <f t="shared" si="145"/>
        <v>0.18479999999999999</v>
      </c>
      <c r="AL1919" s="9">
        <f t="shared" si="146"/>
        <v>1.7248000000000001</v>
      </c>
      <c r="AM1919" s="9"/>
      <c r="AN1919" s="9"/>
      <c r="AP1919" s="9"/>
    </row>
    <row r="1920" spans="1:42" x14ac:dyDescent="0.2">
      <c r="A1920" s="2" t="s">
        <v>43</v>
      </c>
      <c r="B1920" s="2">
        <v>1</v>
      </c>
      <c r="C1920" s="2">
        <v>11030128</v>
      </c>
      <c r="D1920" s="2" t="s">
        <v>5451</v>
      </c>
      <c r="E1920" s="3" t="s">
        <v>5452</v>
      </c>
      <c r="F1920" s="2" t="s">
        <v>5453</v>
      </c>
      <c r="G1920" s="2" t="s">
        <v>47</v>
      </c>
      <c r="I1920" s="2">
        <v>359755</v>
      </c>
      <c r="J1920" s="9"/>
      <c r="K1920" s="9"/>
      <c r="L1920" s="9"/>
      <c r="M1920" s="9"/>
      <c r="N1920" s="9"/>
      <c r="O1920" s="9"/>
      <c r="P1920" s="9"/>
      <c r="Q1920" s="9">
        <v>1.24</v>
      </c>
      <c r="R1920" s="9">
        <v>0.01</v>
      </c>
      <c r="S1920" s="9"/>
      <c r="T1920" s="9"/>
      <c r="U1920" s="9"/>
      <c r="V1920" s="9">
        <v>1.5</v>
      </c>
      <c r="W1920" s="9"/>
      <c r="X1920" s="9"/>
      <c r="Y1920" s="9"/>
      <c r="Z1920" s="9"/>
      <c r="AA1920" s="9"/>
      <c r="AB1920" s="9"/>
      <c r="AC1920" s="9"/>
      <c r="AD1920" s="9"/>
      <c r="AE1920" s="9"/>
      <c r="AF1920" s="9"/>
      <c r="AG1920" s="9"/>
      <c r="AH1920" s="9"/>
      <c r="AI1920" s="9">
        <f t="shared" si="144"/>
        <v>2.75</v>
      </c>
      <c r="AJ1920" s="9">
        <v>0</v>
      </c>
      <c r="AK1920" s="9">
        <f t="shared" si="145"/>
        <v>0.32999999999999996</v>
      </c>
      <c r="AL1920" s="9">
        <f t="shared" si="146"/>
        <v>3.08</v>
      </c>
      <c r="AM1920" s="9"/>
      <c r="AN1920" s="9"/>
      <c r="AP1920" s="9"/>
    </row>
    <row r="1921" spans="1:42" x14ac:dyDescent="0.2">
      <c r="A1921" s="2" t="s">
        <v>43</v>
      </c>
      <c r="B1921" s="2">
        <v>1</v>
      </c>
      <c r="C1921" s="2">
        <v>11030135</v>
      </c>
      <c r="D1921" s="2" t="s">
        <v>5454</v>
      </c>
      <c r="E1921" s="3" t="s">
        <v>5455</v>
      </c>
      <c r="F1921" s="2" t="s">
        <v>5456</v>
      </c>
      <c r="G1921" s="2" t="s">
        <v>47</v>
      </c>
      <c r="I1921" s="2">
        <v>359756</v>
      </c>
      <c r="J1921" s="9"/>
      <c r="K1921" s="9">
        <v>0.02</v>
      </c>
      <c r="L1921" s="9"/>
      <c r="M1921" s="9"/>
      <c r="N1921" s="9"/>
      <c r="O1921" s="9"/>
      <c r="P1921" s="9"/>
      <c r="Q1921" s="9">
        <v>1.86</v>
      </c>
      <c r="R1921" s="9">
        <v>0.14000000000000001</v>
      </c>
      <c r="S1921" s="9"/>
      <c r="T1921" s="9"/>
      <c r="U1921" s="9"/>
      <c r="V1921" s="9">
        <v>1.5</v>
      </c>
      <c r="W1921" s="9"/>
      <c r="X1921" s="9"/>
      <c r="Y1921" s="9"/>
      <c r="Z1921" s="9"/>
      <c r="AA1921" s="9"/>
      <c r="AB1921" s="9"/>
      <c r="AC1921" s="9"/>
      <c r="AD1921" s="9"/>
      <c r="AE1921" s="9"/>
      <c r="AF1921" s="9"/>
      <c r="AG1921" s="9"/>
      <c r="AH1921" s="9"/>
      <c r="AI1921" s="9">
        <f t="shared" si="144"/>
        <v>3.52</v>
      </c>
      <c r="AJ1921" s="9">
        <v>0</v>
      </c>
      <c r="AK1921" s="9">
        <f t="shared" si="145"/>
        <v>0.4224</v>
      </c>
      <c r="AL1921" s="9">
        <f t="shared" si="146"/>
        <v>3.9424000000000001</v>
      </c>
      <c r="AM1921" s="9"/>
      <c r="AN1921" s="9"/>
      <c r="AP1921" s="9"/>
    </row>
    <row r="1922" spans="1:42" x14ac:dyDescent="0.2">
      <c r="A1922" s="2" t="s">
        <v>43</v>
      </c>
      <c r="B1922" s="2">
        <v>1</v>
      </c>
      <c r="C1922" s="2">
        <v>11030134</v>
      </c>
      <c r="D1922" s="2" t="s">
        <v>5457</v>
      </c>
      <c r="E1922" s="3" t="s">
        <v>5458</v>
      </c>
      <c r="F1922" s="2" t="s">
        <v>5459</v>
      </c>
      <c r="G1922" s="2" t="s">
        <v>47</v>
      </c>
      <c r="I1922" s="2">
        <v>359757</v>
      </c>
      <c r="J1922" s="9"/>
      <c r="K1922" s="9"/>
      <c r="L1922" s="9"/>
      <c r="M1922" s="9"/>
      <c r="N1922" s="9"/>
      <c r="O1922" s="9"/>
      <c r="P1922" s="9"/>
      <c r="Q1922" s="9"/>
      <c r="R1922" s="9"/>
      <c r="S1922" s="9"/>
      <c r="T1922" s="9"/>
      <c r="U1922" s="9"/>
      <c r="V1922" s="9">
        <v>1.5</v>
      </c>
      <c r="W1922" s="9"/>
      <c r="X1922" s="9"/>
      <c r="Y1922" s="9"/>
      <c r="Z1922" s="9"/>
      <c r="AA1922" s="9"/>
      <c r="AB1922" s="9"/>
      <c r="AC1922" s="9"/>
      <c r="AD1922" s="9"/>
      <c r="AE1922" s="9"/>
      <c r="AF1922" s="9"/>
      <c r="AG1922" s="9"/>
      <c r="AH1922" s="9"/>
      <c r="AI1922" s="9">
        <f t="shared" si="144"/>
        <v>1.5</v>
      </c>
      <c r="AJ1922" s="9">
        <v>0</v>
      </c>
      <c r="AK1922" s="9">
        <f t="shared" si="145"/>
        <v>0.18</v>
      </c>
      <c r="AL1922" s="9">
        <f t="shared" si="146"/>
        <v>1.68</v>
      </c>
      <c r="AM1922" s="9"/>
      <c r="AN1922" s="9"/>
      <c r="AP1922" s="9"/>
    </row>
    <row r="1923" spans="1:42" x14ac:dyDescent="0.2">
      <c r="A1923" s="2" t="s">
        <v>43</v>
      </c>
      <c r="B1923" s="2">
        <v>1</v>
      </c>
      <c r="C1923" s="2">
        <v>11030133</v>
      </c>
      <c r="D1923" s="2" t="s">
        <v>5460</v>
      </c>
      <c r="E1923" s="3" t="s">
        <v>5461</v>
      </c>
      <c r="F1923" s="2" t="s">
        <v>5462</v>
      </c>
      <c r="G1923" s="2" t="s">
        <v>47</v>
      </c>
      <c r="I1923" s="2">
        <v>359758</v>
      </c>
      <c r="J1923" s="9"/>
      <c r="K1923" s="9"/>
      <c r="L1923" s="9"/>
      <c r="M1923" s="9"/>
      <c r="N1923" s="9"/>
      <c r="O1923" s="9"/>
      <c r="P1923" s="9"/>
      <c r="Q1923" s="9">
        <v>0.52</v>
      </c>
      <c r="R1923" s="9"/>
      <c r="S1923" s="9"/>
      <c r="T1923" s="9"/>
      <c r="U1923" s="9"/>
      <c r="V1923" s="9">
        <v>1.5</v>
      </c>
      <c r="W1923" s="9"/>
      <c r="X1923" s="9"/>
      <c r="Y1923" s="9"/>
      <c r="Z1923" s="9"/>
      <c r="AA1923" s="9"/>
      <c r="AB1923" s="9"/>
      <c r="AC1923" s="9"/>
      <c r="AD1923" s="9"/>
      <c r="AE1923" s="9"/>
      <c r="AF1923" s="9"/>
      <c r="AG1923" s="9"/>
      <c r="AH1923" s="9"/>
      <c r="AI1923" s="9">
        <f t="shared" si="144"/>
        <v>2.02</v>
      </c>
      <c r="AJ1923" s="9">
        <v>0</v>
      </c>
      <c r="AK1923" s="9">
        <f t="shared" si="145"/>
        <v>0.2424</v>
      </c>
      <c r="AL1923" s="9">
        <f t="shared" si="146"/>
        <v>2.2624</v>
      </c>
      <c r="AM1923" s="9"/>
      <c r="AN1923" s="9"/>
      <c r="AP1923" s="9"/>
    </row>
    <row r="1924" spans="1:42" x14ac:dyDescent="0.2">
      <c r="A1924" s="2" t="s">
        <v>43</v>
      </c>
      <c r="B1924" s="2">
        <v>1</v>
      </c>
      <c r="C1924" s="2">
        <v>11030132</v>
      </c>
      <c r="D1924" s="2" t="s">
        <v>5463</v>
      </c>
      <c r="E1924" s="3" t="s">
        <v>5464</v>
      </c>
      <c r="F1924" s="2" t="s">
        <v>5465</v>
      </c>
      <c r="G1924" s="2" t="s">
        <v>47</v>
      </c>
      <c r="I1924" s="2">
        <v>359759</v>
      </c>
      <c r="J1924" s="9"/>
      <c r="K1924" s="9">
        <v>0.03</v>
      </c>
      <c r="L1924" s="9"/>
      <c r="M1924" s="9"/>
      <c r="N1924" s="9"/>
      <c r="O1924" s="9"/>
      <c r="P1924" s="9"/>
      <c r="Q1924" s="9">
        <v>0.11</v>
      </c>
      <c r="R1924" s="9">
        <v>3.37</v>
      </c>
      <c r="S1924" s="9"/>
      <c r="T1924" s="9"/>
      <c r="U1924" s="9"/>
      <c r="V1924" s="9">
        <v>1.5</v>
      </c>
      <c r="W1924" s="9"/>
      <c r="X1924" s="9"/>
      <c r="Y1924" s="9"/>
      <c r="Z1924" s="9"/>
      <c r="AA1924" s="9"/>
      <c r="AB1924" s="9"/>
      <c r="AC1924" s="9"/>
      <c r="AD1924" s="9"/>
      <c r="AE1924" s="9"/>
      <c r="AF1924" s="9"/>
      <c r="AG1924" s="9"/>
      <c r="AH1924" s="9"/>
      <c r="AI1924" s="9">
        <f t="shared" si="144"/>
        <v>5.01</v>
      </c>
      <c r="AJ1924" s="9">
        <v>0</v>
      </c>
      <c r="AK1924" s="9">
        <f t="shared" si="145"/>
        <v>0.60119999999999996</v>
      </c>
      <c r="AL1924" s="9">
        <f t="shared" si="146"/>
        <v>5.6112000000000002</v>
      </c>
      <c r="AM1924" s="9"/>
      <c r="AN1924" s="9"/>
      <c r="AP1924" s="9"/>
    </row>
    <row r="1925" spans="1:42" x14ac:dyDescent="0.2">
      <c r="A1925" s="2" t="s">
        <v>43</v>
      </c>
      <c r="B1925" s="2">
        <v>19</v>
      </c>
      <c r="C1925" s="2">
        <v>11030130</v>
      </c>
      <c r="D1925" s="2" t="s">
        <v>5466</v>
      </c>
      <c r="E1925" s="3" t="s">
        <v>5467</v>
      </c>
      <c r="F1925" s="2" t="s">
        <v>5468</v>
      </c>
      <c r="G1925" s="2" t="s">
        <v>47</v>
      </c>
      <c r="I1925" s="2">
        <v>359760</v>
      </c>
      <c r="J1925" s="9"/>
      <c r="K1925" s="9"/>
      <c r="L1925" s="9"/>
      <c r="M1925" s="9"/>
      <c r="N1925" s="9"/>
      <c r="O1925" s="9"/>
      <c r="P1925" s="9"/>
      <c r="Q1925" s="9">
        <v>0.02</v>
      </c>
      <c r="R1925" s="9"/>
      <c r="S1925" s="9"/>
      <c r="T1925" s="9"/>
      <c r="U1925" s="9"/>
      <c r="V1925" s="9">
        <v>1.5</v>
      </c>
      <c r="W1925" s="9"/>
      <c r="X1925" s="9"/>
      <c r="Y1925" s="9"/>
      <c r="Z1925" s="9"/>
      <c r="AA1925" s="9"/>
      <c r="AB1925" s="9"/>
      <c r="AC1925" s="9"/>
      <c r="AD1925" s="9"/>
      <c r="AE1925" s="9"/>
      <c r="AF1925" s="9"/>
      <c r="AG1925" s="9"/>
      <c r="AH1925" s="9"/>
      <c r="AI1925" s="9">
        <f t="shared" si="144"/>
        <v>1.52</v>
      </c>
      <c r="AJ1925" s="9">
        <v>0</v>
      </c>
      <c r="AK1925" s="9">
        <f t="shared" si="145"/>
        <v>0.18240000000000001</v>
      </c>
      <c r="AL1925" s="9">
        <f t="shared" si="146"/>
        <v>1.7023999999999999</v>
      </c>
      <c r="AM1925" s="9"/>
      <c r="AN1925" s="9"/>
      <c r="AP1925" s="9"/>
    </row>
    <row r="1926" spans="1:42" x14ac:dyDescent="0.2">
      <c r="A1926" s="2" t="s">
        <v>43</v>
      </c>
      <c r="B1926" s="2">
        <v>1</v>
      </c>
      <c r="C1926" s="2">
        <v>11030130</v>
      </c>
      <c r="D1926" s="2" t="s">
        <v>5469</v>
      </c>
      <c r="E1926" s="3" t="s">
        <v>5470</v>
      </c>
      <c r="F1926" s="2" t="s">
        <v>5471</v>
      </c>
      <c r="G1926" s="2" t="s">
        <v>47</v>
      </c>
      <c r="I1926" s="2">
        <v>359761</v>
      </c>
      <c r="J1926" s="9"/>
      <c r="K1926" s="9"/>
      <c r="L1926" s="9"/>
      <c r="M1926" s="9"/>
      <c r="N1926" s="9"/>
      <c r="O1926" s="9"/>
      <c r="P1926" s="9"/>
      <c r="Q1926" s="9">
        <v>0.7</v>
      </c>
      <c r="R1926" s="9"/>
      <c r="S1926" s="9"/>
      <c r="T1926" s="9"/>
      <c r="U1926" s="9"/>
      <c r="V1926" s="9">
        <v>1.5</v>
      </c>
      <c r="W1926" s="9"/>
      <c r="X1926" s="9"/>
      <c r="Y1926" s="9"/>
      <c r="Z1926" s="9"/>
      <c r="AA1926" s="9"/>
      <c r="AB1926" s="9"/>
      <c r="AC1926" s="9"/>
      <c r="AD1926" s="9"/>
      <c r="AE1926" s="9"/>
      <c r="AF1926" s="9"/>
      <c r="AG1926" s="9"/>
      <c r="AH1926" s="9">
        <v>-0.75</v>
      </c>
      <c r="AI1926" s="9">
        <f t="shared" si="144"/>
        <v>1.4500000000000002</v>
      </c>
      <c r="AJ1926" s="9">
        <v>0</v>
      </c>
      <c r="AK1926" s="9">
        <f t="shared" si="145"/>
        <v>0.17400000000000002</v>
      </c>
      <c r="AL1926" s="9">
        <f t="shared" si="146"/>
        <v>1.6240000000000001</v>
      </c>
      <c r="AM1926" s="9"/>
      <c r="AN1926" s="9"/>
      <c r="AP1926" s="9"/>
    </row>
    <row r="1927" spans="1:42" x14ac:dyDescent="0.2">
      <c r="A1927" s="2" t="s">
        <v>43</v>
      </c>
      <c r="B1927" s="2">
        <v>1</v>
      </c>
      <c r="C1927" s="2">
        <v>11030134</v>
      </c>
      <c r="D1927" s="2" t="s">
        <v>5472</v>
      </c>
      <c r="E1927" s="3" t="s">
        <v>5473</v>
      </c>
      <c r="F1927" s="2" t="s">
        <v>5474</v>
      </c>
      <c r="G1927" s="2" t="s">
        <v>47</v>
      </c>
      <c r="I1927" s="2">
        <v>359762</v>
      </c>
      <c r="J1927" s="9"/>
      <c r="K1927" s="9"/>
      <c r="L1927" s="9"/>
      <c r="M1927" s="9"/>
      <c r="N1927" s="9"/>
      <c r="O1927" s="9"/>
      <c r="P1927" s="9"/>
      <c r="Q1927" s="9">
        <v>0.05</v>
      </c>
      <c r="R1927" s="9"/>
      <c r="S1927" s="9"/>
      <c r="T1927" s="9"/>
      <c r="U1927" s="9"/>
      <c r="V1927" s="9">
        <v>1.5</v>
      </c>
      <c r="W1927" s="9"/>
      <c r="X1927" s="9"/>
      <c r="Y1927" s="9"/>
      <c r="Z1927" s="9"/>
      <c r="AA1927" s="9"/>
      <c r="AB1927" s="9"/>
      <c r="AC1927" s="9"/>
      <c r="AD1927" s="9"/>
      <c r="AE1927" s="9"/>
      <c r="AF1927" s="9"/>
      <c r="AG1927" s="9"/>
      <c r="AH1927" s="9"/>
      <c r="AI1927" s="9">
        <f t="shared" si="144"/>
        <v>1.55</v>
      </c>
      <c r="AJ1927" s="9">
        <v>0</v>
      </c>
      <c r="AK1927" s="9">
        <f t="shared" si="145"/>
        <v>0.186</v>
      </c>
      <c r="AL1927" s="9">
        <f t="shared" si="146"/>
        <v>1.736</v>
      </c>
      <c r="AM1927" s="9"/>
      <c r="AN1927" s="9"/>
      <c r="AP1927" s="9"/>
    </row>
    <row r="1928" spans="1:42" x14ac:dyDescent="0.2">
      <c r="A1928" s="2" t="s">
        <v>43</v>
      </c>
      <c r="B1928" s="2">
        <v>1</v>
      </c>
      <c r="C1928" s="2">
        <v>11030130</v>
      </c>
      <c r="D1928" s="2" t="s">
        <v>5475</v>
      </c>
      <c r="E1928" s="3" t="s">
        <v>5476</v>
      </c>
      <c r="F1928" s="2" t="s">
        <v>5477</v>
      </c>
      <c r="G1928" s="2" t="s">
        <v>47</v>
      </c>
      <c r="I1928" s="2">
        <v>359763</v>
      </c>
      <c r="J1928" s="9"/>
      <c r="K1928" s="9"/>
      <c r="L1928" s="9"/>
      <c r="M1928" s="9"/>
      <c r="N1928" s="9"/>
      <c r="O1928" s="9"/>
      <c r="P1928" s="9"/>
      <c r="Q1928" s="9"/>
      <c r="R1928" s="9"/>
      <c r="S1928" s="9"/>
      <c r="T1928" s="9"/>
      <c r="U1928" s="9"/>
      <c r="V1928" s="9">
        <v>1.5</v>
      </c>
      <c r="W1928" s="9"/>
      <c r="X1928" s="9"/>
      <c r="Y1928" s="9"/>
      <c r="Z1928" s="9"/>
      <c r="AA1928" s="9"/>
      <c r="AB1928" s="9"/>
      <c r="AC1928" s="9"/>
      <c r="AD1928" s="9"/>
      <c r="AE1928" s="9"/>
      <c r="AF1928" s="9"/>
      <c r="AG1928" s="9"/>
      <c r="AH1928" s="9"/>
      <c r="AI1928" s="9">
        <f t="shared" si="144"/>
        <v>1.5</v>
      </c>
      <c r="AJ1928" s="9">
        <v>0</v>
      </c>
      <c r="AK1928" s="9">
        <f t="shared" si="145"/>
        <v>0.18</v>
      </c>
      <c r="AL1928" s="9">
        <f t="shared" si="146"/>
        <v>1.68</v>
      </c>
      <c r="AM1928" s="9"/>
      <c r="AN1928" s="9"/>
      <c r="AP1928" s="9"/>
    </row>
    <row r="1929" spans="1:42" x14ac:dyDescent="0.2">
      <c r="A1929" s="2" t="s">
        <v>43</v>
      </c>
      <c r="B1929" s="2">
        <v>1</v>
      </c>
      <c r="C1929" s="2">
        <v>11030129</v>
      </c>
      <c r="D1929" s="2" t="s">
        <v>5478</v>
      </c>
      <c r="E1929" s="3" t="s">
        <v>5479</v>
      </c>
      <c r="F1929" s="2" t="s">
        <v>5480</v>
      </c>
      <c r="G1929" s="2" t="s">
        <v>47</v>
      </c>
      <c r="I1929" s="2">
        <v>359764</v>
      </c>
      <c r="J1929" s="9"/>
      <c r="K1929" s="9"/>
      <c r="L1929" s="9"/>
      <c r="M1929" s="9"/>
      <c r="N1929" s="9"/>
      <c r="O1929" s="9"/>
      <c r="P1929" s="9"/>
      <c r="Q1929" s="9">
        <v>0.92</v>
      </c>
      <c r="R1929" s="9"/>
      <c r="S1929" s="9"/>
      <c r="T1929" s="9"/>
      <c r="U1929" s="9"/>
      <c r="V1929" s="9">
        <v>1.5</v>
      </c>
      <c r="W1929" s="9"/>
      <c r="X1929" s="9"/>
      <c r="Y1929" s="9"/>
      <c r="Z1929" s="9"/>
      <c r="AA1929" s="9"/>
      <c r="AB1929" s="9"/>
      <c r="AC1929" s="9"/>
      <c r="AD1929" s="9"/>
      <c r="AE1929" s="9"/>
      <c r="AF1929" s="9"/>
      <c r="AG1929" s="9"/>
      <c r="AH1929" s="9"/>
      <c r="AI1929" s="9">
        <f t="shared" si="144"/>
        <v>2.42</v>
      </c>
      <c r="AJ1929" s="9">
        <v>0</v>
      </c>
      <c r="AK1929" s="9">
        <f t="shared" si="145"/>
        <v>0.29039999999999999</v>
      </c>
      <c r="AL1929" s="9">
        <f t="shared" si="146"/>
        <v>2.7103999999999999</v>
      </c>
      <c r="AM1929" s="9"/>
      <c r="AN1929" s="9"/>
      <c r="AP1929" s="9"/>
    </row>
    <row r="1930" spans="1:42" x14ac:dyDescent="0.2">
      <c r="A1930" s="2" t="s">
        <v>43</v>
      </c>
      <c r="B1930" s="2">
        <v>1</v>
      </c>
      <c r="C1930" s="2">
        <v>11030131</v>
      </c>
      <c r="D1930" s="2" t="s">
        <v>5481</v>
      </c>
      <c r="E1930" s="3" t="s">
        <v>5482</v>
      </c>
      <c r="F1930" s="2" t="s">
        <v>5483</v>
      </c>
      <c r="G1930" s="2" t="s">
        <v>47</v>
      </c>
      <c r="I1930" s="2">
        <v>359765</v>
      </c>
      <c r="J1930" s="9"/>
      <c r="K1930" s="9"/>
      <c r="L1930" s="9"/>
      <c r="M1930" s="9"/>
      <c r="N1930" s="9"/>
      <c r="O1930" s="9"/>
      <c r="P1930" s="9"/>
      <c r="Q1930" s="9"/>
      <c r="R1930" s="9"/>
      <c r="S1930" s="9"/>
      <c r="T1930" s="9"/>
      <c r="U1930" s="9"/>
      <c r="V1930" s="9">
        <v>1.5</v>
      </c>
      <c r="W1930" s="9"/>
      <c r="X1930" s="9"/>
      <c r="Y1930" s="9"/>
      <c r="Z1930" s="9"/>
      <c r="AA1930" s="9"/>
      <c r="AB1930" s="9"/>
      <c r="AC1930" s="9"/>
      <c r="AD1930" s="9"/>
      <c r="AE1930" s="9"/>
      <c r="AF1930" s="9"/>
      <c r="AG1930" s="9"/>
      <c r="AH1930" s="9"/>
      <c r="AI1930" s="9">
        <f t="shared" si="144"/>
        <v>1.5</v>
      </c>
      <c r="AJ1930" s="9">
        <v>0</v>
      </c>
      <c r="AK1930" s="9">
        <f t="shared" si="145"/>
        <v>0.18</v>
      </c>
      <c r="AL1930" s="9">
        <f t="shared" si="146"/>
        <v>1.68</v>
      </c>
      <c r="AM1930" s="9"/>
      <c r="AN1930" s="9"/>
      <c r="AP1930" s="9"/>
    </row>
    <row r="1931" spans="1:42" x14ac:dyDescent="0.2">
      <c r="A1931" s="2" t="s">
        <v>43</v>
      </c>
      <c r="B1931" s="2">
        <v>1</v>
      </c>
      <c r="C1931" s="2">
        <v>11030131</v>
      </c>
      <c r="D1931" s="2" t="s">
        <v>5484</v>
      </c>
      <c r="E1931" s="3" t="s">
        <v>5485</v>
      </c>
      <c r="F1931" s="2" t="s">
        <v>5486</v>
      </c>
      <c r="G1931" s="2" t="s">
        <v>47</v>
      </c>
      <c r="I1931" s="2">
        <v>359766</v>
      </c>
      <c r="J1931" s="9"/>
      <c r="K1931" s="9"/>
      <c r="L1931" s="9"/>
      <c r="M1931" s="9"/>
      <c r="N1931" s="9"/>
      <c r="O1931" s="9"/>
      <c r="P1931" s="9"/>
      <c r="Q1931" s="9">
        <v>0.16</v>
      </c>
      <c r="R1931" s="9"/>
      <c r="S1931" s="9"/>
      <c r="T1931" s="9"/>
      <c r="U1931" s="9"/>
      <c r="V1931" s="9">
        <v>1.5</v>
      </c>
      <c r="W1931" s="9"/>
      <c r="X1931" s="9"/>
      <c r="Y1931" s="9"/>
      <c r="Z1931" s="9"/>
      <c r="AA1931" s="9"/>
      <c r="AB1931" s="9"/>
      <c r="AC1931" s="9"/>
      <c r="AD1931" s="9"/>
      <c r="AE1931" s="9"/>
      <c r="AF1931" s="9"/>
      <c r="AG1931" s="9"/>
      <c r="AH1931" s="9"/>
      <c r="AI1931" s="9">
        <f t="shared" si="144"/>
        <v>1.66</v>
      </c>
      <c r="AJ1931" s="9">
        <v>0</v>
      </c>
      <c r="AK1931" s="9">
        <f t="shared" si="145"/>
        <v>0.19919999999999999</v>
      </c>
      <c r="AL1931" s="9">
        <f t="shared" si="146"/>
        <v>1.8592</v>
      </c>
      <c r="AM1931" s="9"/>
      <c r="AN1931" s="9"/>
      <c r="AP1931" s="9"/>
    </row>
    <row r="1932" spans="1:42" x14ac:dyDescent="0.2">
      <c r="A1932" s="2" t="s">
        <v>43</v>
      </c>
      <c r="B1932" s="2">
        <v>1</v>
      </c>
      <c r="C1932" s="2">
        <v>11030128</v>
      </c>
      <c r="D1932" s="2" t="s">
        <v>5487</v>
      </c>
      <c r="E1932" s="3" t="s">
        <v>5488</v>
      </c>
      <c r="F1932" s="2" t="s">
        <v>5489</v>
      </c>
      <c r="G1932" s="2" t="s">
        <v>47</v>
      </c>
      <c r="I1932" s="2">
        <v>359767</v>
      </c>
      <c r="J1932" s="9"/>
      <c r="K1932" s="9">
        <v>4.0999999999999996</v>
      </c>
      <c r="L1932" s="9"/>
      <c r="M1932" s="9"/>
      <c r="N1932" s="9"/>
      <c r="O1932" s="9"/>
      <c r="P1932" s="9"/>
      <c r="Q1932" s="9">
        <v>0.24</v>
      </c>
      <c r="R1932" s="9">
        <v>0.11</v>
      </c>
      <c r="S1932" s="9"/>
      <c r="T1932" s="9"/>
      <c r="U1932" s="9"/>
      <c r="V1932" s="9">
        <v>1.5</v>
      </c>
      <c r="W1932" s="9"/>
      <c r="X1932" s="9"/>
      <c r="Y1932" s="9"/>
      <c r="Z1932" s="9"/>
      <c r="AA1932" s="9"/>
      <c r="AB1932" s="9"/>
      <c r="AC1932" s="9"/>
      <c r="AD1932" s="9"/>
      <c r="AE1932" s="9"/>
      <c r="AF1932" s="9"/>
      <c r="AG1932" s="9"/>
      <c r="AH1932" s="9"/>
      <c r="AI1932" s="9">
        <f t="shared" ref="AI1932:AI1995" si="147">SUM(J1932:AH1932)</f>
        <v>5.95</v>
      </c>
      <c r="AJ1932" s="9">
        <v>0</v>
      </c>
      <c r="AK1932" s="9">
        <f t="shared" ref="AK1932:AK1995" si="148">(AI1932+AJ1932)*0.12</f>
        <v>0.71399999999999997</v>
      </c>
      <c r="AL1932" s="9">
        <f t="shared" ref="AL1932:AL1995" si="149">SUM(AI1932:AK1932)</f>
        <v>6.6639999999999997</v>
      </c>
      <c r="AM1932" s="9"/>
      <c r="AN1932" s="9"/>
      <c r="AP1932" s="9"/>
    </row>
    <row r="1933" spans="1:42" x14ac:dyDescent="0.2">
      <c r="A1933" s="2" t="s">
        <v>43</v>
      </c>
      <c r="B1933" s="2">
        <v>1</v>
      </c>
      <c r="C1933" s="2">
        <v>11030105</v>
      </c>
      <c r="D1933" s="2" t="s">
        <v>5490</v>
      </c>
      <c r="E1933" s="3" t="s">
        <v>5491</v>
      </c>
      <c r="F1933" s="2" t="s">
        <v>5492</v>
      </c>
      <c r="G1933" s="2" t="s">
        <v>47</v>
      </c>
      <c r="I1933" s="2">
        <v>359768</v>
      </c>
      <c r="J1933" s="9"/>
      <c r="K1933" s="9">
        <v>1.55</v>
      </c>
      <c r="L1933" s="9"/>
      <c r="M1933" s="9"/>
      <c r="N1933" s="9"/>
      <c r="O1933" s="9"/>
      <c r="P1933" s="9"/>
      <c r="Q1933" s="9">
        <v>4.2300000000000004</v>
      </c>
      <c r="R1933" s="9"/>
      <c r="S1933" s="9"/>
      <c r="T1933" s="9"/>
      <c r="U1933" s="9"/>
      <c r="V1933" s="9">
        <v>1.5</v>
      </c>
      <c r="W1933" s="9"/>
      <c r="X1933" s="9"/>
      <c r="Y1933" s="9"/>
      <c r="Z1933" s="9"/>
      <c r="AA1933" s="9"/>
      <c r="AB1933" s="9"/>
      <c r="AC1933" s="9"/>
      <c r="AD1933" s="9"/>
      <c r="AE1933" s="9"/>
      <c r="AF1933" s="9"/>
      <c r="AG1933" s="9"/>
      <c r="AH1933" s="9"/>
      <c r="AI1933" s="9">
        <f t="shared" si="147"/>
        <v>7.28</v>
      </c>
      <c r="AJ1933" s="9">
        <v>0</v>
      </c>
      <c r="AK1933" s="9">
        <f t="shared" si="148"/>
        <v>0.87360000000000004</v>
      </c>
      <c r="AL1933" s="9">
        <f t="shared" si="149"/>
        <v>8.1536000000000008</v>
      </c>
      <c r="AM1933" s="9"/>
      <c r="AN1933" s="9"/>
      <c r="AP1933" s="9"/>
    </row>
    <row r="1934" spans="1:42" x14ac:dyDescent="0.2">
      <c r="A1934" s="2" t="s">
        <v>43</v>
      </c>
      <c r="B1934" s="2">
        <v>1</v>
      </c>
      <c r="C1934" s="2">
        <v>11030105</v>
      </c>
      <c r="D1934" s="2" t="s">
        <v>5493</v>
      </c>
      <c r="E1934" s="3" t="s">
        <v>5494</v>
      </c>
      <c r="F1934" s="2" t="s">
        <v>5495</v>
      </c>
      <c r="G1934" s="2" t="s">
        <v>47</v>
      </c>
      <c r="I1934" s="2">
        <v>359769</v>
      </c>
      <c r="J1934" s="9"/>
      <c r="K1934" s="9">
        <v>0.55000000000000004</v>
      </c>
      <c r="L1934" s="9"/>
      <c r="M1934" s="9"/>
      <c r="N1934" s="9"/>
      <c r="O1934" s="9"/>
      <c r="P1934" s="9"/>
      <c r="Q1934" s="9">
        <v>7.0000000000000007E-2</v>
      </c>
      <c r="R1934" s="9"/>
      <c r="S1934" s="9"/>
      <c r="T1934" s="9"/>
      <c r="U1934" s="9"/>
      <c r="V1934" s="9">
        <v>1.5</v>
      </c>
      <c r="W1934" s="9"/>
      <c r="X1934" s="9"/>
      <c r="Y1934" s="9"/>
      <c r="Z1934" s="9"/>
      <c r="AA1934" s="9"/>
      <c r="AB1934" s="9"/>
      <c r="AC1934" s="9"/>
      <c r="AD1934" s="9"/>
      <c r="AE1934" s="9"/>
      <c r="AF1934" s="9"/>
      <c r="AG1934" s="9"/>
      <c r="AH1934" s="9"/>
      <c r="AI1934" s="9">
        <f t="shared" si="147"/>
        <v>2.12</v>
      </c>
      <c r="AJ1934" s="9">
        <v>0</v>
      </c>
      <c r="AK1934" s="9">
        <f t="shared" si="148"/>
        <v>0.25440000000000002</v>
      </c>
      <c r="AL1934" s="9">
        <f t="shared" si="149"/>
        <v>2.3744000000000001</v>
      </c>
      <c r="AM1934" s="9"/>
      <c r="AN1934" s="9"/>
      <c r="AP1934" s="9"/>
    </row>
    <row r="1935" spans="1:42" x14ac:dyDescent="0.2">
      <c r="A1935" s="2" t="s">
        <v>43</v>
      </c>
      <c r="B1935" s="2">
        <v>19</v>
      </c>
      <c r="C1935" s="2">
        <v>11030128</v>
      </c>
      <c r="D1935" s="2" t="s">
        <v>5496</v>
      </c>
      <c r="E1935" s="3" t="s">
        <v>5497</v>
      </c>
      <c r="F1935" s="2" t="s">
        <v>5498</v>
      </c>
      <c r="G1935" s="2" t="s">
        <v>47</v>
      </c>
      <c r="I1935" s="2">
        <v>359770</v>
      </c>
      <c r="J1935" s="9"/>
      <c r="K1935" s="9">
        <v>0.2</v>
      </c>
      <c r="L1935" s="9"/>
      <c r="M1935" s="9"/>
      <c r="N1935" s="9"/>
      <c r="O1935" s="9"/>
      <c r="P1935" s="9"/>
      <c r="Q1935" s="9">
        <v>0.56000000000000005</v>
      </c>
      <c r="R1935" s="9"/>
      <c r="S1935" s="9"/>
      <c r="T1935" s="9"/>
      <c r="U1935" s="9"/>
      <c r="V1935" s="9">
        <v>1.5</v>
      </c>
      <c r="W1935" s="9"/>
      <c r="X1935" s="9"/>
      <c r="Y1935" s="9"/>
      <c r="Z1935" s="9"/>
      <c r="AA1935" s="9"/>
      <c r="AB1935" s="9"/>
      <c r="AC1935" s="9"/>
      <c r="AD1935" s="9"/>
      <c r="AE1935" s="9"/>
      <c r="AF1935" s="9"/>
      <c r="AG1935" s="9"/>
      <c r="AH1935" s="9"/>
      <c r="AI1935" s="9">
        <f t="shared" si="147"/>
        <v>2.2599999999999998</v>
      </c>
      <c r="AJ1935" s="9">
        <v>0</v>
      </c>
      <c r="AK1935" s="9">
        <f t="shared" si="148"/>
        <v>0.27119999999999994</v>
      </c>
      <c r="AL1935" s="9">
        <f t="shared" si="149"/>
        <v>2.5311999999999997</v>
      </c>
      <c r="AM1935" s="9"/>
      <c r="AN1935" s="9"/>
      <c r="AP1935" s="9"/>
    </row>
    <row r="1936" spans="1:42" x14ac:dyDescent="0.2">
      <c r="A1936" s="2" t="s">
        <v>43</v>
      </c>
      <c r="B1936" s="2">
        <v>1</v>
      </c>
      <c r="C1936" s="2">
        <v>11030133</v>
      </c>
      <c r="D1936" s="2" t="s">
        <v>5499</v>
      </c>
      <c r="E1936" s="3" t="s">
        <v>5500</v>
      </c>
      <c r="F1936" s="2" t="s">
        <v>5501</v>
      </c>
      <c r="G1936" s="2" t="s">
        <v>47</v>
      </c>
      <c r="I1936" s="2">
        <v>359771</v>
      </c>
      <c r="J1936" s="9"/>
      <c r="K1936" s="9">
        <v>0.06</v>
      </c>
      <c r="L1936" s="9"/>
      <c r="M1936" s="9"/>
      <c r="N1936" s="9"/>
      <c r="O1936" s="9"/>
      <c r="P1936" s="9"/>
      <c r="Q1936" s="9">
        <v>0.3</v>
      </c>
      <c r="R1936" s="9"/>
      <c r="S1936" s="9"/>
      <c r="T1936" s="9"/>
      <c r="U1936" s="9"/>
      <c r="V1936" s="9">
        <v>1.5</v>
      </c>
      <c r="W1936" s="9"/>
      <c r="X1936" s="9"/>
      <c r="Y1936" s="9"/>
      <c r="Z1936" s="9"/>
      <c r="AA1936" s="9"/>
      <c r="AB1936" s="9"/>
      <c r="AC1936" s="9"/>
      <c r="AD1936" s="9"/>
      <c r="AE1936" s="9"/>
      <c r="AF1936" s="9"/>
      <c r="AG1936" s="9"/>
      <c r="AH1936" s="9"/>
      <c r="AI1936" s="9">
        <f t="shared" si="147"/>
        <v>1.8599999999999999</v>
      </c>
      <c r="AJ1936" s="9">
        <v>0</v>
      </c>
      <c r="AK1936" s="9">
        <f t="shared" si="148"/>
        <v>0.22319999999999998</v>
      </c>
      <c r="AL1936" s="9">
        <f t="shared" si="149"/>
        <v>2.0831999999999997</v>
      </c>
      <c r="AM1936" s="9"/>
      <c r="AN1936" s="9"/>
      <c r="AP1936" s="9"/>
    </row>
    <row r="1937" spans="1:42" x14ac:dyDescent="0.2">
      <c r="A1937" s="2" t="s">
        <v>43</v>
      </c>
      <c r="B1937" s="2">
        <v>19</v>
      </c>
      <c r="C1937" s="2">
        <v>11030136</v>
      </c>
      <c r="D1937" s="2" t="s">
        <v>5502</v>
      </c>
      <c r="E1937" s="3" t="s">
        <v>5503</v>
      </c>
      <c r="F1937" s="2" t="s">
        <v>5504</v>
      </c>
      <c r="G1937" s="2" t="s">
        <v>47</v>
      </c>
      <c r="I1937" s="2">
        <v>359772</v>
      </c>
      <c r="J1937" s="9"/>
      <c r="K1937" s="9"/>
      <c r="L1937" s="9"/>
      <c r="M1937" s="9"/>
      <c r="N1937" s="9"/>
      <c r="O1937" s="9"/>
      <c r="P1937" s="9"/>
      <c r="Q1937" s="9"/>
      <c r="R1937" s="9"/>
      <c r="S1937" s="9"/>
      <c r="T1937" s="9"/>
      <c r="U1937" s="9"/>
      <c r="V1937" s="9">
        <v>1.5</v>
      </c>
      <c r="W1937" s="9"/>
      <c r="X1937" s="9"/>
      <c r="Y1937" s="9"/>
      <c r="Z1937" s="9"/>
      <c r="AA1937" s="9"/>
      <c r="AB1937" s="9"/>
      <c r="AC1937" s="9"/>
      <c r="AD1937" s="9"/>
      <c r="AE1937" s="9"/>
      <c r="AF1937" s="9"/>
      <c r="AG1937" s="9"/>
      <c r="AH1937" s="9"/>
      <c r="AI1937" s="9">
        <f t="shared" si="147"/>
        <v>1.5</v>
      </c>
      <c r="AJ1937" s="9">
        <v>0</v>
      </c>
      <c r="AK1937" s="9">
        <f t="shared" si="148"/>
        <v>0.18</v>
      </c>
      <c r="AL1937" s="9">
        <f t="shared" si="149"/>
        <v>1.68</v>
      </c>
      <c r="AM1937" s="9"/>
      <c r="AN1937" s="9"/>
      <c r="AP1937" s="9"/>
    </row>
    <row r="1938" spans="1:42" x14ac:dyDescent="0.2">
      <c r="A1938" s="2" t="s">
        <v>43</v>
      </c>
      <c r="B1938" s="2">
        <v>1</v>
      </c>
      <c r="C1938" s="2">
        <v>11030130</v>
      </c>
      <c r="D1938" s="2" t="s">
        <v>5505</v>
      </c>
      <c r="E1938" s="3" t="s">
        <v>5506</v>
      </c>
      <c r="F1938" s="2" t="s">
        <v>5507</v>
      </c>
      <c r="G1938" s="2" t="s">
        <v>47</v>
      </c>
      <c r="I1938" s="2">
        <v>359773</v>
      </c>
      <c r="J1938" s="9"/>
      <c r="K1938" s="9"/>
      <c r="L1938" s="9"/>
      <c r="M1938" s="9"/>
      <c r="N1938" s="9"/>
      <c r="O1938" s="9"/>
      <c r="P1938" s="9"/>
      <c r="Q1938" s="9">
        <v>4.32</v>
      </c>
      <c r="R1938" s="9"/>
      <c r="S1938" s="9"/>
      <c r="T1938" s="9"/>
      <c r="U1938" s="9"/>
      <c r="V1938" s="9">
        <v>1.5</v>
      </c>
      <c r="W1938" s="9"/>
      <c r="X1938" s="9"/>
      <c r="Y1938" s="9"/>
      <c r="Z1938" s="9"/>
      <c r="AA1938" s="9"/>
      <c r="AB1938" s="9"/>
      <c r="AC1938" s="9"/>
      <c r="AD1938" s="9"/>
      <c r="AE1938" s="9"/>
      <c r="AF1938" s="9"/>
      <c r="AG1938" s="9"/>
      <c r="AH1938" s="9"/>
      <c r="AI1938" s="9">
        <f t="shared" si="147"/>
        <v>5.82</v>
      </c>
      <c r="AJ1938" s="9">
        <v>0</v>
      </c>
      <c r="AK1938" s="9">
        <f t="shared" si="148"/>
        <v>0.69840000000000002</v>
      </c>
      <c r="AL1938" s="9">
        <f t="shared" si="149"/>
        <v>6.5184000000000006</v>
      </c>
      <c r="AM1938" s="9"/>
      <c r="AN1938" s="9"/>
      <c r="AP1938" s="9"/>
    </row>
    <row r="1939" spans="1:42" x14ac:dyDescent="0.2">
      <c r="A1939" s="2" t="s">
        <v>43</v>
      </c>
      <c r="B1939" s="2">
        <v>1</v>
      </c>
      <c r="C1939" s="2">
        <v>11030128</v>
      </c>
      <c r="D1939" s="2" t="s">
        <v>5508</v>
      </c>
      <c r="E1939" s="3" t="s">
        <v>5509</v>
      </c>
      <c r="F1939" s="2" t="s">
        <v>5510</v>
      </c>
      <c r="G1939" s="2" t="s">
        <v>47</v>
      </c>
      <c r="I1939" s="2">
        <v>359774</v>
      </c>
      <c r="J1939" s="9"/>
      <c r="K1939" s="9"/>
      <c r="L1939" s="9"/>
      <c r="M1939" s="9"/>
      <c r="N1939" s="9"/>
      <c r="O1939" s="9"/>
      <c r="P1939" s="9"/>
      <c r="Q1939" s="9"/>
      <c r="R1939" s="9"/>
      <c r="S1939" s="9"/>
      <c r="T1939" s="9"/>
      <c r="U1939" s="9"/>
      <c r="V1939" s="9">
        <v>1.5</v>
      </c>
      <c r="W1939" s="9"/>
      <c r="X1939" s="9"/>
      <c r="Y1939" s="9"/>
      <c r="Z1939" s="9"/>
      <c r="AA1939" s="9"/>
      <c r="AB1939" s="9"/>
      <c r="AC1939" s="9"/>
      <c r="AD1939" s="9"/>
      <c r="AE1939" s="9"/>
      <c r="AF1939" s="9"/>
      <c r="AG1939" s="9"/>
      <c r="AH1939" s="9"/>
      <c r="AI1939" s="9">
        <f t="shared" si="147"/>
        <v>1.5</v>
      </c>
      <c r="AJ1939" s="9">
        <v>0</v>
      </c>
      <c r="AK1939" s="9">
        <f t="shared" si="148"/>
        <v>0.18</v>
      </c>
      <c r="AL1939" s="9">
        <f t="shared" si="149"/>
        <v>1.68</v>
      </c>
      <c r="AM1939" s="9"/>
      <c r="AN1939" s="9"/>
      <c r="AP1939" s="9"/>
    </row>
    <row r="1940" spans="1:42" x14ac:dyDescent="0.2">
      <c r="A1940" s="2" t="s">
        <v>43</v>
      </c>
      <c r="B1940" s="2">
        <v>1</v>
      </c>
      <c r="C1940" s="2">
        <v>11030128</v>
      </c>
      <c r="D1940" s="2" t="s">
        <v>5511</v>
      </c>
      <c r="E1940" s="3" t="s">
        <v>5512</v>
      </c>
      <c r="F1940" s="2" t="s">
        <v>5513</v>
      </c>
      <c r="G1940" s="2" t="s">
        <v>47</v>
      </c>
      <c r="I1940" s="2">
        <v>359775</v>
      </c>
      <c r="J1940" s="9"/>
      <c r="K1940" s="9">
        <v>1.27</v>
      </c>
      <c r="L1940" s="9"/>
      <c r="M1940" s="9"/>
      <c r="N1940" s="9"/>
      <c r="O1940" s="9"/>
      <c r="P1940" s="9"/>
      <c r="Q1940" s="9">
        <v>1.94</v>
      </c>
      <c r="R1940" s="9"/>
      <c r="S1940" s="9"/>
      <c r="T1940" s="9"/>
      <c r="U1940" s="9"/>
      <c r="V1940" s="9">
        <v>1.5</v>
      </c>
      <c r="W1940" s="9"/>
      <c r="X1940" s="9"/>
      <c r="Y1940" s="9"/>
      <c r="Z1940" s="9"/>
      <c r="AA1940" s="9"/>
      <c r="AB1940" s="9"/>
      <c r="AC1940" s="9"/>
      <c r="AD1940" s="9"/>
      <c r="AE1940" s="9"/>
      <c r="AF1940" s="9"/>
      <c r="AG1940" s="9"/>
      <c r="AH1940" s="9"/>
      <c r="AI1940" s="9">
        <f t="shared" si="147"/>
        <v>4.71</v>
      </c>
      <c r="AJ1940" s="9">
        <v>0</v>
      </c>
      <c r="AK1940" s="9">
        <f t="shared" si="148"/>
        <v>0.56519999999999992</v>
      </c>
      <c r="AL1940" s="9">
        <f t="shared" si="149"/>
        <v>5.2751999999999999</v>
      </c>
      <c r="AM1940" s="9"/>
      <c r="AN1940" s="9"/>
      <c r="AP1940" s="9"/>
    </row>
    <row r="1941" spans="1:42" x14ac:dyDescent="0.2">
      <c r="A1941" s="2" t="s">
        <v>43</v>
      </c>
      <c r="B1941" s="2">
        <v>1</v>
      </c>
      <c r="C1941" s="2">
        <v>11030128</v>
      </c>
      <c r="D1941" s="2" t="s">
        <v>5514</v>
      </c>
      <c r="E1941" s="3" t="s">
        <v>5515</v>
      </c>
      <c r="F1941" s="2" t="s">
        <v>5516</v>
      </c>
      <c r="G1941" s="2" t="s">
        <v>47</v>
      </c>
      <c r="I1941" s="2">
        <v>359776</v>
      </c>
      <c r="J1941" s="9"/>
      <c r="K1941" s="9">
        <v>0.57999999999999996</v>
      </c>
      <c r="L1941" s="9"/>
      <c r="M1941" s="9"/>
      <c r="N1941" s="9"/>
      <c r="O1941" s="9"/>
      <c r="P1941" s="9"/>
      <c r="Q1941" s="9">
        <v>0.81</v>
      </c>
      <c r="R1941" s="9"/>
      <c r="S1941" s="9"/>
      <c r="T1941" s="9"/>
      <c r="U1941" s="9"/>
      <c r="V1941" s="9">
        <v>1.5</v>
      </c>
      <c r="W1941" s="9"/>
      <c r="X1941" s="9"/>
      <c r="Y1941" s="9"/>
      <c r="Z1941" s="9"/>
      <c r="AA1941" s="9"/>
      <c r="AB1941" s="9"/>
      <c r="AC1941" s="9"/>
      <c r="AD1941" s="9"/>
      <c r="AE1941" s="9"/>
      <c r="AF1941" s="9"/>
      <c r="AG1941" s="9"/>
      <c r="AH1941" s="9"/>
      <c r="AI1941" s="9">
        <f t="shared" si="147"/>
        <v>2.89</v>
      </c>
      <c r="AJ1941" s="9">
        <v>0</v>
      </c>
      <c r="AK1941" s="9">
        <f t="shared" si="148"/>
        <v>0.3468</v>
      </c>
      <c r="AL1941" s="9">
        <f t="shared" si="149"/>
        <v>3.2368000000000001</v>
      </c>
      <c r="AM1941" s="9"/>
      <c r="AN1941" s="9"/>
      <c r="AP1941" s="9"/>
    </row>
    <row r="1942" spans="1:42" x14ac:dyDescent="0.2">
      <c r="A1942" s="2" t="s">
        <v>43</v>
      </c>
      <c r="B1942" s="2">
        <v>1</v>
      </c>
      <c r="C1942" s="2">
        <v>11030129</v>
      </c>
      <c r="D1942" s="2" t="s">
        <v>5517</v>
      </c>
      <c r="E1942" s="3" t="s">
        <v>5518</v>
      </c>
      <c r="F1942" s="2" t="s">
        <v>5519</v>
      </c>
      <c r="G1942" s="2" t="s">
        <v>47</v>
      </c>
      <c r="I1942" s="2">
        <v>359777</v>
      </c>
      <c r="J1942" s="9"/>
      <c r="K1942" s="9">
        <v>0.46</v>
      </c>
      <c r="L1942" s="9"/>
      <c r="M1942" s="9"/>
      <c r="N1942" s="9"/>
      <c r="O1942" s="9"/>
      <c r="P1942" s="9"/>
      <c r="Q1942" s="9">
        <v>0.15</v>
      </c>
      <c r="R1942" s="9"/>
      <c r="S1942" s="9"/>
      <c r="T1942" s="9"/>
      <c r="U1942" s="9"/>
      <c r="V1942" s="9">
        <v>1.5</v>
      </c>
      <c r="W1942" s="9"/>
      <c r="X1942" s="9"/>
      <c r="Y1942" s="9"/>
      <c r="Z1942" s="9"/>
      <c r="AA1942" s="9"/>
      <c r="AB1942" s="9"/>
      <c r="AC1942" s="9"/>
      <c r="AD1942" s="9"/>
      <c r="AE1942" s="9"/>
      <c r="AF1942" s="9"/>
      <c r="AG1942" s="9"/>
      <c r="AH1942" s="9"/>
      <c r="AI1942" s="9">
        <f t="shared" si="147"/>
        <v>2.11</v>
      </c>
      <c r="AJ1942" s="9">
        <v>0</v>
      </c>
      <c r="AK1942" s="9">
        <f t="shared" si="148"/>
        <v>0.25319999999999998</v>
      </c>
      <c r="AL1942" s="9">
        <f t="shared" si="149"/>
        <v>2.3632</v>
      </c>
      <c r="AM1942" s="9"/>
      <c r="AN1942" s="9"/>
      <c r="AP1942" s="9"/>
    </row>
    <row r="1943" spans="1:42" x14ac:dyDescent="0.2">
      <c r="A1943" s="2" t="s">
        <v>43</v>
      </c>
      <c r="B1943" s="2">
        <v>1</v>
      </c>
      <c r="C1943" s="2">
        <v>11030133</v>
      </c>
      <c r="D1943" s="2" t="s">
        <v>5520</v>
      </c>
      <c r="E1943" s="3" t="s">
        <v>5521</v>
      </c>
      <c r="F1943" s="2" t="s">
        <v>5522</v>
      </c>
      <c r="G1943" s="2" t="s">
        <v>47</v>
      </c>
      <c r="I1943" s="2">
        <v>359778</v>
      </c>
      <c r="J1943" s="9"/>
      <c r="K1943" s="9">
        <v>7.0000000000000007E-2</v>
      </c>
      <c r="L1943" s="9"/>
      <c r="M1943" s="9"/>
      <c r="N1943" s="9"/>
      <c r="O1943" s="9"/>
      <c r="P1943" s="9"/>
      <c r="Q1943" s="9">
        <v>0.43</v>
      </c>
      <c r="R1943" s="9">
        <v>0.59</v>
      </c>
      <c r="S1943" s="9"/>
      <c r="T1943" s="9"/>
      <c r="U1943" s="9"/>
      <c r="V1943" s="9">
        <v>1.5</v>
      </c>
      <c r="W1943" s="9"/>
      <c r="X1943" s="9"/>
      <c r="Y1943" s="9"/>
      <c r="Z1943" s="9"/>
      <c r="AA1943" s="9"/>
      <c r="AB1943" s="9"/>
      <c r="AC1943" s="9"/>
      <c r="AD1943" s="9"/>
      <c r="AE1943" s="9"/>
      <c r="AF1943" s="9"/>
      <c r="AG1943" s="9"/>
      <c r="AH1943" s="9"/>
      <c r="AI1943" s="9">
        <f t="shared" si="147"/>
        <v>2.59</v>
      </c>
      <c r="AJ1943" s="9">
        <v>0</v>
      </c>
      <c r="AK1943" s="9">
        <f t="shared" si="148"/>
        <v>0.31079999999999997</v>
      </c>
      <c r="AL1943" s="9">
        <f t="shared" si="149"/>
        <v>2.9007999999999998</v>
      </c>
      <c r="AM1943" s="9"/>
      <c r="AN1943" s="9"/>
      <c r="AP1943" s="9"/>
    </row>
    <row r="1944" spans="1:42" x14ac:dyDescent="0.2">
      <c r="A1944" s="2" t="s">
        <v>43</v>
      </c>
      <c r="B1944" s="2">
        <v>1</v>
      </c>
      <c r="C1944" s="2">
        <v>11030133</v>
      </c>
      <c r="D1944" s="2" t="s">
        <v>5523</v>
      </c>
      <c r="E1944" s="3" t="s">
        <v>5524</v>
      </c>
      <c r="F1944" s="2" t="s">
        <v>5525</v>
      </c>
      <c r="G1944" s="2" t="s">
        <v>47</v>
      </c>
      <c r="I1944" s="2">
        <v>359779</v>
      </c>
      <c r="J1944" s="9"/>
      <c r="K1944" s="9"/>
      <c r="L1944" s="9"/>
      <c r="M1944" s="9"/>
      <c r="N1944" s="9"/>
      <c r="O1944" s="9"/>
      <c r="P1944" s="9"/>
      <c r="Q1944" s="9">
        <v>0.02</v>
      </c>
      <c r="R1944" s="9"/>
      <c r="S1944" s="9"/>
      <c r="T1944" s="9"/>
      <c r="U1944" s="9"/>
      <c r="V1944" s="9">
        <v>1.5</v>
      </c>
      <c r="W1944" s="9"/>
      <c r="X1944" s="9"/>
      <c r="Y1944" s="9"/>
      <c r="Z1944" s="9"/>
      <c r="AA1944" s="9"/>
      <c r="AB1944" s="9"/>
      <c r="AC1944" s="9"/>
      <c r="AD1944" s="9"/>
      <c r="AE1944" s="9"/>
      <c r="AF1944" s="9"/>
      <c r="AG1944" s="9"/>
      <c r="AH1944" s="9"/>
      <c r="AI1944" s="9">
        <f t="shared" si="147"/>
        <v>1.52</v>
      </c>
      <c r="AJ1944" s="9">
        <v>0</v>
      </c>
      <c r="AK1944" s="9">
        <f t="shared" si="148"/>
        <v>0.18240000000000001</v>
      </c>
      <c r="AL1944" s="9">
        <f t="shared" si="149"/>
        <v>1.7023999999999999</v>
      </c>
      <c r="AM1944" s="9"/>
      <c r="AN1944" s="9"/>
      <c r="AP1944" s="9"/>
    </row>
    <row r="1945" spans="1:42" x14ac:dyDescent="0.2">
      <c r="A1945" s="2" t="s">
        <v>43</v>
      </c>
      <c r="B1945" s="2">
        <v>19</v>
      </c>
      <c r="C1945" s="2">
        <v>11030118</v>
      </c>
      <c r="D1945" s="2" t="s">
        <v>5526</v>
      </c>
      <c r="E1945" s="3" t="s">
        <v>5527</v>
      </c>
      <c r="F1945" s="2" t="s">
        <v>5528</v>
      </c>
      <c r="G1945" s="2" t="s">
        <v>47</v>
      </c>
      <c r="I1945" s="2">
        <v>359780</v>
      </c>
      <c r="J1945" s="9"/>
      <c r="K1945" s="9"/>
      <c r="L1945" s="9"/>
      <c r="M1945" s="9"/>
      <c r="N1945" s="9"/>
      <c r="O1945" s="9"/>
      <c r="P1945" s="9"/>
      <c r="Q1945" s="9"/>
      <c r="R1945" s="9"/>
      <c r="S1945" s="9"/>
      <c r="T1945" s="9"/>
      <c r="U1945" s="9"/>
      <c r="V1945" s="9">
        <v>1.5</v>
      </c>
      <c r="W1945" s="9"/>
      <c r="X1945" s="9"/>
      <c r="Y1945" s="9"/>
      <c r="Z1945" s="9"/>
      <c r="AA1945" s="9"/>
      <c r="AB1945" s="9"/>
      <c r="AC1945" s="9"/>
      <c r="AD1945" s="9"/>
      <c r="AE1945" s="9"/>
      <c r="AF1945" s="9"/>
      <c r="AG1945" s="9"/>
      <c r="AH1945" s="9"/>
      <c r="AI1945" s="9">
        <f t="shared" si="147"/>
        <v>1.5</v>
      </c>
      <c r="AJ1945" s="9">
        <v>0</v>
      </c>
      <c r="AK1945" s="9">
        <f t="shared" si="148"/>
        <v>0.18</v>
      </c>
      <c r="AL1945" s="9">
        <f t="shared" si="149"/>
        <v>1.68</v>
      </c>
      <c r="AM1945" s="9"/>
      <c r="AN1945" s="9"/>
      <c r="AP1945" s="9"/>
    </row>
    <row r="1946" spans="1:42" x14ac:dyDescent="0.2">
      <c r="A1946" s="2" t="s">
        <v>43</v>
      </c>
      <c r="B1946" s="2">
        <v>1</v>
      </c>
      <c r="C1946" s="2">
        <v>11030119</v>
      </c>
      <c r="D1946" s="2" t="s">
        <v>5529</v>
      </c>
      <c r="E1946" s="3" t="s">
        <v>5530</v>
      </c>
      <c r="F1946" s="2" t="s">
        <v>5531</v>
      </c>
      <c r="G1946" s="2" t="s">
        <v>47</v>
      </c>
      <c r="I1946" s="2">
        <v>359781</v>
      </c>
      <c r="J1946" s="9"/>
      <c r="K1946" s="9"/>
      <c r="L1946" s="9"/>
      <c r="M1946" s="9"/>
      <c r="N1946" s="9"/>
      <c r="O1946" s="9"/>
      <c r="P1946" s="9"/>
      <c r="Q1946" s="9">
        <v>0.04</v>
      </c>
      <c r="R1946" s="9"/>
      <c r="S1946" s="9"/>
      <c r="T1946" s="9"/>
      <c r="U1946" s="9"/>
      <c r="V1946" s="9">
        <v>1.5</v>
      </c>
      <c r="W1946" s="9"/>
      <c r="X1946" s="9"/>
      <c r="Y1946" s="9"/>
      <c r="Z1946" s="9"/>
      <c r="AA1946" s="9"/>
      <c r="AB1946" s="9"/>
      <c r="AC1946" s="9"/>
      <c r="AD1946" s="9"/>
      <c r="AE1946" s="9"/>
      <c r="AF1946" s="9"/>
      <c r="AG1946" s="9"/>
      <c r="AH1946" s="9"/>
      <c r="AI1946" s="9">
        <f t="shared" si="147"/>
        <v>1.54</v>
      </c>
      <c r="AJ1946" s="9">
        <v>0</v>
      </c>
      <c r="AK1946" s="9">
        <f t="shared" si="148"/>
        <v>0.18479999999999999</v>
      </c>
      <c r="AL1946" s="9">
        <f t="shared" si="149"/>
        <v>1.7248000000000001</v>
      </c>
      <c r="AM1946" s="9"/>
      <c r="AN1946" s="9"/>
      <c r="AP1946" s="9"/>
    </row>
    <row r="1947" spans="1:42" x14ac:dyDescent="0.2">
      <c r="A1947" s="2" t="s">
        <v>43</v>
      </c>
      <c r="B1947" s="2">
        <v>1</v>
      </c>
      <c r="C1947" s="2">
        <v>11030119</v>
      </c>
      <c r="D1947" s="2" t="s">
        <v>5532</v>
      </c>
      <c r="E1947" s="3" t="s">
        <v>5533</v>
      </c>
      <c r="F1947" s="2" t="s">
        <v>5534</v>
      </c>
      <c r="G1947" s="2" t="s">
        <v>47</v>
      </c>
      <c r="I1947" s="2">
        <v>359782</v>
      </c>
      <c r="J1947" s="9"/>
      <c r="K1947" s="9"/>
      <c r="L1947" s="9"/>
      <c r="M1947" s="9"/>
      <c r="N1947" s="9"/>
      <c r="O1947" s="9"/>
      <c r="P1947" s="9"/>
      <c r="Q1947" s="9">
        <v>0.34</v>
      </c>
      <c r="R1947" s="9"/>
      <c r="S1947" s="9"/>
      <c r="T1947" s="9"/>
      <c r="U1947" s="9"/>
      <c r="V1947" s="9">
        <v>1.5</v>
      </c>
      <c r="W1947" s="9"/>
      <c r="X1947" s="9"/>
      <c r="Y1947" s="9"/>
      <c r="Z1947" s="9"/>
      <c r="AA1947" s="9"/>
      <c r="AB1947" s="9"/>
      <c r="AC1947" s="9"/>
      <c r="AD1947" s="9"/>
      <c r="AE1947" s="9"/>
      <c r="AF1947" s="9"/>
      <c r="AG1947" s="9"/>
      <c r="AH1947" s="9"/>
      <c r="AI1947" s="9">
        <f t="shared" si="147"/>
        <v>1.84</v>
      </c>
      <c r="AJ1947" s="9">
        <v>0</v>
      </c>
      <c r="AK1947" s="9">
        <f t="shared" si="148"/>
        <v>0.2208</v>
      </c>
      <c r="AL1947" s="9">
        <f t="shared" si="149"/>
        <v>2.0608</v>
      </c>
      <c r="AM1947" s="9"/>
      <c r="AN1947" s="9"/>
      <c r="AP1947" s="9"/>
    </row>
    <row r="1948" spans="1:42" x14ac:dyDescent="0.2">
      <c r="A1948" s="2" t="s">
        <v>43</v>
      </c>
      <c r="B1948" s="2">
        <v>1</v>
      </c>
      <c r="C1948" s="2">
        <v>11030131</v>
      </c>
      <c r="D1948" s="2" t="s">
        <v>5535</v>
      </c>
      <c r="E1948" s="3" t="s">
        <v>5536</v>
      </c>
      <c r="F1948" s="2" t="s">
        <v>5537</v>
      </c>
      <c r="G1948" s="2" t="s">
        <v>47</v>
      </c>
      <c r="I1948" s="2">
        <v>359783</v>
      </c>
      <c r="J1948" s="9"/>
      <c r="K1948" s="9">
        <v>0.1</v>
      </c>
      <c r="L1948" s="9"/>
      <c r="M1948" s="9"/>
      <c r="N1948" s="9"/>
      <c r="O1948" s="9"/>
      <c r="P1948" s="9"/>
      <c r="Q1948" s="9">
        <v>3.52</v>
      </c>
      <c r="R1948" s="9">
        <v>0.4</v>
      </c>
      <c r="S1948" s="9"/>
      <c r="T1948" s="9"/>
      <c r="U1948" s="9"/>
      <c r="V1948" s="9">
        <v>1.5</v>
      </c>
      <c r="W1948" s="9"/>
      <c r="X1948" s="9"/>
      <c r="Y1948" s="9"/>
      <c r="Z1948" s="9"/>
      <c r="AA1948" s="9"/>
      <c r="AB1948" s="9"/>
      <c r="AC1948" s="9"/>
      <c r="AD1948" s="9"/>
      <c r="AE1948" s="9"/>
      <c r="AF1948" s="9"/>
      <c r="AG1948" s="9"/>
      <c r="AH1948" s="9"/>
      <c r="AI1948" s="9">
        <f t="shared" si="147"/>
        <v>5.5200000000000005</v>
      </c>
      <c r="AJ1948" s="9">
        <v>0</v>
      </c>
      <c r="AK1948" s="9">
        <f t="shared" si="148"/>
        <v>0.66239999999999999</v>
      </c>
      <c r="AL1948" s="9">
        <f t="shared" si="149"/>
        <v>6.1824000000000003</v>
      </c>
      <c r="AM1948" s="9"/>
      <c r="AN1948" s="9"/>
      <c r="AP1948" s="9"/>
    </row>
    <row r="1949" spans="1:42" x14ac:dyDescent="0.2">
      <c r="A1949" s="2" t="s">
        <v>43</v>
      </c>
      <c r="B1949" s="2">
        <v>1</v>
      </c>
      <c r="C1949" s="2">
        <v>11030131</v>
      </c>
      <c r="D1949" s="2" t="s">
        <v>5538</v>
      </c>
      <c r="E1949" s="3" t="s">
        <v>5539</v>
      </c>
      <c r="F1949" s="2" t="s">
        <v>5540</v>
      </c>
      <c r="G1949" s="2" t="s">
        <v>47</v>
      </c>
      <c r="I1949" s="2">
        <v>359784</v>
      </c>
      <c r="J1949" s="9"/>
      <c r="K1949" s="9">
        <v>3.17</v>
      </c>
      <c r="L1949" s="9"/>
      <c r="M1949" s="9"/>
      <c r="N1949" s="9"/>
      <c r="O1949" s="9"/>
      <c r="P1949" s="9"/>
      <c r="Q1949" s="9">
        <v>0.02</v>
      </c>
      <c r="R1949" s="9"/>
      <c r="S1949" s="9"/>
      <c r="T1949" s="9"/>
      <c r="U1949" s="9"/>
      <c r="V1949" s="9">
        <v>1.5</v>
      </c>
      <c r="W1949" s="9"/>
      <c r="X1949" s="9"/>
      <c r="Y1949" s="9"/>
      <c r="Z1949" s="9"/>
      <c r="AA1949" s="9"/>
      <c r="AB1949" s="9"/>
      <c r="AC1949" s="9"/>
      <c r="AD1949" s="9"/>
      <c r="AE1949" s="9"/>
      <c r="AF1949" s="9"/>
      <c r="AG1949" s="9"/>
      <c r="AH1949" s="9"/>
      <c r="AI1949" s="9">
        <f t="shared" si="147"/>
        <v>4.6899999999999995</v>
      </c>
      <c r="AJ1949" s="9">
        <v>0</v>
      </c>
      <c r="AK1949" s="9">
        <f t="shared" si="148"/>
        <v>0.56279999999999997</v>
      </c>
      <c r="AL1949" s="9">
        <f t="shared" si="149"/>
        <v>5.2527999999999997</v>
      </c>
      <c r="AM1949" s="9"/>
      <c r="AN1949" s="9"/>
      <c r="AP1949" s="9"/>
    </row>
    <row r="1950" spans="1:42" x14ac:dyDescent="0.2">
      <c r="A1950" s="2" t="s">
        <v>43</v>
      </c>
      <c r="B1950" s="2">
        <v>1</v>
      </c>
      <c r="C1950" s="2">
        <v>11030130</v>
      </c>
      <c r="D1950" s="2" t="s">
        <v>5541</v>
      </c>
      <c r="E1950" s="3" t="s">
        <v>5542</v>
      </c>
      <c r="F1950" s="2" t="s">
        <v>5543</v>
      </c>
      <c r="G1950" s="2" t="s">
        <v>47</v>
      </c>
      <c r="I1950" s="2">
        <v>359785</v>
      </c>
      <c r="J1950" s="9"/>
      <c r="K1950" s="9"/>
      <c r="L1950" s="9"/>
      <c r="M1950" s="9"/>
      <c r="N1950" s="9"/>
      <c r="O1950" s="9"/>
      <c r="P1950" s="9"/>
      <c r="Q1950" s="9">
        <v>0.98</v>
      </c>
      <c r="R1950" s="9"/>
      <c r="S1950" s="9"/>
      <c r="T1950" s="9"/>
      <c r="U1950" s="9"/>
      <c r="V1950" s="9">
        <v>1.5</v>
      </c>
      <c r="W1950" s="9"/>
      <c r="X1950" s="9"/>
      <c r="Y1950" s="9"/>
      <c r="Z1950" s="9"/>
      <c r="AA1950" s="9"/>
      <c r="AB1950" s="9"/>
      <c r="AC1950" s="9"/>
      <c r="AD1950" s="9"/>
      <c r="AE1950" s="9"/>
      <c r="AF1950" s="9"/>
      <c r="AG1950" s="9"/>
      <c r="AH1950" s="9"/>
      <c r="AI1950" s="9">
        <f t="shared" si="147"/>
        <v>2.48</v>
      </c>
      <c r="AJ1950" s="9">
        <v>0</v>
      </c>
      <c r="AK1950" s="9">
        <f t="shared" si="148"/>
        <v>0.29759999999999998</v>
      </c>
      <c r="AL1950" s="9">
        <f t="shared" si="149"/>
        <v>2.7776000000000001</v>
      </c>
      <c r="AM1950" s="9"/>
      <c r="AN1950" s="9"/>
      <c r="AP1950" s="9"/>
    </row>
    <row r="1951" spans="1:42" x14ac:dyDescent="0.2">
      <c r="A1951" s="2" t="s">
        <v>43</v>
      </c>
      <c r="B1951" s="2">
        <v>16</v>
      </c>
      <c r="C1951" s="2">
        <v>11030130</v>
      </c>
      <c r="D1951" s="2" t="s">
        <v>5544</v>
      </c>
      <c r="E1951" s="3" t="s">
        <v>5545</v>
      </c>
      <c r="F1951" s="2" t="s">
        <v>5546</v>
      </c>
      <c r="G1951" s="2" t="s">
        <v>47</v>
      </c>
      <c r="I1951" s="2">
        <v>359786</v>
      </c>
      <c r="J1951" s="9"/>
      <c r="K1951" s="9"/>
      <c r="L1951" s="9"/>
      <c r="M1951" s="9"/>
      <c r="N1951" s="9"/>
      <c r="O1951" s="9"/>
      <c r="P1951" s="9"/>
      <c r="Q1951" s="9"/>
      <c r="R1951" s="9"/>
      <c r="S1951" s="9"/>
      <c r="T1951" s="9"/>
      <c r="U1951" s="9"/>
      <c r="V1951" s="9">
        <v>7.48</v>
      </c>
      <c r="W1951" s="9"/>
      <c r="X1951" s="9"/>
      <c r="Y1951" s="9"/>
      <c r="Z1951" s="9"/>
      <c r="AA1951" s="9"/>
      <c r="AB1951" s="9"/>
      <c r="AC1951" s="9"/>
      <c r="AD1951" s="9"/>
      <c r="AE1951" s="9"/>
      <c r="AF1951" s="9"/>
      <c r="AG1951" s="9"/>
      <c r="AH1951" s="9"/>
      <c r="AI1951" s="9">
        <f t="shared" si="147"/>
        <v>7.48</v>
      </c>
      <c r="AJ1951" s="9">
        <v>0</v>
      </c>
      <c r="AK1951" s="9">
        <f t="shared" si="148"/>
        <v>0.89760000000000006</v>
      </c>
      <c r="AL1951" s="9">
        <f t="shared" si="149"/>
        <v>8.377600000000001</v>
      </c>
      <c r="AM1951" s="9"/>
      <c r="AN1951" s="9"/>
      <c r="AP1951" s="9"/>
    </row>
    <row r="1952" spans="1:42" x14ac:dyDescent="0.2">
      <c r="A1952" s="2" t="s">
        <v>43</v>
      </c>
      <c r="B1952" s="2">
        <v>1</v>
      </c>
      <c r="C1952" s="2">
        <v>11030134</v>
      </c>
      <c r="D1952" s="2" t="s">
        <v>5547</v>
      </c>
      <c r="E1952" s="3" t="s">
        <v>5548</v>
      </c>
      <c r="F1952" s="2" t="s">
        <v>5549</v>
      </c>
      <c r="G1952" s="2" t="s">
        <v>47</v>
      </c>
      <c r="I1952" s="2">
        <v>359787</v>
      </c>
      <c r="J1952" s="9"/>
      <c r="K1952" s="9"/>
      <c r="L1952" s="9"/>
      <c r="M1952" s="9"/>
      <c r="N1952" s="9"/>
      <c r="O1952" s="9"/>
      <c r="P1952" s="9"/>
      <c r="Q1952" s="9"/>
      <c r="R1952" s="9"/>
      <c r="S1952" s="9"/>
      <c r="T1952" s="9"/>
      <c r="U1952" s="9"/>
      <c r="V1952" s="9">
        <v>1.5</v>
      </c>
      <c r="W1952" s="9"/>
      <c r="X1952" s="9"/>
      <c r="Y1952" s="9"/>
      <c r="Z1952" s="9"/>
      <c r="AA1952" s="9"/>
      <c r="AB1952" s="9"/>
      <c r="AC1952" s="9"/>
      <c r="AD1952" s="9"/>
      <c r="AE1952" s="9"/>
      <c r="AF1952" s="9"/>
      <c r="AG1952" s="9"/>
      <c r="AH1952" s="9"/>
      <c r="AI1952" s="9">
        <f t="shared" si="147"/>
        <v>1.5</v>
      </c>
      <c r="AJ1952" s="9">
        <v>0</v>
      </c>
      <c r="AK1952" s="9">
        <f t="shared" si="148"/>
        <v>0.18</v>
      </c>
      <c r="AL1952" s="9">
        <f t="shared" si="149"/>
        <v>1.68</v>
      </c>
      <c r="AM1952" s="9"/>
      <c r="AN1952" s="9"/>
      <c r="AP1952" s="9"/>
    </row>
    <row r="1953" spans="1:42" x14ac:dyDescent="0.2">
      <c r="A1953" s="2" t="s">
        <v>43</v>
      </c>
      <c r="B1953" s="2">
        <v>1</v>
      </c>
      <c r="C1953" s="2">
        <v>11030134</v>
      </c>
      <c r="D1953" s="2" t="s">
        <v>5550</v>
      </c>
      <c r="E1953" s="3" t="s">
        <v>5551</v>
      </c>
      <c r="F1953" s="2" t="s">
        <v>5552</v>
      </c>
      <c r="G1953" s="2" t="s">
        <v>47</v>
      </c>
      <c r="I1953" s="2">
        <v>359788</v>
      </c>
      <c r="J1953" s="9"/>
      <c r="K1953" s="9">
        <v>0.1</v>
      </c>
      <c r="L1953" s="9"/>
      <c r="M1953" s="9"/>
      <c r="N1953" s="9"/>
      <c r="O1953" s="9"/>
      <c r="P1953" s="9"/>
      <c r="Q1953" s="9"/>
      <c r="R1953" s="9"/>
      <c r="S1953" s="9"/>
      <c r="T1953" s="9"/>
      <c r="U1953" s="9"/>
      <c r="V1953" s="9">
        <v>1.5</v>
      </c>
      <c r="W1953" s="9"/>
      <c r="X1953" s="9"/>
      <c r="Y1953" s="9"/>
      <c r="Z1953" s="9"/>
      <c r="AA1953" s="9"/>
      <c r="AB1953" s="9"/>
      <c r="AC1953" s="9"/>
      <c r="AD1953" s="9"/>
      <c r="AE1953" s="9"/>
      <c r="AF1953" s="9"/>
      <c r="AG1953" s="9"/>
      <c r="AH1953" s="9"/>
      <c r="AI1953" s="9">
        <f t="shared" si="147"/>
        <v>1.6</v>
      </c>
      <c r="AJ1953" s="9">
        <v>0</v>
      </c>
      <c r="AK1953" s="9">
        <f t="shared" si="148"/>
        <v>0.192</v>
      </c>
      <c r="AL1953" s="9">
        <f t="shared" si="149"/>
        <v>1.792</v>
      </c>
      <c r="AM1953" s="9"/>
      <c r="AN1953" s="9"/>
      <c r="AP1953" s="9"/>
    </row>
    <row r="1954" spans="1:42" x14ac:dyDescent="0.2">
      <c r="A1954" s="2" t="s">
        <v>43</v>
      </c>
      <c r="B1954" s="2">
        <v>19</v>
      </c>
      <c r="C1954" s="2">
        <v>11030131</v>
      </c>
      <c r="D1954" s="2" t="s">
        <v>5553</v>
      </c>
      <c r="E1954" s="3" t="s">
        <v>5554</v>
      </c>
      <c r="F1954" s="2" t="s">
        <v>5555</v>
      </c>
      <c r="G1954" s="2" t="s">
        <v>47</v>
      </c>
      <c r="I1954" s="2">
        <v>359789</v>
      </c>
      <c r="J1954" s="9"/>
      <c r="K1954" s="9"/>
      <c r="L1954" s="9"/>
      <c r="M1954" s="9"/>
      <c r="N1954" s="9"/>
      <c r="O1954" s="9"/>
      <c r="P1954" s="9"/>
      <c r="Q1954" s="9"/>
      <c r="R1954" s="9"/>
      <c r="S1954" s="9"/>
      <c r="T1954" s="9"/>
      <c r="U1954" s="9"/>
      <c r="V1954" s="9">
        <v>1.5</v>
      </c>
      <c r="W1954" s="9"/>
      <c r="X1954" s="9"/>
      <c r="Y1954" s="9"/>
      <c r="Z1954" s="9"/>
      <c r="AA1954" s="9"/>
      <c r="AB1954" s="9"/>
      <c r="AC1954" s="9"/>
      <c r="AD1954" s="9"/>
      <c r="AE1954" s="9"/>
      <c r="AF1954" s="9"/>
      <c r="AG1954" s="9"/>
      <c r="AH1954" s="9"/>
      <c r="AI1954" s="9">
        <f t="shared" si="147"/>
        <v>1.5</v>
      </c>
      <c r="AJ1954" s="9">
        <v>0</v>
      </c>
      <c r="AK1954" s="9">
        <f t="shared" si="148"/>
        <v>0.18</v>
      </c>
      <c r="AL1954" s="9">
        <f t="shared" si="149"/>
        <v>1.68</v>
      </c>
      <c r="AM1954" s="9"/>
      <c r="AN1954" s="9"/>
      <c r="AP1954" s="9"/>
    </row>
    <row r="1955" spans="1:42" x14ac:dyDescent="0.2">
      <c r="A1955" s="2" t="s">
        <v>43</v>
      </c>
      <c r="B1955" s="2">
        <v>1</v>
      </c>
      <c r="C1955" s="2">
        <v>11030133</v>
      </c>
      <c r="D1955" s="2" t="s">
        <v>5556</v>
      </c>
      <c r="E1955" s="3" t="s">
        <v>5557</v>
      </c>
      <c r="F1955" s="2" t="s">
        <v>5558</v>
      </c>
      <c r="G1955" s="2" t="s">
        <v>47</v>
      </c>
      <c r="I1955" s="2">
        <v>359790</v>
      </c>
      <c r="J1955" s="9"/>
      <c r="K1955" s="9"/>
      <c r="L1955" s="9"/>
      <c r="M1955" s="9"/>
      <c r="N1955" s="9"/>
      <c r="O1955" s="9"/>
      <c r="P1955" s="9"/>
      <c r="Q1955" s="9">
        <v>0.95</v>
      </c>
      <c r="R1955" s="9">
        <v>0.13</v>
      </c>
      <c r="S1955" s="9"/>
      <c r="T1955" s="9"/>
      <c r="U1955" s="9"/>
      <c r="V1955" s="9">
        <v>1.5</v>
      </c>
      <c r="W1955" s="9"/>
      <c r="X1955" s="9"/>
      <c r="Y1955" s="9"/>
      <c r="Z1955" s="9"/>
      <c r="AA1955" s="9"/>
      <c r="AB1955" s="9"/>
      <c r="AC1955" s="9"/>
      <c r="AD1955" s="9"/>
      <c r="AE1955" s="9"/>
      <c r="AF1955" s="9"/>
      <c r="AG1955" s="9"/>
      <c r="AH1955" s="9"/>
      <c r="AI1955" s="9">
        <f t="shared" si="147"/>
        <v>2.58</v>
      </c>
      <c r="AJ1955" s="9">
        <v>0</v>
      </c>
      <c r="AK1955" s="9">
        <f t="shared" si="148"/>
        <v>0.30959999999999999</v>
      </c>
      <c r="AL1955" s="9">
        <f t="shared" si="149"/>
        <v>2.8896000000000002</v>
      </c>
      <c r="AM1955" s="9"/>
      <c r="AN1955" s="9"/>
      <c r="AP1955" s="9"/>
    </row>
    <row r="1956" spans="1:42" x14ac:dyDescent="0.2">
      <c r="A1956" s="2" t="s">
        <v>43</v>
      </c>
      <c r="B1956" s="2">
        <v>1</v>
      </c>
      <c r="C1956" s="2">
        <v>11030131</v>
      </c>
      <c r="D1956" s="2" t="s">
        <v>5559</v>
      </c>
      <c r="E1956" s="3" t="s">
        <v>5560</v>
      </c>
      <c r="F1956" s="2" t="s">
        <v>5561</v>
      </c>
      <c r="G1956" s="2" t="s">
        <v>47</v>
      </c>
      <c r="I1956" s="2">
        <v>359791</v>
      </c>
      <c r="J1956" s="9"/>
      <c r="K1956" s="9"/>
      <c r="L1956" s="9"/>
      <c r="M1956" s="9"/>
      <c r="N1956" s="9"/>
      <c r="O1956" s="9"/>
      <c r="P1956" s="9"/>
      <c r="Q1956" s="9">
        <v>0.85</v>
      </c>
      <c r="R1956" s="9"/>
      <c r="S1956" s="9"/>
      <c r="T1956" s="9"/>
      <c r="U1956" s="9"/>
      <c r="V1956" s="9">
        <v>1.5</v>
      </c>
      <c r="W1956" s="9"/>
      <c r="X1956" s="9"/>
      <c r="Y1956" s="9"/>
      <c r="Z1956" s="9"/>
      <c r="AA1956" s="9"/>
      <c r="AB1956" s="9"/>
      <c r="AC1956" s="9"/>
      <c r="AD1956" s="9"/>
      <c r="AE1956" s="9"/>
      <c r="AF1956" s="9"/>
      <c r="AG1956" s="9"/>
      <c r="AH1956" s="9"/>
      <c r="AI1956" s="9">
        <f t="shared" si="147"/>
        <v>2.35</v>
      </c>
      <c r="AJ1956" s="9">
        <v>0</v>
      </c>
      <c r="AK1956" s="9">
        <f t="shared" si="148"/>
        <v>0.28199999999999997</v>
      </c>
      <c r="AL1956" s="9">
        <f t="shared" si="149"/>
        <v>2.6320000000000001</v>
      </c>
      <c r="AM1956" s="9"/>
      <c r="AN1956" s="9"/>
      <c r="AP1956" s="9"/>
    </row>
    <row r="1957" spans="1:42" x14ac:dyDescent="0.2">
      <c r="A1957" s="2" t="s">
        <v>43</v>
      </c>
      <c r="B1957" s="2">
        <v>19</v>
      </c>
      <c r="C1957" s="2">
        <v>11030128</v>
      </c>
      <c r="D1957" s="2" t="s">
        <v>5562</v>
      </c>
      <c r="E1957" s="3" t="s">
        <v>5563</v>
      </c>
      <c r="F1957" s="2" t="s">
        <v>5564</v>
      </c>
      <c r="G1957" s="2" t="s">
        <v>47</v>
      </c>
      <c r="I1957" s="2">
        <v>359792</v>
      </c>
      <c r="J1957" s="9"/>
      <c r="K1957" s="9">
        <v>1.31</v>
      </c>
      <c r="L1957" s="9"/>
      <c r="M1957" s="9"/>
      <c r="N1957" s="9"/>
      <c r="O1957" s="9"/>
      <c r="P1957" s="9"/>
      <c r="Q1957" s="9">
        <v>1.1599999999999999</v>
      </c>
      <c r="R1957" s="9"/>
      <c r="S1957" s="9"/>
      <c r="T1957" s="9"/>
      <c r="U1957" s="9"/>
      <c r="V1957" s="9">
        <v>1.5</v>
      </c>
      <c r="W1957" s="9"/>
      <c r="X1957" s="9"/>
      <c r="Y1957" s="9"/>
      <c r="Z1957" s="9"/>
      <c r="AA1957" s="9"/>
      <c r="AB1957" s="9"/>
      <c r="AC1957" s="9"/>
      <c r="AD1957" s="9"/>
      <c r="AE1957" s="9"/>
      <c r="AF1957" s="9"/>
      <c r="AG1957" s="9"/>
      <c r="AH1957" s="9">
        <v>-0.75</v>
      </c>
      <c r="AI1957" s="9">
        <f t="shared" si="147"/>
        <v>3.2199999999999998</v>
      </c>
      <c r="AJ1957" s="9">
        <v>0</v>
      </c>
      <c r="AK1957" s="9">
        <f t="shared" si="148"/>
        <v>0.38639999999999997</v>
      </c>
      <c r="AL1957" s="9">
        <f t="shared" si="149"/>
        <v>3.6063999999999998</v>
      </c>
      <c r="AM1957" s="9"/>
      <c r="AN1957" s="9"/>
      <c r="AP1957" s="9"/>
    </row>
    <row r="1958" spans="1:42" x14ac:dyDescent="0.2">
      <c r="A1958" s="2" t="s">
        <v>43</v>
      </c>
      <c r="B1958" s="2">
        <v>1</v>
      </c>
      <c r="C1958" s="2">
        <v>11030128</v>
      </c>
      <c r="D1958" s="2" t="s">
        <v>5565</v>
      </c>
      <c r="E1958" s="3" t="s">
        <v>5566</v>
      </c>
      <c r="F1958" s="2" t="s">
        <v>5567</v>
      </c>
      <c r="G1958" s="2" t="s">
        <v>47</v>
      </c>
      <c r="I1958" s="2">
        <v>359793</v>
      </c>
      <c r="J1958" s="9"/>
      <c r="K1958" s="9"/>
      <c r="L1958" s="9"/>
      <c r="M1958" s="9"/>
      <c r="N1958" s="9"/>
      <c r="O1958" s="9"/>
      <c r="P1958" s="9"/>
      <c r="Q1958" s="9"/>
      <c r="R1958" s="9"/>
      <c r="S1958" s="9"/>
      <c r="T1958" s="9"/>
      <c r="U1958" s="9"/>
      <c r="V1958" s="9">
        <v>1.5</v>
      </c>
      <c r="W1958" s="9"/>
      <c r="X1958" s="9"/>
      <c r="Y1958" s="9"/>
      <c r="Z1958" s="9"/>
      <c r="AA1958" s="9"/>
      <c r="AB1958" s="9"/>
      <c r="AC1958" s="9"/>
      <c r="AD1958" s="9"/>
      <c r="AE1958" s="9"/>
      <c r="AF1958" s="9"/>
      <c r="AG1958" s="9"/>
      <c r="AH1958" s="9"/>
      <c r="AI1958" s="9">
        <f t="shared" si="147"/>
        <v>1.5</v>
      </c>
      <c r="AJ1958" s="9">
        <v>0</v>
      </c>
      <c r="AK1958" s="9">
        <f t="shared" si="148"/>
        <v>0.18</v>
      </c>
      <c r="AL1958" s="9">
        <f t="shared" si="149"/>
        <v>1.68</v>
      </c>
      <c r="AM1958" s="9"/>
      <c r="AN1958" s="9"/>
      <c r="AP1958" s="9"/>
    </row>
    <row r="1959" spans="1:42" x14ac:dyDescent="0.2">
      <c r="A1959" s="2" t="s">
        <v>43</v>
      </c>
      <c r="B1959" s="2">
        <v>1</v>
      </c>
      <c r="C1959" s="2">
        <v>11030128</v>
      </c>
      <c r="D1959" s="2" t="s">
        <v>5568</v>
      </c>
      <c r="E1959" s="3" t="s">
        <v>5569</v>
      </c>
      <c r="F1959" s="2" t="s">
        <v>5570</v>
      </c>
      <c r="G1959" s="2" t="s">
        <v>47</v>
      </c>
      <c r="I1959" s="2">
        <v>359794</v>
      </c>
      <c r="J1959" s="9"/>
      <c r="K1959" s="9"/>
      <c r="L1959" s="9"/>
      <c r="M1959" s="9"/>
      <c r="N1959" s="9"/>
      <c r="O1959" s="9"/>
      <c r="P1959" s="9"/>
      <c r="Q1959" s="9">
        <v>0.35</v>
      </c>
      <c r="R1959" s="9"/>
      <c r="S1959" s="9"/>
      <c r="T1959" s="9"/>
      <c r="U1959" s="9"/>
      <c r="V1959" s="9">
        <v>1.5</v>
      </c>
      <c r="W1959" s="9"/>
      <c r="X1959" s="9"/>
      <c r="Y1959" s="9"/>
      <c r="Z1959" s="9"/>
      <c r="AA1959" s="9"/>
      <c r="AB1959" s="9"/>
      <c r="AC1959" s="9"/>
      <c r="AD1959" s="9"/>
      <c r="AE1959" s="9"/>
      <c r="AF1959" s="9"/>
      <c r="AG1959" s="9"/>
      <c r="AH1959" s="9">
        <v>-0.75</v>
      </c>
      <c r="AI1959" s="9">
        <f t="shared" si="147"/>
        <v>1.1000000000000001</v>
      </c>
      <c r="AJ1959" s="9">
        <v>0</v>
      </c>
      <c r="AK1959" s="9">
        <f t="shared" si="148"/>
        <v>0.13200000000000001</v>
      </c>
      <c r="AL1959" s="9">
        <f t="shared" si="149"/>
        <v>1.2320000000000002</v>
      </c>
      <c r="AM1959" s="9"/>
      <c r="AN1959" s="9"/>
      <c r="AP1959" s="9"/>
    </row>
    <row r="1960" spans="1:42" x14ac:dyDescent="0.2">
      <c r="A1960" s="2" t="s">
        <v>43</v>
      </c>
      <c r="B1960" s="2">
        <v>1</v>
      </c>
      <c r="C1960" s="2">
        <v>11030133</v>
      </c>
      <c r="D1960" s="2" t="s">
        <v>5571</v>
      </c>
      <c r="E1960" s="3" t="s">
        <v>5572</v>
      </c>
      <c r="F1960" s="2" t="s">
        <v>5573</v>
      </c>
      <c r="G1960" s="2" t="s">
        <v>47</v>
      </c>
      <c r="I1960" s="2">
        <v>359795</v>
      </c>
      <c r="J1960" s="9"/>
      <c r="K1960" s="9">
        <v>16.32</v>
      </c>
      <c r="L1960" s="9"/>
      <c r="M1960" s="9"/>
      <c r="N1960" s="9"/>
      <c r="O1960" s="9"/>
      <c r="P1960" s="9"/>
      <c r="Q1960" s="9">
        <v>2.2000000000000002</v>
      </c>
      <c r="R1960" s="9"/>
      <c r="S1960" s="9"/>
      <c r="T1960" s="9"/>
      <c r="U1960" s="9"/>
      <c r="V1960" s="9">
        <v>1.5</v>
      </c>
      <c r="W1960" s="9"/>
      <c r="X1960" s="9"/>
      <c r="Y1960" s="9"/>
      <c r="Z1960" s="9"/>
      <c r="AA1960" s="9"/>
      <c r="AB1960" s="9"/>
      <c r="AC1960" s="9"/>
      <c r="AD1960" s="9"/>
      <c r="AE1960" s="9"/>
      <c r="AF1960" s="9"/>
      <c r="AG1960" s="9"/>
      <c r="AH1960" s="9">
        <v>-0.75</v>
      </c>
      <c r="AI1960" s="9">
        <f t="shared" si="147"/>
        <v>19.27</v>
      </c>
      <c r="AJ1960" s="9">
        <v>0</v>
      </c>
      <c r="AK1960" s="9">
        <f t="shared" si="148"/>
        <v>2.3123999999999998</v>
      </c>
      <c r="AL1960" s="9">
        <f t="shared" si="149"/>
        <v>21.5824</v>
      </c>
      <c r="AM1960" s="9"/>
      <c r="AN1960" s="9"/>
      <c r="AP1960" s="9"/>
    </row>
    <row r="1961" spans="1:42" x14ac:dyDescent="0.2">
      <c r="A1961" s="2" t="s">
        <v>43</v>
      </c>
      <c r="B1961" s="2">
        <v>1</v>
      </c>
      <c r="C1961" s="2">
        <v>11030128</v>
      </c>
      <c r="D1961" s="2" t="s">
        <v>5574</v>
      </c>
      <c r="E1961" s="3" t="s">
        <v>5575</v>
      </c>
      <c r="F1961" s="2" t="s">
        <v>5576</v>
      </c>
      <c r="G1961" s="2" t="s">
        <v>47</v>
      </c>
      <c r="I1961" s="2">
        <v>359796</v>
      </c>
      <c r="J1961" s="9"/>
      <c r="K1961" s="9"/>
      <c r="L1961" s="9"/>
      <c r="M1961" s="9"/>
      <c r="N1961" s="9"/>
      <c r="O1961" s="9"/>
      <c r="P1961" s="9"/>
      <c r="Q1961" s="9"/>
      <c r="R1961" s="9">
        <v>1.1100000000000001</v>
      </c>
      <c r="S1961" s="9"/>
      <c r="T1961" s="9"/>
      <c r="U1961" s="9"/>
      <c r="V1961" s="9">
        <v>1.5</v>
      </c>
      <c r="W1961" s="9"/>
      <c r="X1961" s="9"/>
      <c r="Y1961" s="9"/>
      <c r="Z1961" s="9"/>
      <c r="AA1961" s="9"/>
      <c r="AB1961" s="9"/>
      <c r="AC1961" s="9"/>
      <c r="AD1961" s="9"/>
      <c r="AE1961" s="9"/>
      <c r="AF1961" s="9"/>
      <c r="AG1961" s="9"/>
      <c r="AH1961" s="9"/>
      <c r="AI1961" s="9">
        <f t="shared" si="147"/>
        <v>2.6100000000000003</v>
      </c>
      <c r="AJ1961" s="9">
        <v>0</v>
      </c>
      <c r="AK1961" s="9">
        <f t="shared" si="148"/>
        <v>0.31320000000000003</v>
      </c>
      <c r="AL1961" s="9">
        <f t="shared" si="149"/>
        <v>2.9232000000000005</v>
      </c>
      <c r="AM1961" s="9"/>
      <c r="AN1961" s="9"/>
      <c r="AP1961" s="9"/>
    </row>
    <row r="1962" spans="1:42" x14ac:dyDescent="0.2">
      <c r="A1962" s="2" t="s">
        <v>43</v>
      </c>
      <c r="B1962" s="2">
        <v>1</v>
      </c>
      <c r="C1962" s="2">
        <v>11030136</v>
      </c>
      <c r="D1962" s="2" t="s">
        <v>5577</v>
      </c>
      <c r="E1962" s="3" t="s">
        <v>5578</v>
      </c>
      <c r="F1962" s="2" t="s">
        <v>5579</v>
      </c>
      <c r="G1962" s="2" t="s">
        <v>47</v>
      </c>
      <c r="I1962" s="2">
        <v>359797</v>
      </c>
      <c r="J1962" s="9"/>
      <c r="K1962" s="9">
        <v>1.04</v>
      </c>
      <c r="L1962" s="9"/>
      <c r="M1962" s="9"/>
      <c r="N1962" s="9"/>
      <c r="O1962" s="9"/>
      <c r="P1962" s="9"/>
      <c r="Q1962" s="9">
        <v>1.89</v>
      </c>
      <c r="R1962" s="9">
        <v>0.2</v>
      </c>
      <c r="S1962" s="9"/>
      <c r="T1962" s="9"/>
      <c r="U1962" s="9"/>
      <c r="V1962" s="9">
        <v>1.5</v>
      </c>
      <c r="W1962" s="9"/>
      <c r="X1962" s="9"/>
      <c r="Y1962" s="9"/>
      <c r="Z1962" s="9"/>
      <c r="AA1962" s="9"/>
      <c r="AB1962" s="9"/>
      <c r="AC1962" s="9"/>
      <c r="AD1962" s="9"/>
      <c r="AE1962" s="9"/>
      <c r="AF1962" s="9"/>
      <c r="AG1962" s="9"/>
      <c r="AH1962" s="9"/>
      <c r="AI1962" s="9">
        <f t="shared" si="147"/>
        <v>4.63</v>
      </c>
      <c r="AJ1962" s="9">
        <v>0</v>
      </c>
      <c r="AK1962" s="9">
        <f t="shared" si="148"/>
        <v>0.55559999999999998</v>
      </c>
      <c r="AL1962" s="9">
        <f t="shared" si="149"/>
        <v>5.1856</v>
      </c>
      <c r="AM1962" s="9"/>
      <c r="AN1962" s="9"/>
      <c r="AP1962" s="9"/>
    </row>
    <row r="1963" spans="1:42" x14ac:dyDescent="0.2">
      <c r="A1963" s="2" t="s">
        <v>43</v>
      </c>
      <c r="B1963" s="2">
        <v>1</v>
      </c>
      <c r="C1963" s="2">
        <v>11030136</v>
      </c>
      <c r="D1963" s="2" t="s">
        <v>5580</v>
      </c>
      <c r="E1963" s="3" t="s">
        <v>5581</v>
      </c>
      <c r="F1963" s="2" t="s">
        <v>5582</v>
      </c>
      <c r="G1963" s="2" t="s">
        <v>47</v>
      </c>
      <c r="I1963" s="2">
        <v>359798</v>
      </c>
      <c r="J1963" s="9"/>
      <c r="K1963" s="9"/>
      <c r="L1963" s="9"/>
      <c r="M1963" s="9"/>
      <c r="N1963" s="9"/>
      <c r="O1963" s="9"/>
      <c r="P1963" s="9"/>
      <c r="Q1963" s="9">
        <v>0.9</v>
      </c>
      <c r="R1963" s="9"/>
      <c r="S1963" s="9"/>
      <c r="T1963" s="9"/>
      <c r="U1963" s="9"/>
      <c r="V1963" s="9">
        <v>1.5</v>
      </c>
      <c r="W1963" s="9"/>
      <c r="X1963" s="9"/>
      <c r="Y1963" s="9"/>
      <c r="Z1963" s="9"/>
      <c r="AA1963" s="9"/>
      <c r="AB1963" s="9"/>
      <c r="AC1963" s="9"/>
      <c r="AD1963" s="9"/>
      <c r="AE1963" s="9"/>
      <c r="AF1963" s="9"/>
      <c r="AG1963" s="9"/>
      <c r="AH1963" s="9"/>
      <c r="AI1963" s="9">
        <f t="shared" si="147"/>
        <v>2.4</v>
      </c>
      <c r="AJ1963" s="9">
        <v>0</v>
      </c>
      <c r="AK1963" s="9">
        <f t="shared" si="148"/>
        <v>0.28799999999999998</v>
      </c>
      <c r="AL1963" s="9">
        <f t="shared" si="149"/>
        <v>2.6879999999999997</v>
      </c>
      <c r="AM1963" s="9"/>
      <c r="AN1963" s="9"/>
      <c r="AP1963" s="9"/>
    </row>
    <row r="1964" spans="1:42" x14ac:dyDescent="0.2">
      <c r="A1964" s="2" t="s">
        <v>43</v>
      </c>
      <c r="B1964" s="2">
        <v>1</v>
      </c>
      <c r="C1964" s="2">
        <v>11030128</v>
      </c>
      <c r="D1964" s="2" t="s">
        <v>5583</v>
      </c>
      <c r="E1964" s="3" t="s">
        <v>5584</v>
      </c>
      <c r="F1964" s="2" t="s">
        <v>5585</v>
      </c>
      <c r="G1964" s="2" t="s">
        <v>47</v>
      </c>
      <c r="I1964" s="2">
        <v>359799</v>
      </c>
      <c r="J1964" s="9"/>
      <c r="K1964" s="9"/>
      <c r="L1964" s="9"/>
      <c r="M1964" s="9"/>
      <c r="N1964" s="9"/>
      <c r="O1964" s="9"/>
      <c r="P1964" s="9"/>
      <c r="Q1964" s="9">
        <v>0.27</v>
      </c>
      <c r="R1964" s="9"/>
      <c r="S1964" s="9"/>
      <c r="T1964" s="9"/>
      <c r="U1964" s="9"/>
      <c r="V1964" s="9">
        <v>1.5</v>
      </c>
      <c r="W1964" s="9"/>
      <c r="X1964" s="9"/>
      <c r="Y1964" s="9"/>
      <c r="Z1964" s="9"/>
      <c r="AA1964" s="9"/>
      <c r="AB1964" s="9"/>
      <c r="AC1964" s="9"/>
      <c r="AD1964" s="9"/>
      <c r="AE1964" s="9"/>
      <c r="AF1964" s="9"/>
      <c r="AG1964" s="9"/>
      <c r="AH1964" s="9"/>
      <c r="AI1964" s="9">
        <f t="shared" si="147"/>
        <v>1.77</v>
      </c>
      <c r="AJ1964" s="9">
        <v>0</v>
      </c>
      <c r="AK1964" s="9">
        <f t="shared" si="148"/>
        <v>0.21240000000000001</v>
      </c>
      <c r="AL1964" s="9">
        <f t="shared" si="149"/>
        <v>1.9823999999999999</v>
      </c>
      <c r="AM1964" s="9"/>
      <c r="AN1964" s="9"/>
      <c r="AP1964" s="9"/>
    </row>
    <row r="1965" spans="1:42" x14ac:dyDescent="0.2">
      <c r="A1965" s="2" t="s">
        <v>43</v>
      </c>
      <c r="B1965" s="2">
        <v>19</v>
      </c>
      <c r="C1965" s="2">
        <v>11030131</v>
      </c>
      <c r="D1965" s="2" t="s">
        <v>5586</v>
      </c>
      <c r="E1965" s="3" t="s">
        <v>5587</v>
      </c>
      <c r="F1965" s="2" t="s">
        <v>5588</v>
      </c>
      <c r="G1965" s="2" t="s">
        <v>47</v>
      </c>
      <c r="I1965" s="2">
        <v>359800</v>
      </c>
      <c r="J1965" s="9"/>
      <c r="K1965" s="9"/>
      <c r="L1965" s="9"/>
      <c r="M1965" s="9"/>
      <c r="N1965" s="9"/>
      <c r="O1965" s="9"/>
      <c r="P1965" s="9"/>
      <c r="Q1965" s="9">
        <v>0.19</v>
      </c>
      <c r="R1965" s="9"/>
      <c r="S1965" s="9"/>
      <c r="T1965" s="9"/>
      <c r="U1965" s="9"/>
      <c r="V1965" s="9">
        <v>1.5</v>
      </c>
      <c r="W1965" s="9"/>
      <c r="X1965" s="9"/>
      <c r="Y1965" s="9"/>
      <c r="Z1965" s="9"/>
      <c r="AA1965" s="9"/>
      <c r="AB1965" s="9"/>
      <c r="AC1965" s="9"/>
      <c r="AD1965" s="9"/>
      <c r="AE1965" s="9"/>
      <c r="AF1965" s="9"/>
      <c r="AG1965" s="9"/>
      <c r="AH1965" s="9"/>
      <c r="AI1965" s="9">
        <f t="shared" si="147"/>
        <v>1.69</v>
      </c>
      <c r="AJ1965" s="9">
        <v>0</v>
      </c>
      <c r="AK1965" s="9">
        <f t="shared" si="148"/>
        <v>0.20279999999999998</v>
      </c>
      <c r="AL1965" s="9">
        <f t="shared" si="149"/>
        <v>1.8927999999999998</v>
      </c>
      <c r="AM1965" s="9"/>
      <c r="AN1965" s="9"/>
      <c r="AP1965" s="9"/>
    </row>
    <row r="1966" spans="1:42" x14ac:dyDescent="0.2">
      <c r="A1966" s="2" t="s">
        <v>43</v>
      </c>
      <c r="B1966" s="2">
        <v>1</v>
      </c>
      <c r="C1966" s="2">
        <v>11030128</v>
      </c>
      <c r="D1966" s="2" t="s">
        <v>5589</v>
      </c>
      <c r="E1966" s="3" t="s">
        <v>5590</v>
      </c>
      <c r="F1966" s="2" t="s">
        <v>5591</v>
      </c>
      <c r="G1966" s="2" t="s">
        <v>47</v>
      </c>
      <c r="I1966" s="2">
        <v>359801</v>
      </c>
      <c r="J1966" s="9"/>
      <c r="K1966" s="9"/>
      <c r="L1966" s="9"/>
      <c r="M1966" s="9"/>
      <c r="N1966" s="9"/>
      <c r="O1966" s="9"/>
      <c r="P1966" s="9"/>
      <c r="Q1966" s="9">
        <v>2</v>
      </c>
      <c r="R1966" s="9"/>
      <c r="S1966" s="9"/>
      <c r="T1966" s="9"/>
      <c r="U1966" s="9"/>
      <c r="V1966" s="9">
        <v>1.5</v>
      </c>
      <c r="W1966" s="9"/>
      <c r="X1966" s="9"/>
      <c r="Y1966" s="9"/>
      <c r="Z1966" s="9"/>
      <c r="AA1966" s="9"/>
      <c r="AB1966" s="9"/>
      <c r="AC1966" s="9"/>
      <c r="AD1966" s="9"/>
      <c r="AE1966" s="9"/>
      <c r="AF1966" s="9"/>
      <c r="AG1966" s="9"/>
      <c r="AH1966" s="9"/>
      <c r="AI1966" s="9">
        <f t="shared" si="147"/>
        <v>3.5</v>
      </c>
      <c r="AJ1966" s="9">
        <v>0</v>
      </c>
      <c r="AK1966" s="9">
        <f t="shared" si="148"/>
        <v>0.42</v>
      </c>
      <c r="AL1966" s="9">
        <f t="shared" si="149"/>
        <v>3.92</v>
      </c>
      <c r="AM1966" s="9"/>
      <c r="AN1966" s="9"/>
      <c r="AP1966" s="9"/>
    </row>
    <row r="1967" spans="1:42" x14ac:dyDescent="0.2">
      <c r="A1967" s="2" t="s">
        <v>43</v>
      </c>
      <c r="B1967" s="2">
        <v>1</v>
      </c>
      <c r="C1967" s="2">
        <v>11030130</v>
      </c>
      <c r="D1967" s="2" t="s">
        <v>5592</v>
      </c>
      <c r="E1967" s="3" t="s">
        <v>5593</v>
      </c>
      <c r="F1967" s="2" t="s">
        <v>5594</v>
      </c>
      <c r="G1967" s="2" t="s">
        <v>47</v>
      </c>
      <c r="I1967" s="2">
        <v>359802</v>
      </c>
      <c r="J1967" s="9"/>
      <c r="K1967" s="9"/>
      <c r="L1967" s="9"/>
      <c r="M1967" s="9"/>
      <c r="N1967" s="9"/>
      <c r="O1967" s="9"/>
      <c r="P1967" s="9"/>
      <c r="Q1967" s="9">
        <v>7.63</v>
      </c>
      <c r="R1967" s="9">
        <v>0.64</v>
      </c>
      <c r="S1967" s="9"/>
      <c r="T1967" s="9"/>
      <c r="U1967" s="9"/>
      <c r="V1967" s="9">
        <v>1.5</v>
      </c>
      <c r="W1967" s="9"/>
      <c r="X1967" s="9"/>
      <c r="Y1967" s="9"/>
      <c r="Z1967" s="9"/>
      <c r="AA1967" s="9"/>
      <c r="AB1967" s="9"/>
      <c r="AC1967" s="9"/>
      <c r="AD1967" s="9"/>
      <c r="AE1967" s="9"/>
      <c r="AF1967" s="9"/>
      <c r="AG1967" s="9"/>
      <c r="AH1967" s="9">
        <v>-0.75</v>
      </c>
      <c r="AI1967" s="9">
        <f t="shared" si="147"/>
        <v>9.02</v>
      </c>
      <c r="AJ1967" s="9">
        <v>0</v>
      </c>
      <c r="AK1967" s="9">
        <f t="shared" si="148"/>
        <v>1.0823999999999998</v>
      </c>
      <c r="AL1967" s="9">
        <f t="shared" si="149"/>
        <v>10.102399999999999</v>
      </c>
      <c r="AM1967" s="9"/>
      <c r="AN1967" s="9"/>
      <c r="AP1967" s="9"/>
    </row>
    <row r="1968" spans="1:42" x14ac:dyDescent="0.2">
      <c r="A1968" s="2" t="s">
        <v>43</v>
      </c>
      <c r="B1968" s="2">
        <v>1</v>
      </c>
      <c r="C1968" s="2">
        <v>11030131</v>
      </c>
      <c r="D1968" s="2" t="s">
        <v>5595</v>
      </c>
      <c r="E1968" s="3" t="s">
        <v>5596</v>
      </c>
      <c r="F1968" s="2" t="s">
        <v>5597</v>
      </c>
      <c r="G1968" s="2" t="s">
        <v>47</v>
      </c>
      <c r="I1968" s="2">
        <v>359803</v>
      </c>
      <c r="J1968" s="9"/>
      <c r="K1968" s="9"/>
      <c r="L1968" s="9"/>
      <c r="M1968" s="9"/>
      <c r="N1968" s="9"/>
      <c r="O1968" s="9"/>
      <c r="P1968" s="9"/>
      <c r="Q1968" s="9">
        <v>0.64</v>
      </c>
      <c r="R1968" s="9"/>
      <c r="S1968" s="9"/>
      <c r="T1968" s="9"/>
      <c r="U1968" s="9"/>
      <c r="V1968" s="9">
        <v>1.5</v>
      </c>
      <c r="W1968" s="9"/>
      <c r="X1968" s="9"/>
      <c r="Y1968" s="9"/>
      <c r="Z1968" s="9"/>
      <c r="AA1968" s="9"/>
      <c r="AB1968" s="9"/>
      <c r="AC1968" s="9"/>
      <c r="AD1968" s="9"/>
      <c r="AE1968" s="9"/>
      <c r="AF1968" s="9"/>
      <c r="AG1968" s="9"/>
      <c r="AH1968" s="9"/>
      <c r="AI1968" s="9">
        <f t="shared" si="147"/>
        <v>2.14</v>
      </c>
      <c r="AJ1968" s="9">
        <v>0</v>
      </c>
      <c r="AK1968" s="9">
        <f t="shared" si="148"/>
        <v>0.25680000000000003</v>
      </c>
      <c r="AL1968" s="9">
        <f t="shared" si="149"/>
        <v>2.3968000000000003</v>
      </c>
      <c r="AM1968" s="9"/>
      <c r="AN1968" s="9"/>
      <c r="AP1968" s="9"/>
    </row>
    <row r="1969" spans="1:42" x14ac:dyDescent="0.2">
      <c r="A1969" s="2" t="s">
        <v>43</v>
      </c>
      <c r="B1969" s="2">
        <v>16</v>
      </c>
      <c r="C1969" s="2">
        <v>11030108</v>
      </c>
      <c r="D1969" s="2" t="s">
        <v>1912</v>
      </c>
      <c r="E1969" s="3" t="s">
        <v>1913</v>
      </c>
      <c r="F1969" s="2" t="s">
        <v>1914</v>
      </c>
      <c r="G1969" s="2" t="s">
        <v>47</v>
      </c>
      <c r="I1969" s="2">
        <v>359804</v>
      </c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>
        <v>1.5</v>
      </c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>
        <f t="shared" si="147"/>
        <v>1.5</v>
      </c>
      <c r="AJ1969" s="9">
        <v>0</v>
      </c>
      <c r="AK1969" s="9">
        <f t="shared" si="148"/>
        <v>0.18</v>
      </c>
      <c r="AL1969" s="9">
        <f t="shared" si="149"/>
        <v>1.68</v>
      </c>
      <c r="AM1969" s="9"/>
      <c r="AN1969" s="9"/>
      <c r="AP1969" s="9"/>
    </row>
    <row r="1970" spans="1:42" x14ac:dyDescent="0.2">
      <c r="A1970" s="2" t="s">
        <v>43</v>
      </c>
      <c r="B1970" s="2">
        <v>1</v>
      </c>
      <c r="C1970" s="2">
        <v>11030128</v>
      </c>
      <c r="D1970" s="2" t="s">
        <v>5598</v>
      </c>
      <c r="E1970" s="3" t="s">
        <v>5599</v>
      </c>
      <c r="F1970" s="2" t="s">
        <v>5600</v>
      </c>
      <c r="G1970" s="2" t="s">
        <v>47</v>
      </c>
      <c r="I1970" s="2">
        <v>359805</v>
      </c>
      <c r="J1970" s="9"/>
      <c r="K1970" s="9"/>
      <c r="L1970" s="9"/>
      <c r="M1970" s="9"/>
      <c r="N1970" s="9"/>
      <c r="O1970" s="9"/>
      <c r="P1970" s="9"/>
      <c r="Q1970" s="9">
        <v>0.33</v>
      </c>
      <c r="R1970" s="9">
        <v>0.23</v>
      </c>
      <c r="S1970" s="9"/>
      <c r="T1970" s="9"/>
      <c r="U1970" s="9"/>
      <c r="V1970" s="9">
        <v>1.5</v>
      </c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>
        <f t="shared" si="147"/>
        <v>2.06</v>
      </c>
      <c r="AJ1970" s="9">
        <v>0</v>
      </c>
      <c r="AK1970" s="9">
        <f t="shared" si="148"/>
        <v>0.2472</v>
      </c>
      <c r="AL1970" s="9">
        <f t="shared" si="149"/>
        <v>2.3071999999999999</v>
      </c>
      <c r="AM1970" s="9"/>
      <c r="AN1970" s="9"/>
      <c r="AP1970" s="9"/>
    </row>
    <row r="1971" spans="1:42" x14ac:dyDescent="0.2">
      <c r="A1971" s="2" t="s">
        <v>43</v>
      </c>
      <c r="B1971" s="2">
        <v>1</v>
      </c>
      <c r="C1971" s="2">
        <v>11030128</v>
      </c>
      <c r="D1971" s="2" t="s">
        <v>5601</v>
      </c>
      <c r="E1971" s="3" t="s">
        <v>5602</v>
      </c>
      <c r="F1971" s="2" t="s">
        <v>5603</v>
      </c>
      <c r="G1971" s="2" t="s">
        <v>47</v>
      </c>
      <c r="I1971" s="2">
        <v>359806</v>
      </c>
      <c r="J1971" s="9"/>
      <c r="K1971" s="9">
        <v>1.24</v>
      </c>
      <c r="L1971" s="9"/>
      <c r="M1971" s="9"/>
      <c r="N1971" s="9"/>
      <c r="O1971" s="9"/>
      <c r="P1971" s="9"/>
      <c r="Q1971" s="9">
        <v>0.93</v>
      </c>
      <c r="R1971" s="9"/>
      <c r="S1971" s="9"/>
      <c r="T1971" s="9"/>
      <c r="U1971" s="9"/>
      <c r="V1971" s="9">
        <v>1.5</v>
      </c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>
        <f t="shared" si="147"/>
        <v>3.67</v>
      </c>
      <c r="AJ1971" s="9">
        <v>0</v>
      </c>
      <c r="AK1971" s="9">
        <f t="shared" si="148"/>
        <v>0.44039999999999996</v>
      </c>
      <c r="AL1971" s="9">
        <f t="shared" si="149"/>
        <v>4.1104000000000003</v>
      </c>
      <c r="AM1971" s="9"/>
      <c r="AN1971" s="9"/>
      <c r="AP1971" s="9"/>
    </row>
    <row r="1972" spans="1:42" x14ac:dyDescent="0.2">
      <c r="A1972" s="2" t="s">
        <v>43</v>
      </c>
      <c r="B1972" s="2">
        <v>1</v>
      </c>
      <c r="C1972" s="2">
        <v>11030133</v>
      </c>
      <c r="D1972" s="2" t="s">
        <v>5604</v>
      </c>
      <c r="E1972" s="3" t="s">
        <v>5605</v>
      </c>
      <c r="F1972" s="2" t="s">
        <v>5606</v>
      </c>
      <c r="G1972" s="2" t="s">
        <v>47</v>
      </c>
      <c r="I1972" s="2">
        <v>359807</v>
      </c>
      <c r="J1972" s="9"/>
      <c r="K1972" s="9"/>
      <c r="L1972" s="9"/>
      <c r="M1972" s="9"/>
      <c r="N1972" s="9"/>
      <c r="O1972" s="9"/>
      <c r="P1972" s="9"/>
      <c r="Q1972" s="9">
        <v>0.19</v>
      </c>
      <c r="R1972" s="9">
        <v>0.24</v>
      </c>
      <c r="S1972" s="9"/>
      <c r="T1972" s="9"/>
      <c r="U1972" s="9"/>
      <c r="V1972" s="9">
        <v>1.5</v>
      </c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>
        <f t="shared" si="147"/>
        <v>1.93</v>
      </c>
      <c r="AJ1972" s="9">
        <v>0</v>
      </c>
      <c r="AK1972" s="9">
        <f t="shared" si="148"/>
        <v>0.23159999999999997</v>
      </c>
      <c r="AL1972" s="9">
        <f t="shared" si="149"/>
        <v>2.1616</v>
      </c>
      <c r="AM1972" s="9"/>
      <c r="AN1972" s="9"/>
      <c r="AP1972" s="9"/>
    </row>
    <row r="1973" spans="1:42" x14ac:dyDescent="0.2">
      <c r="A1973" s="2" t="s">
        <v>43</v>
      </c>
      <c r="B1973" s="2">
        <v>1</v>
      </c>
      <c r="C1973" s="2">
        <v>11030130</v>
      </c>
      <c r="D1973" s="2" t="s">
        <v>5607</v>
      </c>
      <c r="E1973" s="3" t="s">
        <v>5608</v>
      </c>
      <c r="F1973" s="2" t="s">
        <v>5609</v>
      </c>
      <c r="G1973" s="2" t="s">
        <v>47</v>
      </c>
      <c r="I1973" s="2">
        <v>359808</v>
      </c>
      <c r="J1973" s="9"/>
      <c r="K1973" s="9">
        <v>7.0000000000000007E-2</v>
      </c>
      <c r="L1973" s="9"/>
      <c r="M1973" s="9"/>
      <c r="N1973" s="9"/>
      <c r="O1973" s="9"/>
      <c r="P1973" s="9"/>
      <c r="Q1973" s="9">
        <v>2.2999999999999998</v>
      </c>
      <c r="R1973" s="9"/>
      <c r="S1973" s="9"/>
      <c r="T1973" s="9"/>
      <c r="U1973" s="9"/>
      <c r="V1973" s="9">
        <v>1.5</v>
      </c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>
        <f t="shared" si="147"/>
        <v>3.8699999999999997</v>
      </c>
      <c r="AJ1973" s="9">
        <v>0</v>
      </c>
      <c r="AK1973" s="9">
        <f t="shared" si="148"/>
        <v>0.46439999999999992</v>
      </c>
      <c r="AL1973" s="9">
        <f t="shared" si="149"/>
        <v>4.3343999999999996</v>
      </c>
      <c r="AM1973" s="9"/>
      <c r="AN1973" s="9"/>
      <c r="AP1973" s="9"/>
    </row>
    <row r="1974" spans="1:42" x14ac:dyDescent="0.2">
      <c r="A1974" s="2" t="s">
        <v>43</v>
      </c>
      <c r="B1974" s="2">
        <v>16</v>
      </c>
      <c r="C1974" s="2">
        <v>11030114</v>
      </c>
      <c r="D1974" s="2" t="s">
        <v>5610</v>
      </c>
      <c r="E1974" s="3" t="s">
        <v>5611</v>
      </c>
      <c r="F1974" s="2" t="s">
        <v>5612</v>
      </c>
      <c r="G1974" s="2" t="s">
        <v>47</v>
      </c>
      <c r="I1974" s="2">
        <v>359809</v>
      </c>
      <c r="J1974" s="9"/>
      <c r="K1974" s="9"/>
      <c r="L1974" s="9"/>
      <c r="M1974" s="9"/>
      <c r="N1974" s="9"/>
      <c r="O1974" s="9"/>
      <c r="P1974" s="9"/>
      <c r="Q1974" s="9">
        <v>0.46</v>
      </c>
      <c r="R1974" s="9"/>
      <c r="S1974" s="9"/>
      <c r="T1974" s="9"/>
      <c r="U1974" s="9"/>
      <c r="V1974" s="9">
        <v>1.5</v>
      </c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>
        <f t="shared" si="147"/>
        <v>1.96</v>
      </c>
      <c r="AJ1974" s="9">
        <v>0</v>
      </c>
      <c r="AK1974" s="9">
        <f t="shared" si="148"/>
        <v>0.23519999999999999</v>
      </c>
      <c r="AL1974" s="9">
        <f t="shared" si="149"/>
        <v>2.1951999999999998</v>
      </c>
      <c r="AM1974" s="9"/>
      <c r="AN1974" s="9"/>
      <c r="AP1974" s="9"/>
    </row>
    <row r="1975" spans="1:42" x14ac:dyDescent="0.2">
      <c r="A1975" s="2" t="s">
        <v>43</v>
      </c>
      <c r="B1975" s="2">
        <v>1</v>
      </c>
      <c r="C1975" s="2">
        <v>11030128</v>
      </c>
      <c r="D1975" s="2" t="s">
        <v>5613</v>
      </c>
      <c r="E1975" s="3" t="s">
        <v>5614</v>
      </c>
      <c r="F1975" s="2" t="s">
        <v>5615</v>
      </c>
      <c r="G1975" s="2" t="s">
        <v>47</v>
      </c>
      <c r="I1975" s="2">
        <v>359810</v>
      </c>
      <c r="J1975" s="9"/>
      <c r="K1975" s="9">
        <v>2.2200000000000002</v>
      </c>
      <c r="L1975" s="9"/>
      <c r="M1975" s="9"/>
      <c r="N1975" s="9"/>
      <c r="O1975" s="9"/>
      <c r="P1975" s="9"/>
      <c r="Q1975" s="9">
        <v>0.1</v>
      </c>
      <c r="R1975" s="9">
        <v>0.62</v>
      </c>
      <c r="S1975" s="9"/>
      <c r="T1975" s="9"/>
      <c r="U1975" s="9"/>
      <c r="V1975" s="9">
        <v>1.5</v>
      </c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>
        <f t="shared" si="147"/>
        <v>4.4400000000000004</v>
      </c>
      <c r="AJ1975" s="9">
        <v>0</v>
      </c>
      <c r="AK1975" s="9">
        <f t="shared" si="148"/>
        <v>0.53280000000000005</v>
      </c>
      <c r="AL1975" s="9">
        <f t="shared" si="149"/>
        <v>4.9728000000000003</v>
      </c>
      <c r="AM1975" s="9"/>
      <c r="AN1975" s="9"/>
      <c r="AP1975" s="9"/>
    </row>
    <row r="1976" spans="1:42" x14ac:dyDescent="0.2">
      <c r="A1976" s="2" t="s">
        <v>43</v>
      </c>
      <c r="B1976" s="2">
        <v>1</v>
      </c>
      <c r="C1976" s="2">
        <v>11030130</v>
      </c>
      <c r="D1976" s="2" t="s">
        <v>5616</v>
      </c>
      <c r="E1976" s="3" t="s">
        <v>5617</v>
      </c>
      <c r="F1976" s="2" t="s">
        <v>5618</v>
      </c>
      <c r="G1976" s="2" t="s">
        <v>47</v>
      </c>
      <c r="I1976" s="2">
        <v>359811</v>
      </c>
      <c r="J1976" s="9"/>
      <c r="K1976" s="9">
        <v>1.0900000000000001</v>
      </c>
      <c r="L1976" s="9"/>
      <c r="M1976" s="9"/>
      <c r="N1976" s="9"/>
      <c r="O1976" s="9"/>
      <c r="P1976" s="9"/>
      <c r="Q1976" s="9">
        <v>0.05</v>
      </c>
      <c r="R1976" s="9"/>
      <c r="S1976" s="9"/>
      <c r="T1976" s="9"/>
      <c r="U1976" s="9"/>
      <c r="V1976" s="9">
        <v>1.5</v>
      </c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>
        <f t="shared" si="147"/>
        <v>2.64</v>
      </c>
      <c r="AJ1976" s="9">
        <v>0</v>
      </c>
      <c r="AK1976" s="9">
        <f t="shared" si="148"/>
        <v>0.31680000000000003</v>
      </c>
      <c r="AL1976" s="9">
        <f t="shared" si="149"/>
        <v>2.9568000000000003</v>
      </c>
      <c r="AM1976" s="9"/>
      <c r="AN1976" s="9"/>
      <c r="AP1976" s="9"/>
    </row>
    <row r="1977" spans="1:42" x14ac:dyDescent="0.2">
      <c r="A1977" s="2" t="s">
        <v>43</v>
      </c>
      <c r="B1977" s="2">
        <v>1</v>
      </c>
      <c r="C1977" s="2">
        <v>11030132</v>
      </c>
      <c r="D1977" s="2" t="s">
        <v>5619</v>
      </c>
      <c r="E1977" s="3" t="s">
        <v>5620</v>
      </c>
      <c r="F1977" s="2" t="s">
        <v>5621</v>
      </c>
      <c r="G1977" s="2" t="s">
        <v>47</v>
      </c>
      <c r="I1977" s="2">
        <v>359812</v>
      </c>
      <c r="J1977" s="9"/>
      <c r="K1977" s="9">
        <v>0.16</v>
      </c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>
        <v>1.5</v>
      </c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>
        <f t="shared" si="147"/>
        <v>1.66</v>
      </c>
      <c r="AJ1977" s="9">
        <v>0</v>
      </c>
      <c r="AK1977" s="9">
        <f t="shared" si="148"/>
        <v>0.19919999999999999</v>
      </c>
      <c r="AL1977" s="9">
        <f t="shared" si="149"/>
        <v>1.8592</v>
      </c>
      <c r="AM1977" s="9"/>
      <c r="AN1977" s="9"/>
      <c r="AP1977" s="9"/>
    </row>
    <row r="1978" spans="1:42" x14ac:dyDescent="0.2">
      <c r="A1978" s="2" t="s">
        <v>43</v>
      </c>
      <c r="B1978" s="2">
        <v>1</v>
      </c>
      <c r="C1978" s="2">
        <v>11030128</v>
      </c>
      <c r="D1978" s="2" t="s">
        <v>5622</v>
      </c>
      <c r="E1978" s="3" t="s">
        <v>5623</v>
      </c>
      <c r="F1978" s="2" t="s">
        <v>5624</v>
      </c>
      <c r="G1978" s="2" t="s">
        <v>47</v>
      </c>
      <c r="I1978" s="2">
        <v>359813</v>
      </c>
      <c r="J1978" s="9"/>
      <c r="K1978" s="9">
        <v>1.75</v>
      </c>
      <c r="L1978" s="9"/>
      <c r="M1978" s="9"/>
      <c r="N1978" s="9"/>
      <c r="O1978" s="9"/>
      <c r="P1978" s="9"/>
      <c r="Q1978" s="9"/>
      <c r="R1978" s="9">
        <v>0.27</v>
      </c>
      <c r="S1978" s="9"/>
      <c r="T1978" s="9"/>
      <c r="U1978" s="9"/>
      <c r="V1978" s="9">
        <v>1.5</v>
      </c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>
        <v>-0.75</v>
      </c>
      <c r="AI1978" s="9">
        <f t="shared" si="147"/>
        <v>2.77</v>
      </c>
      <c r="AJ1978" s="9">
        <v>0</v>
      </c>
      <c r="AK1978" s="9">
        <f t="shared" si="148"/>
        <v>0.33239999999999997</v>
      </c>
      <c r="AL1978" s="9">
        <f t="shared" si="149"/>
        <v>3.1023999999999998</v>
      </c>
      <c r="AM1978" s="9"/>
      <c r="AN1978" s="9"/>
      <c r="AP1978" s="9"/>
    </row>
    <row r="1979" spans="1:42" x14ac:dyDescent="0.2">
      <c r="A1979" s="2" t="s">
        <v>43</v>
      </c>
      <c r="B1979" s="2">
        <v>19</v>
      </c>
      <c r="C1979" s="2">
        <v>11030131</v>
      </c>
      <c r="D1979" s="2" t="s">
        <v>5625</v>
      </c>
      <c r="E1979" s="3" t="s">
        <v>5626</v>
      </c>
      <c r="F1979" s="2" t="s">
        <v>5627</v>
      </c>
      <c r="G1979" s="2" t="s">
        <v>47</v>
      </c>
      <c r="I1979" s="2">
        <v>359814</v>
      </c>
      <c r="J1979" s="9"/>
      <c r="K1979" s="9"/>
      <c r="L1979" s="9"/>
      <c r="M1979" s="9"/>
      <c r="N1979" s="9"/>
      <c r="O1979" s="9"/>
      <c r="P1979" s="9"/>
      <c r="Q1979" s="9">
        <v>5.14</v>
      </c>
      <c r="R1979" s="9"/>
      <c r="S1979" s="9"/>
      <c r="T1979" s="9"/>
      <c r="U1979" s="9"/>
      <c r="V1979" s="9">
        <v>1.5</v>
      </c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>
        <f t="shared" si="147"/>
        <v>6.64</v>
      </c>
      <c r="AJ1979" s="9">
        <v>0</v>
      </c>
      <c r="AK1979" s="9">
        <f t="shared" si="148"/>
        <v>0.79679999999999995</v>
      </c>
      <c r="AL1979" s="9">
        <f t="shared" si="149"/>
        <v>7.4367999999999999</v>
      </c>
      <c r="AM1979" s="9"/>
      <c r="AN1979" s="9"/>
      <c r="AP1979" s="9"/>
    </row>
    <row r="1980" spans="1:42" x14ac:dyDescent="0.2">
      <c r="A1980" s="2" t="s">
        <v>43</v>
      </c>
      <c r="B1980" s="2">
        <v>1</v>
      </c>
      <c r="C1980" s="2">
        <v>11030133</v>
      </c>
      <c r="D1980" s="2" t="s">
        <v>5628</v>
      </c>
      <c r="E1980" s="3" t="s">
        <v>5629</v>
      </c>
      <c r="F1980" s="2" t="s">
        <v>5630</v>
      </c>
      <c r="G1980" s="2" t="s">
        <v>47</v>
      </c>
      <c r="I1980" s="2">
        <v>359815</v>
      </c>
      <c r="J1980" s="9"/>
      <c r="K1980" s="9"/>
      <c r="L1980" s="9"/>
      <c r="M1980" s="9"/>
      <c r="N1980" s="9"/>
      <c r="O1980" s="9"/>
      <c r="P1980" s="9"/>
      <c r="Q1980" s="9">
        <v>0.36</v>
      </c>
      <c r="R1980" s="9"/>
      <c r="S1980" s="9"/>
      <c r="T1980" s="9"/>
      <c r="U1980" s="9"/>
      <c r="V1980" s="9">
        <v>1.5</v>
      </c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>
        <f t="shared" si="147"/>
        <v>1.8599999999999999</v>
      </c>
      <c r="AJ1980" s="9">
        <v>0</v>
      </c>
      <c r="AK1980" s="9">
        <f t="shared" si="148"/>
        <v>0.22319999999999998</v>
      </c>
      <c r="AL1980" s="9">
        <f t="shared" si="149"/>
        <v>2.0831999999999997</v>
      </c>
      <c r="AM1980" s="9"/>
      <c r="AN1980" s="9"/>
      <c r="AP1980" s="9"/>
    </row>
    <row r="1981" spans="1:42" x14ac:dyDescent="0.2">
      <c r="A1981" s="2" t="s">
        <v>43</v>
      </c>
      <c r="B1981" s="2">
        <v>1</v>
      </c>
      <c r="C1981" s="2">
        <v>11030128</v>
      </c>
      <c r="D1981" s="2" t="s">
        <v>5631</v>
      </c>
      <c r="E1981" s="3" t="s">
        <v>5632</v>
      </c>
      <c r="F1981" s="2" t="s">
        <v>5633</v>
      </c>
      <c r="G1981" s="2" t="s">
        <v>47</v>
      </c>
      <c r="I1981" s="2">
        <v>359816</v>
      </c>
      <c r="J1981" s="9"/>
      <c r="K1981" s="9"/>
      <c r="L1981" s="9"/>
      <c r="M1981" s="9"/>
      <c r="N1981" s="9"/>
      <c r="O1981" s="9"/>
      <c r="P1981" s="9"/>
      <c r="Q1981" s="9">
        <v>0.3</v>
      </c>
      <c r="R1981" s="9"/>
      <c r="S1981" s="9"/>
      <c r="T1981" s="9"/>
      <c r="U1981" s="9"/>
      <c r="V1981" s="9">
        <v>1.5</v>
      </c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>
        <f t="shared" si="147"/>
        <v>1.8</v>
      </c>
      <c r="AJ1981" s="9">
        <v>0</v>
      </c>
      <c r="AK1981" s="9">
        <f t="shared" si="148"/>
        <v>0.216</v>
      </c>
      <c r="AL1981" s="9">
        <f t="shared" si="149"/>
        <v>2.016</v>
      </c>
      <c r="AM1981" s="9"/>
      <c r="AN1981" s="9"/>
      <c r="AP1981" s="9"/>
    </row>
    <row r="1982" spans="1:42" x14ac:dyDescent="0.2">
      <c r="A1982" s="2" t="s">
        <v>43</v>
      </c>
      <c r="B1982" s="2">
        <v>1</v>
      </c>
      <c r="C1982" s="2">
        <v>11030108</v>
      </c>
      <c r="D1982" s="2" t="s">
        <v>5634</v>
      </c>
      <c r="E1982" s="3" t="s">
        <v>5635</v>
      </c>
      <c r="F1982" s="2" t="s">
        <v>5636</v>
      </c>
      <c r="G1982" s="2" t="s">
        <v>47</v>
      </c>
      <c r="I1982" s="2">
        <v>359817</v>
      </c>
      <c r="J1982" s="9"/>
      <c r="K1982" s="9">
        <v>0.06</v>
      </c>
      <c r="L1982" s="9"/>
      <c r="M1982" s="9"/>
      <c r="N1982" s="9"/>
      <c r="O1982" s="9"/>
      <c r="P1982" s="9"/>
      <c r="Q1982" s="9">
        <v>1.27</v>
      </c>
      <c r="R1982" s="9"/>
      <c r="S1982" s="9"/>
      <c r="T1982" s="9"/>
      <c r="U1982" s="9"/>
      <c r="V1982" s="9">
        <v>1.5</v>
      </c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>
        <v>-0.75</v>
      </c>
      <c r="AI1982" s="9">
        <f t="shared" si="147"/>
        <v>2.08</v>
      </c>
      <c r="AJ1982" s="9">
        <v>0</v>
      </c>
      <c r="AK1982" s="9">
        <f t="shared" si="148"/>
        <v>0.24959999999999999</v>
      </c>
      <c r="AL1982" s="9">
        <f t="shared" si="149"/>
        <v>2.3296000000000001</v>
      </c>
      <c r="AM1982" s="9"/>
      <c r="AN1982" s="9"/>
      <c r="AP1982" s="9"/>
    </row>
    <row r="1983" spans="1:42" x14ac:dyDescent="0.2">
      <c r="A1983" s="2" t="s">
        <v>43</v>
      </c>
      <c r="B1983" s="2">
        <v>1</v>
      </c>
      <c r="C1983" s="2">
        <v>11030130</v>
      </c>
      <c r="D1983" s="2" t="s">
        <v>5637</v>
      </c>
      <c r="E1983" s="3" t="s">
        <v>5638</v>
      </c>
      <c r="F1983" s="2" t="s">
        <v>5639</v>
      </c>
      <c r="G1983" s="2" t="s">
        <v>47</v>
      </c>
      <c r="I1983" s="2">
        <v>359818</v>
      </c>
      <c r="J1983" s="9"/>
      <c r="K1983" s="9">
        <v>6.21</v>
      </c>
      <c r="L1983" s="9"/>
      <c r="M1983" s="9"/>
      <c r="N1983" s="9"/>
      <c r="O1983" s="9"/>
      <c r="P1983" s="9"/>
      <c r="Q1983" s="9">
        <v>7.25</v>
      </c>
      <c r="R1983" s="9"/>
      <c r="S1983" s="9"/>
      <c r="T1983" s="9"/>
      <c r="U1983" s="9"/>
      <c r="V1983" s="9">
        <v>1.5</v>
      </c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>
        <f t="shared" si="147"/>
        <v>14.96</v>
      </c>
      <c r="AJ1983" s="9">
        <v>0</v>
      </c>
      <c r="AK1983" s="9">
        <f t="shared" si="148"/>
        <v>1.7952000000000001</v>
      </c>
      <c r="AL1983" s="9">
        <f t="shared" si="149"/>
        <v>16.755200000000002</v>
      </c>
      <c r="AM1983" s="9"/>
      <c r="AN1983" s="9"/>
      <c r="AP1983" s="9"/>
    </row>
    <row r="1984" spans="1:42" x14ac:dyDescent="0.2">
      <c r="A1984" s="2" t="s">
        <v>43</v>
      </c>
      <c r="B1984" s="2">
        <v>1</v>
      </c>
      <c r="C1984" s="2">
        <v>11030121</v>
      </c>
      <c r="D1984" s="2" t="s">
        <v>5640</v>
      </c>
      <c r="E1984" s="3" t="s">
        <v>5641</v>
      </c>
      <c r="F1984" s="2" t="s">
        <v>5642</v>
      </c>
      <c r="G1984" s="2" t="s">
        <v>47</v>
      </c>
      <c r="I1984" s="2">
        <v>359819</v>
      </c>
      <c r="J1984" s="9"/>
      <c r="K1984" s="9">
        <v>0.63</v>
      </c>
      <c r="L1984" s="9"/>
      <c r="M1984" s="9"/>
      <c r="N1984" s="9"/>
      <c r="O1984" s="9"/>
      <c r="P1984" s="9"/>
      <c r="Q1984" s="9">
        <v>4.24</v>
      </c>
      <c r="R1984" s="9">
        <v>0.37</v>
      </c>
      <c r="S1984" s="9"/>
      <c r="T1984" s="9"/>
      <c r="U1984" s="9"/>
      <c r="V1984" s="9">
        <v>1.5</v>
      </c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>
        <f t="shared" si="147"/>
        <v>6.74</v>
      </c>
      <c r="AJ1984" s="9">
        <v>0</v>
      </c>
      <c r="AK1984" s="9">
        <f t="shared" si="148"/>
        <v>0.80879999999999996</v>
      </c>
      <c r="AL1984" s="9">
        <f t="shared" si="149"/>
        <v>7.5488</v>
      </c>
      <c r="AM1984" s="9"/>
      <c r="AN1984" s="9"/>
      <c r="AP1984" s="9"/>
    </row>
    <row r="1985" spans="1:42" x14ac:dyDescent="0.2">
      <c r="A1985" s="2" t="s">
        <v>43</v>
      </c>
      <c r="B1985" s="2">
        <v>1</v>
      </c>
      <c r="C1985" s="2">
        <v>11030134</v>
      </c>
      <c r="D1985" s="2" t="s">
        <v>5643</v>
      </c>
      <c r="E1985" s="3" t="s">
        <v>5644</v>
      </c>
      <c r="F1985" s="2" t="s">
        <v>5645</v>
      </c>
      <c r="G1985" s="2" t="s">
        <v>47</v>
      </c>
      <c r="I1985" s="2">
        <v>359820</v>
      </c>
      <c r="J1985" s="9"/>
      <c r="K1985" s="9">
        <v>0.19</v>
      </c>
      <c r="L1985" s="9"/>
      <c r="M1985" s="9"/>
      <c r="N1985" s="9"/>
      <c r="O1985" s="9"/>
      <c r="P1985" s="9"/>
      <c r="Q1985" s="9"/>
      <c r="R1985" s="9"/>
      <c r="S1985" s="9"/>
      <c r="T1985" s="9"/>
      <c r="U1985" s="9"/>
      <c r="V1985" s="9">
        <v>1.5</v>
      </c>
      <c r="W1985" s="9"/>
      <c r="X1985" s="9"/>
      <c r="Y1985" s="9"/>
      <c r="Z1985" s="9"/>
      <c r="AA1985" s="9"/>
      <c r="AB1985" s="9"/>
      <c r="AC1985" s="9"/>
      <c r="AD1985" s="9"/>
      <c r="AE1985" s="9"/>
      <c r="AF1985" s="9"/>
      <c r="AG1985" s="9"/>
      <c r="AH1985" s="9"/>
      <c r="AI1985" s="9">
        <f t="shared" si="147"/>
        <v>1.69</v>
      </c>
      <c r="AJ1985" s="9">
        <v>0</v>
      </c>
      <c r="AK1985" s="9">
        <f t="shared" si="148"/>
        <v>0.20279999999999998</v>
      </c>
      <c r="AL1985" s="9">
        <f t="shared" si="149"/>
        <v>1.8927999999999998</v>
      </c>
      <c r="AM1985" s="9"/>
      <c r="AN1985" s="9"/>
      <c r="AP1985" s="9"/>
    </row>
    <row r="1986" spans="1:42" x14ac:dyDescent="0.2">
      <c r="A1986" s="2" t="s">
        <v>43</v>
      </c>
      <c r="B1986" s="2">
        <v>1</v>
      </c>
      <c r="C1986" s="2">
        <v>11030125</v>
      </c>
      <c r="D1986" s="2" t="s">
        <v>5646</v>
      </c>
      <c r="E1986" s="3" t="s">
        <v>5647</v>
      </c>
      <c r="F1986" s="2" t="s">
        <v>5648</v>
      </c>
      <c r="G1986" s="2" t="s">
        <v>47</v>
      </c>
      <c r="I1986" s="2">
        <v>359821</v>
      </c>
      <c r="J1986" s="9"/>
      <c r="K1986" s="9">
        <v>1.53</v>
      </c>
      <c r="L1986" s="9"/>
      <c r="M1986" s="9"/>
      <c r="N1986" s="9"/>
      <c r="O1986" s="9"/>
      <c r="P1986" s="9"/>
      <c r="Q1986" s="9"/>
      <c r="R1986" s="9">
        <v>0.03</v>
      </c>
      <c r="S1986" s="9"/>
      <c r="T1986" s="9"/>
      <c r="U1986" s="9"/>
      <c r="V1986" s="9">
        <v>1.5</v>
      </c>
      <c r="W1986" s="9"/>
      <c r="X1986" s="9"/>
      <c r="Y1986" s="9"/>
      <c r="Z1986" s="9"/>
      <c r="AA1986" s="9"/>
      <c r="AB1986" s="9"/>
      <c r="AC1986" s="9"/>
      <c r="AD1986" s="9"/>
      <c r="AE1986" s="9"/>
      <c r="AF1986" s="9"/>
      <c r="AG1986" s="9"/>
      <c r="AH1986" s="9"/>
      <c r="AI1986" s="9">
        <f t="shared" si="147"/>
        <v>3.06</v>
      </c>
      <c r="AJ1986" s="9">
        <v>0</v>
      </c>
      <c r="AK1986" s="9">
        <f t="shared" si="148"/>
        <v>0.36719999999999997</v>
      </c>
      <c r="AL1986" s="9">
        <f t="shared" si="149"/>
        <v>3.4272</v>
      </c>
      <c r="AM1986" s="9"/>
      <c r="AN1986" s="9"/>
      <c r="AP1986" s="9"/>
    </row>
    <row r="1987" spans="1:42" x14ac:dyDescent="0.2">
      <c r="A1987" s="2" t="s">
        <v>43</v>
      </c>
      <c r="B1987" s="2">
        <v>1</v>
      </c>
      <c r="C1987" s="2">
        <v>11030131</v>
      </c>
      <c r="D1987" s="2" t="s">
        <v>5649</v>
      </c>
      <c r="E1987" s="3" t="s">
        <v>5650</v>
      </c>
      <c r="F1987" s="2" t="s">
        <v>5651</v>
      </c>
      <c r="G1987" s="2" t="s">
        <v>47</v>
      </c>
      <c r="I1987" s="2">
        <v>359822</v>
      </c>
      <c r="J1987" s="9"/>
      <c r="K1987" s="9"/>
      <c r="L1987" s="9"/>
      <c r="M1987" s="9"/>
      <c r="N1987" s="9"/>
      <c r="O1987" s="9"/>
      <c r="P1987" s="9"/>
      <c r="Q1987" s="9">
        <v>0.09</v>
      </c>
      <c r="R1987" s="9">
        <v>0.82</v>
      </c>
      <c r="S1987" s="9"/>
      <c r="T1987" s="9"/>
      <c r="U1987" s="9"/>
      <c r="V1987" s="9">
        <v>1.5</v>
      </c>
      <c r="W1987" s="9"/>
      <c r="X1987" s="9"/>
      <c r="Y1987" s="9"/>
      <c r="Z1987" s="9"/>
      <c r="AA1987" s="9"/>
      <c r="AB1987" s="9"/>
      <c r="AC1987" s="9"/>
      <c r="AD1987" s="9"/>
      <c r="AE1987" s="9"/>
      <c r="AF1987" s="9"/>
      <c r="AG1987" s="9"/>
      <c r="AH1987" s="9"/>
      <c r="AI1987" s="9">
        <f t="shared" si="147"/>
        <v>2.41</v>
      </c>
      <c r="AJ1987" s="9">
        <v>0</v>
      </c>
      <c r="AK1987" s="9">
        <f t="shared" si="148"/>
        <v>0.28920000000000001</v>
      </c>
      <c r="AL1987" s="9">
        <f t="shared" si="149"/>
        <v>2.6992000000000003</v>
      </c>
      <c r="AM1987" s="9"/>
      <c r="AN1987" s="9"/>
      <c r="AP1987" s="9"/>
    </row>
    <row r="1988" spans="1:42" x14ac:dyDescent="0.2">
      <c r="A1988" s="2" t="s">
        <v>43</v>
      </c>
      <c r="B1988" s="2">
        <v>1</v>
      </c>
      <c r="C1988" s="2">
        <v>11030133</v>
      </c>
      <c r="D1988" s="2" t="s">
        <v>5652</v>
      </c>
      <c r="E1988" s="3" t="s">
        <v>5653</v>
      </c>
      <c r="F1988" s="2" t="s">
        <v>5654</v>
      </c>
      <c r="G1988" s="2" t="s">
        <v>47</v>
      </c>
      <c r="I1988" s="2">
        <v>359823</v>
      </c>
      <c r="J1988" s="9"/>
      <c r="K1988" s="9">
        <v>0.38</v>
      </c>
      <c r="L1988" s="9"/>
      <c r="M1988" s="9"/>
      <c r="N1988" s="9"/>
      <c r="O1988" s="9"/>
      <c r="P1988" s="9"/>
      <c r="Q1988" s="9">
        <v>1.53</v>
      </c>
      <c r="R1988" s="9"/>
      <c r="S1988" s="9"/>
      <c r="T1988" s="9"/>
      <c r="U1988" s="9"/>
      <c r="V1988" s="9">
        <v>1.5</v>
      </c>
      <c r="W1988" s="9"/>
      <c r="X1988" s="9"/>
      <c r="Y1988" s="9"/>
      <c r="Z1988" s="9"/>
      <c r="AA1988" s="9"/>
      <c r="AB1988" s="9"/>
      <c r="AC1988" s="9"/>
      <c r="AD1988" s="9"/>
      <c r="AE1988" s="9"/>
      <c r="AF1988" s="9"/>
      <c r="AG1988" s="9"/>
      <c r="AH1988" s="9">
        <v>-0.75</v>
      </c>
      <c r="AI1988" s="9">
        <f t="shared" si="147"/>
        <v>2.66</v>
      </c>
      <c r="AJ1988" s="9">
        <v>0</v>
      </c>
      <c r="AK1988" s="9">
        <f t="shared" si="148"/>
        <v>0.31919999999999998</v>
      </c>
      <c r="AL1988" s="9">
        <f t="shared" si="149"/>
        <v>2.9792000000000001</v>
      </c>
      <c r="AM1988" s="9"/>
      <c r="AN1988" s="9"/>
      <c r="AP1988" s="9"/>
    </row>
    <row r="1989" spans="1:42" x14ac:dyDescent="0.2">
      <c r="A1989" s="2" t="s">
        <v>43</v>
      </c>
      <c r="B1989" s="2">
        <v>1</v>
      </c>
      <c r="C1989" s="2">
        <v>11030103</v>
      </c>
      <c r="D1989" s="2" t="s">
        <v>5655</v>
      </c>
      <c r="E1989" s="3" t="s">
        <v>5656</v>
      </c>
      <c r="F1989" s="2" t="s">
        <v>5657</v>
      </c>
      <c r="G1989" s="2" t="s">
        <v>47</v>
      </c>
      <c r="I1989" s="2">
        <v>359824</v>
      </c>
      <c r="J1989" s="9"/>
      <c r="K1989" s="9"/>
      <c r="L1989" s="9"/>
      <c r="M1989" s="9"/>
      <c r="N1989" s="9"/>
      <c r="O1989" s="9"/>
      <c r="P1989" s="9"/>
      <c r="Q1989" s="9">
        <v>4</v>
      </c>
      <c r="R1989" s="9">
        <v>0.3</v>
      </c>
      <c r="S1989" s="9"/>
      <c r="T1989" s="9"/>
      <c r="U1989" s="9"/>
      <c r="V1989" s="9">
        <v>1.5</v>
      </c>
      <c r="W1989" s="9"/>
      <c r="X1989" s="9"/>
      <c r="Y1989" s="9"/>
      <c r="Z1989" s="9"/>
      <c r="AA1989" s="9"/>
      <c r="AB1989" s="9"/>
      <c r="AC1989" s="9"/>
      <c r="AD1989" s="9"/>
      <c r="AE1989" s="9"/>
      <c r="AF1989" s="9"/>
      <c r="AG1989" s="9"/>
      <c r="AH1989" s="9"/>
      <c r="AI1989" s="9">
        <f t="shared" si="147"/>
        <v>5.8</v>
      </c>
      <c r="AJ1989" s="9">
        <v>0</v>
      </c>
      <c r="AK1989" s="9">
        <f t="shared" si="148"/>
        <v>0.69599999999999995</v>
      </c>
      <c r="AL1989" s="9">
        <f t="shared" si="149"/>
        <v>6.4959999999999996</v>
      </c>
      <c r="AM1989" s="9"/>
      <c r="AN1989" s="9"/>
      <c r="AP1989" s="9"/>
    </row>
    <row r="1990" spans="1:42" x14ac:dyDescent="0.2">
      <c r="A1990" s="2" t="s">
        <v>43</v>
      </c>
      <c r="B1990" s="2">
        <v>1</v>
      </c>
      <c r="C1990" s="2">
        <v>11030136</v>
      </c>
      <c r="D1990" s="2" t="s">
        <v>5658</v>
      </c>
      <c r="E1990" s="3" t="s">
        <v>5659</v>
      </c>
      <c r="F1990" s="2" t="s">
        <v>5660</v>
      </c>
      <c r="G1990" s="2" t="s">
        <v>47</v>
      </c>
      <c r="I1990" s="2">
        <v>359825</v>
      </c>
      <c r="J1990" s="9"/>
      <c r="K1990" s="9">
        <v>0.46</v>
      </c>
      <c r="L1990" s="9"/>
      <c r="M1990" s="9"/>
      <c r="N1990" s="9"/>
      <c r="O1990" s="9"/>
      <c r="P1990" s="9"/>
      <c r="Q1990" s="9">
        <v>0.67</v>
      </c>
      <c r="R1990" s="9"/>
      <c r="S1990" s="9"/>
      <c r="T1990" s="9"/>
      <c r="U1990" s="9"/>
      <c r="V1990" s="9">
        <v>1.5</v>
      </c>
      <c r="W1990" s="9"/>
      <c r="X1990" s="9"/>
      <c r="Y1990" s="9"/>
      <c r="Z1990" s="9"/>
      <c r="AA1990" s="9"/>
      <c r="AB1990" s="9"/>
      <c r="AC1990" s="9"/>
      <c r="AD1990" s="9"/>
      <c r="AE1990" s="9"/>
      <c r="AF1990" s="9"/>
      <c r="AG1990" s="9"/>
      <c r="AH1990" s="9"/>
      <c r="AI1990" s="9">
        <f t="shared" si="147"/>
        <v>2.63</v>
      </c>
      <c r="AJ1990" s="9">
        <v>0</v>
      </c>
      <c r="AK1990" s="9">
        <f t="shared" si="148"/>
        <v>0.31559999999999999</v>
      </c>
      <c r="AL1990" s="9">
        <f t="shared" si="149"/>
        <v>2.9455999999999998</v>
      </c>
      <c r="AM1990" s="9"/>
      <c r="AN1990" s="9"/>
      <c r="AP1990" s="9"/>
    </row>
    <row r="1991" spans="1:42" x14ac:dyDescent="0.2">
      <c r="A1991" s="2" t="s">
        <v>43</v>
      </c>
      <c r="B1991" s="2">
        <v>1</v>
      </c>
      <c r="C1991" s="2">
        <v>11030136</v>
      </c>
      <c r="D1991" s="2" t="s">
        <v>5661</v>
      </c>
      <c r="E1991" s="3" t="s">
        <v>5662</v>
      </c>
      <c r="F1991" s="2" t="s">
        <v>5663</v>
      </c>
      <c r="G1991" s="2" t="s">
        <v>47</v>
      </c>
      <c r="I1991" s="2">
        <v>359826</v>
      </c>
      <c r="J1991" s="9"/>
      <c r="K1991" s="9"/>
      <c r="L1991" s="9"/>
      <c r="M1991" s="9"/>
      <c r="N1991" s="9"/>
      <c r="O1991" s="9"/>
      <c r="P1991" s="9"/>
      <c r="Q1991" s="9"/>
      <c r="R1991" s="9"/>
      <c r="S1991" s="9"/>
      <c r="T1991" s="9"/>
      <c r="U1991" s="9"/>
      <c r="V1991" s="9">
        <v>1.5</v>
      </c>
      <c r="W1991" s="9"/>
      <c r="X1991" s="9"/>
      <c r="Y1991" s="9"/>
      <c r="Z1991" s="9"/>
      <c r="AA1991" s="9"/>
      <c r="AB1991" s="9"/>
      <c r="AC1991" s="9"/>
      <c r="AD1991" s="9"/>
      <c r="AE1991" s="9"/>
      <c r="AF1991" s="9"/>
      <c r="AG1991" s="9"/>
      <c r="AH1991" s="9"/>
      <c r="AI1991" s="9">
        <f t="shared" si="147"/>
        <v>1.5</v>
      </c>
      <c r="AJ1991" s="9">
        <v>0</v>
      </c>
      <c r="AK1991" s="9">
        <f t="shared" si="148"/>
        <v>0.18</v>
      </c>
      <c r="AL1991" s="9">
        <f t="shared" si="149"/>
        <v>1.68</v>
      </c>
      <c r="AM1991" s="9"/>
      <c r="AN1991" s="9"/>
      <c r="AP1991" s="9"/>
    </row>
    <row r="1992" spans="1:42" x14ac:dyDescent="0.2">
      <c r="A1992" s="2" t="s">
        <v>43</v>
      </c>
      <c r="B1992" s="2">
        <v>1</v>
      </c>
      <c r="C1992" s="2">
        <v>11030133</v>
      </c>
      <c r="D1992" s="2" t="s">
        <v>5664</v>
      </c>
      <c r="E1992" s="3" t="s">
        <v>5665</v>
      </c>
      <c r="F1992" s="2" t="s">
        <v>5666</v>
      </c>
      <c r="G1992" s="2" t="s">
        <v>47</v>
      </c>
      <c r="I1992" s="2">
        <v>359827</v>
      </c>
      <c r="J1992" s="9"/>
      <c r="K1992" s="9"/>
      <c r="L1992" s="9"/>
      <c r="M1992" s="9"/>
      <c r="N1992" s="9"/>
      <c r="O1992" s="9"/>
      <c r="P1992" s="9"/>
      <c r="Q1992" s="9"/>
      <c r="R1992" s="9"/>
      <c r="S1992" s="9"/>
      <c r="T1992" s="9"/>
      <c r="U1992" s="9"/>
      <c r="V1992" s="9">
        <v>1.5</v>
      </c>
      <c r="W1992" s="9"/>
      <c r="X1992" s="9"/>
      <c r="Y1992" s="9"/>
      <c r="Z1992" s="9"/>
      <c r="AA1992" s="9"/>
      <c r="AB1992" s="9"/>
      <c r="AC1992" s="9"/>
      <c r="AD1992" s="9"/>
      <c r="AE1992" s="9"/>
      <c r="AF1992" s="9"/>
      <c r="AG1992" s="9"/>
      <c r="AH1992" s="9"/>
      <c r="AI1992" s="9">
        <f t="shared" si="147"/>
        <v>1.5</v>
      </c>
      <c r="AJ1992" s="9">
        <v>0</v>
      </c>
      <c r="AK1992" s="9">
        <f t="shared" si="148"/>
        <v>0.18</v>
      </c>
      <c r="AL1992" s="9">
        <f t="shared" si="149"/>
        <v>1.68</v>
      </c>
      <c r="AM1992" s="9"/>
      <c r="AN1992" s="9"/>
      <c r="AP1992" s="9"/>
    </row>
    <row r="1993" spans="1:42" x14ac:dyDescent="0.2">
      <c r="A1993" s="2" t="s">
        <v>43</v>
      </c>
      <c r="B1993" s="2">
        <v>16</v>
      </c>
      <c r="C1993" s="2">
        <v>11030103</v>
      </c>
      <c r="D1993" s="2" t="s">
        <v>5667</v>
      </c>
      <c r="E1993" s="3" t="s">
        <v>5668</v>
      </c>
      <c r="F1993" s="2" t="s">
        <v>5669</v>
      </c>
      <c r="G1993" s="2" t="s">
        <v>47</v>
      </c>
      <c r="I1993" s="2">
        <v>359828</v>
      </c>
      <c r="J1993" s="9"/>
      <c r="K1993" s="9"/>
      <c r="L1993" s="9"/>
      <c r="M1993" s="9"/>
      <c r="N1993" s="9"/>
      <c r="O1993" s="9"/>
      <c r="P1993" s="9"/>
      <c r="Q1993" s="9"/>
      <c r="R1993" s="9"/>
      <c r="S1993" s="9"/>
      <c r="T1993" s="9"/>
      <c r="U1993" s="9"/>
      <c r="V1993" s="9">
        <v>7.48</v>
      </c>
      <c r="W1993" s="9"/>
      <c r="X1993" s="9"/>
      <c r="Y1993" s="9"/>
      <c r="Z1993" s="9"/>
      <c r="AA1993" s="9"/>
      <c r="AB1993" s="9"/>
      <c r="AC1993" s="9"/>
      <c r="AD1993" s="9"/>
      <c r="AE1993" s="9"/>
      <c r="AF1993" s="9"/>
      <c r="AG1993" s="9"/>
      <c r="AH1993" s="9">
        <v>-3.74</v>
      </c>
      <c r="AI1993" s="9">
        <f t="shared" si="147"/>
        <v>3.74</v>
      </c>
      <c r="AJ1993" s="9">
        <v>0</v>
      </c>
      <c r="AK1993" s="9">
        <f t="shared" si="148"/>
        <v>0.44880000000000003</v>
      </c>
      <c r="AL1993" s="9">
        <f t="shared" si="149"/>
        <v>4.1888000000000005</v>
      </c>
      <c r="AM1993" s="9"/>
      <c r="AN1993" s="9"/>
      <c r="AP1993" s="9"/>
    </row>
    <row r="1994" spans="1:42" x14ac:dyDescent="0.2">
      <c r="A1994" s="2" t="s">
        <v>43</v>
      </c>
      <c r="B1994" s="2">
        <v>1</v>
      </c>
      <c r="C1994" s="2">
        <v>11030130</v>
      </c>
      <c r="D1994" s="2" t="s">
        <v>5670</v>
      </c>
      <c r="E1994" s="3" t="s">
        <v>5671</v>
      </c>
      <c r="F1994" s="2" t="s">
        <v>5672</v>
      </c>
      <c r="G1994" s="2" t="s">
        <v>47</v>
      </c>
      <c r="I1994" s="2">
        <v>359829</v>
      </c>
      <c r="J1994" s="9"/>
      <c r="K1994" s="9">
        <v>0.8</v>
      </c>
      <c r="L1994" s="9"/>
      <c r="M1994" s="9"/>
      <c r="N1994" s="9"/>
      <c r="O1994" s="9"/>
      <c r="P1994" s="9"/>
      <c r="Q1994" s="9">
        <v>0.26</v>
      </c>
      <c r="R1994" s="9"/>
      <c r="S1994" s="9"/>
      <c r="T1994" s="9"/>
      <c r="U1994" s="9"/>
      <c r="V1994" s="9">
        <v>1.5</v>
      </c>
      <c r="W1994" s="9"/>
      <c r="X1994" s="9"/>
      <c r="Y1994" s="9"/>
      <c r="Z1994" s="9"/>
      <c r="AA1994" s="9"/>
      <c r="AB1994" s="9"/>
      <c r="AC1994" s="9"/>
      <c r="AD1994" s="9"/>
      <c r="AE1994" s="9"/>
      <c r="AF1994" s="9"/>
      <c r="AG1994" s="9"/>
      <c r="AH1994" s="9"/>
      <c r="AI1994" s="9">
        <f t="shared" si="147"/>
        <v>2.56</v>
      </c>
      <c r="AJ1994" s="9">
        <v>0</v>
      </c>
      <c r="AK1994" s="9">
        <f t="shared" si="148"/>
        <v>0.30719999999999997</v>
      </c>
      <c r="AL1994" s="9">
        <f t="shared" si="149"/>
        <v>2.8672</v>
      </c>
      <c r="AM1994" s="9"/>
      <c r="AN1994" s="9"/>
      <c r="AP1994" s="9"/>
    </row>
    <row r="1995" spans="1:42" x14ac:dyDescent="0.2">
      <c r="A1995" s="2" t="s">
        <v>43</v>
      </c>
      <c r="B1995" s="2">
        <v>1</v>
      </c>
      <c r="C1995" s="2">
        <v>11030134</v>
      </c>
      <c r="D1995" s="2" t="s">
        <v>5673</v>
      </c>
      <c r="E1995" s="3" t="s">
        <v>5674</v>
      </c>
      <c r="F1995" s="2" t="s">
        <v>5675</v>
      </c>
      <c r="G1995" s="2" t="s">
        <v>47</v>
      </c>
      <c r="I1995" s="2">
        <v>359830</v>
      </c>
      <c r="J1995" s="9"/>
      <c r="K1995" s="9"/>
      <c r="L1995" s="9"/>
      <c r="M1995" s="9"/>
      <c r="N1995" s="9"/>
      <c r="O1995" s="9"/>
      <c r="P1995" s="9"/>
      <c r="Q1995" s="9">
        <v>1.74</v>
      </c>
      <c r="R1995" s="9"/>
      <c r="S1995" s="9"/>
      <c r="T1995" s="9"/>
      <c r="U1995" s="9"/>
      <c r="V1995" s="9">
        <v>1.5</v>
      </c>
      <c r="W1995" s="9"/>
      <c r="X1995" s="9"/>
      <c r="Y1995" s="9"/>
      <c r="Z1995" s="9"/>
      <c r="AA1995" s="9"/>
      <c r="AB1995" s="9"/>
      <c r="AC1995" s="9"/>
      <c r="AD1995" s="9"/>
      <c r="AE1995" s="9"/>
      <c r="AF1995" s="9"/>
      <c r="AG1995" s="9"/>
      <c r="AH1995" s="9"/>
      <c r="AI1995" s="9">
        <f t="shared" si="147"/>
        <v>3.24</v>
      </c>
      <c r="AJ1995" s="9">
        <v>0</v>
      </c>
      <c r="AK1995" s="9">
        <f t="shared" si="148"/>
        <v>0.38880000000000003</v>
      </c>
      <c r="AL1995" s="9">
        <f t="shared" si="149"/>
        <v>3.6288</v>
      </c>
      <c r="AM1995" s="9"/>
      <c r="AN1995" s="9"/>
      <c r="AP1995" s="9"/>
    </row>
    <row r="1996" spans="1:42" x14ac:dyDescent="0.2">
      <c r="A1996" s="2" t="s">
        <v>43</v>
      </c>
      <c r="B1996" s="2">
        <v>16</v>
      </c>
      <c r="C1996" s="2">
        <v>11030134</v>
      </c>
      <c r="D1996" s="2" t="s">
        <v>5676</v>
      </c>
      <c r="E1996" s="3" t="s">
        <v>5677</v>
      </c>
      <c r="F1996" s="2" t="s">
        <v>5678</v>
      </c>
      <c r="G1996" s="2" t="s">
        <v>47</v>
      </c>
      <c r="I1996" s="2">
        <v>359831</v>
      </c>
      <c r="J1996" s="9"/>
      <c r="K1996" s="9"/>
      <c r="L1996" s="9"/>
      <c r="M1996" s="9"/>
      <c r="N1996" s="9"/>
      <c r="O1996" s="9"/>
      <c r="P1996" s="9"/>
      <c r="Q1996" s="9"/>
      <c r="R1996" s="9"/>
      <c r="S1996" s="9"/>
      <c r="T1996" s="9"/>
      <c r="U1996" s="9"/>
      <c r="V1996" s="9">
        <v>1.5</v>
      </c>
      <c r="W1996" s="9"/>
      <c r="X1996" s="9"/>
      <c r="Y1996" s="9"/>
      <c r="Z1996" s="9"/>
      <c r="AA1996" s="9"/>
      <c r="AB1996" s="9"/>
      <c r="AC1996" s="9"/>
      <c r="AD1996" s="9"/>
      <c r="AE1996" s="9"/>
      <c r="AF1996" s="9"/>
      <c r="AG1996" s="9"/>
      <c r="AH1996" s="9"/>
      <c r="AI1996" s="9">
        <f t="shared" ref="AI1996:AI2059" si="150">SUM(J1996:AH1996)</f>
        <v>1.5</v>
      </c>
      <c r="AJ1996" s="9">
        <v>0</v>
      </c>
      <c r="AK1996" s="9">
        <f t="shared" ref="AK1996:AK2059" si="151">(AI1996+AJ1996)*0.12</f>
        <v>0.18</v>
      </c>
      <c r="AL1996" s="9">
        <f t="shared" ref="AL1996:AL2059" si="152">SUM(AI1996:AK1996)</f>
        <v>1.68</v>
      </c>
      <c r="AM1996" s="9"/>
      <c r="AN1996" s="9"/>
      <c r="AP1996" s="9"/>
    </row>
    <row r="1997" spans="1:42" x14ac:dyDescent="0.2">
      <c r="A1997" s="2" t="s">
        <v>43</v>
      </c>
      <c r="B1997" s="2">
        <v>1</v>
      </c>
      <c r="C1997" s="2">
        <v>11030134</v>
      </c>
      <c r="D1997" s="2" t="s">
        <v>5679</v>
      </c>
      <c r="E1997" s="3" t="s">
        <v>5680</v>
      </c>
      <c r="F1997" s="2" t="s">
        <v>5681</v>
      </c>
      <c r="G1997" s="2" t="s">
        <v>47</v>
      </c>
      <c r="I1997" s="2">
        <v>359832</v>
      </c>
      <c r="J1997" s="9"/>
      <c r="K1997" s="9">
        <v>0.66</v>
      </c>
      <c r="L1997" s="9"/>
      <c r="M1997" s="9"/>
      <c r="N1997" s="9"/>
      <c r="O1997" s="9"/>
      <c r="P1997" s="9"/>
      <c r="Q1997" s="9"/>
      <c r="R1997" s="9"/>
      <c r="S1997" s="9"/>
      <c r="T1997" s="9"/>
      <c r="U1997" s="9"/>
      <c r="V1997" s="9">
        <v>1.5</v>
      </c>
      <c r="W1997" s="9"/>
      <c r="X1997" s="9"/>
      <c r="Y1997" s="9"/>
      <c r="Z1997" s="9"/>
      <c r="AA1997" s="9"/>
      <c r="AB1997" s="9"/>
      <c r="AC1997" s="9"/>
      <c r="AD1997" s="9"/>
      <c r="AE1997" s="9"/>
      <c r="AF1997" s="9"/>
      <c r="AG1997" s="9"/>
      <c r="AH1997" s="9"/>
      <c r="AI1997" s="9">
        <f t="shared" si="150"/>
        <v>2.16</v>
      </c>
      <c r="AJ1997" s="9">
        <v>0</v>
      </c>
      <c r="AK1997" s="9">
        <f t="shared" si="151"/>
        <v>0.25919999999999999</v>
      </c>
      <c r="AL1997" s="9">
        <f t="shared" si="152"/>
        <v>2.4192</v>
      </c>
      <c r="AM1997" s="9"/>
      <c r="AN1997" s="9"/>
      <c r="AP1997" s="9"/>
    </row>
    <row r="1998" spans="1:42" x14ac:dyDescent="0.2">
      <c r="A1998" s="2" t="s">
        <v>43</v>
      </c>
      <c r="B1998" s="2">
        <v>1</v>
      </c>
      <c r="C1998" s="2">
        <v>11030134</v>
      </c>
      <c r="D1998" s="2" t="s">
        <v>5682</v>
      </c>
      <c r="E1998" s="3" t="s">
        <v>5683</v>
      </c>
      <c r="F1998" s="2" t="s">
        <v>5684</v>
      </c>
      <c r="G1998" s="2" t="s">
        <v>47</v>
      </c>
      <c r="I1998" s="2">
        <v>359833</v>
      </c>
      <c r="J1998" s="9"/>
      <c r="K1998" s="9">
        <v>0.24</v>
      </c>
      <c r="L1998" s="9"/>
      <c r="M1998" s="9"/>
      <c r="N1998" s="9"/>
      <c r="O1998" s="9"/>
      <c r="P1998" s="9"/>
      <c r="Q1998" s="9">
        <v>0.01</v>
      </c>
      <c r="R1998" s="9">
        <v>0.14000000000000001</v>
      </c>
      <c r="S1998" s="9"/>
      <c r="T1998" s="9"/>
      <c r="U1998" s="9"/>
      <c r="V1998" s="9">
        <v>1.5</v>
      </c>
      <c r="W1998" s="9"/>
      <c r="X1998" s="9"/>
      <c r="Y1998" s="9"/>
      <c r="Z1998" s="9"/>
      <c r="AA1998" s="9"/>
      <c r="AB1998" s="9"/>
      <c r="AC1998" s="9"/>
      <c r="AD1998" s="9"/>
      <c r="AE1998" s="9"/>
      <c r="AF1998" s="9"/>
      <c r="AG1998" s="9"/>
      <c r="AH1998" s="9"/>
      <c r="AI1998" s="9">
        <f t="shared" si="150"/>
        <v>1.8900000000000001</v>
      </c>
      <c r="AJ1998" s="9">
        <v>0</v>
      </c>
      <c r="AK1998" s="9">
        <f t="shared" si="151"/>
        <v>0.2268</v>
      </c>
      <c r="AL1998" s="9">
        <f t="shared" si="152"/>
        <v>2.1168</v>
      </c>
      <c r="AM1998" s="9"/>
      <c r="AN1998" s="9"/>
      <c r="AP1998" s="9"/>
    </row>
    <row r="1999" spans="1:42" x14ac:dyDescent="0.2">
      <c r="A1999" s="2" t="s">
        <v>43</v>
      </c>
      <c r="B1999" s="2">
        <v>1</v>
      </c>
      <c r="C1999" s="2">
        <v>11030134</v>
      </c>
      <c r="D1999" s="2" t="s">
        <v>5685</v>
      </c>
      <c r="E1999" s="3" t="s">
        <v>5686</v>
      </c>
      <c r="F1999" s="2" t="s">
        <v>5687</v>
      </c>
      <c r="G1999" s="2" t="s">
        <v>47</v>
      </c>
      <c r="I1999" s="2">
        <v>359834</v>
      </c>
      <c r="J1999" s="9"/>
      <c r="K1999" s="9"/>
      <c r="L1999" s="9"/>
      <c r="M1999" s="9"/>
      <c r="N1999" s="9"/>
      <c r="O1999" s="9"/>
      <c r="P1999" s="9"/>
      <c r="Q1999" s="9">
        <v>0.16</v>
      </c>
      <c r="R1999" s="9"/>
      <c r="S1999" s="9"/>
      <c r="T1999" s="9"/>
      <c r="U1999" s="9"/>
      <c r="V1999" s="9">
        <v>1.5</v>
      </c>
      <c r="W1999" s="9"/>
      <c r="X1999" s="9"/>
      <c r="Y1999" s="9"/>
      <c r="Z1999" s="9"/>
      <c r="AA1999" s="9"/>
      <c r="AB1999" s="9"/>
      <c r="AC1999" s="9"/>
      <c r="AD1999" s="9"/>
      <c r="AE1999" s="9"/>
      <c r="AF1999" s="9"/>
      <c r="AG1999" s="9"/>
      <c r="AH1999" s="9"/>
      <c r="AI1999" s="9">
        <f t="shared" si="150"/>
        <v>1.66</v>
      </c>
      <c r="AJ1999" s="9">
        <v>0</v>
      </c>
      <c r="AK1999" s="9">
        <f t="shared" si="151"/>
        <v>0.19919999999999999</v>
      </c>
      <c r="AL1999" s="9">
        <f t="shared" si="152"/>
        <v>1.8592</v>
      </c>
      <c r="AM1999" s="9"/>
      <c r="AN1999" s="9"/>
      <c r="AP1999" s="9"/>
    </row>
    <row r="2000" spans="1:42" x14ac:dyDescent="0.2">
      <c r="A2000" s="2" t="s">
        <v>43</v>
      </c>
      <c r="B2000" s="2">
        <v>1</v>
      </c>
      <c r="C2000" s="2">
        <v>11030134</v>
      </c>
      <c r="D2000" s="2" t="s">
        <v>5688</v>
      </c>
      <c r="E2000" s="3" t="s">
        <v>5689</v>
      </c>
      <c r="F2000" s="2" t="s">
        <v>5690</v>
      </c>
      <c r="G2000" s="2" t="s">
        <v>47</v>
      </c>
      <c r="I2000" s="2">
        <v>359835</v>
      </c>
      <c r="J2000" s="9"/>
      <c r="K2000" s="9"/>
      <c r="L2000" s="9"/>
      <c r="M2000" s="9"/>
      <c r="N2000" s="9"/>
      <c r="O2000" s="9"/>
      <c r="P2000" s="9"/>
      <c r="Q2000" s="9">
        <v>0.23</v>
      </c>
      <c r="R2000" s="9"/>
      <c r="S2000" s="9"/>
      <c r="T2000" s="9"/>
      <c r="U2000" s="9"/>
      <c r="V2000" s="9">
        <v>1.5</v>
      </c>
      <c r="W2000" s="9"/>
      <c r="X2000" s="9"/>
      <c r="Y2000" s="9"/>
      <c r="Z2000" s="9"/>
      <c r="AA2000" s="9"/>
      <c r="AB2000" s="9"/>
      <c r="AC2000" s="9"/>
      <c r="AD2000" s="9"/>
      <c r="AE2000" s="9"/>
      <c r="AF2000" s="9"/>
      <c r="AG2000" s="9"/>
      <c r="AH2000" s="9"/>
      <c r="AI2000" s="9">
        <f t="shared" si="150"/>
        <v>1.73</v>
      </c>
      <c r="AJ2000" s="9">
        <v>0</v>
      </c>
      <c r="AK2000" s="9">
        <f t="shared" si="151"/>
        <v>0.20759999999999998</v>
      </c>
      <c r="AL2000" s="9">
        <f t="shared" si="152"/>
        <v>1.9376</v>
      </c>
      <c r="AM2000" s="9"/>
      <c r="AN2000" s="9"/>
      <c r="AP2000" s="9"/>
    </row>
    <row r="2001" spans="1:42" x14ac:dyDescent="0.2">
      <c r="A2001" s="2" t="s">
        <v>43</v>
      </c>
      <c r="B2001" s="2">
        <v>1</v>
      </c>
      <c r="C2001" s="2">
        <v>11030132</v>
      </c>
      <c r="D2001" s="2" t="s">
        <v>5691</v>
      </c>
      <c r="E2001" s="3" t="s">
        <v>5692</v>
      </c>
      <c r="F2001" s="2" t="s">
        <v>5693</v>
      </c>
      <c r="G2001" s="2" t="s">
        <v>47</v>
      </c>
      <c r="I2001" s="2">
        <v>359836</v>
      </c>
      <c r="J2001" s="9"/>
      <c r="K2001" s="9">
        <v>1.83</v>
      </c>
      <c r="L2001" s="9"/>
      <c r="M2001" s="9"/>
      <c r="N2001" s="9"/>
      <c r="O2001" s="9"/>
      <c r="P2001" s="9"/>
      <c r="Q2001" s="9">
        <v>1.0900000000000001</v>
      </c>
      <c r="R2001" s="9"/>
      <c r="S2001" s="9"/>
      <c r="T2001" s="9"/>
      <c r="U2001" s="9"/>
      <c r="V2001" s="9">
        <v>1.5</v>
      </c>
      <c r="W2001" s="9"/>
      <c r="X2001" s="9"/>
      <c r="Y2001" s="9"/>
      <c r="Z2001" s="9"/>
      <c r="AA2001" s="9"/>
      <c r="AB2001" s="9"/>
      <c r="AC2001" s="9"/>
      <c r="AD2001" s="9"/>
      <c r="AE2001" s="9"/>
      <c r="AF2001" s="9"/>
      <c r="AG2001" s="9"/>
      <c r="AH2001" s="9"/>
      <c r="AI2001" s="9">
        <f t="shared" si="150"/>
        <v>4.42</v>
      </c>
      <c r="AJ2001" s="9">
        <v>0</v>
      </c>
      <c r="AK2001" s="9">
        <f t="shared" si="151"/>
        <v>0.53039999999999998</v>
      </c>
      <c r="AL2001" s="9">
        <f t="shared" si="152"/>
        <v>4.9504000000000001</v>
      </c>
      <c r="AM2001" s="9"/>
      <c r="AN2001" s="9"/>
      <c r="AP2001" s="9"/>
    </row>
    <row r="2002" spans="1:42" x14ac:dyDescent="0.2">
      <c r="A2002" s="2" t="s">
        <v>43</v>
      </c>
      <c r="B2002" s="2">
        <v>1</v>
      </c>
      <c r="C2002" s="2">
        <v>11030130</v>
      </c>
      <c r="D2002" s="2" t="s">
        <v>5694</v>
      </c>
      <c r="E2002" s="3" t="s">
        <v>5695</v>
      </c>
      <c r="F2002" s="2" t="s">
        <v>5696</v>
      </c>
      <c r="G2002" s="2" t="s">
        <v>47</v>
      </c>
      <c r="I2002" s="2">
        <v>359837</v>
      </c>
      <c r="J2002" s="9"/>
      <c r="K2002" s="9"/>
      <c r="L2002" s="9"/>
      <c r="M2002" s="9"/>
      <c r="N2002" s="9"/>
      <c r="O2002" s="9"/>
      <c r="P2002" s="9"/>
      <c r="Q2002" s="9">
        <v>0.86</v>
      </c>
      <c r="R2002" s="9">
        <v>2.68</v>
      </c>
      <c r="S2002" s="9"/>
      <c r="T2002" s="9"/>
      <c r="U2002" s="9"/>
      <c r="V2002" s="9">
        <v>1.5</v>
      </c>
      <c r="W2002" s="9"/>
      <c r="X2002" s="9"/>
      <c r="Y2002" s="9"/>
      <c r="Z2002" s="9"/>
      <c r="AA2002" s="9"/>
      <c r="AB2002" s="9"/>
      <c r="AC2002" s="9"/>
      <c r="AD2002" s="9"/>
      <c r="AE2002" s="9"/>
      <c r="AF2002" s="9"/>
      <c r="AG2002" s="9"/>
      <c r="AH2002" s="9"/>
      <c r="AI2002" s="9">
        <f t="shared" si="150"/>
        <v>5.04</v>
      </c>
      <c r="AJ2002" s="9">
        <v>0</v>
      </c>
      <c r="AK2002" s="9">
        <f t="shared" si="151"/>
        <v>0.6048</v>
      </c>
      <c r="AL2002" s="9">
        <f t="shared" si="152"/>
        <v>5.6448</v>
      </c>
      <c r="AM2002" s="9"/>
      <c r="AN2002" s="9"/>
      <c r="AP2002" s="9"/>
    </row>
    <row r="2003" spans="1:42" x14ac:dyDescent="0.2">
      <c r="A2003" s="2" t="s">
        <v>43</v>
      </c>
      <c r="B2003" s="2">
        <v>1</v>
      </c>
      <c r="C2003" s="2">
        <v>11030130</v>
      </c>
      <c r="D2003" s="2" t="s">
        <v>5697</v>
      </c>
      <c r="E2003" s="3" t="s">
        <v>5698</v>
      </c>
      <c r="F2003" s="2" t="s">
        <v>5699</v>
      </c>
      <c r="G2003" s="2" t="s">
        <v>47</v>
      </c>
      <c r="I2003" s="2">
        <v>359838</v>
      </c>
      <c r="J2003" s="9"/>
      <c r="K2003" s="9">
        <v>0.24</v>
      </c>
      <c r="L2003" s="9"/>
      <c r="M2003" s="9"/>
      <c r="N2003" s="9"/>
      <c r="O2003" s="9"/>
      <c r="P2003" s="9"/>
      <c r="Q2003" s="9">
        <v>0.2</v>
      </c>
      <c r="R2003" s="9"/>
      <c r="S2003" s="9"/>
      <c r="T2003" s="9"/>
      <c r="U2003" s="9"/>
      <c r="V2003" s="9">
        <v>1.5</v>
      </c>
      <c r="W2003" s="9"/>
      <c r="X2003" s="9"/>
      <c r="Y2003" s="9"/>
      <c r="Z2003" s="9"/>
      <c r="AA2003" s="9"/>
      <c r="AB2003" s="9"/>
      <c r="AC2003" s="9"/>
      <c r="AD2003" s="9"/>
      <c r="AE2003" s="9"/>
      <c r="AF2003" s="9"/>
      <c r="AG2003" s="9"/>
      <c r="AH2003" s="9"/>
      <c r="AI2003" s="9">
        <f t="shared" si="150"/>
        <v>1.94</v>
      </c>
      <c r="AJ2003" s="9">
        <v>0</v>
      </c>
      <c r="AK2003" s="9">
        <f t="shared" si="151"/>
        <v>0.23279999999999998</v>
      </c>
      <c r="AL2003" s="9">
        <f t="shared" si="152"/>
        <v>2.1728000000000001</v>
      </c>
      <c r="AM2003" s="9"/>
      <c r="AN2003" s="9"/>
      <c r="AP2003" s="9"/>
    </row>
    <row r="2004" spans="1:42" x14ac:dyDescent="0.2">
      <c r="A2004" s="2" t="s">
        <v>43</v>
      </c>
      <c r="B2004" s="2">
        <v>1</v>
      </c>
      <c r="C2004" s="2">
        <v>11030133</v>
      </c>
      <c r="D2004" s="2" t="s">
        <v>5700</v>
      </c>
      <c r="E2004" s="3" t="s">
        <v>5701</v>
      </c>
      <c r="F2004" s="2" t="s">
        <v>5702</v>
      </c>
      <c r="G2004" s="2" t="s">
        <v>47</v>
      </c>
      <c r="I2004" s="2">
        <v>359839</v>
      </c>
      <c r="J2004" s="9"/>
      <c r="K2004" s="9"/>
      <c r="L2004" s="9"/>
      <c r="M2004" s="9"/>
      <c r="N2004" s="9"/>
      <c r="O2004" s="9"/>
      <c r="P2004" s="9"/>
      <c r="Q2004" s="9"/>
      <c r="R2004" s="9"/>
      <c r="S2004" s="9"/>
      <c r="T2004" s="9"/>
      <c r="U2004" s="9"/>
      <c r="V2004" s="9">
        <v>1.5</v>
      </c>
      <c r="W2004" s="9"/>
      <c r="X2004" s="9"/>
      <c r="Y2004" s="9"/>
      <c r="Z2004" s="9"/>
      <c r="AA2004" s="9"/>
      <c r="AB2004" s="9"/>
      <c r="AC2004" s="9"/>
      <c r="AD2004" s="9"/>
      <c r="AE2004" s="9"/>
      <c r="AF2004" s="9"/>
      <c r="AG2004" s="9"/>
      <c r="AH2004" s="9"/>
      <c r="AI2004" s="9">
        <f t="shared" si="150"/>
        <v>1.5</v>
      </c>
      <c r="AJ2004" s="9">
        <v>0</v>
      </c>
      <c r="AK2004" s="9">
        <f t="shared" si="151"/>
        <v>0.18</v>
      </c>
      <c r="AL2004" s="9">
        <f t="shared" si="152"/>
        <v>1.68</v>
      </c>
      <c r="AM2004" s="9"/>
      <c r="AN2004" s="9"/>
      <c r="AP2004" s="9"/>
    </row>
    <row r="2005" spans="1:42" x14ac:dyDescent="0.2">
      <c r="A2005" s="2" t="s">
        <v>43</v>
      </c>
      <c r="B2005" s="2">
        <v>19</v>
      </c>
      <c r="C2005" s="2">
        <v>11030128</v>
      </c>
      <c r="D2005" s="2" t="s">
        <v>5496</v>
      </c>
      <c r="E2005" s="3" t="s">
        <v>5497</v>
      </c>
      <c r="F2005" s="2" t="s">
        <v>5498</v>
      </c>
      <c r="G2005" s="2" t="s">
        <v>47</v>
      </c>
      <c r="I2005" s="2">
        <v>359840</v>
      </c>
      <c r="J2005" s="9"/>
      <c r="K2005" s="9"/>
      <c r="L2005" s="9"/>
      <c r="M2005" s="9"/>
      <c r="N2005" s="9"/>
      <c r="O2005" s="9"/>
      <c r="P2005" s="9"/>
      <c r="Q2005" s="9"/>
      <c r="R2005" s="9"/>
      <c r="S2005" s="9"/>
      <c r="T2005" s="9"/>
      <c r="U2005" s="9"/>
      <c r="V2005" s="9">
        <v>1.5</v>
      </c>
      <c r="W2005" s="9"/>
      <c r="X2005" s="9"/>
      <c r="Y2005" s="9"/>
      <c r="Z2005" s="9"/>
      <c r="AA2005" s="9"/>
      <c r="AB2005" s="9"/>
      <c r="AC2005" s="9"/>
      <c r="AD2005" s="9"/>
      <c r="AE2005" s="9"/>
      <c r="AF2005" s="9"/>
      <c r="AG2005" s="9"/>
      <c r="AH2005" s="9"/>
      <c r="AI2005" s="9">
        <f t="shared" si="150"/>
        <v>1.5</v>
      </c>
      <c r="AJ2005" s="9">
        <v>0</v>
      </c>
      <c r="AK2005" s="9">
        <f t="shared" si="151"/>
        <v>0.18</v>
      </c>
      <c r="AL2005" s="9">
        <f t="shared" si="152"/>
        <v>1.68</v>
      </c>
      <c r="AM2005" s="9"/>
      <c r="AN2005" s="9"/>
      <c r="AP2005" s="9"/>
    </row>
    <row r="2006" spans="1:42" x14ac:dyDescent="0.2">
      <c r="A2006" s="2" t="s">
        <v>43</v>
      </c>
      <c r="B2006" s="2">
        <v>1</v>
      </c>
      <c r="C2006" s="2">
        <v>11030132</v>
      </c>
      <c r="D2006" s="2" t="s">
        <v>5703</v>
      </c>
      <c r="E2006" s="3" t="s">
        <v>5704</v>
      </c>
      <c r="F2006" s="2" t="s">
        <v>5705</v>
      </c>
      <c r="G2006" s="2" t="s">
        <v>47</v>
      </c>
      <c r="I2006" s="2">
        <v>359841</v>
      </c>
      <c r="J2006" s="9"/>
      <c r="K2006" s="9">
        <v>3.71</v>
      </c>
      <c r="L2006" s="9"/>
      <c r="M2006" s="9"/>
      <c r="N2006" s="9"/>
      <c r="O2006" s="9"/>
      <c r="P2006" s="9"/>
      <c r="Q2006" s="9"/>
      <c r="R2006" s="9"/>
      <c r="S2006" s="9"/>
      <c r="T2006" s="9"/>
      <c r="U2006" s="9"/>
      <c r="V2006" s="9">
        <v>1.5</v>
      </c>
      <c r="W2006" s="9"/>
      <c r="X2006" s="9"/>
      <c r="Y2006" s="9"/>
      <c r="Z2006" s="9"/>
      <c r="AA2006" s="9"/>
      <c r="AB2006" s="9"/>
      <c r="AC2006" s="9"/>
      <c r="AD2006" s="9"/>
      <c r="AE2006" s="9"/>
      <c r="AF2006" s="9"/>
      <c r="AG2006" s="9"/>
      <c r="AH2006" s="9"/>
      <c r="AI2006" s="9">
        <f t="shared" si="150"/>
        <v>5.21</v>
      </c>
      <c r="AJ2006" s="9">
        <v>0</v>
      </c>
      <c r="AK2006" s="9">
        <f t="shared" si="151"/>
        <v>0.62519999999999998</v>
      </c>
      <c r="AL2006" s="9">
        <f t="shared" si="152"/>
        <v>5.8352000000000004</v>
      </c>
      <c r="AM2006" s="9"/>
      <c r="AN2006" s="9"/>
      <c r="AP2006" s="9"/>
    </row>
    <row r="2007" spans="1:42" x14ac:dyDescent="0.2">
      <c r="A2007" s="2" t="s">
        <v>43</v>
      </c>
      <c r="B2007" s="2">
        <v>1</v>
      </c>
      <c r="C2007" s="2">
        <v>11030136</v>
      </c>
      <c r="D2007" s="2" t="s">
        <v>5706</v>
      </c>
      <c r="E2007" s="3" t="s">
        <v>5707</v>
      </c>
      <c r="F2007" s="2" t="s">
        <v>5708</v>
      </c>
      <c r="G2007" s="2" t="s">
        <v>47</v>
      </c>
      <c r="I2007" s="2">
        <v>359842</v>
      </c>
      <c r="J2007" s="9"/>
      <c r="K2007" s="9">
        <v>3.97</v>
      </c>
      <c r="L2007" s="9"/>
      <c r="M2007" s="9"/>
      <c r="N2007" s="9"/>
      <c r="O2007" s="9"/>
      <c r="P2007" s="9"/>
      <c r="Q2007" s="9"/>
      <c r="R2007" s="9"/>
      <c r="S2007" s="9"/>
      <c r="T2007" s="9"/>
      <c r="U2007" s="9"/>
      <c r="V2007" s="9">
        <v>1.5</v>
      </c>
      <c r="W2007" s="9"/>
      <c r="X2007" s="9"/>
      <c r="Y2007" s="9"/>
      <c r="Z2007" s="9"/>
      <c r="AA2007" s="9"/>
      <c r="AB2007" s="9"/>
      <c r="AC2007" s="9"/>
      <c r="AD2007" s="9"/>
      <c r="AE2007" s="9"/>
      <c r="AF2007" s="9"/>
      <c r="AG2007" s="9"/>
      <c r="AH2007" s="9"/>
      <c r="AI2007" s="9">
        <f t="shared" si="150"/>
        <v>5.4700000000000006</v>
      </c>
      <c r="AJ2007" s="9">
        <v>0</v>
      </c>
      <c r="AK2007" s="9">
        <f t="shared" si="151"/>
        <v>0.65640000000000009</v>
      </c>
      <c r="AL2007" s="9">
        <f t="shared" si="152"/>
        <v>6.1264000000000003</v>
      </c>
      <c r="AM2007" s="9"/>
      <c r="AN2007" s="9"/>
      <c r="AP2007" s="9"/>
    </row>
    <row r="2008" spans="1:42" x14ac:dyDescent="0.2">
      <c r="A2008" s="2" t="s">
        <v>43</v>
      </c>
      <c r="B2008" s="2">
        <v>1</v>
      </c>
      <c r="C2008" s="2">
        <v>11030130</v>
      </c>
      <c r="D2008" s="2" t="s">
        <v>5709</v>
      </c>
      <c r="E2008" s="3" t="s">
        <v>5710</v>
      </c>
      <c r="F2008" s="2" t="s">
        <v>5711</v>
      </c>
      <c r="G2008" s="2" t="s">
        <v>47</v>
      </c>
      <c r="I2008" s="2">
        <v>359843</v>
      </c>
      <c r="J2008" s="9"/>
      <c r="K2008" s="9">
        <v>3.69</v>
      </c>
      <c r="L2008" s="9"/>
      <c r="M2008" s="9"/>
      <c r="N2008" s="9"/>
      <c r="O2008" s="9"/>
      <c r="P2008" s="9"/>
      <c r="Q2008" s="9">
        <v>1.06</v>
      </c>
      <c r="R2008" s="9">
        <v>0.5</v>
      </c>
      <c r="S2008" s="9"/>
      <c r="T2008" s="9"/>
      <c r="U2008" s="9"/>
      <c r="V2008" s="9">
        <v>1.5</v>
      </c>
      <c r="W2008" s="9"/>
      <c r="X2008" s="9"/>
      <c r="Y2008" s="9"/>
      <c r="Z2008" s="9"/>
      <c r="AA2008" s="9"/>
      <c r="AB2008" s="9"/>
      <c r="AC2008" s="9"/>
      <c r="AD2008" s="9"/>
      <c r="AE2008" s="9"/>
      <c r="AF2008" s="9"/>
      <c r="AG2008" s="9"/>
      <c r="AH2008" s="9"/>
      <c r="AI2008" s="9">
        <f t="shared" si="150"/>
        <v>6.75</v>
      </c>
      <c r="AJ2008" s="9">
        <v>0</v>
      </c>
      <c r="AK2008" s="9">
        <f t="shared" si="151"/>
        <v>0.80999999999999994</v>
      </c>
      <c r="AL2008" s="9">
        <f t="shared" si="152"/>
        <v>7.56</v>
      </c>
      <c r="AM2008" s="9"/>
      <c r="AN2008" s="9"/>
      <c r="AP2008" s="9"/>
    </row>
    <row r="2009" spans="1:42" x14ac:dyDescent="0.2">
      <c r="A2009" s="2" t="s">
        <v>43</v>
      </c>
      <c r="B2009" s="2">
        <v>1</v>
      </c>
      <c r="C2009" s="2">
        <v>11030131</v>
      </c>
      <c r="D2009" s="2" t="s">
        <v>5712</v>
      </c>
      <c r="E2009" s="3" t="s">
        <v>5713</v>
      </c>
      <c r="F2009" s="2" t="s">
        <v>5714</v>
      </c>
      <c r="G2009" s="2" t="s">
        <v>47</v>
      </c>
      <c r="I2009" s="2">
        <v>359844</v>
      </c>
      <c r="J2009" s="9"/>
      <c r="K2009" s="9">
        <v>0.19</v>
      </c>
      <c r="L2009" s="9"/>
      <c r="M2009" s="9"/>
      <c r="N2009" s="9"/>
      <c r="O2009" s="9"/>
      <c r="P2009" s="9"/>
      <c r="Q2009" s="9">
        <v>0.02</v>
      </c>
      <c r="R2009" s="9"/>
      <c r="S2009" s="9"/>
      <c r="T2009" s="9"/>
      <c r="U2009" s="9"/>
      <c r="V2009" s="9">
        <v>1.5</v>
      </c>
      <c r="W2009" s="9"/>
      <c r="X2009" s="9"/>
      <c r="Y2009" s="9"/>
      <c r="Z2009" s="9"/>
      <c r="AA2009" s="9"/>
      <c r="AB2009" s="9"/>
      <c r="AC2009" s="9"/>
      <c r="AD2009" s="9"/>
      <c r="AE2009" s="9"/>
      <c r="AF2009" s="9"/>
      <c r="AG2009" s="9"/>
      <c r="AH2009" s="9"/>
      <c r="AI2009" s="9">
        <f t="shared" si="150"/>
        <v>1.71</v>
      </c>
      <c r="AJ2009" s="9">
        <v>0</v>
      </c>
      <c r="AK2009" s="9">
        <f t="shared" si="151"/>
        <v>0.20519999999999999</v>
      </c>
      <c r="AL2009" s="9">
        <f t="shared" si="152"/>
        <v>1.9152</v>
      </c>
      <c r="AM2009" s="9"/>
      <c r="AN2009" s="9"/>
      <c r="AP2009" s="9"/>
    </row>
    <row r="2010" spans="1:42" x14ac:dyDescent="0.2">
      <c r="A2010" s="2" t="s">
        <v>43</v>
      </c>
      <c r="B2010" s="2">
        <v>1</v>
      </c>
      <c r="C2010" s="2">
        <v>11030131</v>
      </c>
      <c r="D2010" s="2" t="s">
        <v>5715</v>
      </c>
      <c r="E2010" s="3" t="s">
        <v>5716</v>
      </c>
      <c r="F2010" s="2" t="s">
        <v>5717</v>
      </c>
      <c r="G2010" s="2" t="s">
        <v>47</v>
      </c>
      <c r="I2010" s="2">
        <v>359845</v>
      </c>
      <c r="J2010" s="9"/>
      <c r="K2010" s="9"/>
      <c r="L2010" s="9"/>
      <c r="M2010" s="9"/>
      <c r="N2010" s="9"/>
      <c r="O2010" s="9"/>
      <c r="P2010" s="9"/>
      <c r="Q2010" s="9"/>
      <c r="R2010" s="9"/>
      <c r="S2010" s="9"/>
      <c r="T2010" s="9"/>
      <c r="U2010" s="9"/>
      <c r="V2010" s="9">
        <v>1.5</v>
      </c>
      <c r="W2010" s="9"/>
      <c r="X2010" s="9"/>
      <c r="Y2010" s="9"/>
      <c r="Z2010" s="9"/>
      <c r="AA2010" s="9"/>
      <c r="AB2010" s="9"/>
      <c r="AC2010" s="9"/>
      <c r="AD2010" s="9"/>
      <c r="AE2010" s="9"/>
      <c r="AF2010" s="9"/>
      <c r="AG2010" s="9"/>
      <c r="AH2010" s="9"/>
      <c r="AI2010" s="9">
        <f t="shared" si="150"/>
        <v>1.5</v>
      </c>
      <c r="AJ2010" s="9">
        <v>0</v>
      </c>
      <c r="AK2010" s="9">
        <f t="shared" si="151"/>
        <v>0.18</v>
      </c>
      <c r="AL2010" s="9">
        <f t="shared" si="152"/>
        <v>1.68</v>
      </c>
      <c r="AM2010" s="9"/>
      <c r="AN2010" s="9"/>
      <c r="AP2010" s="9"/>
    </row>
    <row r="2011" spans="1:42" x14ac:dyDescent="0.2">
      <c r="A2011" s="2" t="s">
        <v>43</v>
      </c>
      <c r="B2011" s="2">
        <v>1</v>
      </c>
      <c r="C2011" s="2">
        <v>11030128</v>
      </c>
      <c r="D2011" s="2" t="s">
        <v>5718</v>
      </c>
      <c r="E2011" s="3" t="s">
        <v>5719</v>
      </c>
      <c r="F2011" s="2" t="s">
        <v>5720</v>
      </c>
      <c r="G2011" s="2" t="s">
        <v>47</v>
      </c>
      <c r="I2011" s="2">
        <v>359846</v>
      </c>
      <c r="J2011" s="9"/>
      <c r="K2011" s="9">
        <v>4.1100000000000003</v>
      </c>
      <c r="L2011" s="9"/>
      <c r="M2011" s="9"/>
      <c r="N2011" s="9"/>
      <c r="O2011" s="9"/>
      <c r="P2011" s="9"/>
      <c r="Q2011" s="9">
        <v>0.02</v>
      </c>
      <c r="R2011" s="9"/>
      <c r="S2011" s="9"/>
      <c r="T2011" s="9"/>
      <c r="U2011" s="9"/>
      <c r="V2011" s="9">
        <v>1.5</v>
      </c>
      <c r="W2011" s="9"/>
      <c r="X2011" s="9"/>
      <c r="Y2011" s="9"/>
      <c r="Z2011" s="9"/>
      <c r="AA2011" s="9"/>
      <c r="AB2011" s="9"/>
      <c r="AC2011" s="9"/>
      <c r="AD2011" s="9"/>
      <c r="AE2011" s="9"/>
      <c r="AF2011" s="9"/>
      <c r="AG2011" s="9"/>
      <c r="AH2011" s="9"/>
      <c r="AI2011" s="9">
        <f t="shared" si="150"/>
        <v>5.63</v>
      </c>
      <c r="AJ2011" s="9">
        <v>0</v>
      </c>
      <c r="AK2011" s="9">
        <f t="shared" si="151"/>
        <v>0.67559999999999998</v>
      </c>
      <c r="AL2011" s="9">
        <f t="shared" si="152"/>
        <v>6.3056000000000001</v>
      </c>
      <c r="AM2011" s="9"/>
      <c r="AN2011" s="9"/>
      <c r="AP2011" s="9"/>
    </row>
    <row r="2012" spans="1:42" x14ac:dyDescent="0.2">
      <c r="A2012" s="2" t="s">
        <v>43</v>
      </c>
      <c r="B2012" s="2">
        <v>1</v>
      </c>
      <c r="C2012" s="2">
        <v>11030131</v>
      </c>
      <c r="D2012" s="2" t="s">
        <v>5721</v>
      </c>
      <c r="E2012" s="3" t="s">
        <v>5722</v>
      </c>
      <c r="F2012" s="2" t="s">
        <v>5723</v>
      </c>
      <c r="G2012" s="2" t="s">
        <v>47</v>
      </c>
      <c r="I2012" s="2">
        <v>359847</v>
      </c>
      <c r="J2012" s="9"/>
      <c r="K2012" s="9"/>
      <c r="L2012" s="9"/>
      <c r="M2012" s="9"/>
      <c r="N2012" s="9"/>
      <c r="O2012" s="9"/>
      <c r="P2012" s="9"/>
      <c r="Q2012" s="9"/>
      <c r="R2012" s="9"/>
      <c r="S2012" s="9"/>
      <c r="T2012" s="9"/>
      <c r="U2012" s="9"/>
      <c r="V2012" s="9">
        <v>1.5</v>
      </c>
      <c r="W2012" s="9"/>
      <c r="X2012" s="9"/>
      <c r="Y2012" s="9"/>
      <c r="Z2012" s="9"/>
      <c r="AA2012" s="9"/>
      <c r="AB2012" s="9"/>
      <c r="AC2012" s="9"/>
      <c r="AD2012" s="9"/>
      <c r="AE2012" s="9"/>
      <c r="AF2012" s="9"/>
      <c r="AG2012" s="9"/>
      <c r="AH2012" s="9">
        <v>-0.75</v>
      </c>
      <c r="AI2012" s="9">
        <f t="shared" si="150"/>
        <v>0.75</v>
      </c>
      <c r="AJ2012" s="9">
        <v>0</v>
      </c>
      <c r="AK2012" s="9">
        <f t="shared" si="151"/>
        <v>0.09</v>
      </c>
      <c r="AL2012" s="9">
        <f t="shared" si="152"/>
        <v>0.84</v>
      </c>
      <c r="AM2012" s="9"/>
      <c r="AN2012" s="9"/>
      <c r="AP2012" s="9"/>
    </row>
    <row r="2013" spans="1:42" x14ac:dyDescent="0.2">
      <c r="A2013" s="2" t="s">
        <v>43</v>
      </c>
      <c r="B2013" s="2">
        <v>1</v>
      </c>
      <c r="C2013" s="2">
        <v>11030136</v>
      </c>
      <c r="D2013" s="2" t="s">
        <v>5724</v>
      </c>
      <c r="E2013" s="3" t="s">
        <v>5725</v>
      </c>
      <c r="F2013" s="2" t="s">
        <v>5726</v>
      </c>
      <c r="G2013" s="2" t="s">
        <v>47</v>
      </c>
      <c r="I2013" s="2">
        <v>359848</v>
      </c>
      <c r="J2013" s="9"/>
      <c r="K2013" s="9">
        <v>1.64</v>
      </c>
      <c r="L2013" s="9"/>
      <c r="M2013" s="9"/>
      <c r="N2013" s="9"/>
      <c r="O2013" s="9"/>
      <c r="P2013" s="9"/>
      <c r="Q2013" s="9">
        <v>3.61</v>
      </c>
      <c r="R2013" s="9">
        <v>0.6</v>
      </c>
      <c r="S2013" s="9"/>
      <c r="T2013" s="9"/>
      <c r="U2013" s="9"/>
      <c r="V2013" s="9">
        <v>1.5</v>
      </c>
      <c r="W2013" s="9"/>
      <c r="X2013" s="9"/>
      <c r="Y2013" s="9"/>
      <c r="Z2013" s="9"/>
      <c r="AA2013" s="9"/>
      <c r="AB2013" s="9"/>
      <c r="AC2013" s="9"/>
      <c r="AD2013" s="9"/>
      <c r="AE2013" s="9"/>
      <c r="AF2013" s="9"/>
      <c r="AG2013" s="9"/>
      <c r="AH2013" s="9"/>
      <c r="AI2013" s="9">
        <f t="shared" si="150"/>
        <v>7.35</v>
      </c>
      <c r="AJ2013" s="9">
        <v>0</v>
      </c>
      <c r="AK2013" s="9">
        <f t="shared" si="151"/>
        <v>0.8819999999999999</v>
      </c>
      <c r="AL2013" s="9">
        <f t="shared" si="152"/>
        <v>8.2319999999999993</v>
      </c>
      <c r="AM2013" s="9"/>
      <c r="AN2013" s="9"/>
      <c r="AP2013" s="9"/>
    </row>
    <row r="2014" spans="1:42" x14ac:dyDescent="0.2">
      <c r="A2014" s="2" t="s">
        <v>43</v>
      </c>
      <c r="B2014" s="2">
        <v>1</v>
      </c>
      <c r="C2014" s="2">
        <v>11030128</v>
      </c>
      <c r="D2014" s="2" t="s">
        <v>5727</v>
      </c>
      <c r="E2014" s="3" t="s">
        <v>5728</v>
      </c>
      <c r="F2014" s="2" t="s">
        <v>5729</v>
      </c>
      <c r="G2014" s="2" t="s">
        <v>47</v>
      </c>
      <c r="I2014" s="2">
        <v>359849</v>
      </c>
      <c r="J2014" s="9"/>
      <c r="K2014" s="9">
        <v>0.2</v>
      </c>
      <c r="L2014" s="9"/>
      <c r="M2014" s="9"/>
      <c r="N2014" s="9"/>
      <c r="O2014" s="9"/>
      <c r="P2014" s="9"/>
      <c r="Q2014" s="9">
        <v>3.23</v>
      </c>
      <c r="R2014" s="9">
        <v>0.23</v>
      </c>
      <c r="S2014" s="9"/>
      <c r="T2014" s="9"/>
      <c r="U2014" s="9"/>
      <c r="V2014" s="9">
        <v>1.5</v>
      </c>
      <c r="W2014" s="9"/>
      <c r="X2014" s="9"/>
      <c r="Y2014" s="9"/>
      <c r="Z2014" s="9"/>
      <c r="AA2014" s="9"/>
      <c r="AB2014" s="9"/>
      <c r="AC2014" s="9"/>
      <c r="AD2014" s="9"/>
      <c r="AE2014" s="9"/>
      <c r="AF2014" s="9"/>
      <c r="AG2014" s="9"/>
      <c r="AH2014" s="9"/>
      <c r="AI2014" s="9">
        <f t="shared" si="150"/>
        <v>5.16</v>
      </c>
      <c r="AJ2014" s="9">
        <v>0</v>
      </c>
      <c r="AK2014" s="9">
        <f t="shared" si="151"/>
        <v>0.61919999999999997</v>
      </c>
      <c r="AL2014" s="9">
        <f t="shared" si="152"/>
        <v>5.7792000000000003</v>
      </c>
      <c r="AM2014" s="9"/>
      <c r="AN2014" s="9"/>
      <c r="AP2014" s="9"/>
    </row>
    <row r="2015" spans="1:42" x14ac:dyDescent="0.2">
      <c r="A2015" s="2" t="s">
        <v>43</v>
      </c>
      <c r="B2015" s="2">
        <v>1</v>
      </c>
      <c r="C2015" s="2">
        <v>11030133</v>
      </c>
      <c r="D2015" s="2" t="s">
        <v>5730</v>
      </c>
      <c r="E2015" s="3" t="s">
        <v>5731</v>
      </c>
      <c r="F2015" s="2" t="s">
        <v>5732</v>
      </c>
      <c r="G2015" s="2" t="s">
        <v>47</v>
      </c>
      <c r="I2015" s="2">
        <v>359850</v>
      </c>
      <c r="J2015" s="9"/>
      <c r="K2015" s="9">
        <v>9.8800000000000008</v>
      </c>
      <c r="L2015" s="9"/>
      <c r="M2015" s="9"/>
      <c r="N2015" s="9"/>
      <c r="O2015" s="9"/>
      <c r="P2015" s="9"/>
      <c r="Q2015" s="9">
        <v>0.01</v>
      </c>
      <c r="R2015" s="9">
        <v>0.44</v>
      </c>
      <c r="S2015" s="9"/>
      <c r="T2015" s="9"/>
      <c r="U2015" s="9"/>
      <c r="V2015" s="9">
        <v>1.5</v>
      </c>
      <c r="W2015" s="9"/>
      <c r="X2015" s="9"/>
      <c r="Y2015" s="9"/>
      <c r="Z2015" s="9"/>
      <c r="AA2015" s="9"/>
      <c r="AB2015" s="9"/>
      <c r="AC2015" s="9"/>
      <c r="AD2015" s="9"/>
      <c r="AE2015" s="9"/>
      <c r="AF2015" s="9"/>
      <c r="AG2015" s="9"/>
      <c r="AH2015" s="9"/>
      <c r="AI2015" s="9">
        <f t="shared" si="150"/>
        <v>11.83</v>
      </c>
      <c r="AJ2015" s="9">
        <v>0</v>
      </c>
      <c r="AK2015" s="9">
        <f t="shared" si="151"/>
        <v>1.4196</v>
      </c>
      <c r="AL2015" s="9">
        <f t="shared" si="152"/>
        <v>13.249600000000001</v>
      </c>
      <c r="AM2015" s="9"/>
      <c r="AN2015" s="9"/>
      <c r="AP2015" s="9"/>
    </row>
    <row r="2016" spans="1:42" x14ac:dyDescent="0.2">
      <c r="A2016" s="2" t="s">
        <v>43</v>
      </c>
      <c r="B2016" s="2">
        <v>1</v>
      </c>
      <c r="C2016" s="2">
        <v>11030130</v>
      </c>
      <c r="D2016" s="2" t="s">
        <v>5733</v>
      </c>
      <c r="E2016" s="3" t="s">
        <v>5734</v>
      </c>
      <c r="F2016" s="2" t="s">
        <v>5735</v>
      </c>
      <c r="G2016" s="2" t="s">
        <v>47</v>
      </c>
      <c r="I2016" s="2">
        <v>359851</v>
      </c>
      <c r="J2016" s="9"/>
      <c r="K2016" s="9"/>
      <c r="L2016" s="9"/>
      <c r="M2016" s="9"/>
      <c r="N2016" s="9"/>
      <c r="O2016" s="9"/>
      <c r="P2016" s="9"/>
      <c r="Q2016" s="9">
        <v>0.55000000000000004</v>
      </c>
      <c r="R2016" s="9"/>
      <c r="S2016" s="9"/>
      <c r="T2016" s="9"/>
      <c r="U2016" s="9"/>
      <c r="V2016" s="9">
        <v>1.5</v>
      </c>
      <c r="W2016" s="9"/>
      <c r="X2016" s="9"/>
      <c r="Y2016" s="9"/>
      <c r="Z2016" s="9"/>
      <c r="AA2016" s="9"/>
      <c r="AB2016" s="9"/>
      <c r="AC2016" s="9"/>
      <c r="AD2016" s="9"/>
      <c r="AE2016" s="9"/>
      <c r="AF2016" s="9"/>
      <c r="AG2016" s="9"/>
      <c r="AH2016" s="9"/>
      <c r="AI2016" s="9">
        <f t="shared" si="150"/>
        <v>2.0499999999999998</v>
      </c>
      <c r="AJ2016" s="9">
        <v>0</v>
      </c>
      <c r="AK2016" s="9">
        <f t="shared" si="151"/>
        <v>0.24599999999999997</v>
      </c>
      <c r="AL2016" s="9">
        <f t="shared" si="152"/>
        <v>2.2959999999999998</v>
      </c>
      <c r="AM2016" s="9"/>
      <c r="AN2016" s="9"/>
      <c r="AP2016" s="9"/>
    </row>
    <row r="2017" spans="1:42" x14ac:dyDescent="0.2">
      <c r="A2017" s="2" t="s">
        <v>43</v>
      </c>
      <c r="B2017" s="2">
        <v>1</v>
      </c>
      <c r="C2017" s="2">
        <v>11030132</v>
      </c>
      <c r="D2017" s="2" t="s">
        <v>5736</v>
      </c>
      <c r="E2017" s="3" t="s">
        <v>5737</v>
      </c>
      <c r="F2017" s="2" t="s">
        <v>5738</v>
      </c>
      <c r="G2017" s="2" t="s">
        <v>47</v>
      </c>
      <c r="I2017" s="2">
        <v>359852</v>
      </c>
      <c r="J2017" s="9"/>
      <c r="K2017" s="9"/>
      <c r="L2017" s="9"/>
      <c r="M2017" s="9"/>
      <c r="N2017" s="9"/>
      <c r="O2017" s="9"/>
      <c r="P2017" s="9"/>
      <c r="Q2017" s="9">
        <v>2.56</v>
      </c>
      <c r="R2017" s="9"/>
      <c r="S2017" s="9"/>
      <c r="T2017" s="9"/>
      <c r="U2017" s="9"/>
      <c r="V2017" s="9">
        <v>1.5</v>
      </c>
      <c r="W2017" s="9"/>
      <c r="X2017" s="9"/>
      <c r="Y2017" s="9"/>
      <c r="Z2017" s="9"/>
      <c r="AA2017" s="9"/>
      <c r="AB2017" s="9"/>
      <c r="AC2017" s="9"/>
      <c r="AD2017" s="9"/>
      <c r="AE2017" s="9"/>
      <c r="AF2017" s="9"/>
      <c r="AG2017" s="9"/>
      <c r="AH2017" s="9"/>
      <c r="AI2017" s="9">
        <f t="shared" si="150"/>
        <v>4.0600000000000005</v>
      </c>
      <c r="AJ2017" s="9">
        <v>0</v>
      </c>
      <c r="AK2017" s="9">
        <f t="shared" si="151"/>
        <v>0.48720000000000002</v>
      </c>
      <c r="AL2017" s="9">
        <f t="shared" si="152"/>
        <v>4.5472000000000001</v>
      </c>
      <c r="AM2017" s="9"/>
      <c r="AN2017" s="9"/>
      <c r="AP2017" s="9"/>
    </row>
    <row r="2018" spans="1:42" x14ac:dyDescent="0.2">
      <c r="A2018" s="2" t="s">
        <v>43</v>
      </c>
      <c r="B2018" s="2">
        <v>1</v>
      </c>
      <c r="C2018" s="2">
        <v>11030121</v>
      </c>
      <c r="D2018" s="2" t="s">
        <v>5739</v>
      </c>
      <c r="E2018" s="3" t="s">
        <v>5740</v>
      </c>
      <c r="F2018" s="2" t="s">
        <v>5741</v>
      </c>
      <c r="G2018" s="2" t="s">
        <v>47</v>
      </c>
      <c r="I2018" s="2">
        <v>359853</v>
      </c>
      <c r="J2018" s="9"/>
      <c r="K2018" s="9">
        <v>0.97</v>
      </c>
      <c r="L2018" s="9"/>
      <c r="M2018" s="9"/>
      <c r="N2018" s="9"/>
      <c r="O2018" s="9"/>
      <c r="P2018" s="9"/>
      <c r="Q2018" s="9">
        <v>0.49</v>
      </c>
      <c r="R2018" s="9"/>
      <c r="S2018" s="9"/>
      <c r="T2018" s="9"/>
      <c r="U2018" s="9"/>
      <c r="V2018" s="9">
        <v>1.5</v>
      </c>
      <c r="W2018" s="9"/>
      <c r="X2018" s="9"/>
      <c r="Y2018" s="9"/>
      <c r="Z2018" s="9"/>
      <c r="AA2018" s="9"/>
      <c r="AB2018" s="9"/>
      <c r="AC2018" s="9"/>
      <c r="AD2018" s="9"/>
      <c r="AE2018" s="9"/>
      <c r="AF2018" s="9"/>
      <c r="AG2018" s="9"/>
      <c r="AH2018" s="9"/>
      <c r="AI2018" s="9">
        <f t="shared" si="150"/>
        <v>2.96</v>
      </c>
      <c r="AJ2018" s="9">
        <v>0</v>
      </c>
      <c r="AK2018" s="9">
        <f t="shared" si="151"/>
        <v>0.35519999999999996</v>
      </c>
      <c r="AL2018" s="9">
        <f t="shared" si="152"/>
        <v>3.3151999999999999</v>
      </c>
      <c r="AM2018" s="9"/>
      <c r="AN2018" s="9"/>
      <c r="AP2018" s="9"/>
    </row>
    <row r="2019" spans="1:42" x14ac:dyDescent="0.2">
      <c r="A2019" s="2" t="s">
        <v>43</v>
      </c>
      <c r="B2019" s="2">
        <v>1</v>
      </c>
      <c r="C2019" s="2">
        <v>11030134</v>
      </c>
      <c r="D2019" s="2" t="s">
        <v>5742</v>
      </c>
      <c r="E2019" s="3" t="s">
        <v>5743</v>
      </c>
      <c r="F2019" s="2" t="s">
        <v>5744</v>
      </c>
      <c r="G2019" s="2" t="s">
        <v>47</v>
      </c>
      <c r="I2019" s="2">
        <v>359854</v>
      </c>
      <c r="J2019" s="9"/>
      <c r="K2019" s="9">
        <v>0.41</v>
      </c>
      <c r="L2019" s="9"/>
      <c r="M2019" s="9"/>
      <c r="N2019" s="9"/>
      <c r="O2019" s="9"/>
      <c r="P2019" s="9"/>
      <c r="Q2019" s="9">
        <v>2.29</v>
      </c>
      <c r="R2019" s="9">
        <v>1.79</v>
      </c>
      <c r="S2019" s="9"/>
      <c r="T2019" s="9"/>
      <c r="U2019" s="9"/>
      <c r="V2019" s="9">
        <v>1.5</v>
      </c>
      <c r="W2019" s="9"/>
      <c r="X2019" s="9"/>
      <c r="Y2019" s="9"/>
      <c r="Z2019" s="9"/>
      <c r="AA2019" s="9"/>
      <c r="AB2019" s="9"/>
      <c r="AC2019" s="9"/>
      <c r="AD2019" s="9"/>
      <c r="AE2019" s="9"/>
      <c r="AF2019" s="9"/>
      <c r="AG2019" s="9"/>
      <c r="AH2019" s="9"/>
      <c r="AI2019" s="9">
        <f t="shared" si="150"/>
        <v>5.99</v>
      </c>
      <c r="AJ2019" s="9">
        <v>0</v>
      </c>
      <c r="AK2019" s="9">
        <f t="shared" si="151"/>
        <v>0.71879999999999999</v>
      </c>
      <c r="AL2019" s="9">
        <f t="shared" si="152"/>
        <v>6.7088000000000001</v>
      </c>
      <c r="AM2019" s="9"/>
      <c r="AN2019" s="9"/>
      <c r="AP2019" s="9"/>
    </row>
    <row r="2020" spans="1:42" x14ac:dyDescent="0.2">
      <c r="A2020" s="2" t="s">
        <v>43</v>
      </c>
      <c r="B2020" s="2">
        <v>1</v>
      </c>
      <c r="C2020" s="2">
        <v>11030131</v>
      </c>
      <c r="D2020" s="2" t="s">
        <v>5745</v>
      </c>
      <c r="E2020" s="3" t="s">
        <v>5746</v>
      </c>
      <c r="F2020" s="2" t="s">
        <v>5747</v>
      </c>
      <c r="G2020" s="2" t="s">
        <v>47</v>
      </c>
      <c r="I2020" s="2">
        <v>359855</v>
      </c>
      <c r="J2020" s="9"/>
      <c r="K2020" s="9"/>
      <c r="L2020" s="9"/>
      <c r="M2020" s="9"/>
      <c r="N2020" s="9"/>
      <c r="O2020" s="9"/>
      <c r="P2020" s="9"/>
      <c r="Q2020" s="9"/>
      <c r="R2020" s="9"/>
      <c r="S2020" s="9"/>
      <c r="T2020" s="9"/>
      <c r="U2020" s="9"/>
      <c r="V2020" s="9">
        <v>1.5</v>
      </c>
      <c r="W2020" s="9"/>
      <c r="X2020" s="9"/>
      <c r="Y2020" s="9"/>
      <c r="Z2020" s="9"/>
      <c r="AA2020" s="9"/>
      <c r="AB2020" s="9"/>
      <c r="AC2020" s="9"/>
      <c r="AD2020" s="9"/>
      <c r="AE2020" s="9"/>
      <c r="AF2020" s="9"/>
      <c r="AG2020" s="9"/>
      <c r="AH2020" s="9"/>
      <c r="AI2020" s="9">
        <f t="shared" si="150"/>
        <v>1.5</v>
      </c>
      <c r="AJ2020" s="9">
        <v>0</v>
      </c>
      <c r="AK2020" s="9">
        <f t="shared" si="151"/>
        <v>0.18</v>
      </c>
      <c r="AL2020" s="9">
        <f t="shared" si="152"/>
        <v>1.68</v>
      </c>
      <c r="AM2020" s="9"/>
      <c r="AN2020" s="9"/>
      <c r="AP2020" s="9"/>
    </row>
    <row r="2021" spans="1:42" x14ac:dyDescent="0.2">
      <c r="A2021" s="2" t="s">
        <v>43</v>
      </c>
      <c r="B2021" s="2">
        <v>1</v>
      </c>
      <c r="C2021" s="2">
        <v>11030128</v>
      </c>
      <c r="D2021" s="2" t="s">
        <v>5748</v>
      </c>
      <c r="E2021" s="3" t="s">
        <v>5749</v>
      </c>
      <c r="F2021" s="2" t="s">
        <v>5750</v>
      </c>
      <c r="G2021" s="2" t="s">
        <v>47</v>
      </c>
      <c r="I2021" s="2">
        <v>359856</v>
      </c>
      <c r="J2021" s="9"/>
      <c r="K2021" s="9">
        <v>2.02</v>
      </c>
      <c r="L2021" s="9"/>
      <c r="M2021" s="9"/>
      <c r="N2021" s="9"/>
      <c r="O2021" s="9"/>
      <c r="P2021" s="9"/>
      <c r="Q2021" s="9">
        <v>0.21</v>
      </c>
      <c r="R2021" s="9"/>
      <c r="S2021" s="9"/>
      <c r="T2021" s="9"/>
      <c r="U2021" s="9"/>
      <c r="V2021" s="9">
        <v>1.5</v>
      </c>
      <c r="W2021" s="9"/>
      <c r="X2021" s="9"/>
      <c r="Y2021" s="9"/>
      <c r="Z2021" s="9"/>
      <c r="AA2021" s="9"/>
      <c r="AB2021" s="9"/>
      <c r="AC2021" s="9"/>
      <c r="AD2021" s="9"/>
      <c r="AE2021" s="9"/>
      <c r="AF2021" s="9"/>
      <c r="AG2021" s="9"/>
      <c r="AH2021" s="9"/>
      <c r="AI2021" s="9">
        <f t="shared" si="150"/>
        <v>3.73</v>
      </c>
      <c r="AJ2021" s="9">
        <v>0</v>
      </c>
      <c r="AK2021" s="9">
        <f t="shared" si="151"/>
        <v>0.4476</v>
      </c>
      <c r="AL2021" s="9">
        <f t="shared" si="152"/>
        <v>4.1776</v>
      </c>
      <c r="AM2021" s="9"/>
      <c r="AN2021" s="9"/>
      <c r="AP2021" s="9"/>
    </row>
    <row r="2022" spans="1:42" x14ac:dyDescent="0.2">
      <c r="A2022" s="2" t="s">
        <v>43</v>
      </c>
      <c r="B2022" s="2">
        <v>1</v>
      </c>
      <c r="C2022" s="2">
        <v>11030133</v>
      </c>
      <c r="D2022" s="2" t="s">
        <v>5751</v>
      </c>
      <c r="E2022" s="3" t="s">
        <v>5752</v>
      </c>
      <c r="F2022" s="2" t="s">
        <v>5753</v>
      </c>
      <c r="G2022" s="2" t="s">
        <v>47</v>
      </c>
      <c r="I2022" s="2">
        <v>359857</v>
      </c>
      <c r="J2022" s="9"/>
      <c r="K2022" s="9">
        <v>3.82</v>
      </c>
      <c r="L2022" s="9"/>
      <c r="M2022" s="9"/>
      <c r="N2022" s="9"/>
      <c r="O2022" s="9"/>
      <c r="P2022" s="9"/>
      <c r="Q2022" s="9"/>
      <c r="R2022" s="9"/>
      <c r="S2022" s="9"/>
      <c r="T2022" s="9"/>
      <c r="U2022" s="9"/>
      <c r="V2022" s="9">
        <v>1.5</v>
      </c>
      <c r="W2022" s="9"/>
      <c r="X2022" s="9"/>
      <c r="Y2022" s="9"/>
      <c r="Z2022" s="9"/>
      <c r="AA2022" s="9"/>
      <c r="AB2022" s="9"/>
      <c r="AC2022" s="9"/>
      <c r="AD2022" s="9"/>
      <c r="AE2022" s="9"/>
      <c r="AF2022" s="9"/>
      <c r="AG2022" s="9"/>
      <c r="AH2022" s="9"/>
      <c r="AI2022" s="9">
        <f t="shared" si="150"/>
        <v>5.32</v>
      </c>
      <c r="AJ2022" s="9">
        <v>0</v>
      </c>
      <c r="AK2022" s="9">
        <f t="shared" si="151"/>
        <v>0.63839999999999997</v>
      </c>
      <c r="AL2022" s="9">
        <f t="shared" si="152"/>
        <v>5.9584000000000001</v>
      </c>
      <c r="AM2022" s="9"/>
      <c r="AN2022" s="9"/>
      <c r="AP2022" s="9"/>
    </row>
    <row r="2023" spans="1:42" x14ac:dyDescent="0.2">
      <c r="A2023" s="2" t="s">
        <v>43</v>
      </c>
      <c r="B2023" s="2">
        <v>1</v>
      </c>
      <c r="C2023" s="2">
        <v>11030102</v>
      </c>
      <c r="D2023" s="2" t="s">
        <v>5754</v>
      </c>
      <c r="E2023" s="3" t="s">
        <v>5755</v>
      </c>
      <c r="F2023" s="2" t="s">
        <v>5756</v>
      </c>
      <c r="G2023" s="2" t="s">
        <v>47</v>
      </c>
      <c r="I2023" s="2">
        <v>359858</v>
      </c>
      <c r="J2023" s="9"/>
      <c r="K2023" s="9"/>
      <c r="L2023" s="9"/>
      <c r="M2023" s="9"/>
      <c r="N2023" s="9"/>
      <c r="O2023" s="9"/>
      <c r="P2023" s="9"/>
      <c r="Q2023" s="9"/>
      <c r="R2023" s="9"/>
      <c r="S2023" s="9"/>
      <c r="T2023" s="9"/>
      <c r="U2023" s="9"/>
      <c r="V2023" s="9">
        <v>1.5</v>
      </c>
      <c r="W2023" s="9"/>
      <c r="X2023" s="9"/>
      <c r="Y2023" s="9"/>
      <c r="Z2023" s="9"/>
      <c r="AA2023" s="9"/>
      <c r="AB2023" s="9"/>
      <c r="AC2023" s="9"/>
      <c r="AD2023" s="9"/>
      <c r="AE2023" s="9"/>
      <c r="AF2023" s="9"/>
      <c r="AG2023" s="9"/>
      <c r="AH2023" s="9"/>
      <c r="AI2023" s="9">
        <f t="shared" si="150"/>
        <v>1.5</v>
      </c>
      <c r="AJ2023" s="9">
        <v>0</v>
      </c>
      <c r="AK2023" s="9">
        <f t="shared" si="151"/>
        <v>0.18</v>
      </c>
      <c r="AL2023" s="9">
        <f t="shared" si="152"/>
        <v>1.68</v>
      </c>
      <c r="AM2023" s="9"/>
      <c r="AN2023" s="9"/>
      <c r="AP2023" s="9"/>
    </row>
    <row r="2024" spans="1:42" x14ac:dyDescent="0.2">
      <c r="A2024" s="2" t="s">
        <v>43</v>
      </c>
      <c r="B2024" s="2">
        <v>1</v>
      </c>
      <c r="C2024" s="2">
        <v>11030128</v>
      </c>
      <c r="D2024" s="2" t="s">
        <v>5757</v>
      </c>
      <c r="E2024" s="3" t="s">
        <v>5758</v>
      </c>
      <c r="F2024" s="2" t="s">
        <v>5759</v>
      </c>
      <c r="G2024" s="2" t="s">
        <v>47</v>
      </c>
      <c r="I2024" s="2">
        <v>359859</v>
      </c>
      <c r="J2024" s="9"/>
      <c r="K2024" s="9"/>
      <c r="L2024" s="9"/>
      <c r="M2024" s="9"/>
      <c r="N2024" s="9"/>
      <c r="O2024" s="9"/>
      <c r="P2024" s="9"/>
      <c r="Q2024" s="9">
        <v>0.6</v>
      </c>
      <c r="R2024" s="9"/>
      <c r="S2024" s="9"/>
      <c r="T2024" s="9"/>
      <c r="U2024" s="9"/>
      <c r="V2024" s="9">
        <v>1.5</v>
      </c>
      <c r="W2024" s="9"/>
      <c r="X2024" s="9"/>
      <c r="Y2024" s="9"/>
      <c r="Z2024" s="9"/>
      <c r="AA2024" s="9"/>
      <c r="AB2024" s="9"/>
      <c r="AC2024" s="9"/>
      <c r="AD2024" s="9"/>
      <c r="AE2024" s="9"/>
      <c r="AF2024" s="9"/>
      <c r="AG2024" s="9"/>
      <c r="AH2024" s="9"/>
      <c r="AI2024" s="9">
        <f t="shared" si="150"/>
        <v>2.1</v>
      </c>
      <c r="AJ2024" s="9">
        <v>0</v>
      </c>
      <c r="AK2024" s="9">
        <f t="shared" si="151"/>
        <v>0.252</v>
      </c>
      <c r="AL2024" s="9">
        <f t="shared" si="152"/>
        <v>2.3520000000000003</v>
      </c>
      <c r="AM2024" s="9"/>
      <c r="AN2024" s="9"/>
      <c r="AP2024" s="9"/>
    </row>
    <row r="2025" spans="1:42" x14ac:dyDescent="0.2">
      <c r="A2025" s="2" t="s">
        <v>43</v>
      </c>
      <c r="B2025" s="2">
        <v>16</v>
      </c>
      <c r="C2025" s="2">
        <v>11030124</v>
      </c>
      <c r="D2025" s="2" t="s">
        <v>5760</v>
      </c>
      <c r="E2025" s="3" t="s">
        <v>5761</v>
      </c>
      <c r="F2025" s="2" t="s">
        <v>5762</v>
      </c>
      <c r="G2025" s="2" t="s">
        <v>47</v>
      </c>
      <c r="I2025" s="2">
        <v>359860</v>
      </c>
      <c r="J2025" s="9"/>
      <c r="K2025" s="9"/>
      <c r="L2025" s="9"/>
      <c r="M2025" s="9"/>
      <c r="N2025" s="9"/>
      <c r="O2025" s="9"/>
      <c r="P2025" s="9"/>
      <c r="Q2025" s="9">
        <v>1.1100000000000001</v>
      </c>
      <c r="R2025" s="9">
        <v>0.01</v>
      </c>
      <c r="S2025" s="9"/>
      <c r="T2025" s="9"/>
      <c r="U2025" s="9"/>
      <c r="V2025" s="9">
        <v>1.5</v>
      </c>
      <c r="W2025" s="9"/>
      <c r="X2025" s="9"/>
      <c r="Y2025" s="9"/>
      <c r="Z2025" s="9"/>
      <c r="AA2025" s="9"/>
      <c r="AB2025" s="9"/>
      <c r="AC2025" s="9"/>
      <c r="AD2025" s="9"/>
      <c r="AE2025" s="9"/>
      <c r="AF2025" s="9"/>
      <c r="AG2025" s="9"/>
      <c r="AH2025" s="9"/>
      <c r="AI2025" s="9">
        <f t="shared" si="150"/>
        <v>2.62</v>
      </c>
      <c r="AJ2025" s="9">
        <v>0</v>
      </c>
      <c r="AK2025" s="9">
        <f t="shared" si="151"/>
        <v>0.31440000000000001</v>
      </c>
      <c r="AL2025" s="9">
        <f t="shared" si="152"/>
        <v>2.9344000000000001</v>
      </c>
      <c r="AM2025" s="9"/>
      <c r="AN2025" s="9"/>
      <c r="AP2025" s="9"/>
    </row>
    <row r="2026" spans="1:42" x14ac:dyDescent="0.2">
      <c r="A2026" s="2" t="s">
        <v>43</v>
      </c>
      <c r="B2026" s="2">
        <v>1</v>
      </c>
      <c r="C2026" s="2">
        <v>11030134</v>
      </c>
      <c r="D2026" s="2" t="s">
        <v>5763</v>
      </c>
      <c r="E2026" s="3" t="s">
        <v>5764</v>
      </c>
      <c r="F2026" s="2" t="s">
        <v>5765</v>
      </c>
      <c r="G2026" s="2" t="s">
        <v>47</v>
      </c>
      <c r="I2026" s="2">
        <v>359861</v>
      </c>
      <c r="J2026" s="9"/>
      <c r="K2026" s="9"/>
      <c r="L2026" s="9"/>
      <c r="M2026" s="9"/>
      <c r="N2026" s="9"/>
      <c r="O2026" s="9"/>
      <c r="P2026" s="9"/>
      <c r="Q2026" s="9"/>
      <c r="R2026" s="9"/>
      <c r="S2026" s="9"/>
      <c r="T2026" s="9"/>
      <c r="U2026" s="9"/>
      <c r="V2026" s="9">
        <v>1.5</v>
      </c>
      <c r="W2026" s="9"/>
      <c r="X2026" s="9"/>
      <c r="Y2026" s="9"/>
      <c r="Z2026" s="9"/>
      <c r="AA2026" s="9"/>
      <c r="AB2026" s="9"/>
      <c r="AC2026" s="9"/>
      <c r="AD2026" s="9"/>
      <c r="AE2026" s="9"/>
      <c r="AF2026" s="9"/>
      <c r="AG2026" s="9"/>
      <c r="AH2026" s="9"/>
      <c r="AI2026" s="9">
        <f t="shared" si="150"/>
        <v>1.5</v>
      </c>
      <c r="AJ2026" s="9">
        <v>0</v>
      </c>
      <c r="AK2026" s="9">
        <f t="shared" si="151"/>
        <v>0.18</v>
      </c>
      <c r="AL2026" s="9">
        <f t="shared" si="152"/>
        <v>1.68</v>
      </c>
      <c r="AM2026" s="9"/>
      <c r="AN2026" s="9"/>
      <c r="AP2026" s="9"/>
    </row>
    <row r="2027" spans="1:42" x14ac:dyDescent="0.2">
      <c r="A2027" s="2" t="s">
        <v>43</v>
      </c>
      <c r="B2027" s="2">
        <v>1</v>
      </c>
      <c r="C2027" s="2">
        <v>11030130</v>
      </c>
      <c r="D2027" s="2" t="s">
        <v>5766</v>
      </c>
      <c r="E2027" s="3" t="s">
        <v>5767</v>
      </c>
      <c r="F2027" s="2" t="s">
        <v>5768</v>
      </c>
      <c r="G2027" s="2" t="s">
        <v>47</v>
      </c>
      <c r="I2027" s="2">
        <v>359862</v>
      </c>
      <c r="J2027" s="9"/>
      <c r="K2027" s="9">
        <v>4.58</v>
      </c>
      <c r="L2027" s="9"/>
      <c r="M2027" s="9"/>
      <c r="N2027" s="9"/>
      <c r="O2027" s="9"/>
      <c r="P2027" s="9"/>
      <c r="Q2027" s="9">
        <v>4.8099999999999996</v>
      </c>
      <c r="R2027" s="9"/>
      <c r="S2027" s="9"/>
      <c r="T2027" s="9"/>
      <c r="U2027" s="9"/>
      <c r="V2027" s="9">
        <v>1.5</v>
      </c>
      <c r="W2027" s="9"/>
      <c r="X2027" s="9"/>
      <c r="Y2027" s="9"/>
      <c r="Z2027" s="9"/>
      <c r="AA2027" s="9"/>
      <c r="AB2027" s="9"/>
      <c r="AC2027" s="9"/>
      <c r="AD2027" s="9"/>
      <c r="AE2027" s="9"/>
      <c r="AF2027" s="9"/>
      <c r="AG2027" s="9"/>
      <c r="AH2027" s="9"/>
      <c r="AI2027" s="9">
        <f t="shared" si="150"/>
        <v>10.89</v>
      </c>
      <c r="AJ2027" s="9">
        <v>0</v>
      </c>
      <c r="AK2027" s="9">
        <f t="shared" si="151"/>
        <v>1.3068</v>
      </c>
      <c r="AL2027" s="9">
        <f t="shared" si="152"/>
        <v>12.1968</v>
      </c>
      <c r="AM2027" s="9"/>
      <c r="AN2027" s="9"/>
      <c r="AP2027" s="9"/>
    </row>
    <row r="2028" spans="1:42" x14ac:dyDescent="0.2">
      <c r="A2028" s="2" t="s">
        <v>43</v>
      </c>
      <c r="B2028" s="2">
        <v>1</v>
      </c>
      <c r="C2028" s="2">
        <v>11030128</v>
      </c>
      <c r="D2028" s="2" t="s">
        <v>5769</v>
      </c>
      <c r="E2028" s="3" t="s">
        <v>5770</v>
      </c>
      <c r="F2028" s="2" t="s">
        <v>5771</v>
      </c>
      <c r="G2028" s="2" t="s">
        <v>47</v>
      </c>
      <c r="I2028" s="2">
        <v>359863</v>
      </c>
      <c r="J2028" s="9"/>
      <c r="K2028" s="9">
        <v>6.07</v>
      </c>
      <c r="L2028" s="9"/>
      <c r="M2028" s="9"/>
      <c r="N2028" s="9"/>
      <c r="O2028" s="9"/>
      <c r="P2028" s="9"/>
      <c r="Q2028" s="9">
        <v>1.1399999999999999</v>
      </c>
      <c r="R2028" s="9"/>
      <c r="S2028" s="9"/>
      <c r="T2028" s="9"/>
      <c r="U2028" s="9"/>
      <c r="V2028" s="9">
        <v>1.5</v>
      </c>
      <c r="W2028" s="9"/>
      <c r="X2028" s="9"/>
      <c r="Y2028" s="9"/>
      <c r="Z2028" s="9"/>
      <c r="AA2028" s="9"/>
      <c r="AB2028" s="9"/>
      <c r="AC2028" s="9"/>
      <c r="AD2028" s="9"/>
      <c r="AE2028" s="9"/>
      <c r="AF2028" s="9"/>
      <c r="AG2028" s="9"/>
      <c r="AH2028" s="9"/>
      <c r="AI2028" s="9">
        <f t="shared" si="150"/>
        <v>8.7100000000000009</v>
      </c>
      <c r="AJ2028" s="9">
        <v>0</v>
      </c>
      <c r="AK2028" s="9">
        <f t="shared" si="151"/>
        <v>1.0452000000000001</v>
      </c>
      <c r="AL2028" s="9">
        <f t="shared" si="152"/>
        <v>9.7552000000000003</v>
      </c>
      <c r="AM2028" s="9"/>
      <c r="AN2028" s="9"/>
      <c r="AP2028" s="9"/>
    </row>
    <row r="2029" spans="1:42" x14ac:dyDescent="0.2">
      <c r="A2029" s="2" t="s">
        <v>43</v>
      </c>
      <c r="B2029" s="2">
        <v>1</v>
      </c>
      <c r="C2029" s="2">
        <v>11030133</v>
      </c>
      <c r="D2029" s="2" t="s">
        <v>5772</v>
      </c>
      <c r="E2029" s="3" t="s">
        <v>5773</v>
      </c>
      <c r="F2029" s="2" t="s">
        <v>5774</v>
      </c>
      <c r="G2029" s="2" t="s">
        <v>47</v>
      </c>
      <c r="I2029" s="2">
        <v>359864</v>
      </c>
      <c r="J2029" s="9"/>
      <c r="K2029" s="9"/>
      <c r="L2029" s="9"/>
      <c r="M2029" s="9"/>
      <c r="N2029" s="9"/>
      <c r="O2029" s="9"/>
      <c r="P2029" s="9"/>
      <c r="Q2029" s="9"/>
      <c r="R2029" s="9"/>
      <c r="S2029" s="9"/>
      <c r="T2029" s="9"/>
      <c r="U2029" s="9"/>
      <c r="V2029" s="9">
        <v>1.5</v>
      </c>
      <c r="W2029" s="9"/>
      <c r="X2029" s="9"/>
      <c r="Y2029" s="9"/>
      <c r="Z2029" s="9"/>
      <c r="AA2029" s="9"/>
      <c r="AB2029" s="9"/>
      <c r="AC2029" s="9"/>
      <c r="AD2029" s="9"/>
      <c r="AE2029" s="9"/>
      <c r="AF2029" s="9"/>
      <c r="AG2029" s="9"/>
      <c r="AH2029" s="9"/>
      <c r="AI2029" s="9">
        <f t="shared" si="150"/>
        <v>1.5</v>
      </c>
      <c r="AJ2029" s="9">
        <v>0</v>
      </c>
      <c r="AK2029" s="9">
        <f t="shared" si="151"/>
        <v>0.18</v>
      </c>
      <c r="AL2029" s="9">
        <f t="shared" si="152"/>
        <v>1.68</v>
      </c>
      <c r="AM2029" s="9"/>
      <c r="AN2029" s="9"/>
      <c r="AP2029" s="9"/>
    </row>
    <row r="2030" spans="1:42" x14ac:dyDescent="0.2">
      <c r="A2030" s="2" t="s">
        <v>43</v>
      </c>
      <c r="B2030" s="2">
        <v>1</v>
      </c>
      <c r="C2030" s="2">
        <v>11030128</v>
      </c>
      <c r="D2030" s="2" t="s">
        <v>5775</v>
      </c>
      <c r="E2030" s="3" t="s">
        <v>5776</v>
      </c>
      <c r="F2030" s="2" t="s">
        <v>5777</v>
      </c>
      <c r="G2030" s="2" t="s">
        <v>47</v>
      </c>
      <c r="I2030" s="2">
        <v>359865</v>
      </c>
      <c r="J2030" s="9"/>
      <c r="K2030" s="9"/>
      <c r="L2030" s="9"/>
      <c r="M2030" s="9"/>
      <c r="N2030" s="9"/>
      <c r="O2030" s="9"/>
      <c r="P2030" s="9"/>
      <c r="Q2030" s="9">
        <v>0.08</v>
      </c>
      <c r="R2030" s="9">
        <v>6.58</v>
      </c>
      <c r="S2030" s="9"/>
      <c r="T2030" s="9"/>
      <c r="U2030" s="9"/>
      <c r="V2030" s="9">
        <v>1.5</v>
      </c>
      <c r="W2030" s="9"/>
      <c r="X2030" s="9"/>
      <c r="Y2030" s="9"/>
      <c r="Z2030" s="9"/>
      <c r="AA2030" s="9"/>
      <c r="AB2030" s="9"/>
      <c r="AC2030" s="9"/>
      <c r="AD2030" s="9"/>
      <c r="AE2030" s="9"/>
      <c r="AF2030" s="9"/>
      <c r="AG2030" s="9"/>
      <c r="AH2030" s="9"/>
      <c r="AI2030" s="9">
        <f t="shared" si="150"/>
        <v>8.16</v>
      </c>
      <c r="AJ2030" s="9">
        <v>0</v>
      </c>
      <c r="AK2030" s="9">
        <f t="shared" si="151"/>
        <v>0.97919999999999996</v>
      </c>
      <c r="AL2030" s="9">
        <f t="shared" si="152"/>
        <v>9.1392000000000007</v>
      </c>
      <c r="AM2030" s="9"/>
      <c r="AN2030" s="9"/>
      <c r="AP2030" s="9"/>
    </row>
    <row r="2031" spans="1:42" x14ac:dyDescent="0.2">
      <c r="A2031" s="2" t="s">
        <v>43</v>
      </c>
      <c r="B2031" s="2">
        <v>1</v>
      </c>
      <c r="C2031" s="2">
        <v>11030130</v>
      </c>
      <c r="D2031" s="2" t="s">
        <v>5778</v>
      </c>
      <c r="E2031" s="3" t="s">
        <v>5779</v>
      </c>
      <c r="F2031" s="2" t="s">
        <v>5780</v>
      </c>
      <c r="G2031" s="2" t="s">
        <v>47</v>
      </c>
      <c r="I2031" s="2">
        <v>359866</v>
      </c>
      <c r="J2031" s="9"/>
      <c r="K2031" s="9">
        <v>3.74</v>
      </c>
      <c r="L2031" s="9"/>
      <c r="M2031" s="9"/>
      <c r="N2031" s="9"/>
      <c r="O2031" s="9"/>
      <c r="P2031" s="9"/>
      <c r="Q2031" s="9">
        <v>0.06</v>
      </c>
      <c r="R2031" s="9">
        <v>0.22</v>
      </c>
      <c r="S2031" s="9"/>
      <c r="T2031" s="9"/>
      <c r="U2031" s="9"/>
      <c r="V2031" s="9">
        <v>1.5</v>
      </c>
      <c r="W2031" s="9"/>
      <c r="X2031" s="9"/>
      <c r="Y2031" s="9"/>
      <c r="Z2031" s="9"/>
      <c r="AA2031" s="9"/>
      <c r="AB2031" s="9"/>
      <c r="AC2031" s="9"/>
      <c r="AD2031" s="9"/>
      <c r="AE2031" s="9"/>
      <c r="AF2031" s="9"/>
      <c r="AG2031" s="9"/>
      <c r="AH2031" s="9"/>
      <c r="AI2031" s="9">
        <f t="shared" si="150"/>
        <v>5.5200000000000005</v>
      </c>
      <c r="AJ2031" s="9">
        <v>0</v>
      </c>
      <c r="AK2031" s="9">
        <f t="shared" si="151"/>
        <v>0.66239999999999999</v>
      </c>
      <c r="AL2031" s="9">
        <f t="shared" si="152"/>
        <v>6.1824000000000003</v>
      </c>
      <c r="AM2031" s="9"/>
      <c r="AN2031" s="9"/>
      <c r="AP2031" s="9"/>
    </row>
    <row r="2032" spans="1:42" x14ac:dyDescent="0.2">
      <c r="A2032" s="2" t="s">
        <v>43</v>
      </c>
      <c r="B2032" s="2">
        <v>1</v>
      </c>
      <c r="C2032" s="2">
        <v>11030124</v>
      </c>
      <c r="D2032" s="2" t="s">
        <v>5781</v>
      </c>
      <c r="E2032" s="3" t="s">
        <v>5782</v>
      </c>
      <c r="F2032" s="2" t="s">
        <v>5783</v>
      </c>
      <c r="G2032" s="2" t="s">
        <v>47</v>
      </c>
      <c r="I2032" s="2">
        <v>359867</v>
      </c>
      <c r="J2032" s="9"/>
      <c r="K2032" s="9"/>
      <c r="L2032" s="9"/>
      <c r="M2032" s="9"/>
      <c r="N2032" s="9"/>
      <c r="O2032" s="9"/>
      <c r="P2032" s="9"/>
      <c r="Q2032" s="9">
        <v>0.16</v>
      </c>
      <c r="R2032" s="9"/>
      <c r="S2032" s="9"/>
      <c r="T2032" s="9"/>
      <c r="U2032" s="9"/>
      <c r="V2032" s="9">
        <v>1.5</v>
      </c>
      <c r="W2032" s="9"/>
      <c r="X2032" s="9"/>
      <c r="Y2032" s="9"/>
      <c r="Z2032" s="9"/>
      <c r="AA2032" s="9"/>
      <c r="AB2032" s="9"/>
      <c r="AC2032" s="9"/>
      <c r="AD2032" s="9"/>
      <c r="AE2032" s="9"/>
      <c r="AF2032" s="9"/>
      <c r="AG2032" s="9"/>
      <c r="AH2032" s="9"/>
      <c r="AI2032" s="9">
        <f t="shared" si="150"/>
        <v>1.66</v>
      </c>
      <c r="AJ2032" s="9">
        <v>0</v>
      </c>
      <c r="AK2032" s="9">
        <f t="shared" si="151"/>
        <v>0.19919999999999999</v>
      </c>
      <c r="AL2032" s="9">
        <f t="shared" si="152"/>
        <v>1.8592</v>
      </c>
      <c r="AM2032" s="9"/>
      <c r="AN2032" s="9"/>
      <c r="AP2032" s="9"/>
    </row>
    <row r="2033" spans="1:42" x14ac:dyDescent="0.2">
      <c r="A2033" s="2" t="s">
        <v>43</v>
      </c>
      <c r="B2033" s="2">
        <v>1</v>
      </c>
      <c r="C2033" s="2">
        <v>11030108</v>
      </c>
      <c r="D2033" s="2" t="s">
        <v>5784</v>
      </c>
      <c r="E2033" s="3" t="s">
        <v>5785</v>
      </c>
      <c r="F2033" s="2" t="s">
        <v>5786</v>
      </c>
      <c r="G2033" s="2" t="s">
        <v>47</v>
      </c>
      <c r="I2033" s="2">
        <v>359868</v>
      </c>
      <c r="J2033" s="9"/>
      <c r="K2033" s="9">
        <v>5.45</v>
      </c>
      <c r="L2033" s="9"/>
      <c r="M2033" s="9"/>
      <c r="N2033" s="9"/>
      <c r="O2033" s="9"/>
      <c r="P2033" s="9"/>
      <c r="Q2033" s="9">
        <v>3.02</v>
      </c>
      <c r="R2033" s="9"/>
      <c r="S2033" s="9"/>
      <c r="T2033" s="9"/>
      <c r="U2033" s="9"/>
      <c r="V2033" s="9">
        <v>1.5</v>
      </c>
      <c r="W2033" s="9"/>
      <c r="X2033" s="9"/>
      <c r="Y2033" s="9"/>
      <c r="Z2033" s="9"/>
      <c r="AA2033" s="9"/>
      <c r="AB2033" s="9"/>
      <c r="AC2033" s="9"/>
      <c r="AD2033" s="9"/>
      <c r="AE2033" s="9"/>
      <c r="AF2033" s="9"/>
      <c r="AG2033" s="9"/>
      <c r="AH2033" s="9"/>
      <c r="AI2033" s="9">
        <f t="shared" si="150"/>
        <v>9.9700000000000006</v>
      </c>
      <c r="AJ2033" s="9">
        <v>0</v>
      </c>
      <c r="AK2033" s="9">
        <f t="shared" si="151"/>
        <v>1.1964000000000001</v>
      </c>
      <c r="AL2033" s="9">
        <f t="shared" si="152"/>
        <v>11.166400000000001</v>
      </c>
      <c r="AM2033" s="9"/>
      <c r="AN2033" s="9"/>
      <c r="AP2033" s="9"/>
    </row>
    <row r="2034" spans="1:42" x14ac:dyDescent="0.2">
      <c r="A2034" s="2" t="s">
        <v>43</v>
      </c>
      <c r="B2034" s="2">
        <v>1</v>
      </c>
      <c r="C2034" s="2">
        <v>11030128</v>
      </c>
      <c r="D2034" s="2" t="s">
        <v>5787</v>
      </c>
      <c r="E2034" s="3" t="s">
        <v>5788</v>
      </c>
      <c r="F2034" s="2" t="s">
        <v>5789</v>
      </c>
      <c r="G2034" s="2" t="s">
        <v>47</v>
      </c>
      <c r="I2034" s="2">
        <v>359869</v>
      </c>
      <c r="J2034" s="9"/>
      <c r="K2034" s="9"/>
      <c r="L2034" s="9"/>
      <c r="M2034" s="9"/>
      <c r="N2034" s="9"/>
      <c r="O2034" s="9"/>
      <c r="P2034" s="9"/>
      <c r="Q2034" s="9">
        <v>0.81</v>
      </c>
      <c r="R2034" s="9"/>
      <c r="S2034" s="9"/>
      <c r="T2034" s="9"/>
      <c r="U2034" s="9"/>
      <c r="V2034" s="9">
        <v>1.5</v>
      </c>
      <c r="W2034" s="9"/>
      <c r="X2034" s="9"/>
      <c r="Y2034" s="9"/>
      <c r="Z2034" s="9"/>
      <c r="AA2034" s="9"/>
      <c r="AB2034" s="9"/>
      <c r="AC2034" s="9"/>
      <c r="AD2034" s="9"/>
      <c r="AE2034" s="9"/>
      <c r="AF2034" s="9"/>
      <c r="AG2034" s="9"/>
      <c r="AH2034" s="9"/>
      <c r="AI2034" s="9">
        <f t="shared" si="150"/>
        <v>2.31</v>
      </c>
      <c r="AJ2034" s="9">
        <v>0</v>
      </c>
      <c r="AK2034" s="9">
        <f t="shared" si="151"/>
        <v>0.2772</v>
      </c>
      <c r="AL2034" s="9">
        <f t="shared" si="152"/>
        <v>2.5872000000000002</v>
      </c>
      <c r="AM2034" s="9"/>
      <c r="AN2034" s="9"/>
      <c r="AP2034" s="9"/>
    </row>
    <row r="2035" spans="1:42" x14ac:dyDescent="0.2">
      <c r="A2035" s="2" t="s">
        <v>43</v>
      </c>
      <c r="B2035" s="2">
        <v>1</v>
      </c>
      <c r="C2035" s="2">
        <v>11030134</v>
      </c>
      <c r="D2035" s="2" t="s">
        <v>5790</v>
      </c>
      <c r="E2035" s="3" t="s">
        <v>5791</v>
      </c>
      <c r="F2035" s="2" t="s">
        <v>5792</v>
      </c>
      <c r="G2035" s="2" t="s">
        <v>47</v>
      </c>
      <c r="I2035" s="2">
        <v>359870</v>
      </c>
      <c r="J2035" s="9"/>
      <c r="K2035" s="9"/>
      <c r="L2035" s="9"/>
      <c r="M2035" s="9"/>
      <c r="N2035" s="9"/>
      <c r="O2035" s="9"/>
      <c r="P2035" s="9"/>
      <c r="Q2035" s="9">
        <v>3.47</v>
      </c>
      <c r="R2035" s="9"/>
      <c r="S2035" s="9"/>
      <c r="T2035" s="9"/>
      <c r="U2035" s="9"/>
      <c r="V2035" s="9">
        <v>1.5</v>
      </c>
      <c r="W2035" s="9"/>
      <c r="X2035" s="9"/>
      <c r="Y2035" s="9"/>
      <c r="Z2035" s="9"/>
      <c r="AA2035" s="9"/>
      <c r="AB2035" s="9"/>
      <c r="AC2035" s="9"/>
      <c r="AD2035" s="9"/>
      <c r="AE2035" s="9"/>
      <c r="AF2035" s="9"/>
      <c r="AG2035" s="9"/>
      <c r="AH2035" s="9"/>
      <c r="AI2035" s="9">
        <f t="shared" si="150"/>
        <v>4.9700000000000006</v>
      </c>
      <c r="AJ2035" s="9">
        <v>0</v>
      </c>
      <c r="AK2035" s="9">
        <f t="shared" si="151"/>
        <v>0.59640000000000004</v>
      </c>
      <c r="AL2035" s="9">
        <f t="shared" si="152"/>
        <v>5.5664000000000007</v>
      </c>
      <c r="AM2035" s="9"/>
      <c r="AN2035" s="9"/>
      <c r="AP2035" s="9"/>
    </row>
    <row r="2036" spans="1:42" x14ac:dyDescent="0.2">
      <c r="A2036" s="2" t="s">
        <v>43</v>
      </c>
      <c r="B2036" s="2">
        <v>1</v>
      </c>
      <c r="C2036" s="2">
        <v>11030133</v>
      </c>
      <c r="D2036" s="2" t="s">
        <v>5793</v>
      </c>
      <c r="E2036" s="3" t="s">
        <v>5794</v>
      </c>
      <c r="F2036" s="2" t="s">
        <v>5795</v>
      </c>
      <c r="G2036" s="2" t="s">
        <v>47</v>
      </c>
      <c r="I2036" s="2">
        <v>359871</v>
      </c>
      <c r="J2036" s="9"/>
      <c r="K2036" s="9"/>
      <c r="L2036" s="9"/>
      <c r="M2036" s="9"/>
      <c r="N2036" s="9"/>
      <c r="O2036" s="9"/>
      <c r="P2036" s="9"/>
      <c r="Q2036" s="9"/>
      <c r="R2036" s="9"/>
      <c r="S2036" s="9"/>
      <c r="T2036" s="9"/>
      <c r="U2036" s="9"/>
      <c r="V2036" s="9">
        <v>1.5</v>
      </c>
      <c r="W2036" s="9"/>
      <c r="X2036" s="9"/>
      <c r="Y2036" s="9"/>
      <c r="Z2036" s="9"/>
      <c r="AA2036" s="9"/>
      <c r="AB2036" s="9"/>
      <c r="AC2036" s="9"/>
      <c r="AD2036" s="9"/>
      <c r="AE2036" s="9"/>
      <c r="AF2036" s="9"/>
      <c r="AG2036" s="9"/>
      <c r="AH2036" s="9"/>
      <c r="AI2036" s="9">
        <f t="shared" si="150"/>
        <v>1.5</v>
      </c>
      <c r="AJ2036" s="9">
        <v>0</v>
      </c>
      <c r="AK2036" s="9">
        <f t="shared" si="151"/>
        <v>0.18</v>
      </c>
      <c r="AL2036" s="9">
        <f t="shared" si="152"/>
        <v>1.68</v>
      </c>
      <c r="AM2036" s="9"/>
      <c r="AN2036" s="9"/>
      <c r="AP2036" s="9"/>
    </row>
    <row r="2037" spans="1:42" x14ac:dyDescent="0.2">
      <c r="A2037" s="2" t="s">
        <v>43</v>
      </c>
      <c r="B2037" s="2">
        <v>1</v>
      </c>
      <c r="C2037" s="2">
        <v>11030128</v>
      </c>
      <c r="D2037" s="2" t="s">
        <v>5796</v>
      </c>
      <c r="E2037" s="3" t="s">
        <v>5797</v>
      </c>
      <c r="F2037" s="2" t="s">
        <v>5798</v>
      </c>
      <c r="G2037" s="2" t="s">
        <v>47</v>
      </c>
      <c r="I2037" s="2">
        <v>359872</v>
      </c>
      <c r="J2037" s="9"/>
      <c r="K2037" s="9"/>
      <c r="L2037" s="9"/>
      <c r="M2037" s="9"/>
      <c r="N2037" s="9"/>
      <c r="O2037" s="9"/>
      <c r="P2037" s="9"/>
      <c r="Q2037" s="9"/>
      <c r="R2037" s="9">
        <v>0.53</v>
      </c>
      <c r="S2037" s="9"/>
      <c r="T2037" s="9"/>
      <c r="U2037" s="9"/>
      <c r="V2037" s="9">
        <v>1.5</v>
      </c>
      <c r="W2037" s="9"/>
      <c r="X2037" s="9"/>
      <c r="Y2037" s="9"/>
      <c r="Z2037" s="9"/>
      <c r="AA2037" s="9"/>
      <c r="AB2037" s="9"/>
      <c r="AC2037" s="9"/>
      <c r="AD2037" s="9"/>
      <c r="AE2037" s="9"/>
      <c r="AF2037" s="9"/>
      <c r="AG2037" s="9"/>
      <c r="AH2037" s="9"/>
      <c r="AI2037" s="9">
        <f t="shared" si="150"/>
        <v>2.0300000000000002</v>
      </c>
      <c r="AJ2037" s="9">
        <v>0</v>
      </c>
      <c r="AK2037" s="9">
        <f t="shared" si="151"/>
        <v>0.24360000000000001</v>
      </c>
      <c r="AL2037" s="9">
        <f t="shared" si="152"/>
        <v>2.2736000000000001</v>
      </c>
      <c r="AM2037" s="9"/>
      <c r="AN2037" s="9"/>
      <c r="AP2037" s="9"/>
    </row>
    <row r="2038" spans="1:42" x14ac:dyDescent="0.2">
      <c r="A2038" s="2" t="s">
        <v>43</v>
      </c>
      <c r="B2038" s="2">
        <v>1</v>
      </c>
      <c r="C2038" s="2">
        <v>11030121</v>
      </c>
      <c r="D2038" s="2" t="s">
        <v>5799</v>
      </c>
      <c r="E2038" s="3" t="s">
        <v>5800</v>
      </c>
      <c r="F2038" s="2" t="s">
        <v>5801</v>
      </c>
      <c r="G2038" s="2" t="s">
        <v>47</v>
      </c>
      <c r="I2038" s="2">
        <v>359873</v>
      </c>
      <c r="J2038" s="9"/>
      <c r="K2038" s="9">
        <v>0.28000000000000003</v>
      </c>
      <c r="L2038" s="9"/>
      <c r="M2038" s="9"/>
      <c r="N2038" s="9"/>
      <c r="O2038" s="9"/>
      <c r="P2038" s="9"/>
      <c r="Q2038" s="9"/>
      <c r="R2038" s="9"/>
      <c r="S2038" s="9"/>
      <c r="T2038" s="9"/>
      <c r="U2038" s="9"/>
      <c r="V2038" s="9">
        <v>1.5</v>
      </c>
      <c r="W2038" s="9"/>
      <c r="X2038" s="9"/>
      <c r="Y2038" s="9"/>
      <c r="Z2038" s="9"/>
      <c r="AA2038" s="9"/>
      <c r="AB2038" s="9"/>
      <c r="AC2038" s="9"/>
      <c r="AD2038" s="9"/>
      <c r="AE2038" s="9"/>
      <c r="AF2038" s="9"/>
      <c r="AG2038" s="9"/>
      <c r="AH2038" s="9"/>
      <c r="AI2038" s="9">
        <f t="shared" si="150"/>
        <v>1.78</v>
      </c>
      <c r="AJ2038" s="9">
        <v>0</v>
      </c>
      <c r="AK2038" s="9">
        <f t="shared" si="151"/>
        <v>0.21359999999999998</v>
      </c>
      <c r="AL2038" s="9">
        <f t="shared" si="152"/>
        <v>1.9936</v>
      </c>
      <c r="AM2038" s="9"/>
      <c r="AN2038" s="9"/>
      <c r="AP2038" s="9"/>
    </row>
    <row r="2039" spans="1:42" x14ac:dyDescent="0.2">
      <c r="A2039" s="2" t="s">
        <v>43</v>
      </c>
      <c r="B2039" s="2">
        <v>1</v>
      </c>
      <c r="C2039" s="2">
        <v>11030131</v>
      </c>
      <c r="D2039" s="2" t="s">
        <v>5802</v>
      </c>
      <c r="E2039" s="3" t="s">
        <v>5803</v>
      </c>
      <c r="F2039" s="2" t="s">
        <v>5804</v>
      </c>
      <c r="G2039" s="2" t="s">
        <v>47</v>
      </c>
      <c r="I2039" s="2">
        <v>359874</v>
      </c>
      <c r="J2039" s="9"/>
      <c r="K2039" s="9">
        <v>4.46</v>
      </c>
      <c r="L2039" s="9"/>
      <c r="M2039" s="9"/>
      <c r="N2039" s="9"/>
      <c r="O2039" s="9"/>
      <c r="P2039" s="9"/>
      <c r="Q2039" s="9"/>
      <c r="R2039" s="9"/>
      <c r="S2039" s="9"/>
      <c r="T2039" s="9"/>
      <c r="U2039" s="9"/>
      <c r="V2039" s="9">
        <v>1.5</v>
      </c>
      <c r="W2039" s="9"/>
      <c r="X2039" s="9"/>
      <c r="Y2039" s="9"/>
      <c r="Z2039" s="9"/>
      <c r="AA2039" s="9"/>
      <c r="AB2039" s="9"/>
      <c r="AC2039" s="9"/>
      <c r="AD2039" s="9"/>
      <c r="AE2039" s="9"/>
      <c r="AF2039" s="9"/>
      <c r="AG2039" s="9"/>
      <c r="AH2039" s="9"/>
      <c r="AI2039" s="9">
        <f t="shared" si="150"/>
        <v>5.96</v>
      </c>
      <c r="AJ2039" s="9">
        <v>0</v>
      </c>
      <c r="AK2039" s="9">
        <f t="shared" si="151"/>
        <v>0.71519999999999995</v>
      </c>
      <c r="AL2039" s="9">
        <f t="shared" si="152"/>
        <v>6.6752000000000002</v>
      </c>
      <c r="AM2039" s="9"/>
      <c r="AN2039" s="9"/>
      <c r="AP2039" s="9"/>
    </row>
    <row r="2040" spans="1:42" x14ac:dyDescent="0.2">
      <c r="A2040" s="2" t="s">
        <v>43</v>
      </c>
      <c r="B2040" s="2">
        <v>1</v>
      </c>
      <c r="C2040" s="2">
        <v>11030131</v>
      </c>
      <c r="D2040" s="2" t="s">
        <v>5805</v>
      </c>
      <c r="E2040" s="3" t="s">
        <v>5806</v>
      </c>
      <c r="F2040" s="2" t="s">
        <v>5807</v>
      </c>
      <c r="G2040" s="2" t="s">
        <v>47</v>
      </c>
      <c r="I2040" s="2">
        <v>359875</v>
      </c>
      <c r="J2040" s="9"/>
      <c r="K2040" s="9">
        <v>0.03</v>
      </c>
      <c r="L2040" s="9"/>
      <c r="M2040" s="9"/>
      <c r="N2040" s="9"/>
      <c r="O2040" s="9"/>
      <c r="P2040" s="9"/>
      <c r="Q2040" s="9">
        <v>0.77</v>
      </c>
      <c r="R2040" s="9"/>
      <c r="S2040" s="9"/>
      <c r="T2040" s="9"/>
      <c r="U2040" s="9"/>
      <c r="V2040" s="9">
        <v>1.5</v>
      </c>
      <c r="W2040" s="9"/>
      <c r="X2040" s="9"/>
      <c r="Y2040" s="9"/>
      <c r="Z2040" s="9"/>
      <c r="AA2040" s="9"/>
      <c r="AB2040" s="9"/>
      <c r="AC2040" s="9"/>
      <c r="AD2040" s="9"/>
      <c r="AE2040" s="9"/>
      <c r="AF2040" s="9"/>
      <c r="AG2040" s="9"/>
      <c r="AH2040" s="9"/>
      <c r="AI2040" s="9">
        <f t="shared" si="150"/>
        <v>2.2999999999999998</v>
      </c>
      <c r="AJ2040" s="9">
        <v>0</v>
      </c>
      <c r="AK2040" s="9">
        <f t="shared" si="151"/>
        <v>0.27599999999999997</v>
      </c>
      <c r="AL2040" s="9">
        <f t="shared" si="152"/>
        <v>2.5759999999999996</v>
      </c>
      <c r="AM2040" s="9"/>
      <c r="AN2040" s="9"/>
      <c r="AP2040" s="9"/>
    </row>
    <row r="2041" spans="1:42" x14ac:dyDescent="0.2">
      <c r="A2041" s="2" t="s">
        <v>43</v>
      </c>
      <c r="B2041" s="2">
        <v>1</v>
      </c>
      <c r="C2041" s="2">
        <v>11030136</v>
      </c>
      <c r="D2041" s="2" t="s">
        <v>5808</v>
      </c>
      <c r="E2041" s="3" t="s">
        <v>5809</v>
      </c>
      <c r="F2041" s="2" t="s">
        <v>5810</v>
      </c>
      <c r="G2041" s="2" t="s">
        <v>47</v>
      </c>
      <c r="I2041" s="2">
        <v>359876</v>
      </c>
      <c r="J2041" s="9"/>
      <c r="K2041" s="9">
        <v>0.46</v>
      </c>
      <c r="L2041" s="9"/>
      <c r="M2041" s="9"/>
      <c r="N2041" s="9"/>
      <c r="O2041" s="9"/>
      <c r="P2041" s="9"/>
      <c r="Q2041" s="9"/>
      <c r="R2041" s="9"/>
      <c r="S2041" s="9"/>
      <c r="T2041" s="9"/>
      <c r="U2041" s="9"/>
      <c r="V2041" s="9">
        <v>1.5</v>
      </c>
      <c r="W2041" s="9"/>
      <c r="X2041" s="9"/>
      <c r="Y2041" s="9"/>
      <c r="Z2041" s="9"/>
      <c r="AA2041" s="9"/>
      <c r="AB2041" s="9"/>
      <c r="AC2041" s="9"/>
      <c r="AD2041" s="9"/>
      <c r="AE2041" s="9"/>
      <c r="AF2041" s="9"/>
      <c r="AG2041" s="9"/>
      <c r="AH2041" s="9"/>
      <c r="AI2041" s="9">
        <f t="shared" si="150"/>
        <v>1.96</v>
      </c>
      <c r="AJ2041" s="9">
        <v>0</v>
      </c>
      <c r="AK2041" s="9">
        <f t="shared" si="151"/>
        <v>0.23519999999999999</v>
      </c>
      <c r="AL2041" s="9">
        <f t="shared" si="152"/>
        <v>2.1951999999999998</v>
      </c>
      <c r="AM2041" s="9"/>
      <c r="AN2041" s="9"/>
      <c r="AP2041" s="9"/>
    </row>
    <row r="2042" spans="1:42" x14ac:dyDescent="0.2">
      <c r="A2042" s="2" t="s">
        <v>43</v>
      </c>
      <c r="B2042" s="2">
        <v>1</v>
      </c>
      <c r="C2042" s="2">
        <v>11030128</v>
      </c>
      <c r="D2042" s="2" t="s">
        <v>5811</v>
      </c>
      <c r="E2042" s="3" t="s">
        <v>5812</v>
      </c>
      <c r="F2042" s="2" t="s">
        <v>5813</v>
      </c>
      <c r="G2042" s="2" t="s">
        <v>47</v>
      </c>
      <c r="I2042" s="2">
        <v>359877</v>
      </c>
      <c r="J2042" s="9"/>
      <c r="K2042" s="9"/>
      <c r="L2042" s="9"/>
      <c r="M2042" s="9"/>
      <c r="N2042" s="9"/>
      <c r="O2042" s="9"/>
      <c r="P2042" s="9"/>
      <c r="Q2042" s="9">
        <v>0.4</v>
      </c>
      <c r="R2042" s="9">
        <v>0.02</v>
      </c>
      <c r="S2042" s="9"/>
      <c r="T2042" s="9"/>
      <c r="U2042" s="9"/>
      <c r="V2042" s="9">
        <v>1.5</v>
      </c>
      <c r="W2042" s="9"/>
      <c r="X2042" s="9"/>
      <c r="Y2042" s="9"/>
      <c r="Z2042" s="9"/>
      <c r="AA2042" s="9"/>
      <c r="AB2042" s="9"/>
      <c r="AC2042" s="9"/>
      <c r="AD2042" s="9"/>
      <c r="AE2042" s="9"/>
      <c r="AF2042" s="9"/>
      <c r="AG2042" s="9"/>
      <c r="AH2042" s="9"/>
      <c r="AI2042" s="9">
        <f t="shared" si="150"/>
        <v>1.92</v>
      </c>
      <c r="AJ2042" s="9">
        <v>0</v>
      </c>
      <c r="AK2042" s="9">
        <f t="shared" si="151"/>
        <v>0.23039999999999999</v>
      </c>
      <c r="AL2042" s="9">
        <f t="shared" si="152"/>
        <v>2.1503999999999999</v>
      </c>
      <c r="AM2042" s="9"/>
      <c r="AN2042" s="9"/>
      <c r="AP2042" s="9"/>
    </row>
    <row r="2043" spans="1:42" x14ac:dyDescent="0.2">
      <c r="A2043" s="2" t="s">
        <v>43</v>
      </c>
      <c r="B2043" s="2">
        <v>1</v>
      </c>
      <c r="C2043" s="2">
        <v>11030131</v>
      </c>
      <c r="D2043" s="2" t="s">
        <v>5814</v>
      </c>
      <c r="E2043" s="3" t="s">
        <v>5815</v>
      </c>
      <c r="F2043" s="2" t="s">
        <v>5816</v>
      </c>
      <c r="G2043" s="2" t="s">
        <v>47</v>
      </c>
      <c r="I2043" s="2">
        <v>359878</v>
      </c>
      <c r="J2043" s="9"/>
      <c r="K2043" s="9"/>
      <c r="L2043" s="9"/>
      <c r="M2043" s="9"/>
      <c r="N2043" s="9"/>
      <c r="O2043" s="9"/>
      <c r="P2043" s="9"/>
      <c r="Q2043" s="9"/>
      <c r="R2043" s="9"/>
      <c r="S2043" s="9"/>
      <c r="T2043" s="9"/>
      <c r="U2043" s="9"/>
      <c r="V2043" s="9">
        <v>1.5</v>
      </c>
      <c r="W2043" s="9"/>
      <c r="X2043" s="9"/>
      <c r="Y2043" s="9"/>
      <c r="Z2043" s="9"/>
      <c r="AA2043" s="9"/>
      <c r="AB2043" s="9"/>
      <c r="AC2043" s="9"/>
      <c r="AD2043" s="9"/>
      <c r="AE2043" s="9"/>
      <c r="AF2043" s="9"/>
      <c r="AG2043" s="9"/>
      <c r="AH2043" s="9"/>
      <c r="AI2043" s="9">
        <f t="shared" si="150"/>
        <v>1.5</v>
      </c>
      <c r="AJ2043" s="9">
        <v>0</v>
      </c>
      <c r="AK2043" s="9">
        <f t="shared" si="151"/>
        <v>0.18</v>
      </c>
      <c r="AL2043" s="9">
        <f t="shared" si="152"/>
        <v>1.68</v>
      </c>
      <c r="AM2043" s="9"/>
      <c r="AN2043" s="9"/>
      <c r="AP2043" s="9"/>
    </row>
    <row r="2044" spans="1:42" x14ac:dyDescent="0.2">
      <c r="A2044" s="2" t="s">
        <v>43</v>
      </c>
      <c r="B2044" s="2">
        <v>1</v>
      </c>
      <c r="C2044" s="2">
        <v>11030121</v>
      </c>
      <c r="D2044" s="2" t="s">
        <v>5817</v>
      </c>
      <c r="E2044" s="3" t="s">
        <v>5818</v>
      </c>
      <c r="F2044" s="2" t="s">
        <v>5819</v>
      </c>
      <c r="G2044" s="2" t="s">
        <v>47</v>
      </c>
      <c r="I2044" s="2">
        <v>359879</v>
      </c>
      <c r="J2044" s="9"/>
      <c r="K2044" s="9"/>
      <c r="L2044" s="9"/>
      <c r="M2044" s="9"/>
      <c r="N2044" s="9"/>
      <c r="O2044" s="9"/>
      <c r="P2044" s="9"/>
      <c r="Q2044" s="9">
        <v>0.05</v>
      </c>
      <c r="R2044" s="9"/>
      <c r="S2044" s="9"/>
      <c r="T2044" s="9"/>
      <c r="U2044" s="9"/>
      <c r="V2044" s="9">
        <v>1.5</v>
      </c>
      <c r="W2044" s="9"/>
      <c r="X2044" s="9"/>
      <c r="Y2044" s="9"/>
      <c r="Z2044" s="9"/>
      <c r="AA2044" s="9"/>
      <c r="AB2044" s="9"/>
      <c r="AC2044" s="9"/>
      <c r="AD2044" s="9"/>
      <c r="AE2044" s="9"/>
      <c r="AF2044" s="9"/>
      <c r="AG2044" s="9"/>
      <c r="AH2044" s="9"/>
      <c r="AI2044" s="9">
        <f t="shared" si="150"/>
        <v>1.55</v>
      </c>
      <c r="AJ2044" s="9">
        <v>0</v>
      </c>
      <c r="AK2044" s="9">
        <f t="shared" si="151"/>
        <v>0.186</v>
      </c>
      <c r="AL2044" s="9">
        <f t="shared" si="152"/>
        <v>1.736</v>
      </c>
      <c r="AM2044" s="9"/>
      <c r="AN2044" s="9"/>
      <c r="AP2044" s="9"/>
    </row>
    <row r="2045" spans="1:42" x14ac:dyDescent="0.2">
      <c r="A2045" s="2" t="s">
        <v>43</v>
      </c>
      <c r="B2045" s="2">
        <v>1</v>
      </c>
      <c r="C2045" s="2">
        <v>11030134</v>
      </c>
      <c r="D2045" s="2" t="s">
        <v>5820</v>
      </c>
      <c r="E2045" s="3" t="s">
        <v>5821</v>
      </c>
      <c r="F2045" s="2" t="s">
        <v>5822</v>
      </c>
      <c r="G2045" s="2" t="s">
        <v>47</v>
      </c>
      <c r="I2045" s="2">
        <v>359880</v>
      </c>
      <c r="J2045" s="9"/>
      <c r="K2045" s="9">
        <v>5.98</v>
      </c>
      <c r="L2045" s="9"/>
      <c r="M2045" s="9"/>
      <c r="N2045" s="9"/>
      <c r="O2045" s="9"/>
      <c r="P2045" s="9"/>
      <c r="Q2045" s="9">
        <v>0.68</v>
      </c>
      <c r="R2045" s="9"/>
      <c r="S2045" s="9"/>
      <c r="T2045" s="9"/>
      <c r="U2045" s="9"/>
      <c r="V2045" s="9">
        <v>1.5</v>
      </c>
      <c r="W2045" s="9"/>
      <c r="X2045" s="9"/>
      <c r="Y2045" s="9"/>
      <c r="Z2045" s="9"/>
      <c r="AA2045" s="9"/>
      <c r="AB2045" s="9"/>
      <c r="AC2045" s="9"/>
      <c r="AD2045" s="9"/>
      <c r="AE2045" s="9"/>
      <c r="AF2045" s="9"/>
      <c r="AG2045" s="9"/>
      <c r="AH2045" s="9">
        <v>-0.75</v>
      </c>
      <c r="AI2045" s="9">
        <f t="shared" si="150"/>
        <v>7.41</v>
      </c>
      <c r="AJ2045" s="9">
        <v>0</v>
      </c>
      <c r="AK2045" s="9">
        <f t="shared" si="151"/>
        <v>0.88919999999999999</v>
      </c>
      <c r="AL2045" s="9">
        <f t="shared" si="152"/>
        <v>8.2992000000000008</v>
      </c>
      <c r="AM2045" s="9"/>
      <c r="AN2045" s="9"/>
      <c r="AP2045" s="9"/>
    </row>
    <row r="2046" spans="1:42" x14ac:dyDescent="0.2">
      <c r="A2046" s="2" t="s">
        <v>43</v>
      </c>
      <c r="B2046" s="2">
        <v>1</v>
      </c>
      <c r="C2046" s="2">
        <v>11030134</v>
      </c>
      <c r="D2046" s="2" t="s">
        <v>5823</v>
      </c>
      <c r="E2046" s="3" t="s">
        <v>5824</v>
      </c>
      <c r="F2046" s="2" t="s">
        <v>5825</v>
      </c>
      <c r="G2046" s="2" t="s">
        <v>47</v>
      </c>
      <c r="I2046" s="2">
        <v>359881</v>
      </c>
      <c r="J2046" s="9"/>
      <c r="K2046" s="9">
        <v>0.44</v>
      </c>
      <c r="L2046" s="9"/>
      <c r="M2046" s="9"/>
      <c r="N2046" s="9"/>
      <c r="O2046" s="9"/>
      <c r="P2046" s="9"/>
      <c r="Q2046" s="9">
        <v>0.25</v>
      </c>
      <c r="R2046" s="9">
        <v>3.66</v>
      </c>
      <c r="S2046" s="9"/>
      <c r="T2046" s="9"/>
      <c r="U2046" s="9"/>
      <c r="V2046" s="9">
        <v>1.5</v>
      </c>
      <c r="W2046" s="9"/>
      <c r="X2046" s="9"/>
      <c r="Y2046" s="9"/>
      <c r="Z2046" s="9"/>
      <c r="AA2046" s="9"/>
      <c r="AB2046" s="9"/>
      <c r="AC2046" s="9"/>
      <c r="AD2046" s="9"/>
      <c r="AE2046" s="9"/>
      <c r="AF2046" s="9"/>
      <c r="AG2046" s="9"/>
      <c r="AH2046" s="9"/>
      <c r="AI2046" s="9">
        <f t="shared" si="150"/>
        <v>5.85</v>
      </c>
      <c r="AJ2046" s="9">
        <v>0</v>
      </c>
      <c r="AK2046" s="9">
        <f t="shared" si="151"/>
        <v>0.70199999999999996</v>
      </c>
      <c r="AL2046" s="9">
        <f t="shared" si="152"/>
        <v>6.5519999999999996</v>
      </c>
      <c r="AM2046" s="9"/>
      <c r="AN2046" s="9"/>
      <c r="AP2046" s="9"/>
    </row>
    <row r="2047" spans="1:42" x14ac:dyDescent="0.2">
      <c r="A2047" s="2" t="s">
        <v>43</v>
      </c>
      <c r="B2047" s="2">
        <v>16</v>
      </c>
      <c r="C2047" s="2">
        <v>11030131</v>
      </c>
      <c r="D2047" s="2" t="s">
        <v>5826</v>
      </c>
      <c r="E2047" s="3" t="s">
        <v>5827</v>
      </c>
      <c r="F2047" s="2" t="s">
        <v>5828</v>
      </c>
      <c r="G2047" s="2" t="s">
        <v>47</v>
      </c>
      <c r="I2047" s="2">
        <v>359882</v>
      </c>
      <c r="J2047" s="9"/>
      <c r="K2047" s="9">
        <v>0.5</v>
      </c>
      <c r="L2047" s="9"/>
      <c r="M2047" s="9"/>
      <c r="N2047" s="9"/>
      <c r="O2047" s="9"/>
      <c r="P2047" s="9"/>
      <c r="Q2047" s="9">
        <v>4.6399999999999997</v>
      </c>
      <c r="R2047" s="9">
        <v>0.45</v>
      </c>
      <c r="S2047" s="9"/>
      <c r="T2047" s="9"/>
      <c r="U2047" s="9"/>
      <c r="V2047" s="9">
        <v>1.5</v>
      </c>
      <c r="W2047" s="9"/>
      <c r="X2047" s="9"/>
      <c r="Y2047" s="9"/>
      <c r="Z2047" s="9"/>
      <c r="AA2047" s="9"/>
      <c r="AB2047" s="9"/>
      <c r="AC2047" s="9"/>
      <c r="AD2047" s="9"/>
      <c r="AE2047" s="9"/>
      <c r="AF2047" s="9"/>
      <c r="AG2047" s="9"/>
      <c r="AH2047" s="9"/>
      <c r="AI2047" s="9">
        <f t="shared" si="150"/>
        <v>7.09</v>
      </c>
      <c r="AJ2047" s="9">
        <v>0</v>
      </c>
      <c r="AK2047" s="9">
        <f t="shared" si="151"/>
        <v>0.8508</v>
      </c>
      <c r="AL2047" s="9">
        <f t="shared" si="152"/>
        <v>7.9407999999999994</v>
      </c>
      <c r="AM2047" s="9"/>
      <c r="AN2047" s="9"/>
      <c r="AP2047" s="9"/>
    </row>
    <row r="2048" spans="1:42" x14ac:dyDescent="0.2">
      <c r="A2048" s="2" t="s">
        <v>43</v>
      </c>
      <c r="B2048" s="2">
        <v>1</v>
      </c>
      <c r="C2048" s="2">
        <v>11030134</v>
      </c>
      <c r="D2048" s="2" t="s">
        <v>5829</v>
      </c>
      <c r="E2048" s="3" t="s">
        <v>5830</v>
      </c>
      <c r="F2048" s="2" t="s">
        <v>5831</v>
      </c>
      <c r="G2048" s="2" t="s">
        <v>47</v>
      </c>
      <c r="I2048" s="2">
        <v>359883</v>
      </c>
      <c r="J2048" s="9"/>
      <c r="K2048" s="9"/>
      <c r="L2048" s="9"/>
      <c r="M2048" s="9"/>
      <c r="N2048" s="9"/>
      <c r="O2048" s="9"/>
      <c r="P2048" s="9"/>
      <c r="Q2048" s="9"/>
      <c r="R2048" s="9"/>
      <c r="S2048" s="9"/>
      <c r="T2048" s="9"/>
      <c r="U2048" s="9"/>
      <c r="V2048" s="9">
        <v>1.5</v>
      </c>
      <c r="W2048" s="9"/>
      <c r="X2048" s="9"/>
      <c r="Y2048" s="9"/>
      <c r="Z2048" s="9"/>
      <c r="AA2048" s="9"/>
      <c r="AB2048" s="9"/>
      <c r="AC2048" s="9"/>
      <c r="AD2048" s="9"/>
      <c r="AE2048" s="9"/>
      <c r="AF2048" s="9"/>
      <c r="AG2048" s="9"/>
      <c r="AH2048" s="9"/>
      <c r="AI2048" s="9">
        <f t="shared" si="150"/>
        <v>1.5</v>
      </c>
      <c r="AJ2048" s="9">
        <v>0</v>
      </c>
      <c r="AK2048" s="9">
        <f t="shared" si="151"/>
        <v>0.18</v>
      </c>
      <c r="AL2048" s="9">
        <f t="shared" si="152"/>
        <v>1.68</v>
      </c>
      <c r="AM2048" s="9"/>
      <c r="AN2048" s="9"/>
      <c r="AP2048" s="9"/>
    </row>
    <row r="2049" spans="1:42" x14ac:dyDescent="0.2">
      <c r="A2049" s="2" t="s">
        <v>43</v>
      </c>
      <c r="B2049" s="2">
        <v>1</v>
      </c>
      <c r="C2049" s="2">
        <v>11030134</v>
      </c>
      <c r="D2049" s="2" t="s">
        <v>5829</v>
      </c>
      <c r="E2049" s="3" t="s">
        <v>5830</v>
      </c>
      <c r="F2049" s="2" t="s">
        <v>5831</v>
      </c>
      <c r="G2049" s="2" t="s">
        <v>47</v>
      </c>
      <c r="I2049" s="2">
        <v>359884</v>
      </c>
      <c r="J2049" s="9"/>
      <c r="K2049" s="9"/>
      <c r="L2049" s="9"/>
      <c r="M2049" s="9"/>
      <c r="N2049" s="9"/>
      <c r="O2049" s="9"/>
      <c r="P2049" s="9"/>
      <c r="Q2049" s="9"/>
      <c r="R2049" s="9"/>
      <c r="S2049" s="9"/>
      <c r="T2049" s="9"/>
      <c r="U2049" s="9"/>
      <c r="V2049" s="9">
        <v>1.5</v>
      </c>
      <c r="W2049" s="9"/>
      <c r="X2049" s="9"/>
      <c r="Y2049" s="9"/>
      <c r="Z2049" s="9"/>
      <c r="AA2049" s="9"/>
      <c r="AB2049" s="9"/>
      <c r="AC2049" s="9"/>
      <c r="AD2049" s="9"/>
      <c r="AE2049" s="9"/>
      <c r="AF2049" s="9"/>
      <c r="AG2049" s="9"/>
      <c r="AH2049" s="9"/>
      <c r="AI2049" s="9">
        <f t="shared" si="150"/>
        <v>1.5</v>
      </c>
      <c r="AJ2049" s="9">
        <v>0</v>
      </c>
      <c r="AK2049" s="9">
        <f t="shared" si="151"/>
        <v>0.18</v>
      </c>
      <c r="AL2049" s="9">
        <f t="shared" si="152"/>
        <v>1.68</v>
      </c>
      <c r="AM2049" s="9"/>
      <c r="AN2049" s="9"/>
      <c r="AP2049" s="9"/>
    </row>
    <row r="2050" spans="1:42" x14ac:dyDescent="0.2">
      <c r="A2050" s="2" t="s">
        <v>43</v>
      </c>
      <c r="B2050" s="2">
        <v>1</v>
      </c>
      <c r="C2050" s="2">
        <v>11030134</v>
      </c>
      <c r="D2050" s="2" t="s">
        <v>5832</v>
      </c>
      <c r="E2050" s="3" t="s">
        <v>5833</v>
      </c>
      <c r="F2050" s="2" t="s">
        <v>5834</v>
      </c>
      <c r="G2050" s="2" t="s">
        <v>47</v>
      </c>
      <c r="I2050" s="2">
        <v>359885</v>
      </c>
      <c r="J2050" s="9"/>
      <c r="K2050" s="9"/>
      <c r="L2050" s="9"/>
      <c r="M2050" s="9"/>
      <c r="N2050" s="9"/>
      <c r="O2050" s="9"/>
      <c r="P2050" s="9"/>
      <c r="Q2050" s="9">
        <v>0.01</v>
      </c>
      <c r="R2050" s="9"/>
      <c r="S2050" s="9"/>
      <c r="T2050" s="9"/>
      <c r="U2050" s="9"/>
      <c r="V2050" s="9">
        <v>1.5</v>
      </c>
      <c r="W2050" s="9"/>
      <c r="X2050" s="9"/>
      <c r="Y2050" s="9"/>
      <c r="Z2050" s="9"/>
      <c r="AA2050" s="9"/>
      <c r="AB2050" s="9"/>
      <c r="AC2050" s="9"/>
      <c r="AD2050" s="9"/>
      <c r="AE2050" s="9"/>
      <c r="AF2050" s="9"/>
      <c r="AG2050" s="9"/>
      <c r="AH2050" s="9"/>
      <c r="AI2050" s="9">
        <f t="shared" si="150"/>
        <v>1.51</v>
      </c>
      <c r="AJ2050" s="9">
        <v>0</v>
      </c>
      <c r="AK2050" s="9">
        <f t="shared" si="151"/>
        <v>0.1812</v>
      </c>
      <c r="AL2050" s="9">
        <f t="shared" si="152"/>
        <v>1.6912</v>
      </c>
      <c r="AM2050" s="9"/>
      <c r="AN2050" s="9"/>
      <c r="AP2050" s="9"/>
    </row>
    <row r="2051" spans="1:42" x14ac:dyDescent="0.2">
      <c r="A2051" s="2" t="s">
        <v>43</v>
      </c>
      <c r="B2051" s="2">
        <v>1</v>
      </c>
      <c r="C2051" s="2">
        <v>11030135</v>
      </c>
      <c r="D2051" s="2" t="s">
        <v>5835</v>
      </c>
      <c r="E2051" s="3" t="s">
        <v>5836</v>
      </c>
      <c r="F2051" s="2" t="s">
        <v>5837</v>
      </c>
      <c r="G2051" s="2" t="s">
        <v>47</v>
      </c>
      <c r="I2051" s="2">
        <v>359886</v>
      </c>
      <c r="J2051" s="9"/>
      <c r="K2051" s="9">
        <v>3.53</v>
      </c>
      <c r="L2051" s="9"/>
      <c r="M2051" s="9"/>
      <c r="N2051" s="9"/>
      <c r="O2051" s="9"/>
      <c r="P2051" s="9"/>
      <c r="Q2051" s="9">
        <v>0.47</v>
      </c>
      <c r="R2051" s="9">
        <v>0.49</v>
      </c>
      <c r="S2051" s="9"/>
      <c r="T2051" s="9"/>
      <c r="U2051" s="9"/>
      <c r="V2051" s="9">
        <v>1.5</v>
      </c>
      <c r="W2051" s="9"/>
      <c r="X2051" s="9"/>
      <c r="Y2051" s="9"/>
      <c r="Z2051" s="9"/>
      <c r="AA2051" s="9"/>
      <c r="AB2051" s="9"/>
      <c r="AC2051" s="9"/>
      <c r="AD2051" s="9"/>
      <c r="AE2051" s="9"/>
      <c r="AF2051" s="9"/>
      <c r="AG2051" s="9"/>
      <c r="AH2051" s="9"/>
      <c r="AI2051" s="9">
        <f t="shared" si="150"/>
        <v>5.99</v>
      </c>
      <c r="AJ2051" s="9">
        <v>0</v>
      </c>
      <c r="AK2051" s="9">
        <f t="shared" si="151"/>
        <v>0.71879999999999999</v>
      </c>
      <c r="AL2051" s="9">
        <f t="shared" si="152"/>
        <v>6.7088000000000001</v>
      </c>
      <c r="AM2051" s="9"/>
      <c r="AN2051" s="9"/>
      <c r="AP2051" s="9"/>
    </row>
    <row r="2052" spans="1:42" x14ac:dyDescent="0.2">
      <c r="A2052" s="2" t="s">
        <v>43</v>
      </c>
      <c r="B2052" s="2">
        <v>1</v>
      </c>
      <c r="C2052" s="2">
        <v>11030128</v>
      </c>
      <c r="D2052" s="2" t="s">
        <v>5838</v>
      </c>
      <c r="E2052" s="3" t="s">
        <v>5839</v>
      </c>
      <c r="F2052" s="2" t="s">
        <v>5840</v>
      </c>
      <c r="G2052" s="2" t="s">
        <v>47</v>
      </c>
      <c r="I2052" s="2">
        <v>359887</v>
      </c>
      <c r="J2052" s="9"/>
      <c r="K2052" s="9"/>
      <c r="L2052" s="9"/>
      <c r="M2052" s="9"/>
      <c r="N2052" s="9"/>
      <c r="O2052" s="9"/>
      <c r="P2052" s="9"/>
      <c r="Q2052" s="9">
        <v>1.84</v>
      </c>
      <c r="R2052" s="9"/>
      <c r="S2052" s="9"/>
      <c r="T2052" s="9"/>
      <c r="U2052" s="9"/>
      <c r="V2052" s="9">
        <v>1.5</v>
      </c>
      <c r="W2052" s="9"/>
      <c r="X2052" s="9"/>
      <c r="Y2052" s="9"/>
      <c r="Z2052" s="9"/>
      <c r="AA2052" s="9"/>
      <c r="AB2052" s="9"/>
      <c r="AC2052" s="9"/>
      <c r="AD2052" s="9"/>
      <c r="AE2052" s="9"/>
      <c r="AF2052" s="9"/>
      <c r="AG2052" s="9"/>
      <c r="AH2052" s="9"/>
      <c r="AI2052" s="9">
        <f t="shared" si="150"/>
        <v>3.34</v>
      </c>
      <c r="AJ2052" s="9">
        <v>0</v>
      </c>
      <c r="AK2052" s="9">
        <f t="shared" si="151"/>
        <v>0.40079999999999999</v>
      </c>
      <c r="AL2052" s="9">
        <f t="shared" si="152"/>
        <v>3.7407999999999997</v>
      </c>
      <c r="AM2052" s="9"/>
      <c r="AN2052" s="9"/>
      <c r="AP2052" s="9"/>
    </row>
    <row r="2053" spans="1:42" x14ac:dyDescent="0.2">
      <c r="A2053" s="2" t="s">
        <v>43</v>
      </c>
      <c r="B2053" s="2">
        <v>1</v>
      </c>
      <c r="C2053" s="2">
        <v>11030128</v>
      </c>
      <c r="D2053" s="2" t="s">
        <v>5841</v>
      </c>
      <c r="E2053" s="3" t="s">
        <v>5842</v>
      </c>
      <c r="F2053" s="2" t="s">
        <v>5843</v>
      </c>
      <c r="G2053" s="2" t="s">
        <v>47</v>
      </c>
      <c r="I2053" s="2">
        <v>359888</v>
      </c>
      <c r="J2053" s="9"/>
      <c r="K2053" s="9"/>
      <c r="L2053" s="9"/>
      <c r="M2053" s="9"/>
      <c r="N2053" s="9"/>
      <c r="O2053" s="9"/>
      <c r="P2053" s="9"/>
      <c r="Q2053" s="9">
        <v>0.1</v>
      </c>
      <c r="R2053" s="9">
        <v>0.42</v>
      </c>
      <c r="S2053" s="9"/>
      <c r="T2053" s="9"/>
      <c r="U2053" s="9"/>
      <c r="V2053" s="9">
        <v>1.5</v>
      </c>
      <c r="W2053" s="9"/>
      <c r="X2053" s="9"/>
      <c r="Y2053" s="9"/>
      <c r="Z2053" s="9"/>
      <c r="AA2053" s="9"/>
      <c r="AB2053" s="9"/>
      <c r="AC2053" s="9"/>
      <c r="AD2053" s="9"/>
      <c r="AE2053" s="9"/>
      <c r="AF2053" s="9"/>
      <c r="AG2053" s="9"/>
      <c r="AH2053" s="9">
        <v>-0.75</v>
      </c>
      <c r="AI2053" s="9">
        <f t="shared" si="150"/>
        <v>1.27</v>
      </c>
      <c r="AJ2053" s="9">
        <v>0</v>
      </c>
      <c r="AK2053" s="9">
        <f t="shared" si="151"/>
        <v>0.15240000000000001</v>
      </c>
      <c r="AL2053" s="9">
        <f t="shared" si="152"/>
        <v>1.4224000000000001</v>
      </c>
      <c r="AM2053" s="9"/>
      <c r="AN2053" s="9"/>
      <c r="AP2053" s="9"/>
    </row>
    <row r="2054" spans="1:42" x14ac:dyDescent="0.2">
      <c r="A2054" s="2" t="s">
        <v>43</v>
      </c>
      <c r="B2054" s="2">
        <v>1</v>
      </c>
      <c r="C2054" s="2">
        <v>11030130</v>
      </c>
      <c r="D2054" s="2" t="s">
        <v>5844</v>
      </c>
      <c r="E2054" s="3" t="s">
        <v>5845</v>
      </c>
      <c r="F2054" s="2" t="s">
        <v>5846</v>
      </c>
      <c r="G2054" s="2" t="s">
        <v>47</v>
      </c>
      <c r="I2054" s="2">
        <v>359889</v>
      </c>
      <c r="J2054" s="9"/>
      <c r="K2054" s="9">
        <v>0.03</v>
      </c>
      <c r="L2054" s="9"/>
      <c r="M2054" s="9"/>
      <c r="N2054" s="9"/>
      <c r="O2054" s="9"/>
      <c r="P2054" s="9"/>
      <c r="Q2054" s="9">
        <v>1.1299999999999999</v>
      </c>
      <c r="R2054" s="9">
        <v>0.26</v>
      </c>
      <c r="S2054" s="9"/>
      <c r="T2054" s="9"/>
      <c r="U2054" s="9"/>
      <c r="V2054" s="9">
        <v>1.5</v>
      </c>
      <c r="W2054" s="9"/>
      <c r="X2054" s="9"/>
      <c r="Y2054" s="9"/>
      <c r="Z2054" s="9"/>
      <c r="AA2054" s="9"/>
      <c r="AB2054" s="9"/>
      <c r="AC2054" s="9"/>
      <c r="AD2054" s="9"/>
      <c r="AE2054" s="9"/>
      <c r="AF2054" s="9"/>
      <c r="AG2054" s="9"/>
      <c r="AH2054" s="9"/>
      <c r="AI2054" s="9">
        <f t="shared" si="150"/>
        <v>2.92</v>
      </c>
      <c r="AJ2054" s="9">
        <v>0</v>
      </c>
      <c r="AK2054" s="9">
        <f t="shared" si="151"/>
        <v>0.35039999999999999</v>
      </c>
      <c r="AL2054" s="9">
        <f t="shared" si="152"/>
        <v>3.2704</v>
      </c>
      <c r="AM2054" s="9"/>
      <c r="AN2054" s="9"/>
      <c r="AP2054" s="9"/>
    </row>
    <row r="2055" spans="1:42" x14ac:dyDescent="0.2">
      <c r="A2055" s="2" t="s">
        <v>43</v>
      </c>
      <c r="B2055" s="2">
        <v>1</v>
      </c>
      <c r="C2055" s="2">
        <v>11030129</v>
      </c>
      <c r="D2055" s="2" t="s">
        <v>5847</v>
      </c>
      <c r="E2055" s="3" t="s">
        <v>5848</v>
      </c>
      <c r="F2055" s="2" t="s">
        <v>5849</v>
      </c>
      <c r="G2055" s="2" t="s">
        <v>47</v>
      </c>
      <c r="I2055" s="2">
        <v>359890</v>
      </c>
      <c r="J2055" s="9"/>
      <c r="K2055" s="9">
        <v>0.64</v>
      </c>
      <c r="L2055" s="9"/>
      <c r="M2055" s="9"/>
      <c r="N2055" s="9"/>
      <c r="O2055" s="9"/>
      <c r="P2055" s="9"/>
      <c r="Q2055" s="9">
        <v>0.12</v>
      </c>
      <c r="R2055" s="9"/>
      <c r="S2055" s="9"/>
      <c r="T2055" s="9"/>
      <c r="U2055" s="9"/>
      <c r="V2055" s="9">
        <v>1.5</v>
      </c>
      <c r="W2055" s="9"/>
      <c r="X2055" s="9"/>
      <c r="Y2055" s="9"/>
      <c r="Z2055" s="9"/>
      <c r="AA2055" s="9"/>
      <c r="AB2055" s="9"/>
      <c r="AC2055" s="9"/>
      <c r="AD2055" s="9"/>
      <c r="AE2055" s="9"/>
      <c r="AF2055" s="9"/>
      <c r="AG2055" s="9"/>
      <c r="AH2055" s="9"/>
      <c r="AI2055" s="9">
        <f t="shared" si="150"/>
        <v>2.2599999999999998</v>
      </c>
      <c r="AJ2055" s="9">
        <v>0</v>
      </c>
      <c r="AK2055" s="9">
        <f t="shared" si="151"/>
        <v>0.27119999999999994</v>
      </c>
      <c r="AL2055" s="9">
        <f t="shared" si="152"/>
        <v>2.5311999999999997</v>
      </c>
      <c r="AM2055" s="9"/>
      <c r="AN2055" s="9"/>
      <c r="AP2055" s="9"/>
    </row>
    <row r="2056" spans="1:42" x14ac:dyDescent="0.2">
      <c r="A2056" s="2" t="s">
        <v>43</v>
      </c>
      <c r="B2056" s="2">
        <v>1</v>
      </c>
      <c r="C2056" s="2">
        <v>11030131</v>
      </c>
      <c r="D2056" s="2" t="s">
        <v>5850</v>
      </c>
      <c r="E2056" s="3" t="s">
        <v>5851</v>
      </c>
      <c r="F2056" s="2" t="s">
        <v>5852</v>
      </c>
      <c r="G2056" s="2" t="s">
        <v>47</v>
      </c>
      <c r="I2056" s="2">
        <v>359891</v>
      </c>
      <c r="J2056" s="9"/>
      <c r="K2056" s="9">
        <v>0.56999999999999995</v>
      </c>
      <c r="L2056" s="9"/>
      <c r="M2056" s="9"/>
      <c r="N2056" s="9"/>
      <c r="O2056" s="9"/>
      <c r="P2056" s="9"/>
      <c r="Q2056" s="9"/>
      <c r="R2056" s="9"/>
      <c r="S2056" s="9"/>
      <c r="T2056" s="9"/>
      <c r="U2056" s="9"/>
      <c r="V2056" s="9">
        <v>1.5</v>
      </c>
      <c r="W2056" s="9"/>
      <c r="X2056" s="9"/>
      <c r="Y2056" s="9"/>
      <c r="Z2056" s="9"/>
      <c r="AA2056" s="9"/>
      <c r="AB2056" s="9"/>
      <c r="AC2056" s="9"/>
      <c r="AD2056" s="9"/>
      <c r="AE2056" s="9"/>
      <c r="AF2056" s="9"/>
      <c r="AG2056" s="9"/>
      <c r="AH2056" s="9"/>
      <c r="AI2056" s="9">
        <f t="shared" si="150"/>
        <v>2.0699999999999998</v>
      </c>
      <c r="AJ2056" s="9">
        <v>0</v>
      </c>
      <c r="AK2056" s="9">
        <f t="shared" si="151"/>
        <v>0.24839999999999998</v>
      </c>
      <c r="AL2056" s="9">
        <f t="shared" si="152"/>
        <v>2.3184</v>
      </c>
      <c r="AM2056" s="9"/>
      <c r="AN2056" s="9"/>
      <c r="AP2056" s="9"/>
    </row>
    <row r="2057" spans="1:42" x14ac:dyDescent="0.2">
      <c r="A2057" s="2" t="s">
        <v>43</v>
      </c>
      <c r="B2057" s="2">
        <v>1</v>
      </c>
      <c r="C2057" s="2">
        <v>11030115</v>
      </c>
      <c r="D2057" s="2" t="s">
        <v>5853</v>
      </c>
      <c r="E2057" s="3" t="s">
        <v>5854</v>
      </c>
      <c r="F2057" s="2" t="s">
        <v>5855</v>
      </c>
      <c r="G2057" s="2" t="s">
        <v>47</v>
      </c>
      <c r="I2057" s="2">
        <v>359892</v>
      </c>
      <c r="J2057" s="9"/>
      <c r="K2057" s="9"/>
      <c r="L2057" s="9"/>
      <c r="M2057" s="9"/>
      <c r="N2057" s="9"/>
      <c r="O2057" s="9"/>
      <c r="P2057" s="9"/>
      <c r="Q2057" s="9">
        <v>3.39</v>
      </c>
      <c r="R2057" s="9"/>
      <c r="S2057" s="9"/>
      <c r="T2057" s="9"/>
      <c r="U2057" s="9"/>
      <c r="V2057" s="9">
        <v>1.5</v>
      </c>
      <c r="W2057" s="9"/>
      <c r="X2057" s="9"/>
      <c r="Y2057" s="9"/>
      <c r="Z2057" s="9"/>
      <c r="AA2057" s="9"/>
      <c r="AB2057" s="9"/>
      <c r="AC2057" s="9"/>
      <c r="AD2057" s="9"/>
      <c r="AE2057" s="9"/>
      <c r="AF2057" s="9"/>
      <c r="AG2057" s="9"/>
      <c r="AH2057" s="9"/>
      <c r="AI2057" s="9">
        <f t="shared" si="150"/>
        <v>4.8900000000000006</v>
      </c>
      <c r="AJ2057" s="9">
        <v>0</v>
      </c>
      <c r="AK2057" s="9">
        <f t="shared" si="151"/>
        <v>0.5868000000000001</v>
      </c>
      <c r="AL2057" s="9">
        <f t="shared" si="152"/>
        <v>5.4768000000000008</v>
      </c>
      <c r="AM2057" s="9"/>
      <c r="AN2057" s="9"/>
      <c r="AP2057" s="9"/>
    </row>
    <row r="2058" spans="1:42" x14ac:dyDescent="0.2">
      <c r="A2058" s="2" t="s">
        <v>43</v>
      </c>
      <c r="B2058" s="2">
        <v>1</v>
      </c>
      <c r="C2058" s="2">
        <v>11030128</v>
      </c>
      <c r="D2058" s="2" t="s">
        <v>5856</v>
      </c>
      <c r="E2058" s="3" t="s">
        <v>5857</v>
      </c>
      <c r="F2058" s="2" t="s">
        <v>5858</v>
      </c>
      <c r="G2058" s="2" t="s">
        <v>47</v>
      </c>
      <c r="I2058" s="2">
        <v>359893</v>
      </c>
      <c r="J2058" s="9"/>
      <c r="K2058" s="9">
        <v>0.93</v>
      </c>
      <c r="L2058" s="9"/>
      <c r="M2058" s="9"/>
      <c r="N2058" s="9"/>
      <c r="O2058" s="9"/>
      <c r="P2058" s="9"/>
      <c r="Q2058" s="9">
        <v>0.04</v>
      </c>
      <c r="R2058" s="9">
        <v>0.08</v>
      </c>
      <c r="S2058" s="9"/>
      <c r="T2058" s="9"/>
      <c r="U2058" s="9"/>
      <c r="V2058" s="9">
        <v>1.5</v>
      </c>
      <c r="W2058" s="9"/>
      <c r="X2058" s="9"/>
      <c r="Y2058" s="9"/>
      <c r="Z2058" s="9"/>
      <c r="AA2058" s="9"/>
      <c r="AB2058" s="9"/>
      <c r="AC2058" s="9"/>
      <c r="AD2058" s="9"/>
      <c r="AE2058" s="9"/>
      <c r="AF2058" s="9"/>
      <c r="AG2058" s="9"/>
      <c r="AH2058" s="9"/>
      <c r="AI2058" s="9">
        <f t="shared" si="150"/>
        <v>2.5499999999999998</v>
      </c>
      <c r="AJ2058" s="9">
        <v>0</v>
      </c>
      <c r="AK2058" s="9">
        <f t="shared" si="151"/>
        <v>0.30599999999999999</v>
      </c>
      <c r="AL2058" s="9">
        <f t="shared" si="152"/>
        <v>2.8559999999999999</v>
      </c>
      <c r="AM2058" s="9"/>
      <c r="AN2058" s="9"/>
      <c r="AP2058" s="9"/>
    </row>
    <row r="2059" spans="1:42" x14ac:dyDescent="0.2">
      <c r="A2059" s="2" t="s">
        <v>43</v>
      </c>
      <c r="B2059" s="2">
        <v>1</v>
      </c>
      <c r="C2059" s="2">
        <v>11030130</v>
      </c>
      <c r="D2059" s="2" t="s">
        <v>5859</v>
      </c>
      <c r="E2059" s="3" t="s">
        <v>5860</v>
      </c>
      <c r="F2059" s="2" t="s">
        <v>5861</v>
      </c>
      <c r="G2059" s="2" t="s">
        <v>47</v>
      </c>
      <c r="I2059" s="2">
        <v>359894</v>
      </c>
      <c r="J2059" s="9"/>
      <c r="K2059" s="9">
        <v>2.83</v>
      </c>
      <c r="L2059" s="9"/>
      <c r="M2059" s="9"/>
      <c r="N2059" s="9"/>
      <c r="O2059" s="9"/>
      <c r="P2059" s="9"/>
      <c r="Q2059" s="9">
        <v>0.18</v>
      </c>
      <c r="R2059" s="9"/>
      <c r="S2059" s="9"/>
      <c r="T2059" s="9"/>
      <c r="U2059" s="9"/>
      <c r="V2059" s="9">
        <v>1.5</v>
      </c>
      <c r="W2059" s="9"/>
      <c r="X2059" s="9"/>
      <c r="Y2059" s="9"/>
      <c r="Z2059" s="9"/>
      <c r="AA2059" s="9"/>
      <c r="AB2059" s="9"/>
      <c r="AC2059" s="9"/>
      <c r="AD2059" s="9"/>
      <c r="AE2059" s="9"/>
      <c r="AF2059" s="9"/>
      <c r="AG2059" s="9"/>
      <c r="AH2059" s="9">
        <v>-0.75</v>
      </c>
      <c r="AI2059" s="9">
        <f t="shared" si="150"/>
        <v>3.76</v>
      </c>
      <c r="AJ2059" s="9">
        <v>0</v>
      </c>
      <c r="AK2059" s="9">
        <f t="shared" si="151"/>
        <v>0.45119999999999993</v>
      </c>
      <c r="AL2059" s="9">
        <f t="shared" si="152"/>
        <v>4.2111999999999998</v>
      </c>
      <c r="AM2059" s="9"/>
      <c r="AN2059" s="9"/>
      <c r="AP2059" s="9"/>
    </row>
    <row r="2060" spans="1:42" x14ac:dyDescent="0.2">
      <c r="A2060" s="2" t="s">
        <v>43</v>
      </c>
      <c r="B2060" s="2">
        <v>1</v>
      </c>
      <c r="C2060" s="2">
        <v>11030134</v>
      </c>
      <c r="D2060" s="2" t="s">
        <v>5862</v>
      </c>
      <c r="E2060" s="3" t="s">
        <v>5863</v>
      </c>
      <c r="F2060" s="2" t="s">
        <v>5864</v>
      </c>
      <c r="G2060" s="2" t="s">
        <v>47</v>
      </c>
      <c r="I2060" s="2">
        <v>359895</v>
      </c>
      <c r="J2060" s="9"/>
      <c r="K2060" s="9">
        <v>3.91</v>
      </c>
      <c r="L2060" s="9"/>
      <c r="M2060" s="9"/>
      <c r="N2060" s="9"/>
      <c r="O2060" s="9"/>
      <c r="P2060" s="9"/>
      <c r="Q2060" s="9">
        <v>0.34</v>
      </c>
      <c r="R2060" s="9"/>
      <c r="S2060" s="9"/>
      <c r="T2060" s="9"/>
      <c r="U2060" s="9"/>
      <c r="V2060" s="9">
        <v>1.5</v>
      </c>
      <c r="W2060" s="9"/>
      <c r="X2060" s="9"/>
      <c r="Y2060" s="9"/>
      <c r="Z2060" s="9"/>
      <c r="AA2060" s="9"/>
      <c r="AB2060" s="9"/>
      <c r="AC2060" s="9"/>
      <c r="AD2060" s="9"/>
      <c r="AE2060" s="9"/>
      <c r="AF2060" s="9"/>
      <c r="AG2060" s="9"/>
      <c r="AH2060" s="9"/>
      <c r="AI2060" s="9">
        <f t="shared" ref="AI2060:AI2123" si="153">SUM(J2060:AH2060)</f>
        <v>5.75</v>
      </c>
      <c r="AJ2060" s="9">
        <v>0</v>
      </c>
      <c r="AK2060" s="9">
        <f t="shared" ref="AK2060:AK2123" si="154">(AI2060+AJ2060)*0.12</f>
        <v>0.69</v>
      </c>
      <c r="AL2060" s="9">
        <f t="shared" ref="AL2060:AL2123" si="155">SUM(AI2060:AK2060)</f>
        <v>6.4399999999999995</v>
      </c>
      <c r="AM2060" s="9"/>
      <c r="AN2060" s="9"/>
      <c r="AP2060" s="9"/>
    </row>
    <row r="2061" spans="1:42" x14ac:dyDescent="0.2">
      <c r="A2061" s="2" t="s">
        <v>43</v>
      </c>
      <c r="B2061" s="2">
        <v>1</v>
      </c>
      <c r="C2061" s="2">
        <v>11030128</v>
      </c>
      <c r="D2061" s="2" t="s">
        <v>5865</v>
      </c>
      <c r="E2061" s="3" t="s">
        <v>5866</v>
      </c>
      <c r="F2061" s="2" t="s">
        <v>5867</v>
      </c>
      <c r="G2061" s="2" t="s">
        <v>47</v>
      </c>
      <c r="I2061" s="2">
        <v>359896</v>
      </c>
      <c r="J2061" s="9"/>
      <c r="K2061" s="9"/>
      <c r="L2061" s="9"/>
      <c r="M2061" s="9"/>
      <c r="N2061" s="9"/>
      <c r="O2061" s="9"/>
      <c r="P2061" s="9"/>
      <c r="Q2061" s="9">
        <v>1.48</v>
      </c>
      <c r="R2061" s="9">
        <v>0.04</v>
      </c>
      <c r="S2061" s="9"/>
      <c r="T2061" s="9"/>
      <c r="U2061" s="9"/>
      <c r="V2061" s="9">
        <v>1.5</v>
      </c>
      <c r="W2061" s="9"/>
      <c r="X2061" s="9"/>
      <c r="Y2061" s="9"/>
      <c r="Z2061" s="9"/>
      <c r="AA2061" s="9"/>
      <c r="AB2061" s="9"/>
      <c r="AC2061" s="9"/>
      <c r="AD2061" s="9"/>
      <c r="AE2061" s="9"/>
      <c r="AF2061" s="9"/>
      <c r="AG2061" s="9"/>
      <c r="AH2061" s="9"/>
      <c r="AI2061" s="9">
        <f t="shared" si="153"/>
        <v>3.02</v>
      </c>
      <c r="AJ2061" s="9">
        <v>0</v>
      </c>
      <c r="AK2061" s="9">
        <f t="shared" si="154"/>
        <v>0.3624</v>
      </c>
      <c r="AL2061" s="9">
        <f t="shared" si="155"/>
        <v>3.3824000000000001</v>
      </c>
      <c r="AM2061" s="9"/>
      <c r="AN2061" s="9"/>
      <c r="AP2061" s="9"/>
    </row>
    <row r="2062" spans="1:42" x14ac:dyDescent="0.2">
      <c r="A2062" s="2" t="s">
        <v>43</v>
      </c>
      <c r="B2062" s="2">
        <v>1</v>
      </c>
      <c r="C2062" s="2">
        <v>11030110</v>
      </c>
      <c r="D2062" s="2" t="s">
        <v>5868</v>
      </c>
      <c r="E2062" s="3" t="s">
        <v>5869</v>
      </c>
      <c r="F2062" s="2" t="s">
        <v>5870</v>
      </c>
      <c r="G2062" s="2" t="s">
        <v>47</v>
      </c>
      <c r="I2062" s="2">
        <v>359897</v>
      </c>
      <c r="J2062" s="9"/>
      <c r="K2062" s="9"/>
      <c r="L2062" s="9"/>
      <c r="M2062" s="9"/>
      <c r="N2062" s="9"/>
      <c r="O2062" s="9"/>
      <c r="P2062" s="9"/>
      <c r="Q2062" s="9"/>
      <c r="R2062" s="9"/>
      <c r="S2062" s="9"/>
      <c r="T2062" s="9"/>
      <c r="U2062" s="9"/>
      <c r="V2062" s="9">
        <v>1.5</v>
      </c>
      <c r="W2062" s="9"/>
      <c r="X2062" s="9"/>
      <c r="Y2062" s="9"/>
      <c r="Z2062" s="9"/>
      <c r="AA2062" s="9"/>
      <c r="AB2062" s="9"/>
      <c r="AC2062" s="9"/>
      <c r="AD2062" s="9"/>
      <c r="AE2062" s="9"/>
      <c r="AF2062" s="9"/>
      <c r="AG2062" s="9"/>
      <c r="AH2062" s="9"/>
      <c r="AI2062" s="9">
        <f t="shared" si="153"/>
        <v>1.5</v>
      </c>
      <c r="AJ2062" s="9">
        <v>0</v>
      </c>
      <c r="AK2062" s="9">
        <f t="shared" si="154"/>
        <v>0.18</v>
      </c>
      <c r="AL2062" s="9">
        <f t="shared" si="155"/>
        <v>1.68</v>
      </c>
      <c r="AM2062" s="9"/>
      <c r="AN2062" s="9"/>
      <c r="AP2062" s="9"/>
    </row>
    <row r="2063" spans="1:42" x14ac:dyDescent="0.2">
      <c r="A2063" s="2" t="s">
        <v>43</v>
      </c>
      <c r="B2063" s="2">
        <v>16</v>
      </c>
      <c r="C2063" s="2">
        <v>11030133</v>
      </c>
      <c r="D2063" s="2" t="s">
        <v>5871</v>
      </c>
      <c r="E2063" s="3" t="s">
        <v>5872</v>
      </c>
      <c r="F2063" s="2" t="s">
        <v>5873</v>
      </c>
      <c r="G2063" s="2" t="s">
        <v>47</v>
      </c>
      <c r="I2063" s="2">
        <v>359898</v>
      </c>
      <c r="J2063" s="9"/>
      <c r="K2063" s="9"/>
      <c r="L2063" s="9"/>
      <c r="M2063" s="9"/>
      <c r="N2063" s="9"/>
      <c r="O2063" s="9"/>
      <c r="P2063" s="9"/>
      <c r="Q2063" s="9"/>
      <c r="R2063" s="9"/>
      <c r="S2063" s="9"/>
      <c r="T2063" s="9"/>
      <c r="U2063" s="9"/>
      <c r="V2063" s="9">
        <v>1.5</v>
      </c>
      <c r="W2063" s="9"/>
      <c r="X2063" s="9"/>
      <c r="Y2063" s="9"/>
      <c r="Z2063" s="9"/>
      <c r="AA2063" s="9"/>
      <c r="AB2063" s="9"/>
      <c r="AC2063" s="9"/>
      <c r="AD2063" s="9"/>
      <c r="AE2063" s="9"/>
      <c r="AF2063" s="9"/>
      <c r="AG2063" s="9"/>
      <c r="AH2063" s="9"/>
      <c r="AI2063" s="9">
        <f t="shared" si="153"/>
        <v>1.5</v>
      </c>
      <c r="AJ2063" s="9">
        <v>0</v>
      </c>
      <c r="AK2063" s="9">
        <f t="shared" si="154"/>
        <v>0.18</v>
      </c>
      <c r="AL2063" s="9">
        <f t="shared" si="155"/>
        <v>1.68</v>
      </c>
      <c r="AM2063" s="9"/>
      <c r="AN2063" s="9"/>
      <c r="AP2063" s="9"/>
    </row>
    <row r="2064" spans="1:42" x14ac:dyDescent="0.2">
      <c r="A2064" s="2" t="s">
        <v>43</v>
      </c>
      <c r="B2064" s="2">
        <v>1</v>
      </c>
      <c r="C2064" s="2">
        <v>11030129</v>
      </c>
      <c r="D2064" s="2" t="s">
        <v>5874</v>
      </c>
      <c r="E2064" s="3" t="s">
        <v>5875</v>
      </c>
      <c r="F2064" s="2" t="s">
        <v>5876</v>
      </c>
      <c r="G2064" s="2" t="s">
        <v>47</v>
      </c>
      <c r="I2064" s="2">
        <v>359899</v>
      </c>
      <c r="J2064" s="9"/>
      <c r="K2064" s="9"/>
      <c r="L2064" s="9"/>
      <c r="M2064" s="9"/>
      <c r="N2064" s="9"/>
      <c r="O2064" s="9"/>
      <c r="P2064" s="9"/>
      <c r="Q2064" s="9">
        <v>1.22</v>
      </c>
      <c r="R2064" s="9"/>
      <c r="S2064" s="9"/>
      <c r="T2064" s="9"/>
      <c r="U2064" s="9"/>
      <c r="V2064" s="9">
        <v>1.5</v>
      </c>
      <c r="W2064" s="9"/>
      <c r="X2064" s="9"/>
      <c r="Y2064" s="9"/>
      <c r="Z2064" s="9"/>
      <c r="AA2064" s="9"/>
      <c r="AB2064" s="9"/>
      <c r="AC2064" s="9"/>
      <c r="AD2064" s="9"/>
      <c r="AE2064" s="9"/>
      <c r="AF2064" s="9"/>
      <c r="AG2064" s="9"/>
      <c r="AH2064" s="9">
        <v>-0.75</v>
      </c>
      <c r="AI2064" s="9">
        <f t="shared" si="153"/>
        <v>1.9699999999999998</v>
      </c>
      <c r="AJ2064" s="9">
        <v>0</v>
      </c>
      <c r="AK2064" s="9">
        <f t="shared" si="154"/>
        <v>0.23639999999999997</v>
      </c>
      <c r="AL2064" s="9">
        <f t="shared" si="155"/>
        <v>2.2063999999999999</v>
      </c>
      <c r="AM2064" s="9"/>
      <c r="AN2064" s="9"/>
      <c r="AP2064" s="9"/>
    </row>
    <row r="2065" spans="1:42" x14ac:dyDescent="0.2">
      <c r="A2065" s="2" t="s">
        <v>43</v>
      </c>
      <c r="B2065" s="2">
        <v>1</v>
      </c>
      <c r="C2065" s="2">
        <v>11030133</v>
      </c>
      <c r="D2065" s="2" t="s">
        <v>5877</v>
      </c>
      <c r="E2065" s="3" t="s">
        <v>5878</v>
      </c>
      <c r="F2065" s="2" t="s">
        <v>5879</v>
      </c>
      <c r="G2065" s="2" t="s">
        <v>47</v>
      </c>
      <c r="I2065" s="2">
        <v>359900</v>
      </c>
      <c r="J2065" s="9"/>
      <c r="K2065" s="9">
        <v>0.1</v>
      </c>
      <c r="L2065" s="9"/>
      <c r="M2065" s="9"/>
      <c r="N2065" s="9"/>
      <c r="O2065" s="9"/>
      <c r="P2065" s="9"/>
      <c r="Q2065" s="9">
        <v>1.05</v>
      </c>
      <c r="R2065" s="9">
        <v>0.37</v>
      </c>
      <c r="S2065" s="9"/>
      <c r="T2065" s="9"/>
      <c r="U2065" s="9"/>
      <c r="V2065" s="9">
        <v>1.5</v>
      </c>
      <c r="W2065" s="9"/>
      <c r="X2065" s="9"/>
      <c r="Y2065" s="9"/>
      <c r="Z2065" s="9"/>
      <c r="AA2065" s="9"/>
      <c r="AB2065" s="9"/>
      <c r="AC2065" s="9"/>
      <c r="AD2065" s="9"/>
      <c r="AE2065" s="9"/>
      <c r="AF2065" s="9"/>
      <c r="AG2065" s="9"/>
      <c r="AH2065" s="9"/>
      <c r="AI2065" s="9">
        <f t="shared" si="153"/>
        <v>3.02</v>
      </c>
      <c r="AJ2065" s="9">
        <v>0</v>
      </c>
      <c r="AK2065" s="9">
        <f t="shared" si="154"/>
        <v>0.3624</v>
      </c>
      <c r="AL2065" s="9">
        <f t="shared" si="155"/>
        <v>3.3824000000000001</v>
      </c>
      <c r="AM2065" s="9"/>
      <c r="AN2065" s="9"/>
      <c r="AP2065" s="9"/>
    </row>
    <row r="2066" spans="1:42" x14ac:dyDescent="0.2">
      <c r="A2066" s="2" t="s">
        <v>43</v>
      </c>
      <c r="B2066" s="2">
        <v>1</v>
      </c>
      <c r="C2066" s="2">
        <v>11030130</v>
      </c>
      <c r="D2066" s="2" t="s">
        <v>5880</v>
      </c>
      <c r="E2066" s="3" t="s">
        <v>5881</v>
      </c>
      <c r="F2066" s="2" t="s">
        <v>5882</v>
      </c>
      <c r="G2066" s="2" t="s">
        <v>47</v>
      </c>
      <c r="I2066" s="2">
        <v>359901</v>
      </c>
      <c r="J2066" s="9"/>
      <c r="K2066" s="9"/>
      <c r="L2066" s="9"/>
      <c r="M2066" s="9"/>
      <c r="N2066" s="9"/>
      <c r="O2066" s="9"/>
      <c r="P2066" s="9"/>
      <c r="Q2066" s="9">
        <v>0.03</v>
      </c>
      <c r="R2066" s="9"/>
      <c r="S2066" s="9"/>
      <c r="T2066" s="9"/>
      <c r="U2066" s="9"/>
      <c r="V2066" s="9">
        <v>1.5</v>
      </c>
      <c r="W2066" s="9"/>
      <c r="X2066" s="9"/>
      <c r="Y2066" s="9"/>
      <c r="Z2066" s="9"/>
      <c r="AA2066" s="9"/>
      <c r="AB2066" s="9"/>
      <c r="AC2066" s="9"/>
      <c r="AD2066" s="9"/>
      <c r="AE2066" s="9"/>
      <c r="AF2066" s="9"/>
      <c r="AG2066" s="9"/>
      <c r="AH2066" s="9">
        <v>-0.75</v>
      </c>
      <c r="AI2066" s="9">
        <f t="shared" si="153"/>
        <v>0.78</v>
      </c>
      <c r="AJ2066" s="9">
        <v>0</v>
      </c>
      <c r="AK2066" s="9">
        <f t="shared" si="154"/>
        <v>9.3600000000000003E-2</v>
      </c>
      <c r="AL2066" s="9">
        <f t="shared" si="155"/>
        <v>0.87360000000000004</v>
      </c>
      <c r="AM2066" s="9"/>
      <c r="AN2066" s="9"/>
      <c r="AP2066" s="9"/>
    </row>
    <row r="2067" spans="1:42" x14ac:dyDescent="0.2">
      <c r="A2067" s="2" t="s">
        <v>43</v>
      </c>
      <c r="B2067" s="2">
        <v>1</v>
      </c>
      <c r="C2067" s="2">
        <v>11030131</v>
      </c>
      <c r="D2067" s="2" t="s">
        <v>5883</v>
      </c>
      <c r="E2067" s="3" t="s">
        <v>5884</v>
      </c>
      <c r="F2067" s="2" t="s">
        <v>5885</v>
      </c>
      <c r="G2067" s="2" t="s">
        <v>47</v>
      </c>
      <c r="I2067" s="2">
        <v>359902</v>
      </c>
      <c r="J2067" s="9"/>
      <c r="K2067" s="9">
        <v>0.11</v>
      </c>
      <c r="L2067" s="9"/>
      <c r="M2067" s="9"/>
      <c r="N2067" s="9"/>
      <c r="O2067" s="9"/>
      <c r="P2067" s="9"/>
      <c r="Q2067" s="9">
        <v>1.73</v>
      </c>
      <c r="R2067" s="9">
        <v>1.45</v>
      </c>
      <c r="S2067" s="9"/>
      <c r="T2067" s="9"/>
      <c r="U2067" s="9"/>
      <c r="V2067" s="9">
        <v>1.5</v>
      </c>
      <c r="W2067" s="9"/>
      <c r="X2067" s="9"/>
      <c r="Y2067" s="9"/>
      <c r="Z2067" s="9"/>
      <c r="AA2067" s="9"/>
      <c r="AB2067" s="9"/>
      <c r="AC2067" s="9"/>
      <c r="AD2067" s="9"/>
      <c r="AE2067" s="9"/>
      <c r="AF2067" s="9"/>
      <c r="AG2067" s="9"/>
      <c r="AH2067" s="9"/>
      <c r="AI2067" s="9">
        <f t="shared" si="153"/>
        <v>4.79</v>
      </c>
      <c r="AJ2067" s="9">
        <v>0</v>
      </c>
      <c r="AK2067" s="9">
        <f t="shared" si="154"/>
        <v>0.57479999999999998</v>
      </c>
      <c r="AL2067" s="9">
        <f t="shared" si="155"/>
        <v>5.3647999999999998</v>
      </c>
      <c r="AM2067" s="9"/>
      <c r="AN2067" s="9"/>
      <c r="AP2067" s="9"/>
    </row>
    <row r="2068" spans="1:42" x14ac:dyDescent="0.2">
      <c r="A2068" s="2" t="s">
        <v>43</v>
      </c>
      <c r="B2068" s="2">
        <v>1</v>
      </c>
      <c r="C2068" s="2">
        <v>11030128</v>
      </c>
      <c r="D2068" s="2" t="s">
        <v>5886</v>
      </c>
      <c r="E2068" s="3" t="s">
        <v>5887</v>
      </c>
      <c r="F2068" s="2" t="s">
        <v>5888</v>
      </c>
      <c r="G2068" s="2" t="s">
        <v>47</v>
      </c>
      <c r="I2068" s="2">
        <v>359903</v>
      </c>
      <c r="J2068" s="9"/>
      <c r="K2068" s="9"/>
      <c r="L2068" s="9"/>
      <c r="M2068" s="9"/>
      <c r="N2068" s="9"/>
      <c r="O2068" s="9"/>
      <c r="P2068" s="9"/>
      <c r="Q2068" s="9"/>
      <c r="R2068" s="9">
        <v>0.35</v>
      </c>
      <c r="S2068" s="9"/>
      <c r="T2068" s="9"/>
      <c r="U2068" s="9"/>
      <c r="V2068" s="9">
        <v>1.5</v>
      </c>
      <c r="W2068" s="9"/>
      <c r="X2068" s="9"/>
      <c r="Y2068" s="9"/>
      <c r="Z2068" s="9"/>
      <c r="AA2068" s="9"/>
      <c r="AB2068" s="9"/>
      <c r="AC2068" s="9"/>
      <c r="AD2068" s="9"/>
      <c r="AE2068" s="9"/>
      <c r="AF2068" s="9"/>
      <c r="AG2068" s="9"/>
      <c r="AH2068" s="9"/>
      <c r="AI2068" s="9">
        <f t="shared" si="153"/>
        <v>1.85</v>
      </c>
      <c r="AJ2068" s="9">
        <v>0</v>
      </c>
      <c r="AK2068" s="9">
        <f t="shared" si="154"/>
        <v>0.222</v>
      </c>
      <c r="AL2068" s="9">
        <f t="shared" si="155"/>
        <v>2.0720000000000001</v>
      </c>
      <c r="AM2068" s="9"/>
      <c r="AN2068" s="9"/>
      <c r="AP2068" s="9"/>
    </row>
    <row r="2069" spans="1:42" x14ac:dyDescent="0.2">
      <c r="A2069" s="2" t="s">
        <v>43</v>
      </c>
      <c r="B2069" s="2">
        <v>1</v>
      </c>
      <c r="C2069" s="2">
        <v>11030119</v>
      </c>
      <c r="D2069" s="2" t="s">
        <v>5889</v>
      </c>
      <c r="E2069" s="3" t="s">
        <v>5890</v>
      </c>
      <c r="F2069" s="2" t="s">
        <v>5891</v>
      </c>
      <c r="G2069" s="2" t="s">
        <v>47</v>
      </c>
      <c r="I2069" s="2">
        <v>359904</v>
      </c>
      <c r="J2069" s="9"/>
      <c r="K2069" s="9"/>
      <c r="L2069" s="9"/>
      <c r="M2069" s="9"/>
      <c r="N2069" s="9"/>
      <c r="O2069" s="9"/>
      <c r="P2069" s="9"/>
      <c r="Q2069" s="9"/>
      <c r="R2069" s="9"/>
      <c r="S2069" s="9"/>
      <c r="T2069" s="9"/>
      <c r="U2069" s="9"/>
      <c r="V2069" s="9">
        <v>1.5</v>
      </c>
      <c r="W2069" s="9"/>
      <c r="X2069" s="9"/>
      <c r="Y2069" s="9"/>
      <c r="Z2069" s="9"/>
      <c r="AA2069" s="9"/>
      <c r="AB2069" s="9"/>
      <c r="AC2069" s="9"/>
      <c r="AD2069" s="9"/>
      <c r="AE2069" s="9"/>
      <c r="AF2069" s="9"/>
      <c r="AG2069" s="9"/>
      <c r="AH2069" s="9"/>
      <c r="AI2069" s="9">
        <f t="shared" si="153"/>
        <v>1.5</v>
      </c>
      <c r="AJ2069" s="9">
        <v>0</v>
      </c>
      <c r="AK2069" s="9">
        <f t="shared" si="154"/>
        <v>0.18</v>
      </c>
      <c r="AL2069" s="9">
        <f t="shared" si="155"/>
        <v>1.68</v>
      </c>
      <c r="AM2069" s="9"/>
      <c r="AN2069" s="9"/>
      <c r="AP2069" s="9"/>
    </row>
    <row r="2070" spans="1:42" x14ac:dyDescent="0.2">
      <c r="A2070" s="2" t="s">
        <v>43</v>
      </c>
      <c r="B2070" s="2">
        <v>1</v>
      </c>
      <c r="C2070" s="2">
        <v>11030133</v>
      </c>
      <c r="D2070" s="2" t="s">
        <v>5892</v>
      </c>
      <c r="E2070" s="3" t="s">
        <v>5893</v>
      </c>
      <c r="F2070" s="2" t="s">
        <v>5894</v>
      </c>
      <c r="G2070" s="2" t="s">
        <v>47</v>
      </c>
      <c r="I2070" s="2">
        <v>359905</v>
      </c>
      <c r="J2070" s="9"/>
      <c r="K2070" s="9"/>
      <c r="L2070" s="9"/>
      <c r="M2070" s="9"/>
      <c r="N2070" s="9"/>
      <c r="O2070" s="9"/>
      <c r="P2070" s="9"/>
      <c r="Q2070" s="9">
        <v>0.85</v>
      </c>
      <c r="R2070" s="9"/>
      <c r="S2070" s="9"/>
      <c r="T2070" s="9"/>
      <c r="U2070" s="9"/>
      <c r="V2070" s="9">
        <v>1.5</v>
      </c>
      <c r="W2070" s="9"/>
      <c r="X2070" s="9"/>
      <c r="Y2070" s="9"/>
      <c r="Z2070" s="9"/>
      <c r="AA2070" s="9"/>
      <c r="AB2070" s="9"/>
      <c r="AC2070" s="9"/>
      <c r="AD2070" s="9"/>
      <c r="AE2070" s="9"/>
      <c r="AF2070" s="9"/>
      <c r="AG2070" s="9"/>
      <c r="AH2070" s="9"/>
      <c r="AI2070" s="9">
        <f t="shared" si="153"/>
        <v>2.35</v>
      </c>
      <c r="AJ2070" s="9">
        <v>0</v>
      </c>
      <c r="AK2070" s="9">
        <f t="shared" si="154"/>
        <v>0.28199999999999997</v>
      </c>
      <c r="AL2070" s="9">
        <f t="shared" si="155"/>
        <v>2.6320000000000001</v>
      </c>
      <c r="AM2070" s="9"/>
      <c r="AN2070" s="9"/>
      <c r="AP2070" s="9"/>
    </row>
    <row r="2071" spans="1:42" x14ac:dyDescent="0.2">
      <c r="A2071" s="2" t="s">
        <v>43</v>
      </c>
      <c r="B2071" s="2">
        <v>1</v>
      </c>
      <c r="C2071" s="2">
        <v>11030134</v>
      </c>
      <c r="D2071" s="2" t="s">
        <v>5895</v>
      </c>
      <c r="E2071" s="3" t="s">
        <v>5896</v>
      </c>
      <c r="F2071" s="2" t="s">
        <v>5897</v>
      </c>
      <c r="G2071" s="2" t="s">
        <v>47</v>
      </c>
      <c r="I2071" s="2">
        <v>359906</v>
      </c>
      <c r="J2071" s="9"/>
      <c r="K2071" s="9">
        <v>11.7</v>
      </c>
      <c r="L2071" s="9"/>
      <c r="M2071" s="9"/>
      <c r="N2071" s="9"/>
      <c r="O2071" s="9"/>
      <c r="P2071" s="9"/>
      <c r="Q2071" s="9">
        <v>0.38</v>
      </c>
      <c r="R2071" s="9"/>
      <c r="S2071" s="9"/>
      <c r="T2071" s="9"/>
      <c r="U2071" s="9"/>
      <c r="V2071" s="9">
        <v>1.5</v>
      </c>
      <c r="W2071" s="9"/>
      <c r="X2071" s="9"/>
      <c r="Y2071" s="9"/>
      <c r="Z2071" s="9"/>
      <c r="AA2071" s="9"/>
      <c r="AB2071" s="9"/>
      <c r="AC2071" s="9"/>
      <c r="AD2071" s="9"/>
      <c r="AE2071" s="9"/>
      <c r="AF2071" s="9"/>
      <c r="AG2071" s="9"/>
      <c r="AH2071" s="9"/>
      <c r="AI2071" s="9">
        <f t="shared" si="153"/>
        <v>13.58</v>
      </c>
      <c r="AJ2071" s="9">
        <v>0</v>
      </c>
      <c r="AK2071" s="9">
        <f t="shared" si="154"/>
        <v>1.6295999999999999</v>
      </c>
      <c r="AL2071" s="9">
        <f t="shared" si="155"/>
        <v>15.2096</v>
      </c>
      <c r="AM2071" s="9"/>
      <c r="AN2071" s="9"/>
      <c r="AP2071" s="9"/>
    </row>
    <row r="2072" spans="1:42" x14ac:dyDescent="0.2">
      <c r="A2072" s="2" t="s">
        <v>43</v>
      </c>
      <c r="B2072" s="2">
        <v>1</v>
      </c>
      <c r="C2072" s="2">
        <v>11030128</v>
      </c>
      <c r="D2072" s="2" t="s">
        <v>5898</v>
      </c>
      <c r="E2072" s="3" t="s">
        <v>5899</v>
      </c>
      <c r="F2072" s="2" t="s">
        <v>5900</v>
      </c>
      <c r="G2072" s="2" t="s">
        <v>47</v>
      </c>
      <c r="I2072" s="2">
        <v>359907</v>
      </c>
      <c r="J2072" s="9"/>
      <c r="K2072" s="9">
        <v>0.22</v>
      </c>
      <c r="L2072" s="9"/>
      <c r="M2072" s="9"/>
      <c r="N2072" s="9"/>
      <c r="O2072" s="9"/>
      <c r="P2072" s="9"/>
      <c r="Q2072" s="9">
        <v>0.15</v>
      </c>
      <c r="R2072" s="9"/>
      <c r="S2072" s="9"/>
      <c r="T2072" s="9"/>
      <c r="U2072" s="9"/>
      <c r="V2072" s="9">
        <v>1.5</v>
      </c>
      <c r="W2072" s="9"/>
      <c r="X2072" s="9"/>
      <c r="Y2072" s="9"/>
      <c r="Z2072" s="9"/>
      <c r="AA2072" s="9"/>
      <c r="AB2072" s="9"/>
      <c r="AC2072" s="9"/>
      <c r="AD2072" s="9"/>
      <c r="AE2072" s="9"/>
      <c r="AF2072" s="9"/>
      <c r="AG2072" s="9"/>
      <c r="AH2072" s="9"/>
      <c r="AI2072" s="9">
        <f t="shared" si="153"/>
        <v>1.87</v>
      </c>
      <c r="AJ2072" s="9">
        <v>0</v>
      </c>
      <c r="AK2072" s="9">
        <f t="shared" si="154"/>
        <v>0.22440000000000002</v>
      </c>
      <c r="AL2072" s="9">
        <f t="shared" si="155"/>
        <v>2.0944000000000003</v>
      </c>
      <c r="AM2072" s="9"/>
      <c r="AN2072" s="9"/>
      <c r="AP2072" s="9"/>
    </row>
    <row r="2073" spans="1:42" x14ac:dyDescent="0.2">
      <c r="A2073" s="2" t="s">
        <v>43</v>
      </c>
      <c r="B2073" s="2">
        <v>1</v>
      </c>
      <c r="C2073" s="2">
        <v>11030133</v>
      </c>
      <c r="D2073" s="2" t="s">
        <v>5901</v>
      </c>
      <c r="E2073" s="3" t="s">
        <v>5902</v>
      </c>
      <c r="F2073" s="2" t="s">
        <v>5903</v>
      </c>
      <c r="G2073" s="2" t="s">
        <v>47</v>
      </c>
      <c r="I2073" s="2">
        <v>359908</v>
      </c>
      <c r="J2073" s="9"/>
      <c r="K2073" s="9">
        <v>0.47</v>
      </c>
      <c r="L2073" s="9"/>
      <c r="M2073" s="9"/>
      <c r="N2073" s="9"/>
      <c r="O2073" s="9"/>
      <c r="P2073" s="9"/>
      <c r="Q2073" s="9">
        <v>0.5</v>
      </c>
      <c r="R2073" s="9">
        <v>0.01</v>
      </c>
      <c r="S2073" s="9"/>
      <c r="T2073" s="9"/>
      <c r="U2073" s="9"/>
      <c r="V2073" s="9">
        <v>1.5</v>
      </c>
      <c r="W2073" s="9"/>
      <c r="X2073" s="9"/>
      <c r="Y2073" s="9"/>
      <c r="Z2073" s="9"/>
      <c r="AA2073" s="9"/>
      <c r="AB2073" s="9"/>
      <c r="AC2073" s="9"/>
      <c r="AD2073" s="9"/>
      <c r="AE2073" s="9"/>
      <c r="AF2073" s="9"/>
      <c r="AG2073" s="9"/>
      <c r="AH2073" s="9"/>
      <c r="AI2073" s="9">
        <f t="shared" si="153"/>
        <v>2.48</v>
      </c>
      <c r="AJ2073" s="9">
        <v>0</v>
      </c>
      <c r="AK2073" s="9">
        <f t="shared" si="154"/>
        <v>0.29759999999999998</v>
      </c>
      <c r="AL2073" s="9">
        <f t="shared" si="155"/>
        <v>2.7776000000000001</v>
      </c>
      <c r="AM2073" s="9"/>
      <c r="AN2073" s="9"/>
      <c r="AP2073" s="9"/>
    </row>
    <row r="2074" spans="1:42" x14ac:dyDescent="0.2">
      <c r="A2074" s="2" t="s">
        <v>43</v>
      </c>
      <c r="B2074" s="2">
        <v>1</v>
      </c>
      <c r="C2074" s="2">
        <v>11030134</v>
      </c>
      <c r="D2074" s="2" t="s">
        <v>5904</v>
      </c>
      <c r="E2074" s="3" t="s">
        <v>5905</v>
      </c>
      <c r="F2074" s="2" t="s">
        <v>5906</v>
      </c>
      <c r="G2074" s="2" t="s">
        <v>47</v>
      </c>
      <c r="I2074" s="2">
        <v>359909</v>
      </c>
      <c r="J2074" s="9"/>
      <c r="K2074" s="9"/>
      <c r="L2074" s="9"/>
      <c r="M2074" s="9"/>
      <c r="N2074" s="9"/>
      <c r="O2074" s="9"/>
      <c r="P2074" s="9"/>
      <c r="Q2074" s="9">
        <v>0.35</v>
      </c>
      <c r="R2074" s="9"/>
      <c r="S2074" s="9"/>
      <c r="T2074" s="9"/>
      <c r="U2074" s="9"/>
      <c r="V2074" s="9">
        <v>1.5</v>
      </c>
      <c r="W2074" s="9"/>
      <c r="X2074" s="9"/>
      <c r="Y2074" s="9"/>
      <c r="Z2074" s="9"/>
      <c r="AA2074" s="9"/>
      <c r="AB2074" s="9"/>
      <c r="AC2074" s="9"/>
      <c r="AD2074" s="9"/>
      <c r="AE2074" s="9"/>
      <c r="AF2074" s="9"/>
      <c r="AG2074" s="9"/>
      <c r="AH2074" s="9"/>
      <c r="AI2074" s="9">
        <f t="shared" si="153"/>
        <v>1.85</v>
      </c>
      <c r="AJ2074" s="9">
        <v>0</v>
      </c>
      <c r="AK2074" s="9">
        <f t="shared" si="154"/>
        <v>0.222</v>
      </c>
      <c r="AL2074" s="9">
        <f t="shared" si="155"/>
        <v>2.0720000000000001</v>
      </c>
      <c r="AM2074" s="9"/>
      <c r="AN2074" s="9"/>
      <c r="AP2074" s="9"/>
    </row>
    <row r="2075" spans="1:42" x14ac:dyDescent="0.2">
      <c r="A2075" s="2" t="s">
        <v>43</v>
      </c>
      <c r="B2075" s="2">
        <v>19</v>
      </c>
      <c r="C2075" s="2">
        <v>11030133</v>
      </c>
      <c r="D2075" s="2" t="s">
        <v>5907</v>
      </c>
      <c r="E2075" s="3" t="s">
        <v>5908</v>
      </c>
      <c r="F2075" s="2" t="s">
        <v>5909</v>
      </c>
      <c r="G2075" s="2" t="s">
        <v>47</v>
      </c>
      <c r="I2075" s="2">
        <v>359910</v>
      </c>
      <c r="J2075" s="9"/>
      <c r="K2075" s="9"/>
      <c r="L2075" s="9"/>
      <c r="M2075" s="9"/>
      <c r="N2075" s="9"/>
      <c r="O2075" s="9"/>
      <c r="P2075" s="9"/>
      <c r="Q2075" s="9">
        <v>0.53</v>
      </c>
      <c r="R2075" s="9">
        <v>0.17</v>
      </c>
      <c r="S2075" s="9"/>
      <c r="T2075" s="9"/>
      <c r="U2075" s="9"/>
      <c r="V2075" s="9">
        <v>1.5</v>
      </c>
      <c r="W2075" s="9"/>
      <c r="X2075" s="9"/>
      <c r="Y2075" s="9"/>
      <c r="Z2075" s="9"/>
      <c r="AA2075" s="9"/>
      <c r="AB2075" s="9"/>
      <c r="AC2075" s="9"/>
      <c r="AD2075" s="9"/>
      <c r="AE2075" s="9"/>
      <c r="AF2075" s="9"/>
      <c r="AG2075" s="9"/>
      <c r="AH2075" s="9"/>
      <c r="AI2075" s="9">
        <f t="shared" si="153"/>
        <v>2.2000000000000002</v>
      </c>
      <c r="AJ2075" s="9">
        <v>0</v>
      </c>
      <c r="AK2075" s="9">
        <f t="shared" si="154"/>
        <v>0.26400000000000001</v>
      </c>
      <c r="AL2075" s="9">
        <f t="shared" si="155"/>
        <v>2.4640000000000004</v>
      </c>
      <c r="AM2075" s="9"/>
      <c r="AN2075" s="9"/>
      <c r="AP2075" s="9"/>
    </row>
    <row r="2076" spans="1:42" x14ac:dyDescent="0.2">
      <c r="A2076" s="2" t="s">
        <v>43</v>
      </c>
      <c r="B2076" s="2">
        <v>1</v>
      </c>
      <c r="C2076" s="2">
        <v>11030121</v>
      </c>
      <c r="D2076" s="2" t="s">
        <v>5910</v>
      </c>
      <c r="E2076" s="3" t="s">
        <v>5911</v>
      </c>
      <c r="F2076" s="2" t="s">
        <v>5912</v>
      </c>
      <c r="G2076" s="2" t="s">
        <v>47</v>
      </c>
      <c r="I2076" s="2">
        <v>359911</v>
      </c>
      <c r="J2076" s="9"/>
      <c r="K2076" s="9">
        <v>1.01</v>
      </c>
      <c r="L2076" s="9"/>
      <c r="M2076" s="9"/>
      <c r="N2076" s="9"/>
      <c r="O2076" s="9"/>
      <c r="P2076" s="9"/>
      <c r="Q2076" s="9">
        <v>0.24</v>
      </c>
      <c r="R2076" s="9"/>
      <c r="S2076" s="9"/>
      <c r="T2076" s="9"/>
      <c r="U2076" s="9"/>
      <c r="V2076" s="9">
        <v>1.5</v>
      </c>
      <c r="W2076" s="9"/>
      <c r="X2076" s="9"/>
      <c r="Y2076" s="9"/>
      <c r="Z2076" s="9"/>
      <c r="AA2076" s="9"/>
      <c r="AB2076" s="9"/>
      <c r="AC2076" s="9"/>
      <c r="AD2076" s="9"/>
      <c r="AE2076" s="9"/>
      <c r="AF2076" s="9"/>
      <c r="AG2076" s="9"/>
      <c r="AH2076" s="9"/>
      <c r="AI2076" s="9">
        <f t="shared" si="153"/>
        <v>2.75</v>
      </c>
      <c r="AJ2076" s="9">
        <v>0</v>
      </c>
      <c r="AK2076" s="9">
        <f t="shared" si="154"/>
        <v>0.32999999999999996</v>
      </c>
      <c r="AL2076" s="9">
        <f t="shared" si="155"/>
        <v>3.08</v>
      </c>
      <c r="AM2076" s="9"/>
      <c r="AN2076" s="9"/>
      <c r="AP2076" s="9"/>
    </row>
    <row r="2077" spans="1:42" x14ac:dyDescent="0.2">
      <c r="A2077" s="2" t="s">
        <v>43</v>
      </c>
      <c r="B2077" s="2">
        <v>1</v>
      </c>
      <c r="C2077" s="2">
        <v>11030121</v>
      </c>
      <c r="D2077" s="2" t="s">
        <v>5913</v>
      </c>
      <c r="E2077" s="3" t="s">
        <v>5914</v>
      </c>
      <c r="F2077" s="2" t="s">
        <v>5915</v>
      </c>
      <c r="G2077" s="2" t="s">
        <v>47</v>
      </c>
      <c r="I2077" s="2">
        <v>359912</v>
      </c>
      <c r="J2077" s="9"/>
      <c r="K2077" s="9"/>
      <c r="L2077" s="9"/>
      <c r="M2077" s="9"/>
      <c r="N2077" s="9"/>
      <c r="O2077" s="9"/>
      <c r="P2077" s="9"/>
      <c r="Q2077" s="9"/>
      <c r="R2077" s="9"/>
      <c r="S2077" s="9"/>
      <c r="T2077" s="9"/>
      <c r="U2077" s="9"/>
      <c r="V2077" s="9">
        <v>1.5</v>
      </c>
      <c r="W2077" s="9"/>
      <c r="X2077" s="9"/>
      <c r="Y2077" s="9"/>
      <c r="Z2077" s="9"/>
      <c r="AA2077" s="9"/>
      <c r="AB2077" s="9"/>
      <c r="AC2077" s="9"/>
      <c r="AD2077" s="9"/>
      <c r="AE2077" s="9"/>
      <c r="AF2077" s="9"/>
      <c r="AG2077" s="9"/>
      <c r="AH2077" s="9"/>
      <c r="AI2077" s="9">
        <f t="shared" si="153"/>
        <v>1.5</v>
      </c>
      <c r="AJ2077" s="9">
        <v>0</v>
      </c>
      <c r="AK2077" s="9">
        <f t="shared" si="154"/>
        <v>0.18</v>
      </c>
      <c r="AL2077" s="9">
        <f t="shared" si="155"/>
        <v>1.68</v>
      </c>
      <c r="AM2077" s="9"/>
      <c r="AN2077" s="9"/>
      <c r="AP2077" s="9"/>
    </row>
    <row r="2078" spans="1:42" x14ac:dyDescent="0.2">
      <c r="A2078" s="2" t="s">
        <v>43</v>
      </c>
      <c r="B2078" s="2">
        <v>1</v>
      </c>
      <c r="C2078" s="2">
        <v>11030108</v>
      </c>
      <c r="D2078" s="2" t="s">
        <v>5916</v>
      </c>
      <c r="E2078" s="3" t="s">
        <v>5917</v>
      </c>
      <c r="F2078" s="2" t="s">
        <v>5918</v>
      </c>
      <c r="G2078" s="2" t="s">
        <v>47</v>
      </c>
      <c r="I2078" s="2">
        <v>359913</v>
      </c>
      <c r="J2078" s="9"/>
      <c r="K2078" s="9"/>
      <c r="L2078" s="9"/>
      <c r="M2078" s="9"/>
      <c r="N2078" s="9"/>
      <c r="O2078" s="9"/>
      <c r="P2078" s="9"/>
      <c r="Q2078" s="9"/>
      <c r="R2078" s="9"/>
      <c r="S2078" s="9"/>
      <c r="T2078" s="9"/>
      <c r="U2078" s="9"/>
      <c r="V2078" s="9">
        <v>1.5</v>
      </c>
      <c r="W2078" s="9"/>
      <c r="X2078" s="9"/>
      <c r="Y2078" s="9"/>
      <c r="Z2078" s="9"/>
      <c r="AA2078" s="9"/>
      <c r="AB2078" s="9"/>
      <c r="AC2078" s="9"/>
      <c r="AD2078" s="9"/>
      <c r="AE2078" s="9"/>
      <c r="AF2078" s="9"/>
      <c r="AG2078" s="9"/>
      <c r="AH2078" s="9"/>
      <c r="AI2078" s="9">
        <f t="shared" si="153"/>
        <v>1.5</v>
      </c>
      <c r="AJ2078" s="9">
        <v>0</v>
      </c>
      <c r="AK2078" s="9">
        <f t="shared" si="154"/>
        <v>0.18</v>
      </c>
      <c r="AL2078" s="9">
        <f t="shared" si="155"/>
        <v>1.68</v>
      </c>
      <c r="AM2078" s="9"/>
      <c r="AN2078" s="9"/>
      <c r="AP2078" s="9"/>
    </row>
    <row r="2079" spans="1:42" x14ac:dyDescent="0.2">
      <c r="A2079" s="2" t="s">
        <v>43</v>
      </c>
      <c r="B2079" s="2">
        <v>1</v>
      </c>
      <c r="C2079" s="2">
        <v>11030121</v>
      </c>
      <c r="D2079" s="2" t="s">
        <v>5919</v>
      </c>
      <c r="E2079" s="3" t="s">
        <v>5920</v>
      </c>
      <c r="F2079" s="2" t="s">
        <v>5921</v>
      </c>
      <c r="G2079" s="2" t="s">
        <v>47</v>
      </c>
      <c r="I2079" s="2">
        <v>359914</v>
      </c>
      <c r="J2079" s="9"/>
      <c r="K2079" s="9"/>
      <c r="L2079" s="9"/>
      <c r="M2079" s="9"/>
      <c r="N2079" s="9"/>
      <c r="O2079" s="9"/>
      <c r="P2079" s="9"/>
      <c r="Q2079" s="9"/>
      <c r="R2079" s="9"/>
      <c r="S2079" s="9"/>
      <c r="T2079" s="9"/>
      <c r="U2079" s="9"/>
      <c r="V2079" s="9">
        <v>1.5</v>
      </c>
      <c r="W2079" s="9"/>
      <c r="X2079" s="9"/>
      <c r="Y2079" s="9"/>
      <c r="Z2079" s="9"/>
      <c r="AA2079" s="9"/>
      <c r="AB2079" s="9"/>
      <c r="AC2079" s="9"/>
      <c r="AD2079" s="9"/>
      <c r="AE2079" s="9"/>
      <c r="AF2079" s="9"/>
      <c r="AG2079" s="9"/>
      <c r="AH2079" s="9"/>
      <c r="AI2079" s="9">
        <f t="shared" si="153"/>
        <v>1.5</v>
      </c>
      <c r="AJ2079" s="9">
        <v>0</v>
      </c>
      <c r="AK2079" s="9">
        <f t="shared" si="154"/>
        <v>0.18</v>
      </c>
      <c r="AL2079" s="9">
        <f t="shared" si="155"/>
        <v>1.68</v>
      </c>
      <c r="AM2079" s="9"/>
      <c r="AN2079" s="9"/>
      <c r="AP2079" s="9"/>
    </row>
    <row r="2080" spans="1:42" x14ac:dyDescent="0.2">
      <c r="A2080" s="2" t="s">
        <v>43</v>
      </c>
      <c r="B2080" s="2">
        <v>1</v>
      </c>
      <c r="C2080" s="2">
        <v>11030133</v>
      </c>
      <c r="D2080" s="2" t="s">
        <v>5922</v>
      </c>
      <c r="E2080" s="3" t="s">
        <v>5923</v>
      </c>
      <c r="F2080" s="2" t="s">
        <v>5924</v>
      </c>
      <c r="G2080" s="2" t="s">
        <v>47</v>
      </c>
      <c r="I2080" s="2">
        <v>359915</v>
      </c>
      <c r="J2080" s="9"/>
      <c r="K2080" s="9">
        <v>0.3</v>
      </c>
      <c r="L2080" s="9"/>
      <c r="M2080" s="9"/>
      <c r="N2080" s="9"/>
      <c r="O2080" s="9"/>
      <c r="P2080" s="9"/>
      <c r="Q2080" s="9">
        <v>2.09</v>
      </c>
      <c r="R2080" s="9"/>
      <c r="S2080" s="9"/>
      <c r="T2080" s="9"/>
      <c r="U2080" s="9"/>
      <c r="V2080" s="9">
        <v>1.5</v>
      </c>
      <c r="W2080" s="9"/>
      <c r="X2080" s="9"/>
      <c r="Y2080" s="9"/>
      <c r="Z2080" s="9"/>
      <c r="AA2080" s="9"/>
      <c r="AB2080" s="9"/>
      <c r="AC2080" s="9"/>
      <c r="AD2080" s="9"/>
      <c r="AE2080" s="9"/>
      <c r="AF2080" s="9"/>
      <c r="AG2080" s="9"/>
      <c r="AH2080" s="9"/>
      <c r="AI2080" s="9">
        <f t="shared" si="153"/>
        <v>3.8899999999999997</v>
      </c>
      <c r="AJ2080" s="9">
        <v>0</v>
      </c>
      <c r="AK2080" s="9">
        <f t="shared" si="154"/>
        <v>0.46679999999999994</v>
      </c>
      <c r="AL2080" s="9">
        <f t="shared" si="155"/>
        <v>4.3567999999999998</v>
      </c>
      <c r="AM2080" s="9"/>
      <c r="AN2080" s="9"/>
      <c r="AP2080" s="9"/>
    </row>
    <row r="2081" spans="1:42" x14ac:dyDescent="0.2">
      <c r="A2081" s="2" t="s">
        <v>43</v>
      </c>
      <c r="B2081" s="2">
        <v>1</v>
      </c>
      <c r="C2081" s="2">
        <v>11030132</v>
      </c>
      <c r="D2081" s="2" t="s">
        <v>5925</v>
      </c>
      <c r="E2081" s="3" t="s">
        <v>5926</v>
      </c>
      <c r="F2081" s="2" t="s">
        <v>5927</v>
      </c>
      <c r="G2081" s="2" t="s">
        <v>47</v>
      </c>
      <c r="I2081" s="2">
        <v>359916</v>
      </c>
      <c r="J2081" s="9"/>
      <c r="K2081" s="9"/>
      <c r="L2081" s="9"/>
      <c r="M2081" s="9"/>
      <c r="N2081" s="9"/>
      <c r="O2081" s="9"/>
      <c r="P2081" s="9"/>
      <c r="Q2081" s="9">
        <v>0.01</v>
      </c>
      <c r="R2081" s="9"/>
      <c r="S2081" s="9"/>
      <c r="T2081" s="9"/>
      <c r="U2081" s="9"/>
      <c r="V2081" s="9">
        <v>1.5</v>
      </c>
      <c r="W2081" s="9"/>
      <c r="X2081" s="9"/>
      <c r="Y2081" s="9"/>
      <c r="Z2081" s="9"/>
      <c r="AA2081" s="9"/>
      <c r="AB2081" s="9"/>
      <c r="AC2081" s="9"/>
      <c r="AD2081" s="9"/>
      <c r="AE2081" s="9"/>
      <c r="AF2081" s="9"/>
      <c r="AG2081" s="9"/>
      <c r="AH2081" s="9"/>
      <c r="AI2081" s="9">
        <f t="shared" si="153"/>
        <v>1.51</v>
      </c>
      <c r="AJ2081" s="9">
        <v>0</v>
      </c>
      <c r="AK2081" s="9">
        <f t="shared" si="154"/>
        <v>0.1812</v>
      </c>
      <c r="AL2081" s="9">
        <f t="shared" si="155"/>
        <v>1.6912</v>
      </c>
      <c r="AM2081" s="9"/>
      <c r="AN2081" s="9"/>
      <c r="AP2081" s="9"/>
    </row>
    <row r="2082" spans="1:42" x14ac:dyDescent="0.2">
      <c r="A2082" s="2" t="s">
        <v>43</v>
      </c>
      <c r="B2082" s="2">
        <v>1</v>
      </c>
      <c r="C2082" s="2">
        <v>11030129</v>
      </c>
      <c r="D2082" s="2" t="s">
        <v>5928</v>
      </c>
      <c r="E2082" s="3" t="s">
        <v>5929</v>
      </c>
      <c r="F2082" s="2" t="s">
        <v>5930</v>
      </c>
      <c r="G2082" s="2" t="s">
        <v>47</v>
      </c>
      <c r="I2082" s="2">
        <v>359917</v>
      </c>
      <c r="J2082" s="9"/>
      <c r="K2082" s="9">
        <v>2.16</v>
      </c>
      <c r="L2082" s="9"/>
      <c r="M2082" s="9"/>
      <c r="N2082" s="9"/>
      <c r="O2082" s="9"/>
      <c r="P2082" s="9"/>
      <c r="Q2082" s="9">
        <v>1.5</v>
      </c>
      <c r="R2082" s="9"/>
      <c r="S2082" s="9"/>
      <c r="T2082" s="9"/>
      <c r="U2082" s="9"/>
      <c r="V2082" s="9">
        <v>1.5</v>
      </c>
      <c r="W2082" s="9"/>
      <c r="X2082" s="9"/>
      <c r="Y2082" s="9"/>
      <c r="Z2082" s="9"/>
      <c r="AA2082" s="9"/>
      <c r="AB2082" s="9"/>
      <c r="AC2082" s="9"/>
      <c r="AD2082" s="9"/>
      <c r="AE2082" s="9"/>
      <c r="AF2082" s="9"/>
      <c r="AG2082" s="9"/>
      <c r="AH2082" s="9"/>
      <c r="AI2082" s="9">
        <f t="shared" si="153"/>
        <v>5.16</v>
      </c>
      <c r="AJ2082" s="9">
        <v>0</v>
      </c>
      <c r="AK2082" s="9">
        <f t="shared" si="154"/>
        <v>0.61919999999999997</v>
      </c>
      <c r="AL2082" s="9">
        <f t="shared" si="155"/>
        <v>5.7792000000000003</v>
      </c>
      <c r="AM2082" s="9"/>
      <c r="AN2082" s="9"/>
      <c r="AP2082" s="9"/>
    </row>
    <row r="2083" spans="1:42" x14ac:dyDescent="0.2">
      <c r="A2083" s="2" t="s">
        <v>43</v>
      </c>
      <c r="B2083" s="2">
        <v>19</v>
      </c>
      <c r="C2083" s="2">
        <v>11030130</v>
      </c>
      <c r="D2083" s="2" t="s">
        <v>5931</v>
      </c>
      <c r="E2083" s="3" t="s">
        <v>5932</v>
      </c>
      <c r="F2083" s="2" t="s">
        <v>5933</v>
      </c>
      <c r="G2083" s="2" t="s">
        <v>47</v>
      </c>
      <c r="I2083" s="2">
        <v>359918</v>
      </c>
      <c r="J2083" s="9"/>
      <c r="K2083" s="9"/>
      <c r="L2083" s="9"/>
      <c r="M2083" s="9"/>
      <c r="N2083" s="9"/>
      <c r="O2083" s="9"/>
      <c r="P2083" s="9"/>
      <c r="Q2083" s="9">
        <v>1.01</v>
      </c>
      <c r="R2083" s="9"/>
      <c r="S2083" s="9"/>
      <c r="T2083" s="9"/>
      <c r="U2083" s="9"/>
      <c r="V2083" s="9">
        <v>1.5</v>
      </c>
      <c r="W2083" s="9"/>
      <c r="X2083" s="9"/>
      <c r="Y2083" s="9"/>
      <c r="Z2083" s="9"/>
      <c r="AA2083" s="9"/>
      <c r="AB2083" s="9"/>
      <c r="AC2083" s="9"/>
      <c r="AD2083" s="9"/>
      <c r="AE2083" s="9"/>
      <c r="AF2083" s="9"/>
      <c r="AG2083" s="9"/>
      <c r="AH2083" s="9"/>
      <c r="AI2083" s="9">
        <f t="shared" si="153"/>
        <v>2.5099999999999998</v>
      </c>
      <c r="AJ2083" s="9">
        <v>0</v>
      </c>
      <c r="AK2083" s="9">
        <f t="shared" si="154"/>
        <v>0.30119999999999997</v>
      </c>
      <c r="AL2083" s="9">
        <f t="shared" si="155"/>
        <v>2.8111999999999999</v>
      </c>
      <c r="AM2083" s="9"/>
      <c r="AN2083" s="9"/>
      <c r="AP2083" s="9"/>
    </row>
    <row r="2084" spans="1:42" x14ac:dyDescent="0.2">
      <c r="A2084" s="2" t="s">
        <v>43</v>
      </c>
      <c r="B2084" s="2">
        <v>1</v>
      </c>
      <c r="C2084" s="2">
        <v>11030133</v>
      </c>
      <c r="D2084" s="2" t="s">
        <v>5934</v>
      </c>
      <c r="E2084" s="3" t="s">
        <v>5935</v>
      </c>
      <c r="F2084" s="2" t="s">
        <v>5936</v>
      </c>
      <c r="G2084" s="2" t="s">
        <v>47</v>
      </c>
      <c r="I2084" s="2">
        <v>359919</v>
      </c>
      <c r="J2084" s="9"/>
      <c r="K2084" s="9">
        <v>128</v>
      </c>
      <c r="L2084" s="9"/>
      <c r="M2084" s="9"/>
      <c r="N2084" s="9"/>
      <c r="O2084" s="9"/>
      <c r="P2084" s="9"/>
      <c r="Q2084" s="9">
        <v>2.5499999999999998</v>
      </c>
      <c r="R2084" s="9">
        <v>0.54</v>
      </c>
      <c r="S2084" s="9"/>
      <c r="T2084" s="9"/>
      <c r="U2084" s="9"/>
      <c r="V2084" s="9">
        <v>1.5</v>
      </c>
      <c r="W2084" s="9"/>
      <c r="X2084" s="9"/>
      <c r="Y2084" s="9"/>
      <c r="Z2084" s="9"/>
      <c r="AA2084" s="9"/>
      <c r="AB2084" s="9"/>
      <c r="AC2084" s="9"/>
      <c r="AD2084" s="9"/>
      <c r="AE2084" s="9"/>
      <c r="AF2084" s="9"/>
      <c r="AG2084" s="9"/>
      <c r="AH2084" s="9"/>
      <c r="AI2084" s="9">
        <f t="shared" si="153"/>
        <v>132.59</v>
      </c>
      <c r="AJ2084" s="9">
        <v>0</v>
      </c>
      <c r="AK2084" s="9">
        <f t="shared" si="154"/>
        <v>15.9108</v>
      </c>
      <c r="AL2084" s="9">
        <f t="shared" si="155"/>
        <v>148.5008</v>
      </c>
      <c r="AM2084" s="9"/>
      <c r="AN2084" s="9"/>
      <c r="AP2084" s="9"/>
    </row>
    <row r="2085" spans="1:42" x14ac:dyDescent="0.2">
      <c r="A2085" s="2" t="s">
        <v>43</v>
      </c>
      <c r="B2085" s="2">
        <v>1</v>
      </c>
      <c r="C2085" s="2">
        <v>11030135</v>
      </c>
      <c r="D2085" s="2" t="s">
        <v>5937</v>
      </c>
      <c r="E2085" s="3" t="s">
        <v>5938</v>
      </c>
      <c r="F2085" s="2" t="s">
        <v>5939</v>
      </c>
      <c r="G2085" s="2" t="s">
        <v>47</v>
      </c>
      <c r="I2085" s="2">
        <v>359920</v>
      </c>
      <c r="J2085" s="9"/>
      <c r="K2085" s="9">
        <v>0.87</v>
      </c>
      <c r="L2085" s="9"/>
      <c r="M2085" s="9"/>
      <c r="N2085" s="9"/>
      <c r="O2085" s="9"/>
      <c r="P2085" s="9"/>
      <c r="Q2085" s="9">
        <v>0.04</v>
      </c>
      <c r="R2085" s="9">
        <v>0.08</v>
      </c>
      <c r="S2085" s="9"/>
      <c r="T2085" s="9"/>
      <c r="U2085" s="9"/>
      <c r="V2085" s="9">
        <v>1.5</v>
      </c>
      <c r="W2085" s="9"/>
      <c r="X2085" s="9"/>
      <c r="Y2085" s="9"/>
      <c r="Z2085" s="9"/>
      <c r="AA2085" s="9"/>
      <c r="AB2085" s="9"/>
      <c r="AC2085" s="9"/>
      <c r="AD2085" s="9"/>
      <c r="AE2085" s="9"/>
      <c r="AF2085" s="9"/>
      <c r="AG2085" s="9"/>
      <c r="AH2085" s="9"/>
      <c r="AI2085" s="9">
        <f t="shared" si="153"/>
        <v>2.4900000000000002</v>
      </c>
      <c r="AJ2085" s="9">
        <v>0</v>
      </c>
      <c r="AK2085" s="9">
        <f t="shared" si="154"/>
        <v>0.29880000000000001</v>
      </c>
      <c r="AL2085" s="9">
        <f t="shared" si="155"/>
        <v>2.7888000000000002</v>
      </c>
      <c r="AM2085" s="9"/>
      <c r="AN2085" s="9"/>
      <c r="AP2085" s="9"/>
    </row>
    <row r="2086" spans="1:42" x14ac:dyDescent="0.2">
      <c r="A2086" s="2" t="s">
        <v>43</v>
      </c>
      <c r="B2086" s="2">
        <v>1</v>
      </c>
      <c r="C2086" s="2">
        <v>11030133</v>
      </c>
      <c r="D2086" s="2" t="s">
        <v>5940</v>
      </c>
      <c r="E2086" s="3" t="s">
        <v>5941</v>
      </c>
      <c r="F2086" s="2" t="s">
        <v>5942</v>
      </c>
      <c r="G2086" s="2" t="s">
        <v>47</v>
      </c>
      <c r="I2086" s="2">
        <v>359921</v>
      </c>
      <c r="J2086" s="9"/>
      <c r="K2086" s="9">
        <v>0.67</v>
      </c>
      <c r="L2086" s="9"/>
      <c r="M2086" s="9"/>
      <c r="N2086" s="9"/>
      <c r="O2086" s="9"/>
      <c r="P2086" s="9"/>
      <c r="Q2086" s="9"/>
      <c r="R2086" s="9"/>
      <c r="S2086" s="9"/>
      <c r="T2086" s="9"/>
      <c r="U2086" s="9"/>
      <c r="V2086" s="9">
        <v>1.5</v>
      </c>
      <c r="W2086" s="9"/>
      <c r="X2086" s="9"/>
      <c r="Y2086" s="9"/>
      <c r="Z2086" s="9"/>
      <c r="AA2086" s="9"/>
      <c r="AB2086" s="9"/>
      <c r="AC2086" s="9"/>
      <c r="AD2086" s="9"/>
      <c r="AE2086" s="9"/>
      <c r="AF2086" s="9"/>
      <c r="AG2086" s="9"/>
      <c r="AH2086" s="9"/>
      <c r="AI2086" s="9">
        <f t="shared" si="153"/>
        <v>2.17</v>
      </c>
      <c r="AJ2086" s="9">
        <v>0</v>
      </c>
      <c r="AK2086" s="9">
        <f t="shared" si="154"/>
        <v>0.26039999999999996</v>
      </c>
      <c r="AL2086" s="9">
        <f t="shared" si="155"/>
        <v>2.4303999999999997</v>
      </c>
      <c r="AM2086" s="9"/>
      <c r="AN2086" s="9"/>
      <c r="AP2086" s="9"/>
    </row>
    <row r="2087" spans="1:42" x14ac:dyDescent="0.2">
      <c r="A2087" s="2" t="s">
        <v>43</v>
      </c>
      <c r="B2087" s="2">
        <v>1</v>
      </c>
      <c r="C2087" s="2">
        <v>11030121</v>
      </c>
      <c r="D2087" s="2" t="s">
        <v>5943</v>
      </c>
      <c r="E2087" s="3" t="s">
        <v>5944</v>
      </c>
      <c r="F2087" s="2" t="s">
        <v>5945</v>
      </c>
      <c r="G2087" s="2" t="s">
        <v>47</v>
      </c>
      <c r="I2087" s="2">
        <v>359922</v>
      </c>
      <c r="J2087" s="9"/>
      <c r="K2087" s="9"/>
      <c r="L2087" s="9"/>
      <c r="M2087" s="9"/>
      <c r="N2087" s="9"/>
      <c r="O2087" s="9"/>
      <c r="P2087" s="9"/>
      <c r="Q2087" s="9">
        <v>0.09</v>
      </c>
      <c r="R2087" s="9">
        <v>0.7</v>
      </c>
      <c r="S2087" s="9"/>
      <c r="T2087" s="9"/>
      <c r="U2087" s="9"/>
      <c r="V2087" s="9">
        <v>1.5</v>
      </c>
      <c r="W2087" s="9"/>
      <c r="X2087" s="9"/>
      <c r="Y2087" s="9"/>
      <c r="Z2087" s="9"/>
      <c r="AA2087" s="9"/>
      <c r="AB2087" s="9"/>
      <c r="AC2087" s="9"/>
      <c r="AD2087" s="9"/>
      <c r="AE2087" s="9"/>
      <c r="AF2087" s="9"/>
      <c r="AG2087" s="9"/>
      <c r="AH2087" s="9"/>
      <c r="AI2087" s="9">
        <f t="shared" si="153"/>
        <v>2.29</v>
      </c>
      <c r="AJ2087" s="9">
        <v>0</v>
      </c>
      <c r="AK2087" s="9">
        <f t="shared" si="154"/>
        <v>0.27479999999999999</v>
      </c>
      <c r="AL2087" s="9">
        <f t="shared" si="155"/>
        <v>2.5648</v>
      </c>
      <c r="AM2087" s="9"/>
      <c r="AN2087" s="9"/>
      <c r="AP2087" s="9"/>
    </row>
    <row r="2088" spans="1:42" x14ac:dyDescent="0.2">
      <c r="A2088" s="2" t="s">
        <v>43</v>
      </c>
      <c r="B2088" s="2">
        <v>1</v>
      </c>
      <c r="C2088" s="2">
        <v>11030130</v>
      </c>
      <c r="D2088" s="2" t="s">
        <v>5946</v>
      </c>
      <c r="E2088" s="3" t="s">
        <v>5947</v>
      </c>
      <c r="F2088" s="2" t="s">
        <v>5948</v>
      </c>
      <c r="G2088" s="2" t="s">
        <v>47</v>
      </c>
      <c r="I2088" s="2">
        <v>359923</v>
      </c>
      <c r="J2088" s="9"/>
      <c r="K2088" s="9"/>
      <c r="L2088" s="9"/>
      <c r="M2088" s="9"/>
      <c r="N2088" s="9"/>
      <c r="O2088" s="9"/>
      <c r="P2088" s="9"/>
      <c r="Q2088" s="9">
        <v>1.77</v>
      </c>
      <c r="R2088" s="9"/>
      <c r="S2088" s="9"/>
      <c r="T2088" s="9"/>
      <c r="U2088" s="9"/>
      <c r="V2088" s="9">
        <v>1.5</v>
      </c>
      <c r="W2088" s="9"/>
      <c r="X2088" s="9"/>
      <c r="Y2088" s="9"/>
      <c r="Z2088" s="9"/>
      <c r="AA2088" s="9"/>
      <c r="AB2088" s="9"/>
      <c r="AC2088" s="9"/>
      <c r="AD2088" s="9"/>
      <c r="AE2088" s="9"/>
      <c r="AF2088" s="9"/>
      <c r="AG2088" s="9"/>
      <c r="AH2088" s="9"/>
      <c r="AI2088" s="9">
        <f t="shared" si="153"/>
        <v>3.27</v>
      </c>
      <c r="AJ2088" s="9">
        <v>0</v>
      </c>
      <c r="AK2088" s="9">
        <f t="shared" si="154"/>
        <v>0.39239999999999997</v>
      </c>
      <c r="AL2088" s="9">
        <f t="shared" si="155"/>
        <v>3.6623999999999999</v>
      </c>
      <c r="AM2088" s="9"/>
      <c r="AN2088" s="9"/>
      <c r="AP2088" s="9"/>
    </row>
    <row r="2089" spans="1:42" x14ac:dyDescent="0.2">
      <c r="A2089" s="2" t="s">
        <v>43</v>
      </c>
      <c r="B2089" s="2">
        <v>19</v>
      </c>
      <c r="C2089" s="2">
        <v>11030133</v>
      </c>
      <c r="D2089" s="2" t="s">
        <v>5949</v>
      </c>
      <c r="E2089" s="3" t="s">
        <v>5950</v>
      </c>
      <c r="F2089" s="2" t="s">
        <v>5951</v>
      </c>
      <c r="G2089" s="2" t="s">
        <v>47</v>
      </c>
      <c r="I2089" s="2">
        <v>359924</v>
      </c>
      <c r="J2089" s="9"/>
      <c r="K2089" s="9">
        <v>0.87</v>
      </c>
      <c r="L2089" s="9"/>
      <c r="M2089" s="9"/>
      <c r="N2089" s="9"/>
      <c r="O2089" s="9"/>
      <c r="P2089" s="9"/>
      <c r="Q2089" s="9">
        <v>0.61</v>
      </c>
      <c r="R2089" s="9"/>
      <c r="S2089" s="9"/>
      <c r="T2089" s="9"/>
      <c r="U2089" s="9"/>
      <c r="V2089" s="9">
        <v>1.5</v>
      </c>
      <c r="W2089" s="9"/>
      <c r="X2089" s="9"/>
      <c r="Y2089" s="9"/>
      <c r="Z2089" s="9"/>
      <c r="AA2089" s="9"/>
      <c r="AB2089" s="9"/>
      <c r="AC2089" s="9"/>
      <c r="AD2089" s="9"/>
      <c r="AE2089" s="9"/>
      <c r="AF2089" s="9"/>
      <c r="AG2089" s="9"/>
      <c r="AH2089" s="9">
        <v>-0.75</v>
      </c>
      <c r="AI2089" s="9">
        <f t="shared" si="153"/>
        <v>2.23</v>
      </c>
      <c r="AJ2089" s="9">
        <v>0</v>
      </c>
      <c r="AK2089" s="9">
        <f t="shared" si="154"/>
        <v>0.2676</v>
      </c>
      <c r="AL2089" s="9">
        <f t="shared" si="155"/>
        <v>2.4975999999999998</v>
      </c>
      <c r="AM2089" s="9"/>
      <c r="AN2089" s="9"/>
      <c r="AP2089" s="9"/>
    </row>
    <row r="2090" spans="1:42" x14ac:dyDescent="0.2">
      <c r="A2090" s="2" t="s">
        <v>43</v>
      </c>
      <c r="B2090" s="2">
        <v>1</v>
      </c>
      <c r="C2090" s="2">
        <v>11030128</v>
      </c>
      <c r="D2090" s="2" t="s">
        <v>5952</v>
      </c>
      <c r="E2090" s="3" t="s">
        <v>5953</v>
      </c>
      <c r="F2090" s="2" t="s">
        <v>5954</v>
      </c>
      <c r="G2090" s="2" t="s">
        <v>47</v>
      </c>
      <c r="I2090" s="2">
        <v>359925</v>
      </c>
      <c r="J2090" s="9"/>
      <c r="K2090" s="9">
        <v>3.29</v>
      </c>
      <c r="L2090" s="9"/>
      <c r="M2090" s="9"/>
      <c r="N2090" s="9"/>
      <c r="O2090" s="9"/>
      <c r="P2090" s="9"/>
      <c r="Q2090" s="9">
        <v>1.48</v>
      </c>
      <c r="R2090" s="9"/>
      <c r="S2090" s="9"/>
      <c r="T2090" s="9"/>
      <c r="U2090" s="9"/>
      <c r="V2090" s="9">
        <v>1.5</v>
      </c>
      <c r="W2090" s="9"/>
      <c r="X2090" s="9"/>
      <c r="Y2090" s="9"/>
      <c r="Z2090" s="9"/>
      <c r="AA2090" s="9"/>
      <c r="AB2090" s="9"/>
      <c r="AC2090" s="9"/>
      <c r="AD2090" s="9"/>
      <c r="AE2090" s="9"/>
      <c r="AF2090" s="9"/>
      <c r="AG2090" s="9"/>
      <c r="AH2090" s="9">
        <v>-0.75</v>
      </c>
      <c r="AI2090" s="9">
        <f t="shared" si="153"/>
        <v>5.52</v>
      </c>
      <c r="AJ2090" s="9">
        <v>0</v>
      </c>
      <c r="AK2090" s="9">
        <f t="shared" si="154"/>
        <v>0.66239999999999988</v>
      </c>
      <c r="AL2090" s="9">
        <f t="shared" si="155"/>
        <v>6.1823999999999995</v>
      </c>
      <c r="AM2090" s="9"/>
      <c r="AN2090" s="9"/>
      <c r="AP2090" s="9"/>
    </row>
    <row r="2091" spans="1:42" x14ac:dyDescent="0.2">
      <c r="A2091" s="2" t="s">
        <v>43</v>
      </c>
      <c r="B2091" s="2">
        <v>1</v>
      </c>
      <c r="C2091" s="2">
        <v>11030132</v>
      </c>
      <c r="D2091" s="2" t="s">
        <v>5955</v>
      </c>
      <c r="E2091" s="3" t="s">
        <v>5956</v>
      </c>
      <c r="F2091" s="2" t="s">
        <v>5957</v>
      </c>
      <c r="G2091" s="2" t="s">
        <v>47</v>
      </c>
      <c r="I2091" s="2">
        <v>359926</v>
      </c>
      <c r="J2091" s="9"/>
      <c r="K2091" s="9">
        <v>0.48</v>
      </c>
      <c r="L2091" s="9"/>
      <c r="M2091" s="9"/>
      <c r="N2091" s="9"/>
      <c r="O2091" s="9"/>
      <c r="P2091" s="9"/>
      <c r="Q2091" s="9"/>
      <c r="R2091" s="9"/>
      <c r="S2091" s="9"/>
      <c r="T2091" s="9"/>
      <c r="U2091" s="9"/>
      <c r="V2091" s="9">
        <v>1.5</v>
      </c>
      <c r="W2091" s="9"/>
      <c r="X2091" s="9"/>
      <c r="Y2091" s="9"/>
      <c r="Z2091" s="9"/>
      <c r="AA2091" s="9"/>
      <c r="AB2091" s="9"/>
      <c r="AC2091" s="9"/>
      <c r="AD2091" s="9"/>
      <c r="AE2091" s="9"/>
      <c r="AF2091" s="9"/>
      <c r="AG2091" s="9"/>
      <c r="AH2091" s="9"/>
      <c r="AI2091" s="9">
        <f t="shared" si="153"/>
        <v>1.98</v>
      </c>
      <c r="AJ2091" s="9">
        <v>0</v>
      </c>
      <c r="AK2091" s="9">
        <f t="shared" si="154"/>
        <v>0.23759999999999998</v>
      </c>
      <c r="AL2091" s="9">
        <f t="shared" si="155"/>
        <v>2.2176</v>
      </c>
      <c r="AM2091" s="9"/>
      <c r="AN2091" s="9"/>
      <c r="AP2091" s="9"/>
    </row>
    <row r="2092" spans="1:42" x14ac:dyDescent="0.2">
      <c r="A2092" s="2" t="s">
        <v>43</v>
      </c>
      <c r="B2092" s="2">
        <v>1</v>
      </c>
      <c r="C2092" s="2">
        <v>11030134</v>
      </c>
      <c r="D2092" s="2" t="s">
        <v>5958</v>
      </c>
      <c r="E2092" s="3" t="s">
        <v>5959</v>
      </c>
      <c r="F2092" s="2" t="s">
        <v>5960</v>
      </c>
      <c r="G2092" s="2" t="s">
        <v>47</v>
      </c>
      <c r="I2092" s="2">
        <v>359927</v>
      </c>
      <c r="J2092" s="9"/>
      <c r="K2092" s="9"/>
      <c r="L2092" s="9"/>
      <c r="M2092" s="9"/>
      <c r="N2092" s="9"/>
      <c r="O2092" s="9"/>
      <c r="P2092" s="9"/>
      <c r="Q2092" s="9">
        <v>0.09</v>
      </c>
      <c r="R2092" s="9">
        <v>0.21</v>
      </c>
      <c r="S2092" s="9"/>
      <c r="T2092" s="9"/>
      <c r="U2092" s="9"/>
      <c r="V2092" s="9">
        <v>1.5</v>
      </c>
      <c r="W2092" s="9"/>
      <c r="X2092" s="9"/>
      <c r="Y2092" s="9"/>
      <c r="Z2092" s="9"/>
      <c r="AA2092" s="9"/>
      <c r="AB2092" s="9"/>
      <c r="AC2092" s="9"/>
      <c r="AD2092" s="9"/>
      <c r="AE2092" s="9"/>
      <c r="AF2092" s="9"/>
      <c r="AG2092" s="9"/>
      <c r="AH2092" s="9"/>
      <c r="AI2092" s="9">
        <f t="shared" si="153"/>
        <v>1.8</v>
      </c>
      <c r="AJ2092" s="9">
        <v>0</v>
      </c>
      <c r="AK2092" s="9">
        <f t="shared" si="154"/>
        <v>0.216</v>
      </c>
      <c r="AL2092" s="9">
        <f t="shared" si="155"/>
        <v>2.016</v>
      </c>
      <c r="AM2092" s="9"/>
      <c r="AN2092" s="9"/>
      <c r="AP2092" s="9"/>
    </row>
    <row r="2093" spans="1:42" x14ac:dyDescent="0.2">
      <c r="A2093" s="2" t="s">
        <v>43</v>
      </c>
      <c r="B2093" s="2">
        <v>1</v>
      </c>
      <c r="C2093" s="2">
        <v>11030121</v>
      </c>
      <c r="D2093" s="2" t="s">
        <v>5961</v>
      </c>
      <c r="E2093" s="3" t="s">
        <v>5962</v>
      </c>
      <c r="F2093" s="2" t="s">
        <v>5963</v>
      </c>
      <c r="G2093" s="2" t="s">
        <v>47</v>
      </c>
      <c r="I2093" s="2">
        <v>359928</v>
      </c>
      <c r="J2093" s="9"/>
      <c r="K2093" s="9"/>
      <c r="L2093" s="9"/>
      <c r="M2093" s="9"/>
      <c r="N2093" s="9"/>
      <c r="O2093" s="9"/>
      <c r="P2093" s="9"/>
      <c r="Q2093" s="9">
        <v>0.15</v>
      </c>
      <c r="R2093" s="9"/>
      <c r="S2093" s="9"/>
      <c r="T2093" s="9"/>
      <c r="U2093" s="9"/>
      <c r="V2093" s="9">
        <v>1.5</v>
      </c>
      <c r="W2093" s="9"/>
      <c r="X2093" s="9"/>
      <c r="Y2093" s="9"/>
      <c r="Z2093" s="9"/>
      <c r="AA2093" s="9"/>
      <c r="AB2093" s="9"/>
      <c r="AC2093" s="9"/>
      <c r="AD2093" s="9"/>
      <c r="AE2093" s="9"/>
      <c r="AF2093" s="9"/>
      <c r="AG2093" s="9"/>
      <c r="AH2093" s="9"/>
      <c r="AI2093" s="9">
        <f t="shared" si="153"/>
        <v>1.65</v>
      </c>
      <c r="AJ2093" s="9">
        <v>0</v>
      </c>
      <c r="AK2093" s="9">
        <f t="shared" si="154"/>
        <v>0.19799999999999998</v>
      </c>
      <c r="AL2093" s="9">
        <f t="shared" si="155"/>
        <v>1.8479999999999999</v>
      </c>
      <c r="AM2093" s="9"/>
      <c r="AN2093" s="9"/>
      <c r="AP2093" s="9"/>
    </row>
    <row r="2094" spans="1:42" x14ac:dyDescent="0.2">
      <c r="A2094" s="2" t="s">
        <v>43</v>
      </c>
      <c r="B2094" s="2">
        <v>1</v>
      </c>
      <c r="C2094" s="2">
        <v>11030128</v>
      </c>
      <c r="D2094" s="2" t="s">
        <v>5964</v>
      </c>
      <c r="E2094" s="3" t="s">
        <v>5965</v>
      </c>
      <c r="F2094" s="2" t="s">
        <v>5966</v>
      </c>
      <c r="G2094" s="2" t="s">
        <v>47</v>
      </c>
      <c r="I2094" s="2">
        <v>359929</v>
      </c>
      <c r="J2094" s="9"/>
      <c r="K2094" s="9">
        <v>0.91</v>
      </c>
      <c r="L2094" s="9">
        <v>0.77</v>
      </c>
      <c r="M2094" s="9"/>
      <c r="N2094" s="9"/>
      <c r="O2094" s="9"/>
      <c r="P2094" s="9"/>
      <c r="Q2094" s="9">
        <v>0.82</v>
      </c>
      <c r="R2094" s="9"/>
      <c r="S2094" s="9"/>
      <c r="T2094" s="9"/>
      <c r="U2094" s="9"/>
      <c r="V2094" s="9">
        <v>1.5</v>
      </c>
      <c r="W2094" s="9"/>
      <c r="X2094" s="9"/>
      <c r="Y2094" s="9"/>
      <c r="Z2094" s="9"/>
      <c r="AA2094" s="9"/>
      <c r="AB2094" s="9"/>
      <c r="AC2094" s="9"/>
      <c r="AD2094" s="9"/>
      <c r="AE2094" s="9"/>
      <c r="AF2094" s="9"/>
      <c r="AG2094" s="9"/>
      <c r="AH2094" s="9"/>
      <c r="AI2094" s="9">
        <f t="shared" si="153"/>
        <v>4</v>
      </c>
      <c r="AJ2094" s="9">
        <v>0</v>
      </c>
      <c r="AK2094" s="9">
        <f t="shared" si="154"/>
        <v>0.48</v>
      </c>
      <c r="AL2094" s="9">
        <f t="shared" si="155"/>
        <v>4.4800000000000004</v>
      </c>
      <c r="AM2094" s="9"/>
      <c r="AN2094" s="9"/>
      <c r="AP2094" s="9"/>
    </row>
    <row r="2095" spans="1:42" x14ac:dyDescent="0.2">
      <c r="A2095" s="2" t="s">
        <v>43</v>
      </c>
      <c r="B2095" s="2">
        <v>1</v>
      </c>
      <c r="C2095" s="2">
        <v>11030133</v>
      </c>
      <c r="D2095" s="2" t="s">
        <v>5967</v>
      </c>
      <c r="E2095" s="3" t="s">
        <v>5968</v>
      </c>
      <c r="F2095" s="2" t="s">
        <v>5969</v>
      </c>
      <c r="G2095" s="2" t="s">
        <v>47</v>
      </c>
      <c r="I2095" s="2">
        <v>359930</v>
      </c>
      <c r="J2095" s="9"/>
      <c r="K2095" s="9">
        <v>0.28999999999999998</v>
      </c>
      <c r="L2095" s="9"/>
      <c r="M2095" s="9"/>
      <c r="N2095" s="9"/>
      <c r="O2095" s="9"/>
      <c r="P2095" s="9"/>
      <c r="Q2095" s="9"/>
      <c r="R2095" s="9">
        <v>0.04</v>
      </c>
      <c r="S2095" s="9"/>
      <c r="T2095" s="9"/>
      <c r="U2095" s="9"/>
      <c r="V2095" s="9">
        <v>1.5</v>
      </c>
      <c r="W2095" s="9"/>
      <c r="X2095" s="9"/>
      <c r="Y2095" s="9"/>
      <c r="Z2095" s="9"/>
      <c r="AA2095" s="9"/>
      <c r="AB2095" s="9"/>
      <c r="AC2095" s="9"/>
      <c r="AD2095" s="9"/>
      <c r="AE2095" s="9"/>
      <c r="AF2095" s="9"/>
      <c r="AG2095" s="9"/>
      <c r="AH2095" s="9"/>
      <c r="AI2095" s="9">
        <f t="shared" si="153"/>
        <v>1.83</v>
      </c>
      <c r="AJ2095" s="9">
        <v>0</v>
      </c>
      <c r="AK2095" s="9">
        <f t="shared" si="154"/>
        <v>0.21959999999999999</v>
      </c>
      <c r="AL2095" s="9">
        <f t="shared" si="155"/>
        <v>2.0495999999999999</v>
      </c>
      <c r="AM2095" s="9"/>
      <c r="AN2095" s="9"/>
      <c r="AP2095" s="9"/>
    </row>
    <row r="2096" spans="1:42" x14ac:dyDescent="0.2">
      <c r="A2096" s="2" t="s">
        <v>43</v>
      </c>
      <c r="B2096" s="2">
        <v>1</v>
      </c>
      <c r="C2096" s="2">
        <v>11030133</v>
      </c>
      <c r="D2096" s="2" t="s">
        <v>5970</v>
      </c>
      <c r="E2096" s="3" t="s">
        <v>5971</v>
      </c>
      <c r="F2096" s="2" t="s">
        <v>5972</v>
      </c>
      <c r="G2096" s="2" t="s">
        <v>47</v>
      </c>
      <c r="I2096" s="2">
        <v>359931</v>
      </c>
      <c r="J2096" s="9"/>
      <c r="K2096" s="9">
        <v>0.66</v>
      </c>
      <c r="L2096" s="9"/>
      <c r="M2096" s="9"/>
      <c r="N2096" s="9"/>
      <c r="O2096" s="9"/>
      <c r="P2096" s="9"/>
      <c r="Q2096" s="9">
        <v>0.32</v>
      </c>
      <c r="R2096" s="9"/>
      <c r="S2096" s="9"/>
      <c r="T2096" s="9"/>
      <c r="U2096" s="9"/>
      <c r="V2096" s="9">
        <v>1.5</v>
      </c>
      <c r="W2096" s="9"/>
      <c r="X2096" s="9"/>
      <c r="Y2096" s="9"/>
      <c r="Z2096" s="9"/>
      <c r="AA2096" s="9"/>
      <c r="AB2096" s="9"/>
      <c r="AC2096" s="9"/>
      <c r="AD2096" s="9"/>
      <c r="AE2096" s="9"/>
      <c r="AF2096" s="9"/>
      <c r="AG2096" s="9"/>
      <c r="AH2096" s="9"/>
      <c r="AI2096" s="9">
        <f t="shared" si="153"/>
        <v>2.48</v>
      </c>
      <c r="AJ2096" s="9">
        <v>0</v>
      </c>
      <c r="AK2096" s="9">
        <f t="shared" si="154"/>
        <v>0.29759999999999998</v>
      </c>
      <c r="AL2096" s="9">
        <f t="shared" si="155"/>
        <v>2.7776000000000001</v>
      </c>
      <c r="AM2096" s="9"/>
      <c r="AN2096" s="9"/>
      <c r="AP2096" s="9"/>
    </row>
    <row r="2097" spans="1:42" x14ac:dyDescent="0.2">
      <c r="A2097" s="2" t="s">
        <v>43</v>
      </c>
      <c r="B2097" s="2">
        <v>1</v>
      </c>
      <c r="C2097" s="2">
        <v>11030130</v>
      </c>
      <c r="D2097" s="2" t="s">
        <v>5973</v>
      </c>
      <c r="E2097" s="3" t="s">
        <v>5974</v>
      </c>
      <c r="F2097" s="2" t="s">
        <v>5975</v>
      </c>
      <c r="G2097" s="2" t="s">
        <v>47</v>
      </c>
      <c r="I2097" s="2">
        <v>359932</v>
      </c>
      <c r="J2097" s="9"/>
      <c r="K2097" s="9"/>
      <c r="L2097" s="9"/>
      <c r="M2097" s="9"/>
      <c r="N2097" s="9"/>
      <c r="O2097" s="9"/>
      <c r="P2097" s="9"/>
      <c r="Q2097" s="9">
        <v>0.67</v>
      </c>
      <c r="R2097" s="9"/>
      <c r="S2097" s="9"/>
      <c r="T2097" s="9"/>
      <c r="U2097" s="9"/>
      <c r="V2097" s="9">
        <v>1.5</v>
      </c>
      <c r="W2097" s="9"/>
      <c r="X2097" s="9"/>
      <c r="Y2097" s="9"/>
      <c r="Z2097" s="9"/>
      <c r="AA2097" s="9"/>
      <c r="AB2097" s="9"/>
      <c r="AC2097" s="9"/>
      <c r="AD2097" s="9"/>
      <c r="AE2097" s="9"/>
      <c r="AF2097" s="9"/>
      <c r="AG2097" s="9"/>
      <c r="AH2097" s="9"/>
      <c r="AI2097" s="9">
        <f t="shared" si="153"/>
        <v>2.17</v>
      </c>
      <c r="AJ2097" s="9">
        <v>0</v>
      </c>
      <c r="AK2097" s="9">
        <f t="shared" si="154"/>
        <v>0.26039999999999996</v>
      </c>
      <c r="AL2097" s="9">
        <f t="shared" si="155"/>
        <v>2.4303999999999997</v>
      </c>
      <c r="AM2097" s="9"/>
      <c r="AN2097" s="9"/>
      <c r="AP2097" s="9"/>
    </row>
    <row r="2098" spans="1:42" x14ac:dyDescent="0.2">
      <c r="A2098" s="2" t="s">
        <v>43</v>
      </c>
      <c r="B2098" s="2">
        <v>1</v>
      </c>
      <c r="C2098" s="2">
        <v>11030133</v>
      </c>
      <c r="D2098" s="2" t="s">
        <v>5976</v>
      </c>
      <c r="E2098" s="3" t="s">
        <v>5977</v>
      </c>
      <c r="F2098" s="2" t="s">
        <v>5978</v>
      </c>
      <c r="G2098" s="2" t="s">
        <v>47</v>
      </c>
      <c r="I2098" s="2">
        <v>359933</v>
      </c>
      <c r="J2098" s="9"/>
      <c r="K2098" s="9"/>
      <c r="L2098" s="9"/>
      <c r="M2098" s="9"/>
      <c r="N2098" s="9"/>
      <c r="O2098" s="9"/>
      <c r="P2098" s="9"/>
      <c r="Q2098" s="9"/>
      <c r="R2098" s="9"/>
      <c r="S2098" s="9"/>
      <c r="T2098" s="9"/>
      <c r="U2098" s="9"/>
      <c r="V2098" s="9">
        <v>1.5</v>
      </c>
      <c r="W2098" s="9"/>
      <c r="X2098" s="9"/>
      <c r="Y2098" s="9"/>
      <c r="Z2098" s="9"/>
      <c r="AA2098" s="9"/>
      <c r="AB2098" s="9"/>
      <c r="AC2098" s="9"/>
      <c r="AD2098" s="9"/>
      <c r="AE2098" s="9"/>
      <c r="AF2098" s="9"/>
      <c r="AG2098" s="9"/>
      <c r="AH2098" s="9"/>
      <c r="AI2098" s="9">
        <f t="shared" si="153"/>
        <v>1.5</v>
      </c>
      <c r="AJ2098" s="9">
        <v>0</v>
      </c>
      <c r="AK2098" s="9">
        <f t="shared" si="154"/>
        <v>0.18</v>
      </c>
      <c r="AL2098" s="9">
        <f t="shared" si="155"/>
        <v>1.68</v>
      </c>
      <c r="AM2098" s="9"/>
      <c r="AN2098" s="9"/>
      <c r="AP2098" s="9"/>
    </row>
    <row r="2099" spans="1:42" x14ac:dyDescent="0.2">
      <c r="A2099" s="2" t="s">
        <v>43</v>
      </c>
      <c r="B2099" s="2">
        <v>1</v>
      </c>
      <c r="C2099" s="2">
        <v>11030128</v>
      </c>
      <c r="D2099" s="2" t="s">
        <v>5979</v>
      </c>
      <c r="E2099" s="3" t="s">
        <v>5980</v>
      </c>
      <c r="F2099" s="2" t="s">
        <v>5981</v>
      </c>
      <c r="G2099" s="2" t="s">
        <v>47</v>
      </c>
      <c r="I2099" s="2">
        <v>359934</v>
      </c>
      <c r="J2099" s="9"/>
      <c r="K2099" s="9"/>
      <c r="L2099" s="9"/>
      <c r="M2099" s="9"/>
      <c r="N2099" s="9"/>
      <c r="O2099" s="9"/>
      <c r="P2099" s="9"/>
      <c r="Q2099" s="9">
        <v>0.22</v>
      </c>
      <c r="R2099" s="9"/>
      <c r="S2099" s="9"/>
      <c r="T2099" s="9"/>
      <c r="U2099" s="9"/>
      <c r="V2099" s="9">
        <v>1.5</v>
      </c>
      <c r="W2099" s="9"/>
      <c r="X2099" s="9"/>
      <c r="Y2099" s="9"/>
      <c r="Z2099" s="9"/>
      <c r="AA2099" s="9"/>
      <c r="AB2099" s="9"/>
      <c r="AC2099" s="9"/>
      <c r="AD2099" s="9"/>
      <c r="AE2099" s="9"/>
      <c r="AF2099" s="9"/>
      <c r="AG2099" s="9"/>
      <c r="AH2099" s="9"/>
      <c r="AI2099" s="9">
        <f t="shared" si="153"/>
        <v>1.72</v>
      </c>
      <c r="AJ2099" s="9">
        <v>0</v>
      </c>
      <c r="AK2099" s="9">
        <f t="shared" si="154"/>
        <v>0.2064</v>
      </c>
      <c r="AL2099" s="9">
        <f t="shared" si="155"/>
        <v>1.9263999999999999</v>
      </c>
      <c r="AM2099" s="9"/>
      <c r="AN2099" s="9"/>
      <c r="AP2099" s="9"/>
    </row>
    <row r="2100" spans="1:42" x14ac:dyDescent="0.2">
      <c r="A2100" s="2" t="s">
        <v>43</v>
      </c>
      <c r="B2100" s="2">
        <v>1</v>
      </c>
      <c r="C2100" s="2">
        <v>11030121</v>
      </c>
      <c r="D2100" s="2" t="s">
        <v>5982</v>
      </c>
      <c r="E2100" s="3" t="s">
        <v>5983</v>
      </c>
      <c r="F2100" s="2" t="s">
        <v>5984</v>
      </c>
      <c r="G2100" s="2" t="s">
        <v>47</v>
      </c>
      <c r="I2100" s="2">
        <v>359935</v>
      </c>
      <c r="J2100" s="9"/>
      <c r="K2100" s="9"/>
      <c r="L2100" s="9"/>
      <c r="M2100" s="9"/>
      <c r="N2100" s="9"/>
      <c r="O2100" s="9"/>
      <c r="P2100" s="9"/>
      <c r="Q2100" s="9">
        <v>0.15</v>
      </c>
      <c r="R2100" s="9"/>
      <c r="S2100" s="9"/>
      <c r="T2100" s="9"/>
      <c r="U2100" s="9"/>
      <c r="V2100" s="9">
        <v>1.5</v>
      </c>
      <c r="W2100" s="9"/>
      <c r="X2100" s="9"/>
      <c r="Y2100" s="9"/>
      <c r="Z2100" s="9"/>
      <c r="AA2100" s="9"/>
      <c r="AB2100" s="9"/>
      <c r="AC2100" s="9"/>
      <c r="AD2100" s="9"/>
      <c r="AE2100" s="9"/>
      <c r="AF2100" s="9"/>
      <c r="AG2100" s="9"/>
      <c r="AH2100" s="9"/>
      <c r="AI2100" s="9">
        <f t="shared" si="153"/>
        <v>1.65</v>
      </c>
      <c r="AJ2100" s="9">
        <v>0</v>
      </c>
      <c r="AK2100" s="9">
        <f t="shared" si="154"/>
        <v>0.19799999999999998</v>
      </c>
      <c r="AL2100" s="9">
        <f t="shared" si="155"/>
        <v>1.8479999999999999</v>
      </c>
      <c r="AM2100" s="9"/>
      <c r="AN2100" s="9"/>
      <c r="AP2100" s="9"/>
    </row>
    <row r="2101" spans="1:42" x14ac:dyDescent="0.2">
      <c r="A2101" s="2" t="s">
        <v>43</v>
      </c>
      <c r="B2101" s="2">
        <v>1</v>
      </c>
      <c r="C2101" s="2">
        <v>11030130</v>
      </c>
      <c r="D2101" s="2" t="s">
        <v>5985</v>
      </c>
      <c r="E2101" s="3" t="s">
        <v>5986</v>
      </c>
      <c r="F2101" s="2" t="s">
        <v>5987</v>
      </c>
      <c r="G2101" s="2" t="s">
        <v>47</v>
      </c>
      <c r="I2101" s="2">
        <v>359936</v>
      </c>
      <c r="J2101" s="9"/>
      <c r="K2101" s="9"/>
      <c r="L2101" s="9"/>
      <c r="M2101" s="9"/>
      <c r="N2101" s="9"/>
      <c r="O2101" s="9"/>
      <c r="P2101" s="9"/>
      <c r="Q2101" s="9"/>
      <c r="R2101" s="9"/>
      <c r="S2101" s="9"/>
      <c r="T2101" s="9"/>
      <c r="U2101" s="9"/>
      <c r="V2101" s="9">
        <v>1.5</v>
      </c>
      <c r="W2101" s="9"/>
      <c r="X2101" s="9"/>
      <c r="Y2101" s="9"/>
      <c r="Z2101" s="9"/>
      <c r="AA2101" s="9"/>
      <c r="AB2101" s="9"/>
      <c r="AC2101" s="9"/>
      <c r="AD2101" s="9"/>
      <c r="AE2101" s="9"/>
      <c r="AF2101" s="9"/>
      <c r="AG2101" s="9"/>
      <c r="AH2101" s="9"/>
      <c r="AI2101" s="9">
        <f t="shared" si="153"/>
        <v>1.5</v>
      </c>
      <c r="AJ2101" s="9">
        <v>0</v>
      </c>
      <c r="AK2101" s="9">
        <f t="shared" si="154"/>
        <v>0.18</v>
      </c>
      <c r="AL2101" s="9">
        <f t="shared" si="155"/>
        <v>1.68</v>
      </c>
      <c r="AM2101" s="9"/>
      <c r="AN2101" s="9"/>
      <c r="AP2101" s="9"/>
    </row>
    <row r="2102" spans="1:42" x14ac:dyDescent="0.2">
      <c r="A2102" s="2" t="s">
        <v>43</v>
      </c>
      <c r="B2102" s="2">
        <v>1</v>
      </c>
      <c r="C2102" s="2">
        <v>11030133</v>
      </c>
      <c r="D2102" s="2" t="s">
        <v>5988</v>
      </c>
      <c r="E2102" s="3" t="s">
        <v>5989</v>
      </c>
      <c r="F2102" s="2" t="s">
        <v>5990</v>
      </c>
      <c r="G2102" s="2" t="s">
        <v>47</v>
      </c>
      <c r="I2102" s="2">
        <v>359937</v>
      </c>
      <c r="J2102" s="9"/>
      <c r="K2102" s="9">
        <v>1.04</v>
      </c>
      <c r="L2102" s="9"/>
      <c r="M2102" s="9"/>
      <c r="N2102" s="9"/>
      <c r="O2102" s="9"/>
      <c r="P2102" s="9"/>
      <c r="Q2102" s="9">
        <v>9.51</v>
      </c>
      <c r="R2102" s="9"/>
      <c r="S2102" s="9"/>
      <c r="T2102" s="9"/>
      <c r="U2102" s="9"/>
      <c r="V2102" s="9">
        <v>1.5</v>
      </c>
      <c r="W2102" s="9"/>
      <c r="X2102" s="9"/>
      <c r="Y2102" s="9"/>
      <c r="Z2102" s="9"/>
      <c r="AA2102" s="9"/>
      <c r="AB2102" s="9"/>
      <c r="AC2102" s="9"/>
      <c r="AD2102" s="9"/>
      <c r="AE2102" s="9"/>
      <c r="AF2102" s="9"/>
      <c r="AG2102" s="9"/>
      <c r="AH2102" s="9"/>
      <c r="AI2102" s="9">
        <f t="shared" si="153"/>
        <v>12.05</v>
      </c>
      <c r="AJ2102" s="9">
        <v>0</v>
      </c>
      <c r="AK2102" s="9">
        <f t="shared" si="154"/>
        <v>1.446</v>
      </c>
      <c r="AL2102" s="9">
        <f t="shared" si="155"/>
        <v>13.496</v>
      </c>
      <c r="AM2102" s="9"/>
      <c r="AN2102" s="9"/>
      <c r="AP2102" s="9"/>
    </row>
    <row r="2103" spans="1:42" x14ac:dyDescent="0.2">
      <c r="A2103" s="2" t="s">
        <v>43</v>
      </c>
      <c r="B2103" s="2">
        <v>1</v>
      </c>
      <c r="C2103" s="2">
        <v>11030121</v>
      </c>
      <c r="D2103" s="2" t="s">
        <v>5991</v>
      </c>
      <c r="E2103" s="3" t="s">
        <v>5992</v>
      </c>
      <c r="F2103" s="2" t="s">
        <v>5993</v>
      </c>
      <c r="G2103" s="2" t="s">
        <v>47</v>
      </c>
      <c r="I2103" s="2">
        <v>359938</v>
      </c>
      <c r="J2103" s="9"/>
      <c r="K2103" s="9"/>
      <c r="L2103" s="9"/>
      <c r="M2103" s="9"/>
      <c r="N2103" s="9"/>
      <c r="O2103" s="9"/>
      <c r="P2103" s="9"/>
      <c r="Q2103" s="9">
        <v>0.26</v>
      </c>
      <c r="R2103" s="9"/>
      <c r="S2103" s="9"/>
      <c r="T2103" s="9"/>
      <c r="U2103" s="9"/>
      <c r="V2103" s="9">
        <v>1.5</v>
      </c>
      <c r="W2103" s="9"/>
      <c r="X2103" s="9"/>
      <c r="Y2103" s="9"/>
      <c r="Z2103" s="9"/>
      <c r="AA2103" s="9"/>
      <c r="AB2103" s="9"/>
      <c r="AC2103" s="9"/>
      <c r="AD2103" s="9"/>
      <c r="AE2103" s="9"/>
      <c r="AF2103" s="9"/>
      <c r="AG2103" s="9"/>
      <c r="AH2103" s="9"/>
      <c r="AI2103" s="9">
        <f t="shared" si="153"/>
        <v>1.76</v>
      </c>
      <c r="AJ2103" s="9">
        <v>0</v>
      </c>
      <c r="AK2103" s="9">
        <f t="shared" si="154"/>
        <v>0.2112</v>
      </c>
      <c r="AL2103" s="9">
        <f t="shared" si="155"/>
        <v>1.9712000000000001</v>
      </c>
      <c r="AM2103" s="9"/>
      <c r="AN2103" s="9"/>
      <c r="AP2103" s="9"/>
    </row>
    <row r="2104" spans="1:42" x14ac:dyDescent="0.2">
      <c r="A2104" s="2" t="s">
        <v>43</v>
      </c>
      <c r="B2104" s="2">
        <v>1</v>
      </c>
      <c r="C2104" s="2">
        <v>11030134</v>
      </c>
      <c r="D2104" s="2" t="s">
        <v>5994</v>
      </c>
      <c r="E2104" s="3" t="s">
        <v>5995</v>
      </c>
      <c r="F2104" s="2" t="s">
        <v>5996</v>
      </c>
      <c r="G2104" s="2" t="s">
        <v>47</v>
      </c>
      <c r="I2104" s="2">
        <v>359939</v>
      </c>
      <c r="J2104" s="9"/>
      <c r="K2104" s="9"/>
      <c r="L2104" s="9"/>
      <c r="M2104" s="9"/>
      <c r="N2104" s="9"/>
      <c r="O2104" s="9"/>
      <c r="P2104" s="9"/>
      <c r="Q2104" s="9"/>
      <c r="R2104" s="9">
        <v>2.81</v>
      </c>
      <c r="S2104" s="9"/>
      <c r="T2104" s="9"/>
      <c r="U2104" s="9"/>
      <c r="V2104" s="9">
        <v>1.5</v>
      </c>
      <c r="W2104" s="9"/>
      <c r="X2104" s="9"/>
      <c r="Y2104" s="9"/>
      <c r="Z2104" s="9"/>
      <c r="AA2104" s="9"/>
      <c r="AB2104" s="9"/>
      <c r="AC2104" s="9"/>
      <c r="AD2104" s="9"/>
      <c r="AE2104" s="9"/>
      <c r="AF2104" s="9"/>
      <c r="AG2104" s="9"/>
      <c r="AH2104" s="9"/>
      <c r="AI2104" s="9">
        <f t="shared" si="153"/>
        <v>4.3100000000000005</v>
      </c>
      <c r="AJ2104" s="9">
        <v>0</v>
      </c>
      <c r="AK2104" s="9">
        <f t="shared" si="154"/>
        <v>0.51719999999999999</v>
      </c>
      <c r="AL2104" s="9">
        <f t="shared" si="155"/>
        <v>4.8272000000000004</v>
      </c>
      <c r="AM2104" s="9"/>
      <c r="AN2104" s="9"/>
      <c r="AP2104" s="9"/>
    </row>
    <row r="2105" spans="1:42" x14ac:dyDescent="0.2">
      <c r="A2105" s="2" t="s">
        <v>43</v>
      </c>
      <c r="B2105" s="2">
        <v>1</v>
      </c>
      <c r="C2105" s="2">
        <v>11030129</v>
      </c>
      <c r="D2105" s="2" t="s">
        <v>5997</v>
      </c>
      <c r="E2105" s="3" t="s">
        <v>5998</v>
      </c>
      <c r="F2105" s="2" t="s">
        <v>5999</v>
      </c>
      <c r="G2105" s="2" t="s">
        <v>47</v>
      </c>
      <c r="I2105" s="2">
        <v>359940</v>
      </c>
      <c r="J2105" s="9"/>
      <c r="K2105" s="9">
        <v>3.31</v>
      </c>
      <c r="L2105" s="9"/>
      <c r="M2105" s="9"/>
      <c r="N2105" s="9"/>
      <c r="O2105" s="9"/>
      <c r="P2105" s="9"/>
      <c r="Q2105" s="9">
        <v>0.15</v>
      </c>
      <c r="R2105" s="9"/>
      <c r="S2105" s="9"/>
      <c r="T2105" s="9"/>
      <c r="U2105" s="9"/>
      <c r="V2105" s="9">
        <v>1.5</v>
      </c>
      <c r="W2105" s="9"/>
      <c r="X2105" s="9"/>
      <c r="Y2105" s="9"/>
      <c r="Z2105" s="9"/>
      <c r="AA2105" s="9"/>
      <c r="AB2105" s="9"/>
      <c r="AC2105" s="9"/>
      <c r="AD2105" s="9"/>
      <c r="AE2105" s="9"/>
      <c r="AF2105" s="9"/>
      <c r="AG2105" s="9"/>
      <c r="AH2105" s="9"/>
      <c r="AI2105" s="9">
        <f t="shared" si="153"/>
        <v>4.96</v>
      </c>
      <c r="AJ2105" s="9">
        <v>0</v>
      </c>
      <c r="AK2105" s="9">
        <f t="shared" si="154"/>
        <v>0.59519999999999995</v>
      </c>
      <c r="AL2105" s="9">
        <f t="shared" si="155"/>
        <v>5.5552000000000001</v>
      </c>
      <c r="AM2105" s="9"/>
      <c r="AN2105" s="9"/>
      <c r="AP2105" s="9"/>
    </row>
    <row r="2106" spans="1:42" x14ac:dyDescent="0.2">
      <c r="A2106" s="2" t="s">
        <v>43</v>
      </c>
      <c r="B2106" s="2">
        <v>1</v>
      </c>
      <c r="C2106" s="2">
        <v>11030129</v>
      </c>
      <c r="D2106" s="2" t="s">
        <v>3085</v>
      </c>
      <c r="E2106" s="3" t="s">
        <v>3086</v>
      </c>
      <c r="F2106" s="2" t="s">
        <v>3087</v>
      </c>
      <c r="G2106" s="2" t="s">
        <v>47</v>
      </c>
      <c r="I2106" s="2">
        <v>359941</v>
      </c>
      <c r="J2106" s="9"/>
      <c r="K2106" s="9"/>
      <c r="L2106" s="9"/>
      <c r="M2106" s="9"/>
      <c r="N2106" s="9"/>
      <c r="O2106" s="9"/>
      <c r="P2106" s="9"/>
      <c r="Q2106" s="9">
        <v>1.67</v>
      </c>
      <c r="R2106" s="9"/>
      <c r="S2106" s="9"/>
      <c r="T2106" s="9"/>
      <c r="U2106" s="9"/>
      <c r="V2106" s="9">
        <v>1.5</v>
      </c>
      <c r="W2106" s="9"/>
      <c r="X2106" s="9"/>
      <c r="Y2106" s="9"/>
      <c r="Z2106" s="9"/>
      <c r="AA2106" s="9"/>
      <c r="AB2106" s="9"/>
      <c r="AC2106" s="9"/>
      <c r="AD2106" s="9"/>
      <c r="AE2106" s="9"/>
      <c r="AF2106" s="9"/>
      <c r="AG2106" s="9"/>
      <c r="AH2106" s="9"/>
      <c r="AI2106" s="9">
        <f t="shared" si="153"/>
        <v>3.17</v>
      </c>
      <c r="AJ2106" s="9">
        <v>0</v>
      </c>
      <c r="AK2106" s="9">
        <f t="shared" si="154"/>
        <v>0.38039999999999996</v>
      </c>
      <c r="AL2106" s="9">
        <f t="shared" si="155"/>
        <v>3.5503999999999998</v>
      </c>
      <c r="AM2106" s="9"/>
      <c r="AN2106" s="9"/>
      <c r="AP2106" s="9"/>
    </row>
    <row r="2107" spans="1:42" x14ac:dyDescent="0.2">
      <c r="A2107" s="2" t="s">
        <v>43</v>
      </c>
      <c r="B2107" s="2">
        <v>19</v>
      </c>
      <c r="C2107" s="2">
        <v>11030128</v>
      </c>
      <c r="D2107" s="2" t="s">
        <v>6000</v>
      </c>
      <c r="E2107" s="3" t="s">
        <v>6001</v>
      </c>
      <c r="F2107" s="2" t="s">
        <v>6002</v>
      </c>
      <c r="G2107" s="2" t="s">
        <v>47</v>
      </c>
      <c r="I2107" s="2">
        <v>359942</v>
      </c>
      <c r="J2107" s="9"/>
      <c r="K2107" s="9">
        <v>0.59</v>
      </c>
      <c r="L2107" s="9"/>
      <c r="M2107" s="9"/>
      <c r="N2107" s="9"/>
      <c r="O2107" s="9"/>
      <c r="P2107" s="9"/>
      <c r="Q2107" s="9">
        <v>1.81</v>
      </c>
      <c r="R2107" s="9"/>
      <c r="S2107" s="9"/>
      <c r="T2107" s="9"/>
      <c r="U2107" s="9"/>
      <c r="V2107" s="9">
        <v>1.5</v>
      </c>
      <c r="W2107" s="9"/>
      <c r="X2107" s="9"/>
      <c r="Y2107" s="9"/>
      <c r="Z2107" s="9"/>
      <c r="AA2107" s="9"/>
      <c r="AB2107" s="9"/>
      <c r="AC2107" s="9"/>
      <c r="AD2107" s="9"/>
      <c r="AE2107" s="9"/>
      <c r="AF2107" s="9"/>
      <c r="AG2107" s="9"/>
      <c r="AH2107" s="9"/>
      <c r="AI2107" s="9">
        <f t="shared" si="153"/>
        <v>3.9</v>
      </c>
      <c r="AJ2107" s="9">
        <v>0</v>
      </c>
      <c r="AK2107" s="9">
        <f t="shared" si="154"/>
        <v>0.46799999999999997</v>
      </c>
      <c r="AL2107" s="9">
        <f t="shared" si="155"/>
        <v>4.3680000000000003</v>
      </c>
      <c r="AM2107" s="9"/>
      <c r="AN2107" s="9"/>
      <c r="AP2107" s="9"/>
    </row>
    <row r="2108" spans="1:42" x14ac:dyDescent="0.2">
      <c r="A2108" s="2" t="s">
        <v>43</v>
      </c>
      <c r="B2108" s="2">
        <v>1</v>
      </c>
      <c r="C2108" s="2">
        <v>11030128</v>
      </c>
      <c r="D2108" s="2" t="s">
        <v>6003</v>
      </c>
      <c r="E2108" s="3" t="s">
        <v>6004</v>
      </c>
      <c r="F2108" s="2" t="s">
        <v>6005</v>
      </c>
      <c r="G2108" s="2" t="s">
        <v>47</v>
      </c>
      <c r="I2108" s="2">
        <v>359943</v>
      </c>
      <c r="J2108" s="9"/>
      <c r="K2108" s="9">
        <v>1.59</v>
      </c>
      <c r="L2108" s="9"/>
      <c r="M2108" s="9"/>
      <c r="N2108" s="9"/>
      <c r="O2108" s="9"/>
      <c r="P2108" s="9"/>
      <c r="Q2108" s="9">
        <v>0.19</v>
      </c>
      <c r="R2108" s="9"/>
      <c r="S2108" s="9"/>
      <c r="T2108" s="9"/>
      <c r="U2108" s="9"/>
      <c r="V2108" s="9">
        <v>1.5</v>
      </c>
      <c r="W2108" s="9"/>
      <c r="X2108" s="9"/>
      <c r="Y2108" s="9"/>
      <c r="Z2108" s="9"/>
      <c r="AA2108" s="9"/>
      <c r="AB2108" s="9"/>
      <c r="AC2108" s="9"/>
      <c r="AD2108" s="9"/>
      <c r="AE2108" s="9"/>
      <c r="AF2108" s="9"/>
      <c r="AG2108" s="9"/>
      <c r="AH2108" s="9"/>
      <c r="AI2108" s="9">
        <f t="shared" si="153"/>
        <v>3.2800000000000002</v>
      </c>
      <c r="AJ2108" s="9">
        <v>0</v>
      </c>
      <c r="AK2108" s="9">
        <f t="shared" si="154"/>
        <v>0.39360000000000001</v>
      </c>
      <c r="AL2108" s="9">
        <f t="shared" si="155"/>
        <v>3.6736000000000004</v>
      </c>
      <c r="AM2108" s="9"/>
      <c r="AN2108" s="9"/>
      <c r="AP2108" s="9"/>
    </row>
    <row r="2109" spans="1:42" x14ac:dyDescent="0.2">
      <c r="A2109" s="2" t="s">
        <v>43</v>
      </c>
      <c r="B2109" s="2">
        <v>1</v>
      </c>
      <c r="C2109" s="2">
        <v>11030134</v>
      </c>
      <c r="D2109" s="2" t="s">
        <v>6006</v>
      </c>
      <c r="E2109" s="3" t="s">
        <v>6007</v>
      </c>
      <c r="F2109" s="2" t="s">
        <v>6008</v>
      </c>
      <c r="G2109" s="2" t="s">
        <v>47</v>
      </c>
      <c r="I2109" s="2">
        <v>359944</v>
      </c>
      <c r="J2109" s="9"/>
      <c r="K2109" s="9">
        <v>1.97</v>
      </c>
      <c r="L2109" s="9"/>
      <c r="M2109" s="9"/>
      <c r="N2109" s="9"/>
      <c r="O2109" s="9"/>
      <c r="P2109" s="9"/>
      <c r="Q2109" s="9"/>
      <c r="R2109" s="9"/>
      <c r="S2109" s="9"/>
      <c r="T2109" s="9"/>
      <c r="U2109" s="9"/>
      <c r="V2109" s="9">
        <v>1.5</v>
      </c>
      <c r="W2109" s="9"/>
      <c r="X2109" s="9"/>
      <c r="Y2109" s="9"/>
      <c r="Z2109" s="9"/>
      <c r="AA2109" s="9"/>
      <c r="AB2109" s="9"/>
      <c r="AC2109" s="9"/>
      <c r="AD2109" s="9"/>
      <c r="AE2109" s="9"/>
      <c r="AF2109" s="9"/>
      <c r="AG2109" s="9"/>
      <c r="AH2109" s="9"/>
      <c r="AI2109" s="9">
        <f t="shared" si="153"/>
        <v>3.4699999999999998</v>
      </c>
      <c r="AJ2109" s="9">
        <v>0</v>
      </c>
      <c r="AK2109" s="9">
        <f t="shared" si="154"/>
        <v>0.41639999999999994</v>
      </c>
      <c r="AL2109" s="9">
        <f t="shared" si="155"/>
        <v>3.8863999999999996</v>
      </c>
      <c r="AM2109" s="9"/>
      <c r="AN2109" s="9"/>
      <c r="AP2109" s="9"/>
    </row>
    <row r="2110" spans="1:42" x14ac:dyDescent="0.2">
      <c r="A2110" s="2" t="s">
        <v>43</v>
      </c>
      <c r="B2110" s="2">
        <v>1</v>
      </c>
      <c r="C2110" s="2">
        <v>11030133</v>
      </c>
      <c r="D2110" s="2" t="s">
        <v>6009</v>
      </c>
      <c r="E2110" s="3" t="s">
        <v>6010</v>
      </c>
      <c r="F2110" s="2" t="s">
        <v>6011</v>
      </c>
      <c r="G2110" s="2" t="s">
        <v>47</v>
      </c>
      <c r="I2110" s="2">
        <v>359945</v>
      </c>
      <c r="J2110" s="9"/>
      <c r="K2110" s="9"/>
      <c r="L2110" s="9"/>
      <c r="M2110" s="9"/>
      <c r="N2110" s="9"/>
      <c r="O2110" s="9"/>
      <c r="P2110" s="9"/>
      <c r="Q2110" s="9">
        <v>0.7</v>
      </c>
      <c r="R2110" s="9"/>
      <c r="S2110" s="9"/>
      <c r="T2110" s="9"/>
      <c r="U2110" s="9"/>
      <c r="V2110" s="9">
        <v>1.5</v>
      </c>
      <c r="W2110" s="9"/>
      <c r="X2110" s="9"/>
      <c r="Y2110" s="9"/>
      <c r="Z2110" s="9"/>
      <c r="AA2110" s="9"/>
      <c r="AB2110" s="9"/>
      <c r="AC2110" s="9"/>
      <c r="AD2110" s="9"/>
      <c r="AE2110" s="9"/>
      <c r="AF2110" s="9"/>
      <c r="AG2110" s="9"/>
      <c r="AH2110" s="9"/>
      <c r="AI2110" s="9">
        <f t="shared" si="153"/>
        <v>2.2000000000000002</v>
      </c>
      <c r="AJ2110" s="9">
        <v>0</v>
      </c>
      <c r="AK2110" s="9">
        <f t="shared" si="154"/>
        <v>0.26400000000000001</v>
      </c>
      <c r="AL2110" s="9">
        <f t="shared" si="155"/>
        <v>2.4640000000000004</v>
      </c>
      <c r="AM2110" s="9"/>
      <c r="AN2110" s="9"/>
      <c r="AP2110" s="9"/>
    </row>
    <row r="2111" spans="1:42" x14ac:dyDescent="0.2">
      <c r="A2111" s="2" t="s">
        <v>43</v>
      </c>
      <c r="B2111" s="2">
        <v>1</v>
      </c>
      <c r="C2111" s="2">
        <v>11030128</v>
      </c>
      <c r="D2111" s="2" t="s">
        <v>6012</v>
      </c>
      <c r="E2111" s="3" t="s">
        <v>6013</v>
      </c>
      <c r="F2111" s="2" t="s">
        <v>6014</v>
      </c>
      <c r="G2111" s="2" t="s">
        <v>47</v>
      </c>
      <c r="I2111" s="2">
        <v>359946</v>
      </c>
      <c r="J2111" s="9"/>
      <c r="K2111" s="9">
        <v>1.1499999999999999</v>
      </c>
      <c r="L2111" s="9"/>
      <c r="M2111" s="9"/>
      <c r="N2111" s="9"/>
      <c r="O2111" s="9"/>
      <c r="P2111" s="9"/>
      <c r="Q2111" s="9">
        <v>1.1599999999999999</v>
      </c>
      <c r="R2111" s="9">
        <v>0.05</v>
      </c>
      <c r="S2111" s="9"/>
      <c r="T2111" s="9"/>
      <c r="U2111" s="9"/>
      <c r="V2111" s="9">
        <v>1.5</v>
      </c>
      <c r="W2111" s="9"/>
      <c r="X2111" s="9"/>
      <c r="Y2111" s="9"/>
      <c r="Z2111" s="9"/>
      <c r="AA2111" s="9"/>
      <c r="AB2111" s="9"/>
      <c r="AC2111" s="9"/>
      <c r="AD2111" s="9"/>
      <c r="AE2111" s="9"/>
      <c r="AF2111" s="9"/>
      <c r="AG2111" s="9"/>
      <c r="AH2111" s="9"/>
      <c r="AI2111" s="9">
        <f t="shared" si="153"/>
        <v>3.8599999999999994</v>
      </c>
      <c r="AJ2111" s="9">
        <v>0</v>
      </c>
      <c r="AK2111" s="9">
        <f t="shared" si="154"/>
        <v>0.46319999999999989</v>
      </c>
      <c r="AL2111" s="9">
        <f t="shared" si="155"/>
        <v>4.323199999999999</v>
      </c>
      <c r="AM2111" s="9"/>
      <c r="AN2111" s="9"/>
      <c r="AP2111" s="9"/>
    </row>
    <row r="2112" spans="1:42" x14ac:dyDescent="0.2">
      <c r="A2112" s="2" t="s">
        <v>43</v>
      </c>
      <c r="B2112" s="2">
        <v>1</v>
      </c>
      <c r="C2112" s="2">
        <v>11030134</v>
      </c>
      <c r="D2112" s="2" t="s">
        <v>6015</v>
      </c>
      <c r="E2112" s="3" t="s">
        <v>6016</v>
      </c>
      <c r="F2112" s="2" t="s">
        <v>6017</v>
      </c>
      <c r="G2112" s="2" t="s">
        <v>47</v>
      </c>
      <c r="I2112" s="2">
        <v>359947</v>
      </c>
      <c r="J2112" s="9"/>
      <c r="K2112" s="9"/>
      <c r="L2112" s="9"/>
      <c r="M2112" s="9"/>
      <c r="N2112" s="9"/>
      <c r="O2112" s="9"/>
      <c r="P2112" s="9"/>
      <c r="Q2112" s="9">
        <v>0.31</v>
      </c>
      <c r="R2112" s="9"/>
      <c r="S2112" s="9"/>
      <c r="T2112" s="9"/>
      <c r="U2112" s="9"/>
      <c r="V2112" s="9">
        <v>1.5</v>
      </c>
      <c r="W2112" s="9"/>
      <c r="X2112" s="9"/>
      <c r="Y2112" s="9"/>
      <c r="Z2112" s="9"/>
      <c r="AA2112" s="9"/>
      <c r="AB2112" s="9"/>
      <c r="AC2112" s="9"/>
      <c r="AD2112" s="9"/>
      <c r="AE2112" s="9"/>
      <c r="AF2112" s="9"/>
      <c r="AG2112" s="9"/>
      <c r="AH2112" s="9"/>
      <c r="AI2112" s="9">
        <f t="shared" si="153"/>
        <v>1.81</v>
      </c>
      <c r="AJ2112" s="9">
        <v>0</v>
      </c>
      <c r="AK2112" s="9">
        <f t="shared" si="154"/>
        <v>0.2172</v>
      </c>
      <c r="AL2112" s="9">
        <f t="shared" si="155"/>
        <v>2.0272000000000001</v>
      </c>
      <c r="AM2112" s="9"/>
      <c r="AN2112" s="9"/>
      <c r="AP2112" s="9"/>
    </row>
    <row r="2113" spans="1:42" x14ac:dyDescent="0.2">
      <c r="A2113" s="2" t="s">
        <v>43</v>
      </c>
      <c r="B2113" s="2">
        <v>1</v>
      </c>
      <c r="C2113" s="2">
        <v>11030133</v>
      </c>
      <c r="D2113" s="2" t="s">
        <v>6018</v>
      </c>
      <c r="E2113" s="3" t="s">
        <v>6019</v>
      </c>
      <c r="F2113" s="2" t="s">
        <v>6020</v>
      </c>
      <c r="G2113" s="2" t="s">
        <v>47</v>
      </c>
      <c r="I2113" s="2">
        <v>359948</v>
      </c>
      <c r="J2113" s="9"/>
      <c r="K2113" s="9"/>
      <c r="L2113" s="9"/>
      <c r="M2113" s="9"/>
      <c r="N2113" s="9"/>
      <c r="O2113" s="9"/>
      <c r="P2113" s="9"/>
      <c r="Q2113" s="9"/>
      <c r="R2113" s="9"/>
      <c r="S2113" s="9"/>
      <c r="T2113" s="9"/>
      <c r="U2113" s="9"/>
      <c r="V2113" s="9">
        <v>1.5</v>
      </c>
      <c r="W2113" s="9"/>
      <c r="X2113" s="9"/>
      <c r="Y2113" s="9"/>
      <c r="Z2113" s="9"/>
      <c r="AA2113" s="9"/>
      <c r="AB2113" s="9"/>
      <c r="AC2113" s="9"/>
      <c r="AD2113" s="9"/>
      <c r="AE2113" s="9"/>
      <c r="AF2113" s="9"/>
      <c r="AG2113" s="9"/>
      <c r="AH2113" s="9"/>
      <c r="AI2113" s="9">
        <f t="shared" si="153"/>
        <v>1.5</v>
      </c>
      <c r="AJ2113" s="9">
        <v>0</v>
      </c>
      <c r="AK2113" s="9">
        <f t="shared" si="154"/>
        <v>0.18</v>
      </c>
      <c r="AL2113" s="9">
        <f t="shared" si="155"/>
        <v>1.68</v>
      </c>
      <c r="AM2113" s="9"/>
      <c r="AN2113" s="9"/>
      <c r="AP2113" s="9"/>
    </row>
    <row r="2114" spans="1:42" x14ac:dyDescent="0.2">
      <c r="A2114" s="2" t="s">
        <v>43</v>
      </c>
      <c r="B2114" s="2">
        <v>1</v>
      </c>
      <c r="C2114" s="2">
        <v>11030130</v>
      </c>
      <c r="D2114" s="2" t="s">
        <v>6021</v>
      </c>
      <c r="E2114" s="3" t="s">
        <v>6022</v>
      </c>
      <c r="F2114" s="2" t="s">
        <v>6023</v>
      </c>
      <c r="G2114" s="2" t="s">
        <v>47</v>
      </c>
      <c r="I2114" s="2">
        <v>359949</v>
      </c>
      <c r="J2114" s="9"/>
      <c r="K2114" s="9"/>
      <c r="L2114" s="9"/>
      <c r="M2114" s="9"/>
      <c r="N2114" s="9"/>
      <c r="O2114" s="9"/>
      <c r="P2114" s="9"/>
      <c r="Q2114" s="9">
        <v>0.15</v>
      </c>
      <c r="R2114" s="9"/>
      <c r="S2114" s="9"/>
      <c r="T2114" s="9"/>
      <c r="U2114" s="9"/>
      <c r="V2114" s="9">
        <v>1.5</v>
      </c>
      <c r="W2114" s="9"/>
      <c r="X2114" s="9"/>
      <c r="Y2114" s="9"/>
      <c r="Z2114" s="9"/>
      <c r="AA2114" s="9"/>
      <c r="AB2114" s="9"/>
      <c r="AC2114" s="9"/>
      <c r="AD2114" s="9"/>
      <c r="AE2114" s="9"/>
      <c r="AF2114" s="9"/>
      <c r="AG2114" s="9"/>
      <c r="AH2114" s="9"/>
      <c r="AI2114" s="9">
        <f t="shared" si="153"/>
        <v>1.65</v>
      </c>
      <c r="AJ2114" s="9">
        <v>0</v>
      </c>
      <c r="AK2114" s="9">
        <f t="shared" si="154"/>
        <v>0.19799999999999998</v>
      </c>
      <c r="AL2114" s="9">
        <f t="shared" si="155"/>
        <v>1.8479999999999999</v>
      </c>
      <c r="AM2114" s="9"/>
      <c r="AN2114" s="9"/>
      <c r="AP2114" s="9"/>
    </row>
    <row r="2115" spans="1:42" x14ac:dyDescent="0.2">
      <c r="A2115" s="2" t="s">
        <v>43</v>
      </c>
      <c r="B2115" s="2">
        <v>1</v>
      </c>
      <c r="C2115" s="2">
        <v>11030128</v>
      </c>
      <c r="D2115" s="2" t="s">
        <v>6024</v>
      </c>
      <c r="E2115" s="3" t="s">
        <v>6025</v>
      </c>
      <c r="F2115" s="2" t="s">
        <v>6026</v>
      </c>
      <c r="G2115" s="2" t="s">
        <v>47</v>
      </c>
      <c r="I2115" s="2">
        <v>359950</v>
      </c>
      <c r="J2115" s="9"/>
      <c r="K2115" s="9"/>
      <c r="L2115" s="9"/>
      <c r="M2115" s="9"/>
      <c r="N2115" s="9"/>
      <c r="O2115" s="9"/>
      <c r="P2115" s="9"/>
      <c r="Q2115" s="9">
        <v>2.4700000000000002</v>
      </c>
      <c r="R2115" s="9">
        <v>0.1</v>
      </c>
      <c r="S2115" s="9"/>
      <c r="T2115" s="9"/>
      <c r="U2115" s="9"/>
      <c r="V2115" s="9">
        <v>1.5</v>
      </c>
      <c r="W2115" s="9"/>
      <c r="X2115" s="9"/>
      <c r="Y2115" s="9"/>
      <c r="Z2115" s="9"/>
      <c r="AA2115" s="9"/>
      <c r="AB2115" s="9"/>
      <c r="AC2115" s="9"/>
      <c r="AD2115" s="9"/>
      <c r="AE2115" s="9"/>
      <c r="AF2115" s="9"/>
      <c r="AG2115" s="9"/>
      <c r="AH2115" s="9"/>
      <c r="AI2115" s="9">
        <f t="shared" si="153"/>
        <v>4.07</v>
      </c>
      <c r="AJ2115" s="9">
        <v>0</v>
      </c>
      <c r="AK2115" s="9">
        <f t="shared" si="154"/>
        <v>0.4884</v>
      </c>
      <c r="AL2115" s="9">
        <f t="shared" si="155"/>
        <v>4.5584000000000007</v>
      </c>
      <c r="AM2115" s="9"/>
      <c r="AN2115" s="9"/>
      <c r="AP2115" s="9"/>
    </row>
    <row r="2116" spans="1:42" x14ac:dyDescent="0.2">
      <c r="A2116" s="2" t="s">
        <v>43</v>
      </c>
      <c r="B2116" s="2">
        <v>1</v>
      </c>
      <c r="C2116" s="2">
        <v>11030129</v>
      </c>
      <c r="D2116" s="2" t="s">
        <v>6027</v>
      </c>
      <c r="E2116" s="3" t="s">
        <v>6028</v>
      </c>
      <c r="F2116" s="2" t="s">
        <v>6029</v>
      </c>
      <c r="G2116" s="2" t="s">
        <v>47</v>
      </c>
      <c r="I2116" s="2">
        <v>359951</v>
      </c>
      <c r="J2116" s="9"/>
      <c r="K2116" s="9">
        <v>0.94</v>
      </c>
      <c r="L2116" s="9"/>
      <c r="M2116" s="9"/>
      <c r="N2116" s="9"/>
      <c r="O2116" s="9"/>
      <c r="P2116" s="9"/>
      <c r="Q2116" s="9">
        <v>0.03</v>
      </c>
      <c r="R2116" s="9">
        <v>0.13</v>
      </c>
      <c r="S2116" s="9"/>
      <c r="T2116" s="9"/>
      <c r="U2116" s="9"/>
      <c r="V2116" s="9">
        <v>1.5</v>
      </c>
      <c r="W2116" s="9"/>
      <c r="X2116" s="9"/>
      <c r="Y2116" s="9"/>
      <c r="Z2116" s="9"/>
      <c r="AA2116" s="9"/>
      <c r="AB2116" s="9"/>
      <c r="AC2116" s="9"/>
      <c r="AD2116" s="9"/>
      <c r="AE2116" s="9"/>
      <c r="AF2116" s="9"/>
      <c r="AG2116" s="9"/>
      <c r="AH2116" s="9"/>
      <c r="AI2116" s="9">
        <f t="shared" si="153"/>
        <v>2.6</v>
      </c>
      <c r="AJ2116" s="9">
        <v>0</v>
      </c>
      <c r="AK2116" s="9">
        <f t="shared" si="154"/>
        <v>0.312</v>
      </c>
      <c r="AL2116" s="9">
        <f t="shared" si="155"/>
        <v>2.9119999999999999</v>
      </c>
      <c r="AM2116" s="9"/>
      <c r="AN2116" s="9"/>
      <c r="AP2116" s="9"/>
    </row>
    <row r="2117" spans="1:42" x14ac:dyDescent="0.2">
      <c r="A2117" s="2" t="s">
        <v>43</v>
      </c>
      <c r="B2117" s="2">
        <v>1</v>
      </c>
      <c r="C2117" s="2">
        <v>11030128</v>
      </c>
      <c r="D2117" s="2" t="s">
        <v>6030</v>
      </c>
      <c r="E2117" s="3" t="s">
        <v>6031</v>
      </c>
      <c r="F2117" s="2" t="s">
        <v>6032</v>
      </c>
      <c r="G2117" s="2" t="s">
        <v>47</v>
      </c>
      <c r="I2117" s="2">
        <v>359952</v>
      </c>
      <c r="J2117" s="9"/>
      <c r="K2117" s="9"/>
      <c r="L2117" s="9"/>
      <c r="M2117" s="9"/>
      <c r="N2117" s="9"/>
      <c r="O2117" s="9"/>
      <c r="P2117" s="9"/>
      <c r="Q2117" s="9"/>
      <c r="R2117" s="9"/>
      <c r="S2117" s="9"/>
      <c r="T2117" s="9"/>
      <c r="U2117" s="9"/>
      <c r="V2117" s="9">
        <v>1.5</v>
      </c>
      <c r="W2117" s="9"/>
      <c r="X2117" s="9"/>
      <c r="Y2117" s="9"/>
      <c r="Z2117" s="9"/>
      <c r="AA2117" s="9"/>
      <c r="AB2117" s="9"/>
      <c r="AC2117" s="9"/>
      <c r="AD2117" s="9"/>
      <c r="AE2117" s="9"/>
      <c r="AF2117" s="9"/>
      <c r="AG2117" s="9"/>
      <c r="AH2117" s="9"/>
      <c r="AI2117" s="9">
        <f t="shared" si="153"/>
        <v>1.5</v>
      </c>
      <c r="AJ2117" s="9">
        <v>0</v>
      </c>
      <c r="AK2117" s="9">
        <f t="shared" si="154"/>
        <v>0.18</v>
      </c>
      <c r="AL2117" s="9">
        <f t="shared" si="155"/>
        <v>1.68</v>
      </c>
      <c r="AM2117" s="9"/>
      <c r="AN2117" s="9"/>
      <c r="AP2117" s="9"/>
    </row>
    <row r="2118" spans="1:42" x14ac:dyDescent="0.2">
      <c r="A2118" s="2" t="s">
        <v>43</v>
      </c>
      <c r="B2118" s="2">
        <v>1</v>
      </c>
      <c r="C2118" s="2">
        <v>11030134</v>
      </c>
      <c r="D2118" s="2" t="s">
        <v>6033</v>
      </c>
      <c r="E2118" s="3" t="s">
        <v>6034</v>
      </c>
      <c r="F2118" s="2" t="s">
        <v>6035</v>
      </c>
      <c r="G2118" s="2" t="s">
        <v>47</v>
      </c>
      <c r="I2118" s="2">
        <v>359953</v>
      </c>
      <c r="J2118" s="9"/>
      <c r="K2118" s="9"/>
      <c r="L2118" s="9"/>
      <c r="M2118" s="9"/>
      <c r="N2118" s="9"/>
      <c r="O2118" s="9"/>
      <c r="P2118" s="9"/>
      <c r="Q2118" s="9">
        <v>1.54</v>
      </c>
      <c r="R2118" s="9"/>
      <c r="S2118" s="9"/>
      <c r="T2118" s="9"/>
      <c r="U2118" s="9"/>
      <c r="V2118" s="9">
        <v>1.5</v>
      </c>
      <c r="W2118" s="9"/>
      <c r="X2118" s="9"/>
      <c r="Y2118" s="9"/>
      <c r="Z2118" s="9"/>
      <c r="AA2118" s="9"/>
      <c r="AB2118" s="9"/>
      <c r="AC2118" s="9"/>
      <c r="AD2118" s="9"/>
      <c r="AE2118" s="9"/>
      <c r="AF2118" s="9"/>
      <c r="AG2118" s="9"/>
      <c r="AH2118" s="9"/>
      <c r="AI2118" s="9">
        <f t="shared" si="153"/>
        <v>3.04</v>
      </c>
      <c r="AJ2118" s="9">
        <v>0</v>
      </c>
      <c r="AK2118" s="9">
        <f t="shared" si="154"/>
        <v>0.36480000000000001</v>
      </c>
      <c r="AL2118" s="9">
        <f t="shared" si="155"/>
        <v>3.4047999999999998</v>
      </c>
      <c r="AM2118" s="9"/>
      <c r="AN2118" s="9"/>
      <c r="AP2118" s="9"/>
    </row>
    <row r="2119" spans="1:42" x14ac:dyDescent="0.2">
      <c r="A2119" s="2" t="s">
        <v>43</v>
      </c>
      <c r="B2119" s="2">
        <v>1</v>
      </c>
      <c r="C2119" s="2">
        <v>11030134</v>
      </c>
      <c r="D2119" s="2" t="s">
        <v>6036</v>
      </c>
      <c r="E2119" s="3" t="s">
        <v>6037</v>
      </c>
      <c r="F2119" s="2" t="s">
        <v>6038</v>
      </c>
      <c r="G2119" s="2" t="s">
        <v>47</v>
      </c>
      <c r="I2119" s="2">
        <v>359954</v>
      </c>
      <c r="J2119" s="9"/>
      <c r="K2119" s="9">
        <v>1.42</v>
      </c>
      <c r="L2119" s="9"/>
      <c r="M2119" s="9"/>
      <c r="N2119" s="9"/>
      <c r="O2119" s="9"/>
      <c r="P2119" s="9"/>
      <c r="Q2119" s="9"/>
      <c r="R2119" s="9">
        <v>0.19</v>
      </c>
      <c r="S2119" s="9"/>
      <c r="T2119" s="9"/>
      <c r="U2119" s="9"/>
      <c r="V2119" s="9">
        <v>1.5</v>
      </c>
      <c r="W2119" s="9"/>
      <c r="X2119" s="9"/>
      <c r="Y2119" s="9"/>
      <c r="Z2119" s="9"/>
      <c r="AA2119" s="9"/>
      <c r="AB2119" s="9"/>
      <c r="AC2119" s="9"/>
      <c r="AD2119" s="9"/>
      <c r="AE2119" s="9"/>
      <c r="AF2119" s="9"/>
      <c r="AG2119" s="9"/>
      <c r="AH2119" s="9"/>
      <c r="AI2119" s="9">
        <f t="shared" si="153"/>
        <v>3.11</v>
      </c>
      <c r="AJ2119" s="9">
        <v>0</v>
      </c>
      <c r="AK2119" s="9">
        <f t="shared" si="154"/>
        <v>0.37319999999999998</v>
      </c>
      <c r="AL2119" s="9">
        <f t="shared" si="155"/>
        <v>3.4832000000000001</v>
      </c>
      <c r="AM2119" s="9"/>
      <c r="AN2119" s="9"/>
      <c r="AP2119" s="9"/>
    </row>
    <row r="2120" spans="1:42" x14ac:dyDescent="0.2">
      <c r="A2120" s="2" t="s">
        <v>43</v>
      </c>
      <c r="B2120" s="2">
        <v>1</v>
      </c>
      <c r="C2120" s="2">
        <v>11030132</v>
      </c>
      <c r="D2120" s="2" t="s">
        <v>6039</v>
      </c>
      <c r="E2120" s="3" t="s">
        <v>6040</v>
      </c>
      <c r="F2120" s="2" t="s">
        <v>6041</v>
      </c>
      <c r="G2120" s="2" t="s">
        <v>47</v>
      </c>
      <c r="I2120" s="2">
        <v>359955</v>
      </c>
      <c r="J2120" s="9"/>
      <c r="K2120" s="9"/>
      <c r="L2120" s="9"/>
      <c r="M2120" s="9"/>
      <c r="N2120" s="9"/>
      <c r="O2120" s="9"/>
      <c r="P2120" s="9"/>
      <c r="Q2120" s="9">
        <v>0.05</v>
      </c>
      <c r="R2120" s="9"/>
      <c r="S2120" s="9"/>
      <c r="T2120" s="9"/>
      <c r="U2120" s="9"/>
      <c r="V2120" s="9">
        <v>1.5</v>
      </c>
      <c r="W2120" s="9"/>
      <c r="X2120" s="9"/>
      <c r="Y2120" s="9"/>
      <c r="Z2120" s="9"/>
      <c r="AA2120" s="9"/>
      <c r="AB2120" s="9"/>
      <c r="AC2120" s="9"/>
      <c r="AD2120" s="9"/>
      <c r="AE2120" s="9"/>
      <c r="AF2120" s="9"/>
      <c r="AG2120" s="9"/>
      <c r="AH2120" s="9"/>
      <c r="AI2120" s="9">
        <f t="shared" si="153"/>
        <v>1.55</v>
      </c>
      <c r="AJ2120" s="9">
        <v>0</v>
      </c>
      <c r="AK2120" s="9">
        <f t="shared" si="154"/>
        <v>0.186</v>
      </c>
      <c r="AL2120" s="9">
        <f t="shared" si="155"/>
        <v>1.736</v>
      </c>
      <c r="AM2120" s="9"/>
      <c r="AN2120" s="9"/>
      <c r="AP2120" s="9"/>
    </row>
    <row r="2121" spans="1:42" x14ac:dyDescent="0.2">
      <c r="A2121" s="2" t="s">
        <v>43</v>
      </c>
      <c r="B2121" s="2">
        <v>1</v>
      </c>
      <c r="C2121" s="2">
        <v>11030131</v>
      </c>
      <c r="D2121" s="2" t="s">
        <v>6042</v>
      </c>
      <c r="E2121" s="3" t="s">
        <v>6043</v>
      </c>
      <c r="F2121" s="2" t="s">
        <v>6044</v>
      </c>
      <c r="G2121" s="2" t="s">
        <v>47</v>
      </c>
      <c r="I2121" s="2">
        <v>359956</v>
      </c>
      <c r="J2121" s="9"/>
      <c r="K2121" s="9"/>
      <c r="L2121" s="9"/>
      <c r="M2121" s="9"/>
      <c r="N2121" s="9"/>
      <c r="O2121" s="9"/>
      <c r="P2121" s="9"/>
      <c r="Q2121" s="9"/>
      <c r="R2121" s="9"/>
      <c r="S2121" s="9"/>
      <c r="T2121" s="9"/>
      <c r="U2121" s="9"/>
      <c r="V2121" s="9">
        <v>1.5</v>
      </c>
      <c r="W2121" s="9"/>
      <c r="X2121" s="9"/>
      <c r="Y2121" s="9"/>
      <c r="Z2121" s="9"/>
      <c r="AA2121" s="9"/>
      <c r="AB2121" s="9"/>
      <c r="AC2121" s="9"/>
      <c r="AD2121" s="9"/>
      <c r="AE2121" s="9"/>
      <c r="AF2121" s="9"/>
      <c r="AG2121" s="9"/>
      <c r="AH2121" s="9"/>
      <c r="AI2121" s="9">
        <f t="shared" si="153"/>
        <v>1.5</v>
      </c>
      <c r="AJ2121" s="9">
        <v>0</v>
      </c>
      <c r="AK2121" s="9">
        <f t="shared" si="154"/>
        <v>0.18</v>
      </c>
      <c r="AL2121" s="9">
        <f t="shared" si="155"/>
        <v>1.68</v>
      </c>
      <c r="AM2121" s="9"/>
      <c r="AN2121" s="9"/>
      <c r="AP2121" s="9"/>
    </row>
    <row r="2122" spans="1:42" x14ac:dyDescent="0.2">
      <c r="A2122" s="2" t="s">
        <v>43</v>
      </c>
      <c r="B2122" s="2">
        <v>1</v>
      </c>
      <c r="C2122" s="2">
        <v>11030131</v>
      </c>
      <c r="D2122" s="2" t="s">
        <v>6045</v>
      </c>
      <c r="E2122" s="3" t="s">
        <v>6046</v>
      </c>
      <c r="F2122" s="2" t="s">
        <v>6047</v>
      </c>
      <c r="G2122" s="2" t="s">
        <v>47</v>
      </c>
      <c r="I2122" s="2">
        <v>359957</v>
      </c>
      <c r="J2122" s="9"/>
      <c r="K2122" s="9">
        <v>2.61</v>
      </c>
      <c r="L2122" s="9"/>
      <c r="M2122" s="9"/>
      <c r="N2122" s="9"/>
      <c r="O2122" s="9"/>
      <c r="P2122" s="9"/>
      <c r="Q2122" s="9">
        <v>0.49</v>
      </c>
      <c r="R2122" s="9"/>
      <c r="S2122" s="9"/>
      <c r="T2122" s="9"/>
      <c r="U2122" s="9"/>
      <c r="V2122" s="9">
        <v>1.5</v>
      </c>
      <c r="W2122" s="9"/>
      <c r="X2122" s="9"/>
      <c r="Y2122" s="9"/>
      <c r="Z2122" s="9"/>
      <c r="AA2122" s="9"/>
      <c r="AB2122" s="9"/>
      <c r="AC2122" s="9"/>
      <c r="AD2122" s="9"/>
      <c r="AE2122" s="9"/>
      <c r="AF2122" s="9"/>
      <c r="AG2122" s="9"/>
      <c r="AH2122" s="9"/>
      <c r="AI2122" s="9">
        <f t="shared" si="153"/>
        <v>4.5999999999999996</v>
      </c>
      <c r="AJ2122" s="9">
        <v>0</v>
      </c>
      <c r="AK2122" s="9">
        <f t="shared" si="154"/>
        <v>0.55199999999999994</v>
      </c>
      <c r="AL2122" s="9">
        <f t="shared" si="155"/>
        <v>5.1519999999999992</v>
      </c>
      <c r="AM2122" s="9"/>
      <c r="AN2122" s="9"/>
      <c r="AP2122" s="9"/>
    </row>
    <row r="2123" spans="1:42" x14ac:dyDescent="0.2">
      <c r="A2123" s="2" t="s">
        <v>43</v>
      </c>
      <c r="B2123" s="2">
        <v>1</v>
      </c>
      <c r="C2123" s="2">
        <v>11030134</v>
      </c>
      <c r="D2123" s="2" t="s">
        <v>6048</v>
      </c>
      <c r="E2123" s="3" t="s">
        <v>6049</v>
      </c>
      <c r="F2123" s="2" t="s">
        <v>6050</v>
      </c>
      <c r="G2123" s="2" t="s">
        <v>47</v>
      </c>
      <c r="I2123" s="2">
        <v>359958</v>
      </c>
      <c r="J2123" s="9"/>
      <c r="K2123" s="9"/>
      <c r="L2123" s="9"/>
      <c r="M2123" s="9"/>
      <c r="N2123" s="9"/>
      <c r="O2123" s="9"/>
      <c r="P2123" s="9"/>
      <c r="Q2123" s="9">
        <v>0.34</v>
      </c>
      <c r="R2123" s="9"/>
      <c r="S2123" s="9"/>
      <c r="T2123" s="9"/>
      <c r="U2123" s="9"/>
      <c r="V2123" s="9">
        <v>1.5</v>
      </c>
      <c r="W2123" s="9"/>
      <c r="X2123" s="9"/>
      <c r="Y2123" s="9"/>
      <c r="Z2123" s="9"/>
      <c r="AA2123" s="9"/>
      <c r="AB2123" s="9"/>
      <c r="AC2123" s="9"/>
      <c r="AD2123" s="9"/>
      <c r="AE2123" s="9"/>
      <c r="AF2123" s="9"/>
      <c r="AG2123" s="9"/>
      <c r="AH2123" s="9"/>
      <c r="AI2123" s="9">
        <f t="shared" si="153"/>
        <v>1.84</v>
      </c>
      <c r="AJ2123" s="9">
        <v>0</v>
      </c>
      <c r="AK2123" s="9">
        <f t="shared" si="154"/>
        <v>0.2208</v>
      </c>
      <c r="AL2123" s="9">
        <f t="shared" si="155"/>
        <v>2.0608</v>
      </c>
      <c r="AM2123" s="9"/>
      <c r="AN2123" s="9"/>
      <c r="AP2123" s="9"/>
    </row>
    <row r="2124" spans="1:42" x14ac:dyDescent="0.2">
      <c r="A2124" s="2" t="s">
        <v>43</v>
      </c>
      <c r="B2124" s="2">
        <v>19</v>
      </c>
      <c r="C2124" s="2">
        <v>11030130</v>
      </c>
      <c r="D2124" s="2" t="s">
        <v>6051</v>
      </c>
      <c r="E2124" s="3" t="s">
        <v>6052</v>
      </c>
      <c r="F2124" s="2" t="s">
        <v>6053</v>
      </c>
      <c r="G2124" s="2" t="s">
        <v>47</v>
      </c>
      <c r="I2124" s="2">
        <v>359959</v>
      </c>
      <c r="J2124" s="9"/>
      <c r="K2124" s="9"/>
      <c r="L2124" s="9"/>
      <c r="M2124" s="9"/>
      <c r="N2124" s="9"/>
      <c r="O2124" s="9"/>
      <c r="P2124" s="9"/>
      <c r="Q2124" s="9"/>
      <c r="R2124" s="9"/>
      <c r="S2124" s="9"/>
      <c r="T2124" s="9"/>
      <c r="U2124" s="9"/>
      <c r="V2124" s="9">
        <v>1.5</v>
      </c>
      <c r="W2124" s="9"/>
      <c r="X2124" s="9"/>
      <c r="Y2124" s="9"/>
      <c r="Z2124" s="9"/>
      <c r="AA2124" s="9"/>
      <c r="AB2124" s="9"/>
      <c r="AC2124" s="9"/>
      <c r="AD2124" s="9"/>
      <c r="AE2124" s="9"/>
      <c r="AF2124" s="9"/>
      <c r="AG2124" s="9"/>
      <c r="AH2124" s="9"/>
      <c r="AI2124" s="9">
        <f t="shared" ref="AI2124:AI2187" si="156">SUM(J2124:AH2124)</f>
        <v>1.5</v>
      </c>
      <c r="AJ2124" s="9">
        <v>0</v>
      </c>
      <c r="AK2124" s="9">
        <f t="shared" ref="AK2124:AK2187" si="157">(AI2124+AJ2124)*0.12</f>
        <v>0.18</v>
      </c>
      <c r="AL2124" s="9">
        <f t="shared" ref="AL2124:AL2187" si="158">SUM(AI2124:AK2124)</f>
        <v>1.68</v>
      </c>
      <c r="AM2124" s="9"/>
      <c r="AN2124" s="9"/>
      <c r="AP2124" s="9"/>
    </row>
    <row r="2125" spans="1:42" x14ac:dyDescent="0.2">
      <c r="A2125" s="2" t="s">
        <v>43</v>
      </c>
      <c r="B2125" s="2">
        <v>1</v>
      </c>
      <c r="C2125" s="2">
        <v>11030133</v>
      </c>
      <c r="D2125" s="2" t="s">
        <v>6054</v>
      </c>
      <c r="E2125" s="3" t="s">
        <v>6055</v>
      </c>
      <c r="F2125" s="2" t="s">
        <v>6056</v>
      </c>
      <c r="G2125" s="2" t="s">
        <v>47</v>
      </c>
      <c r="I2125" s="2">
        <v>359960</v>
      </c>
      <c r="J2125" s="9"/>
      <c r="K2125" s="9">
        <v>1.26</v>
      </c>
      <c r="L2125" s="9"/>
      <c r="M2125" s="9"/>
      <c r="N2125" s="9"/>
      <c r="O2125" s="9"/>
      <c r="P2125" s="9"/>
      <c r="Q2125" s="9">
        <v>0.76</v>
      </c>
      <c r="R2125" s="9"/>
      <c r="S2125" s="9"/>
      <c r="T2125" s="9"/>
      <c r="U2125" s="9"/>
      <c r="V2125" s="9">
        <v>1.5</v>
      </c>
      <c r="W2125" s="9"/>
      <c r="X2125" s="9"/>
      <c r="Y2125" s="9"/>
      <c r="Z2125" s="9"/>
      <c r="AA2125" s="9"/>
      <c r="AB2125" s="9"/>
      <c r="AC2125" s="9"/>
      <c r="AD2125" s="9"/>
      <c r="AE2125" s="9"/>
      <c r="AF2125" s="9"/>
      <c r="AG2125" s="9"/>
      <c r="AH2125" s="9"/>
      <c r="AI2125" s="9">
        <f t="shared" si="156"/>
        <v>3.52</v>
      </c>
      <c r="AJ2125" s="9">
        <v>0</v>
      </c>
      <c r="AK2125" s="9">
        <f t="shared" si="157"/>
        <v>0.4224</v>
      </c>
      <c r="AL2125" s="9">
        <f t="shared" si="158"/>
        <v>3.9424000000000001</v>
      </c>
      <c r="AM2125" s="9"/>
      <c r="AN2125" s="9"/>
      <c r="AP2125" s="9"/>
    </row>
    <row r="2126" spans="1:42" x14ac:dyDescent="0.2">
      <c r="A2126" s="2" t="s">
        <v>43</v>
      </c>
      <c r="B2126" s="2">
        <v>16</v>
      </c>
      <c r="C2126" s="2">
        <v>11030133</v>
      </c>
      <c r="D2126" s="2" t="s">
        <v>6057</v>
      </c>
      <c r="E2126" s="3" t="s">
        <v>6058</v>
      </c>
      <c r="F2126" s="2" t="s">
        <v>6059</v>
      </c>
      <c r="G2126" s="2" t="s">
        <v>47</v>
      </c>
      <c r="I2126" s="2">
        <v>359961</v>
      </c>
      <c r="J2126" s="9"/>
      <c r="K2126" s="9">
        <v>1.61</v>
      </c>
      <c r="L2126" s="9"/>
      <c r="M2126" s="9"/>
      <c r="N2126" s="9"/>
      <c r="O2126" s="9"/>
      <c r="P2126" s="9"/>
      <c r="Q2126" s="9"/>
      <c r="R2126" s="9"/>
      <c r="S2126" s="9"/>
      <c r="T2126" s="9"/>
      <c r="U2126" s="9"/>
      <c r="V2126" s="9">
        <v>1.5</v>
      </c>
      <c r="W2126" s="9"/>
      <c r="X2126" s="9"/>
      <c r="Y2126" s="9"/>
      <c r="Z2126" s="9"/>
      <c r="AA2126" s="9"/>
      <c r="AB2126" s="9"/>
      <c r="AC2126" s="9"/>
      <c r="AD2126" s="9"/>
      <c r="AE2126" s="9"/>
      <c r="AF2126" s="9"/>
      <c r="AG2126" s="9"/>
      <c r="AH2126" s="9"/>
      <c r="AI2126" s="9">
        <f t="shared" si="156"/>
        <v>3.1100000000000003</v>
      </c>
      <c r="AJ2126" s="9">
        <v>0</v>
      </c>
      <c r="AK2126" s="9">
        <f t="shared" si="157"/>
        <v>0.37320000000000003</v>
      </c>
      <c r="AL2126" s="9">
        <f t="shared" si="158"/>
        <v>3.4832000000000005</v>
      </c>
      <c r="AM2126" s="9"/>
      <c r="AN2126" s="9"/>
      <c r="AP2126" s="9"/>
    </row>
    <row r="2127" spans="1:42" x14ac:dyDescent="0.2">
      <c r="A2127" s="2" t="s">
        <v>43</v>
      </c>
      <c r="B2127" s="2">
        <v>1</v>
      </c>
      <c r="C2127" s="2">
        <v>11030133</v>
      </c>
      <c r="D2127" s="2" t="s">
        <v>6060</v>
      </c>
      <c r="E2127" s="3" t="s">
        <v>6061</v>
      </c>
      <c r="F2127" s="2" t="s">
        <v>6062</v>
      </c>
      <c r="G2127" s="2" t="s">
        <v>47</v>
      </c>
      <c r="I2127" s="2">
        <v>359962</v>
      </c>
      <c r="J2127" s="9"/>
      <c r="K2127" s="9"/>
      <c r="L2127" s="9"/>
      <c r="M2127" s="9"/>
      <c r="N2127" s="9"/>
      <c r="O2127" s="9"/>
      <c r="P2127" s="9"/>
      <c r="Q2127" s="9"/>
      <c r="R2127" s="9"/>
      <c r="S2127" s="9"/>
      <c r="T2127" s="9"/>
      <c r="U2127" s="9"/>
      <c r="V2127" s="9">
        <v>1.5</v>
      </c>
      <c r="W2127" s="9"/>
      <c r="X2127" s="9"/>
      <c r="Y2127" s="9"/>
      <c r="Z2127" s="9"/>
      <c r="AA2127" s="9"/>
      <c r="AB2127" s="9"/>
      <c r="AC2127" s="9"/>
      <c r="AD2127" s="9"/>
      <c r="AE2127" s="9"/>
      <c r="AF2127" s="9"/>
      <c r="AG2127" s="9"/>
      <c r="AH2127" s="9"/>
      <c r="AI2127" s="9">
        <f t="shared" si="156"/>
        <v>1.5</v>
      </c>
      <c r="AJ2127" s="9">
        <v>0</v>
      </c>
      <c r="AK2127" s="9">
        <f t="shared" si="157"/>
        <v>0.18</v>
      </c>
      <c r="AL2127" s="9">
        <f t="shared" si="158"/>
        <v>1.68</v>
      </c>
      <c r="AM2127" s="9"/>
      <c r="AN2127" s="9"/>
      <c r="AP2127" s="9"/>
    </row>
    <row r="2128" spans="1:42" x14ac:dyDescent="0.2">
      <c r="A2128" s="2" t="s">
        <v>43</v>
      </c>
      <c r="B2128" s="2">
        <v>1</v>
      </c>
      <c r="C2128" s="2">
        <v>11030136</v>
      </c>
      <c r="D2128" s="2" t="s">
        <v>6063</v>
      </c>
      <c r="E2128" s="3" t="s">
        <v>6064</v>
      </c>
      <c r="F2128" s="2" t="s">
        <v>6065</v>
      </c>
      <c r="G2128" s="2" t="s">
        <v>47</v>
      </c>
      <c r="I2128" s="2">
        <v>359963</v>
      </c>
      <c r="J2128" s="9"/>
      <c r="K2128" s="9"/>
      <c r="L2128" s="9"/>
      <c r="M2128" s="9"/>
      <c r="N2128" s="9"/>
      <c r="O2128" s="9"/>
      <c r="P2128" s="9"/>
      <c r="Q2128" s="9">
        <v>2.1</v>
      </c>
      <c r="R2128" s="9">
        <v>1.35</v>
      </c>
      <c r="S2128" s="9"/>
      <c r="T2128" s="9"/>
      <c r="U2128" s="9"/>
      <c r="V2128" s="9">
        <v>1.5</v>
      </c>
      <c r="W2128" s="9"/>
      <c r="X2128" s="9"/>
      <c r="Y2128" s="9"/>
      <c r="Z2128" s="9"/>
      <c r="AA2128" s="9"/>
      <c r="AB2128" s="9"/>
      <c r="AC2128" s="9"/>
      <c r="AD2128" s="9"/>
      <c r="AE2128" s="9"/>
      <c r="AF2128" s="9"/>
      <c r="AG2128" s="9"/>
      <c r="AH2128" s="9"/>
      <c r="AI2128" s="9">
        <f t="shared" si="156"/>
        <v>4.95</v>
      </c>
      <c r="AJ2128" s="9">
        <v>0</v>
      </c>
      <c r="AK2128" s="9">
        <f t="shared" si="157"/>
        <v>0.59399999999999997</v>
      </c>
      <c r="AL2128" s="9">
        <f t="shared" si="158"/>
        <v>5.5440000000000005</v>
      </c>
      <c r="AM2128" s="9"/>
      <c r="AN2128" s="9"/>
      <c r="AP2128" s="9"/>
    </row>
    <row r="2129" spans="1:42" x14ac:dyDescent="0.2">
      <c r="A2129" s="2" t="s">
        <v>43</v>
      </c>
      <c r="B2129" s="2">
        <v>1</v>
      </c>
      <c r="C2129" s="2">
        <v>11030131</v>
      </c>
      <c r="D2129" s="2" t="s">
        <v>6066</v>
      </c>
      <c r="E2129" s="3" t="s">
        <v>6067</v>
      </c>
      <c r="F2129" s="2" t="s">
        <v>6068</v>
      </c>
      <c r="G2129" s="2" t="s">
        <v>47</v>
      </c>
      <c r="I2129" s="2">
        <v>359964</v>
      </c>
      <c r="J2129" s="9"/>
      <c r="K2129" s="9"/>
      <c r="L2129" s="9"/>
      <c r="M2129" s="9"/>
      <c r="N2129" s="9"/>
      <c r="O2129" s="9"/>
      <c r="P2129" s="9"/>
      <c r="Q2129" s="9">
        <v>0.03</v>
      </c>
      <c r="R2129" s="9"/>
      <c r="S2129" s="9"/>
      <c r="T2129" s="9"/>
      <c r="U2129" s="9"/>
      <c r="V2129" s="9">
        <v>1.5</v>
      </c>
      <c r="W2129" s="9"/>
      <c r="X2129" s="9"/>
      <c r="Y2129" s="9"/>
      <c r="Z2129" s="9"/>
      <c r="AA2129" s="9"/>
      <c r="AB2129" s="9"/>
      <c r="AC2129" s="9"/>
      <c r="AD2129" s="9"/>
      <c r="AE2129" s="9"/>
      <c r="AF2129" s="9"/>
      <c r="AG2129" s="9"/>
      <c r="AH2129" s="9"/>
      <c r="AI2129" s="9">
        <f t="shared" si="156"/>
        <v>1.53</v>
      </c>
      <c r="AJ2129" s="9">
        <v>0</v>
      </c>
      <c r="AK2129" s="9">
        <f t="shared" si="157"/>
        <v>0.18359999999999999</v>
      </c>
      <c r="AL2129" s="9">
        <f t="shared" si="158"/>
        <v>1.7136</v>
      </c>
      <c r="AM2129" s="9"/>
      <c r="AN2129" s="9"/>
      <c r="AP2129" s="9"/>
    </row>
    <row r="2130" spans="1:42" x14ac:dyDescent="0.2">
      <c r="A2130" s="2" t="s">
        <v>43</v>
      </c>
      <c r="B2130" s="2">
        <v>1</v>
      </c>
      <c r="C2130" s="2">
        <v>11030131</v>
      </c>
      <c r="D2130" s="2" t="s">
        <v>6069</v>
      </c>
      <c r="E2130" s="3" t="s">
        <v>6070</v>
      </c>
      <c r="F2130" s="2" t="s">
        <v>6071</v>
      </c>
      <c r="G2130" s="2" t="s">
        <v>47</v>
      </c>
      <c r="I2130" s="2">
        <v>359965</v>
      </c>
      <c r="J2130" s="9"/>
      <c r="K2130" s="9">
        <v>2</v>
      </c>
      <c r="L2130" s="9">
        <v>0.22</v>
      </c>
      <c r="M2130" s="9"/>
      <c r="N2130" s="9"/>
      <c r="O2130" s="9"/>
      <c r="P2130" s="9"/>
      <c r="Q2130" s="9">
        <v>7.25</v>
      </c>
      <c r="R2130" s="9"/>
      <c r="S2130" s="9"/>
      <c r="T2130" s="9"/>
      <c r="U2130" s="9"/>
      <c r="V2130" s="9">
        <v>1.5</v>
      </c>
      <c r="W2130" s="9"/>
      <c r="X2130" s="9"/>
      <c r="Y2130" s="9"/>
      <c r="Z2130" s="9"/>
      <c r="AA2130" s="9"/>
      <c r="AB2130" s="9"/>
      <c r="AC2130" s="9"/>
      <c r="AD2130" s="9"/>
      <c r="AE2130" s="9"/>
      <c r="AF2130" s="9"/>
      <c r="AG2130" s="9"/>
      <c r="AH2130" s="9"/>
      <c r="AI2130" s="9">
        <f t="shared" si="156"/>
        <v>10.97</v>
      </c>
      <c r="AJ2130" s="9">
        <v>0</v>
      </c>
      <c r="AK2130" s="9">
        <f t="shared" si="157"/>
        <v>1.3164</v>
      </c>
      <c r="AL2130" s="9">
        <f t="shared" si="158"/>
        <v>12.2864</v>
      </c>
      <c r="AM2130" s="9"/>
      <c r="AN2130" s="9"/>
      <c r="AP2130" s="9"/>
    </row>
    <row r="2131" spans="1:42" x14ac:dyDescent="0.2">
      <c r="A2131" s="2" t="s">
        <v>43</v>
      </c>
      <c r="B2131" s="2">
        <v>1</v>
      </c>
      <c r="C2131" s="2">
        <v>11030136</v>
      </c>
      <c r="D2131" s="2" t="s">
        <v>6072</v>
      </c>
      <c r="E2131" s="3" t="s">
        <v>6073</v>
      </c>
      <c r="F2131" s="2" t="s">
        <v>6074</v>
      </c>
      <c r="G2131" s="2" t="s">
        <v>47</v>
      </c>
      <c r="I2131" s="2">
        <v>359966</v>
      </c>
      <c r="J2131" s="9"/>
      <c r="K2131" s="9">
        <v>0.48</v>
      </c>
      <c r="L2131" s="9"/>
      <c r="M2131" s="9"/>
      <c r="N2131" s="9"/>
      <c r="O2131" s="9"/>
      <c r="P2131" s="9"/>
      <c r="Q2131" s="9">
        <v>1.91</v>
      </c>
      <c r="R2131" s="9"/>
      <c r="S2131" s="9"/>
      <c r="T2131" s="9"/>
      <c r="U2131" s="9"/>
      <c r="V2131" s="9">
        <v>1.5</v>
      </c>
      <c r="W2131" s="9"/>
      <c r="X2131" s="9"/>
      <c r="Y2131" s="9"/>
      <c r="Z2131" s="9"/>
      <c r="AA2131" s="9"/>
      <c r="AB2131" s="9"/>
      <c r="AC2131" s="9"/>
      <c r="AD2131" s="9"/>
      <c r="AE2131" s="9"/>
      <c r="AF2131" s="9"/>
      <c r="AG2131" s="9"/>
      <c r="AH2131" s="9"/>
      <c r="AI2131" s="9">
        <f t="shared" si="156"/>
        <v>3.8899999999999997</v>
      </c>
      <c r="AJ2131" s="9">
        <v>0</v>
      </c>
      <c r="AK2131" s="9">
        <f t="shared" si="157"/>
        <v>0.46679999999999994</v>
      </c>
      <c r="AL2131" s="9">
        <f t="shared" si="158"/>
        <v>4.3567999999999998</v>
      </c>
      <c r="AM2131" s="9"/>
      <c r="AN2131" s="9"/>
      <c r="AP2131" s="9"/>
    </row>
    <row r="2132" spans="1:42" x14ac:dyDescent="0.2">
      <c r="A2132" s="2" t="s">
        <v>43</v>
      </c>
      <c r="B2132" s="2">
        <v>19</v>
      </c>
      <c r="C2132" s="2">
        <v>11030136</v>
      </c>
      <c r="D2132" s="2" t="s">
        <v>6075</v>
      </c>
      <c r="E2132" s="3" t="s">
        <v>6076</v>
      </c>
      <c r="F2132" s="2" t="s">
        <v>6077</v>
      </c>
      <c r="G2132" s="2" t="s">
        <v>47</v>
      </c>
      <c r="I2132" s="2">
        <v>359967</v>
      </c>
      <c r="J2132" s="9"/>
      <c r="K2132" s="9">
        <v>0.27</v>
      </c>
      <c r="L2132" s="9"/>
      <c r="M2132" s="9"/>
      <c r="N2132" s="9"/>
      <c r="O2132" s="9"/>
      <c r="P2132" s="9"/>
      <c r="Q2132" s="9"/>
      <c r="R2132" s="9"/>
      <c r="S2132" s="9"/>
      <c r="T2132" s="9"/>
      <c r="U2132" s="9"/>
      <c r="V2132" s="9">
        <v>1.5</v>
      </c>
      <c r="W2132" s="9"/>
      <c r="X2132" s="9"/>
      <c r="Y2132" s="9"/>
      <c r="Z2132" s="9"/>
      <c r="AA2132" s="9"/>
      <c r="AB2132" s="9"/>
      <c r="AC2132" s="9"/>
      <c r="AD2132" s="9"/>
      <c r="AE2132" s="9"/>
      <c r="AF2132" s="9"/>
      <c r="AG2132" s="9"/>
      <c r="AH2132" s="9"/>
      <c r="AI2132" s="9">
        <f t="shared" si="156"/>
        <v>1.77</v>
      </c>
      <c r="AJ2132" s="9">
        <v>0</v>
      </c>
      <c r="AK2132" s="9">
        <f t="shared" si="157"/>
        <v>0.21240000000000001</v>
      </c>
      <c r="AL2132" s="9">
        <f t="shared" si="158"/>
        <v>1.9823999999999999</v>
      </c>
      <c r="AM2132" s="9"/>
      <c r="AN2132" s="9"/>
      <c r="AP2132" s="9"/>
    </row>
    <row r="2133" spans="1:42" x14ac:dyDescent="0.2">
      <c r="A2133" s="2" t="s">
        <v>43</v>
      </c>
      <c r="B2133" s="2">
        <v>1</v>
      </c>
      <c r="C2133" s="2">
        <v>11030134</v>
      </c>
      <c r="D2133" s="2" t="s">
        <v>6078</v>
      </c>
      <c r="E2133" s="3" t="s">
        <v>6079</v>
      </c>
      <c r="F2133" s="2" t="s">
        <v>6080</v>
      </c>
      <c r="G2133" s="2" t="s">
        <v>47</v>
      </c>
      <c r="I2133" s="2">
        <v>359968</v>
      </c>
      <c r="J2133" s="9"/>
      <c r="K2133" s="9"/>
      <c r="L2133" s="9"/>
      <c r="M2133" s="9"/>
      <c r="N2133" s="9"/>
      <c r="O2133" s="9"/>
      <c r="P2133" s="9"/>
      <c r="Q2133" s="9">
        <v>0.37</v>
      </c>
      <c r="R2133" s="9"/>
      <c r="S2133" s="9"/>
      <c r="T2133" s="9"/>
      <c r="U2133" s="9"/>
      <c r="V2133" s="9">
        <v>1.5</v>
      </c>
      <c r="W2133" s="9"/>
      <c r="X2133" s="9"/>
      <c r="Y2133" s="9"/>
      <c r="Z2133" s="9"/>
      <c r="AA2133" s="9"/>
      <c r="AB2133" s="9"/>
      <c r="AC2133" s="9"/>
      <c r="AD2133" s="9"/>
      <c r="AE2133" s="9"/>
      <c r="AF2133" s="9"/>
      <c r="AG2133" s="9"/>
      <c r="AH2133" s="9"/>
      <c r="AI2133" s="9">
        <f t="shared" si="156"/>
        <v>1.87</v>
      </c>
      <c r="AJ2133" s="9">
        <v>0</v>
      </c>
      <c r="AK2133" s="9">
        <f t="shared" si="157"/>
        <v>0.22440000000000002</v>
      </c>
      <c r="AL2133" s="9">
        <f t="shared" si="158"/>
        <v>2.0944000000000003</v>
      </c>
      <c r="AM2133" s="9"/>
      <c r="AN2133" s="9"/>
      <c r="AP2133" s="9"/>
    </row>
    <row r="2134" spans="1:42" x14ac:dyDescent="0.2">
      <c r="A2134" s="2" t="s">
        <v>43</v>
      </c>
      <c r="B2134" s="2">
        <v>1</v>
      </c>
      <c r="C2134" s="2">
        <v>11030128</v>
      </c>
      <c r="D2134" s="2" t="s">
        <v>6081</v>
      </c>
      <c r="E2134" s="3" t="s">
        <v>6082</v>
      </c>
      <c r="F2134" s="2" t="s">
        <v>6083</v>
      </c>
      <c r="G2134" s="2" t="s">
        <v>47</v>
      </c>
      <c r="I2134" s="2">
        <v>359969</v>
      </c>
      <c r="J2134" s="9"/>
      <c r="K2134" s="9">
        <v>1.1299999999999999</v>
      </c>
      <c r="L2134" s="9"/>
      <c r="M2134" s="9"/>
      <c r="N2134" s="9"/>
      <c r="O2134" s="9"/>
      <c r="P2134" s="9"/>
      <c r="Q2134" s="9">
        <v>7.81</v>
      </c>
      <c r="R2134" s="9"/>
      <c r="S2134" s="9"/>
      <c r="T2134" s="9"/>
      <c r="U2134" s="9"/>
      <c r="V2134" s="9">
        <v>1.5</v>
      </c>
      <c r="W2134" s="9"/>
      <c r="X2134" s="9"/>
      <c r="Y2134" s="9"/>
      <c r="Z2134" s="9"/>
      <c r="AA2134" s="9"/>
      <c r="AB2134" s="9"/>
      <c r="AC2134" s="9"/>
      <c r="AD2134" s="9"/>
      <c r="AE2134" s="9"/>
      <c r="AF2134" s="9"/>
      <c r="AG2134" s="9"/>
      <c r="AH2134" s="9"/>
      <c r="AI2134" s="9">
        <f t="shared" si="156"/>
        <v>10.44</v>
      </c>
      <c r="AJ2134" s="9">
        <v>0</v>
      </c>
      <c r="AK2134" s="9">
        <f t="shared" si="157"/>
        <v>1.2527999999999999</v>
      </c>
      <c r="AL2134" s="9">
        <f t="shared" si="158"/>
        <v>11.6928</v>
      </c>
      <c r="AM2134" s="9"/>
      <c r="AN2134" s="9"/>
      <c r="AP2134" s="9"/>
    </row>
    <row r="2135" spans="1:42" x14ac:dyDescent="0.2">
      <c r="A2135" s="2" t="s">
        <v>43</v>
      </c>
      <c r="B2135" s="2">
        <v>1</v>
      </c>
      <c r="C2135" s="2">
        <v>11030133</v>
      </c>
      <c r="D2135" s="2" t="s">
        <v>6084</v>
      </c>
      <c r="E2135" s="3" t="s">
        <v>6085</v>
      </c>
      <c r="F2135" s="2" t="s">
        <v>6086</v>
      </c>
      <c r="G2135" s="2" t="s">
        <v>47</v>
      </c>
      <c r="I2135" s="2">
        <v>359970</v>
      </c>
      <c r="J2135" s="9"/>
      <c r="K2135" s="9">
        <v>0.02</v>
      </c>
      <c r="L2135" s="9"/>
      <c r="M2135" s="9"/>
      <c r="N2135" s="9"/>
      <c r="O2135" s="9"/>
      <c r="P2135" s="9"/>
      <c r="Q2135" s="9">
        <v>0.18</v>
      </c>
      <c r="R2135" s="9"/>
      <c r="S2135" s="9"/>
      <c r="T2135" s="9"/>
      <c r="U2135" s="9"/>
      <c r="V2135" s="9">
        <v>1.5</v>
      </c>
      <c r="W2135" s="9"/>
      <c r="X2135" s="9"/>
      <c r="Y2135" s="9"/>
      <c r="Z2135" s="9"/>
      <c r="AA2135" s="9"/>
      <c r="AB2135" s="9"/>
      <c r="AC2135" s="9"/>
      <c r="AD2135" s="9"/>
      <c r="AE2135" s="9"/>
      <c r="AF2135" s="9"/>
      <c r="AG2135" s="9"/>
      <c r="AH2135" s="9"/>
      <c r="AI2135" s="9">
        <f t="shared" si="156"/>
        <v>1.7</v>
      </c>
      <c r="AJ2135" s="9">
        <v>0</v>
      </c>
      <c r="AK2135" s="9">
        <f t="shared" si="157"/>
        <v>0.20399999999999999</v>
      </c>
      <c r="AL2135" s="9">
        <f t="shared" si="158"/>
        <v>1.9039999999999999</v>
      </c>
      <c r="AM2135" s="9"/>
      <c r="AN2135" s="9"/>
      <c r="AP2135" s="9"/>
    </row>
    <row r="2136" spans="1:42" x14ac:dyDescent="0.2">
      <c r="A2136" s="2" t="s">
        <v>43</v>
      </c>
      <c r="B2136" s="2">
        <v>1</v>
      </c>
      <c r="C2136" s="2">
        <v>11030128</v>
      </c>
      <c r="D2136" s="2" t="s">
        <v>6087</v>
      </c>
      <c r="E2136" s="3" t="s">
        <v>6088</v>
      </c>
      <c r="F2136" s="2" t="s">
        <v>6089</v>
      </c>
      <c r="G2136" s="2" t="s">
        <v>47</v>
      </c>
      <c r="I2136" s="2">
        <v>359971</v>
      </c>
      <c r="J2136" s="9"/>
      <c r="K2136" s="9"/>
      <c r="L2136" s="9"/>
      <c r="M2136" s="9"/>
      <c r="N2136" s="9"/>
      <c r="O2136" s="9"/>
      <c r="P2136" s="9"/>
      <c r="Q2136" s="9">
        <v>0.15</v>
      </c>
      <c r="R2136" s="9"/>
      <c r="S2136" s="9"/>
      <c r="T2136" s="9"/>
      <c r="U2136" s="9"/>
      <c r="V2136" s="9">
        <v>1.5</v>
      </c>
      <c r="W2136" s="9"/>
      <c r="X2136" s="9"/>
      <c r="Y2136" s="9"/>
      <c r="Z2136" s="9"/>
      <c r="AA2136" s="9"/>
      <c r="AB2136" s="9"/>
      <c r="AC2136" s="9"/>
      <c r="AD2136" s="9"/>
      <c r="AE2136" s="9"/>
      <c r="AF2136" s="9"/>
      <c r="AG2136" s="9"/>
      <c r="AH2136" s="9"/>
      <c r="AI2136" s="9">
        <f t="shared" si="156"/>
        <v>1.65</v>
      </c>
      <c r="AJ2136" s="9">
        <v>0</v>
      </c>
      <c r="AK2136" s="9">
        <f t="shared" si="157"/>
        <v>0.19799999999999998</v>
      </c>
      <c r="AL2136" s="9">
        <f t="shared" si="158"/>
        <v>1.8479999999999999</v>
      </c>
      <c r="AM2136" s="9"/>
      <c r="AN2136" s="9"/>
      <c r="AP2136" s="9"/>
    </row>
    <row r="2137" spans="1:42" x14ac:dyDescent="0.2">
      <c r="A2137" s="2" t="s">
        <v>43</v>
      </c>
      <c r="B2137" s="2">
        <v>1</v>
      </c>
      <c r="C2137" s="2">
        <v>11030130</v>
      </c>
      <c r="D2137" s="2" t="s">
        <v>6090</v>
      </c>
      <c r="E2137" s="3" t="s">
        <v>6091</v>
      </c>
      <c r="F2137" s="2" t="s">
        <v>6092</v>
      </c>
      <c r="G2137" s="2" t="s">
        <v>47</v>
      </c>
      <c r="I2137" s="2">
        <v>359972</v>
      </c>
      <c r="J2137" s="9"/>
      <c r="K2137" s="9">
        <v>0.03</v>
      </c>
      <c r="L2137" s="9"/>
      <c r="M2137" s="9"/>
      <c r="N2137" s="9"/>
      <c r="O2137" s="9"/>
      <c r="P2137" s="9"/>
      <c r="Q2137" s="9">
        <v>0.28000000000000003</v>
      </c>
      <c r="R2137" s="9"/>
      <c r="S2137" s="9"/>
      <c r="T2137" s="9"/>
      <c r="U2137" s="9"/>
      <c r="V2137" s="9">
        <v>1.5</v>
      </c>
      <c r="W2137" s="9"/>
      <c r="X2137" s="9"/>
      <c r="Y2137" s="9"/>
      <c r="Z2137" s="9"/>
      <c r="AA2137" s="9"/>
      <c r="AB2137" s="9"/>
      <c r="AC2137" s="9"/>
      <c r="AD2137" s="9"/>
      <c r="AE2137" s="9"/>
      <c r="AF2137" s="9"/>
      <c r="AG2137" s="9"/>
      <c r="AH2137" s="9">
        <v>-0.75</v>
      </c>
      <c r="AI2137" s="9">
        <f t="shared" si="156"/>
        <v>1.06</v>
      </c>
      <c r="AJ2137" s="9">
        <v>0</v>
      </c>
      <c r="AK2137" s="9">
        <f t="shared" si="157"/>
        <v>0.12720000000000001</v>
      </c>
      <c r="AL2137" s="9">
        <f t="shared" si="158"/>
        <v>1.1872</v>
      </c>
      <c r="AM2137" s="9"/>
      <c r="AN2137" s="9"/>
      <c r="AP2137" s="9"/>
    </row>
    <row r="2138" spans="1:42" x14ac:dyDescent="0.2">
      <c r="A2138" s="2" t="s">
        <v>43</v>
      </c>
      <c r="B2138" s="2">
        <v>1</v>
      </c>
      <c r="C2138" s="2">
        <v>11030133</v>
      </c>
      <c r="D2138" s="2" t="s">
        <v>6093</v>
      </c>
      <c r="E2138" s="3" t="s">
        <v>6094</v>
      </c>
      <c r="F2138" s="2" t="s">
        <v>6095</v>
      </c>
      <c r="G2138" s="2" t="s">
        <v>47</v>
      </c>
      <c r="I2138" s="2">
        <v>359973</v>
      </c>
      <c r="J2138" s="9"/>
      <c r="K2138" s="9"/>
      <c r="L2138" s="9"/>
      <c r="M2138" s="9"/>
      <c r="N2138" s="9"/>
      <c r="O2138" s="9"/>
      <c r="P2138" s="9"/>
      <c r="Q2138" s="9"/>
      <c r="R2138" s="9">
        <v>0.28999999999999998</v>
      </c>
      <c r="S2138" s="9"/>
      <c r="T2138" s="9"/>
      <c r="U2138" s="9"/>
      <c r="V2138" s="9">
        <v>1.5</v>
      </c>
      <c r="W2138" s="9"/>
      <c r="X2138" s="9"/>
      <c r="Y2138" s="9"/>
      <c r="Z2138" s="9"/>
      <c r="AA2138" s="9"/>
      <c r="AB2138" s="9"/>
      <c r="AC2138" s="9"/>
      <c r="AD2138" s="9"/>
      <c r="AE2138" s="9"/>
      <c r="AF2138" s="9"/>
      <c r="AG2138" s="9"/>
      <c r="AH2138" s="9"/>
      <c r="AI2138" s="9">
        <f t="shared" si="156"/>
        <v>1.79</v>
      </c>
      <c r="AJ2138" s="9">
        <v>0</v>
      </c>
      <c r="AK2138" s="9">
        <f t="shared" si="157"/>
        <v>0.21479999999999999</v>
      </c>
      <c r="AL2138" s="9">
        <f t="shared" si="158"/>
        <v>2.0047999999999999</v>
      </c>
      <c r="AM2138" s="9"/>
      <c r="AN2138" s="9"/>
      <c r="AP2138" s="9"/>
    </row>
    <row r="2139" spans="1:42" x14ac:dyDescent="0.2">
      <c r="A2139" s="2" t="s">
        <v>43</v>
      </c>
      <c r="B2139" s="2">
        <v>19</v>
      </c>
      <c r="C2139" s="2">
        <v>11030131</v>
      </c>
      <c r="D2139" s="2" t="s">
        <v>6096</v>
      </c>
      <c r="E2139" s="3" t="s">
        <v>6097</v>
      </c>
      <c r="F2139" s="2" t="s">
        <v>6098</v>
      </c>
      <c r="G2139" s="2" t="s">
        <v>47</v>
      </c>
      <c r="I2139" s="2">
        <v>359974</v>
      </c>
      <c r="J2139" s="9"/>
      <c r="K2139" s="9"/>
      <c r="L2139" s="9"/>
      <c r="M2139" s="9"/>
      <c r="N2139" s="9"/>
      <c r="O2139" s="9"/>
      <c r="P2139" s="9"/>
      <c r="Q2139" s="9">
        <v>2.52</v>
      </c>
      <c r="R2139" s="9">
        <v>0.16</v>
      </c>
      <c r="S2139" s="9"/>
      <c r="T2139" s="9"/>
      <c r="U2139" s="9"/>
      <c r="V2139" s="9">
        <v>1.5</v>
      </c>
      <c r="W2139" s="9"/>
      <c r="X2139" s="9"/>
      <c r="Y2139" s="9"/>
      <c r="Z2139" s="9"/>
      <c r="AA2139" s="9"/>
      <c r="AB2139" s="9"/>
      <c r="AC2139" s="9"/>
      <c r="AD2139" s="9"/>
      <c r="AE2139" s="9"/>
      <c r="AF2139" s="9"/>
      <c r="AG2139" s="9"/>
      <c r="AH2139" s="9"/>
      <c r="AI2139" s="9">
        <f t="shared" si="156"/>
        <v>4.18</v>
      </c>
      <c r="AJ2139" s="9">
        <v>0</v>
      </c>
      <c r="AK2139" s="9">
        <f t="shared" si="157"/>
        <v>0.50159999999999993</v>
      </c>
      <c r="AL2139" s="9">
        <f t="shared" si="158"/>
        <v>4.6815999999999995</v>
      </c>
      <c r="AM2139" s="9"/>
      <c r="AN2139" s="9"/>
      <c r="AP2139" s="9"/>
    </row>
    <row r="2140" spans="1:42" x14ac:dyDescent="0.2">
      <c r="A2140" s="2" t="s">
        <v>43</v>
      </c>
      <c r="B2140" s="2">
        <v>19</v>
      </c>
      <c r="C2140" s="2">
        <v>11030128</v>
      </c>
      <c r="D2140" s="2" t="s">
        <v>6099</v>
      </c>
      <c r="E2140" s="3" t="s">
        <v>6100</v>
      </c>
      <c r="F2140" s="2" t="s">
        <v>6101</v>
      </c>
      <c r="G2140" s="2" t="s">
        <v>47</v>
      </c>
      <c r="I2140" s="2">
        <v>359975</v>
      </c>
      <c r="J2140" s="9"/>
      <c r="K2140" s="9">
        <v>0.38</v>
      </c>
      <c r="L2140" s="9"/>
      <c r="M2140" s="9"/>
      <c r="N2140" s="9"/>
      <c r="O2140" s="9"/>
      <c r="P2140" s="9"/>
      <c r="Q2140" s="9">
        <v>0.72</v>
      </c>
      <c r="R2140" s="9"/>
      <c r="S2140" s="9"/>
      <c r="T2140" s="9"/>
      <c r="U2140" s="9"/>
      <c r="V2140" s="9">
        <v>1.5</v>
      </c>
      <c r="W2140" s="9"/>
      <c r="X2140" s="9"/>
      <c r="Y2140" s="9"/>
      <c r="Z2140" s="9"/>
      <c r="AA2140" s="9"/>
      <c r="AB2140" s="9"/>
      <c r="AC2140" s="9"/>
      <c r="AD2140" s="9"/>
      <c r="AE2140" s="9"/>
      <c r="AF2140" s="9"/>
      <c r="AG2140" s="9"/>
      <c r="AH2140" s="9"/>
      <c r="AI2140" s="9">
        <f t="shared" si="156"/>
        <v>2.6</v>
      </c>
      <c r="AJ2140" s="9">
        <v>0</v>
      </c>
      <c r="AK2140" s="9">
        <f t="shared" si="157"/>
        <v>0.312</v>
      </c>
      <c r="AL2140" s="9">
        <f t="shared" si="158"/>
        <v>2.9119999999999999</v>
      </c>
      <c r="AM2140" s="9"/>
      <c r="AN2140" s="9"/>
      <c r="AP2140" s="9"/>
    </row>
    <row r="2141" spans="1:42" x14ac:dyDescent="0.2">
      <c r="A2141" s="2" t="s">
        <v>43</v>
      </c>
      <c r="B2141" s="2">
        <v>1</v>
      </c>
      <c r="C2141" s="2">
        <v>11030121</v>
      </c>
      <c r="D2141" s="2" t="s">
        <v>6102</v>
      </c>
      <c r="E2141" s="3" t="s">
        <v>6103</v>
      </c>
      <c r="F2141" s="2" t="s">
        <v>6104</v>
      </c>
      <c r="G2141" s="2" t="s">
        <v>47</v>
      </c>
      <c r="I2141" s="2">
        <v>359976</v>
      </c>
      <c r="J2141" s="9"/>
      <c r="K2141" s="9">
        <v>0.65</v>
      </c>
      <c r="L2141" s="9"/>
      <c r="M2141" s="9"/>
      <c r="N2141" s="9"/>
      <c r="O2141" s="9"/>
      <c r="P2141" s="9"/>
      <c r="Q2141" s="9"/>
      <c r="R2141" s="9"/>
      <c r="S2141" s="9"/>
      <c r="T2141" s="9"/>
      <c r="U2141" s="9"/>
      <c r="V2141" s="9">
        <v>1.5</v>
      </c>
      <c r="W2141" s="9"/>
      <c r="X2141" s="9"/>
      <c r="Y2141" s="9"/>
      <c r="Z2141" s="9"/>
      <c r="AA2141" s="9"/>
      <c r="AB2141" s="9"/>
      <c r="AC2141" s="9"/>
      <c r="AD2141" s="9"/>
      <c r="AE2141" s="9"/>
      <c r="AF2141" s="9"/>
      <c r="AG2141" s="9"/>
      <c r="AH2141" s="9"/>
      <c r="AI2141" s="9">
        <f t="shared" si="156"/>
        <v>2.15</v>
      </c>
      <c r="AJ2141" s="9">
        <v>0</v>
      </c>
      <c r="AK2141" s="9">
        <f t="shared" si="157"/>
        <v>0.25800000000000001</v>
      </c>
      <c r="AL2141" s="9">
        <f t="shared" si="158"/>
        <v>2.4079999999999999</v>
      </c>
      <c r="AM2141" s="9"/>
      <c r="AN2141" s="9"/>
      <c r="AP2141" s="9"/>
    </row>
    <row r="2142" spans="1:42" x14ac:dyDescent="0.2">
      <c r="A2142" s="2" t="s">
        <v>43</v>
      </c>
      <c r="B2142" s="2">
        <v>1</v>
      </c>
      <c r="C2142" s="2">
        <v>11030133</v>
      </c>
      <c r="D2142" s="2" t="s">
        <v>6105</v>
      </c>
      <c r="E2142" s="3" t="s">
        <v>6106</v>
      </c>
      <c r="F2142" s="2" t="s">
        <v>6107</v>
      </c>
      <c r="G2142" s="2" t="s">
        <v>47</v>
      </c>
      <c r="I2142" s="2">
        <v>359977</v>
      </c>
      <c r="J2142" s="9"/>
      <c r="K2142" s="9">
        <v>0.69</v>
      </c>
      <c r="L2142" s="9"/>
      <c r="M2142" s="9"/>
      <c r="N2142" s="9"/>
      <c r="O2142" s="9"/>
      <c r="P2142" s="9"/>
      <c r="Q2142" s="9">
        <v>0.12</v>
      </c>
      <c r="R2142" s="9"/>
      <c r="S2142" s="9"/>
      <c r="T2142" s="9"/>
      <c r="U2142" s="9"/>
      <c r="V2142" s="9">
        <v>1.5</v>
      </c>
      <c r="W2142" s="9"/>
      <c r="X2142" s="9"/>
      <c r="Y2142" s="9"/>
      <c r="Z2142" s="9"/>
      <c r="AA2142" s="9"/>
      <c r="AB2142" s="9"/>
      <c r="AC2142" s="9"/>
      <c r="AD2142" s="9"/>
      <c r="AE2142" s="9"/>
      <c r="AF2142" s="9"/>
      <c r="AG2142" s="9"/>
      <c r="AH2142" s="9"/>
      <c r="AI2142" s="9">
        <f t="shared" si="156"/>
        <v>2.31</v>
      </c>
      <c r="AJ2142" s="9">
        <v>0</v>
      </c>
      <c r="AK2142" s="9">
        <f t="shared" si="157"/>
        <v>0.2772</v>
      </c>
      <c r="AL2142" s="9">
        <f t="shared" si="158"/>
        <v>2.5872000000000002</v>
      </c>
      <c r="AM2142" s="9"/>
      <c r="AN2142" s="9"/>
      <c r="AP2142" s="9"/>
    </row>
    <row r="2143" spans="1:42" x14ac:dyDescent="0.2">
      <c r="A2143" s="2" t="s">
        <v>43</v>
      </c>
      <c r="B2143" s="2">
        <v>1</v>
      </c>
      <c r="C2143" s="2">
        <v>11030133</v>
      </c>
      <c r="D2143" s="2" t="s">
        <v>6108</v>
      </c>
      <c r="E2143" s="3" t="s">
        <v>6109</v>
      </c>
      <c r="F2143" s="2" t="s">
        <v>6110</v>
      </c>
      <c r="G2143" s="2" t="s">
        <v>47</v>
      </c>
      <c r="I2143" s="2">
        <v>359978</v>
      </c>
      <c r="J2143" s="9"/>
      <c r="K2143" s="9"/>
      <c r="L2143" s="9"/>
      <c r="M2143" s="9"/>
      <c r="N2143" s="9"/>
      <c r="O2143" s="9"/>
      <c r="P2143" s="9"/>
      <c r="Q2143" s="9"/>
      <c r="R2143" s="9"/>
      <c r="S2143" s="9"/>
      <c r="T2143" s="9"/>
      <c r="U2143" s="9"/>
      <c r="V2143" s="9">
        <v>1.5</v>
      </c>
      <c r="W2143" s="9"/>
      <c r="X2143" s="9"/>
      <c r="Y2143" s="9"/>
      <c r="Z2143" s="9"/>
      <c r="AA2143" s="9"/>
      <c r="AB2143" s="9"/>
      <c r="AC2143" s="9"/>
      <c r="AD2143" s="9"/>
      <c r="AE2143" s="9"/>
      <c r="AF2143" s="9"/>
      <c r="AG2143" s="9"/>
      <c r="AH2143" s="9"/>
      <c r="AI2143" s="9">
        <f t="shared" si="156"/>
        <v>1.5</v>
      </c>
      <c r="AJ2143" s="9">
        <v>0</v>
      </c>
      <c r="AK2143" s="9">
        <f t="shared" si="157"/>
        <v>0.18</v>
      </c>
      <c r="AL2143" s="9">
        <f t="shared" si="158"/>
        <v>1.68</v>
      </c>
      <c r="AM2143" s="9"/>
      <c r="AN2143" s="9"/>
      <c r="AP2143" s="9"/>
    </row>
    <row r="2144" spans="1:42" x14ac:dyDescent="0.2">
      <c r="A2144" s="2" t="s">
        <v>43</v>
      </c>
      <c r="B2144" s="2">
        <v>1</v>
      </c>
      <c r="C2144" s="2">
        <v>11030128</v>
      </c>
      <c r="D2144" s="2" t="s">
        <v>6111</v>
      </c>
      <c r="E2144" s="3" t="s">
        <v>6112</v>
      </c>
      <c r="F2144" s="2" t="s">
        <v>6113</v>
      </c>
      <c r="G2144" s="2" t="s">
        <v>47</v>
      </c>
      <c r="I2144" s="2">
        <v>359979</v>
      </c>
      <c r="J2144" s="9"/>
      <c r="K2144" s="9"/>
      <c r="L2144" s="9"/>
      <c r="M2144" s="9"/>
      <c r="N2144" s="9"/>
      <c r="O2144" s="9"/>
      <c r="P2144" s="9"/>
      <c r="Q2144" s="9"/>
      <c r="R2144" s="9">
        <v>0.1</v>
      </c>
      <c r="S2144" s="9"/>
      <c r="T2144" s="9"/>
      <c r="U2144" s="9"/>
      <c r="V2144" s="9">
        <v>1.5</v>
      </c>
      <c r="W2144" s="9"/>
      <c r="X2144" s="9"/>
      <c r="Y2144" s="9"/>
      <c r="Z2144" s="9"/>
      <c r="AA2144" s="9"/>
      <c r="AB2144" s="9"/>
      <c r="AC2144" s="9"/>
      <c r="AD2144" s="9"/>
      <c r="AE2144" s="9"/>
      <c r="AF2144" s="9"/>
      <c r="AG2144" s="9"/>
      <c r="AH2144" s="9"/>
      <c r="AI2144" s="9">
        <f t="shared" si="156"/>
        <v>1.6</v>
      </c>
      <c r="AJ2144" s="9">
        <v>0</v>
      </c>
      <c r="AK2144" s="9">
        <f t="shared" si="157"/>
        <v>0.192</v>
      </c>
      <c r="AL2144" s="9">
        <f t="shared" si="158"/>
        <v>1.792</v>
      </c>
      <c r="AM2144" s="9"/>
      <c r="AN2144" s="9"/>
      <c r="AP2144" s="9"/>
    </row>
    <row r="2145" spans="1:42" x14ac:dyDescent="0.2">
      <c r="A2145" s="2" t="s">
        <v>43</v>
      </c>
      <c r="B2145" s="2">
        <v>1</v>
      </c>
      <c r="C2145" s="2">
        <v>11030128</v>
      </c>
      <c r="D2145" s="2" t="s">
        <v>6114</v>
      </c>
      <c r="E2145" s="3" t="s">
        <v>6115</v>
      </c>
      <c r="F2145" s="2" t="s">
        <v>6116</v>
      </c>
      <c r="G2145" s="2" t="s">
        <v>47</v>
      </c>
      <c r="I2145" s="2">
        <v>359980</v>
      </c>
      <c r="J2145" s="9"/>
      <c r="K2145" s="9">
        <v>1.7</v>
      </c>
      <c r="L2145" s="9"/>
      <c r="M2145" s="9"/>
      <c r="N2145" s="9"/>
      <c r="O2145" s="9"/>
      <c r="P2145" s="9"/>
      <c r="Q2145" s="9"/>
      <c r="R2145" s="9"/>
      <c r="S2145" s="9"/>
      <c r="T2145" s="9"/>
      <c r="U2145" s="9"/>
      <c r="V2145" s="9">
        <v>1.5</v>
      </c>
      <c r="W2145" s="9"/>
      <c r="X2145" s="9"/>
      <c r="Y2145" s="9"/>
      <c r="Z2145" s="9"/>
      <c r="AA2145" s="9"/>
      <c r="AB2145" s="9"/>
      <c r="AC2145" s="9"/>
      <c r="AD2145" s="9"/>
      <c r="AE2145" s="9"/>
      <c r="AF2145" s="9"/>
      <c r="AG2145" s="9"/>
      <c r="AH2145" s="9"/>
      <c r="AI2145" s="9">
        <f t="shared" si="156"/>
        <v>3.2</v>
      </c>
      <c r="AJ2145" s="9">
        <v>0</v>
      </c>
      <c r="AK2145" s="9">
        <f t="shared" si="157"/>
        <v>0.38400000000000001</v>
      </c>
      <c r="AL2145" s="9">
        <f t="shared" si="158"/>
        <v>3.5840000000000001</v>
      </c>
      <c r="AM2145" s="9"/>
      <c r="AN2145" s="9"/>
      <c r="AP2145" s="9"/>
    </row>
    <row r="2146" spans="1:42" x14ac:dyDescent="0.2">
      <c r="A2146" s="2" t="s">
        <v>43</v>
      </c>
      <c r="B2146" s="2">
        <v>19</v>
      </c>
      <c r="C2146" s="2">
        <v>11030129</v>
      </c>
      <c r="D2146" s="2" t="s">
        <v>6117</v>
      </c>
      <c r="E2146" s="3" t="s">
        <v>6118</v>
      </c>
      <c r="F2146" s="2" t="s">
        <v>6119</v>
      </c>
      <c r="G2146" s="2" t="s">
        <v>47</v>
      </c>
      <c r="I2146" s="2">
        <v>359981</v>
      </c>
      <c r="J2146" s="9"/>
      <c r="K2146" s="9">
        <v>0.3</v>
      </c>
      <c r="L2146" s="9"/>
      <c r="M2146" s="9"/>
      <c r="N2146" s="9"/>
      <c r="O2146" s="9"/>
      <c r="P2146" s="9"/>
      <c r="Q2146" s="9">
        <v>0.75</v>
      </c>
      <c r="R2146" s="9">
        <v>0.79</v>
      </c>
      <c r="S2146" s="9"/>
      <c r="T2146" s="9"/>
      <c r="U2146" s="9"/>
      <c r="V2146" s="9">
        <v>1.5</v>
      </c>
      <c r="W2146" s="9"/>
      <c r="X2146" s="9"/>
      <c r="Y2146" s="9"/>
      <c r="Z2146" s="9"/>
      <c r="AA2146" s="9"/>
      <c r="AB2146" s="9"/>
      <c r="AC2146" s="9"/>
      <c r="AD2146" s="9"/>
      <c r="AE2146" s="9"/>
      <c r="AF2146" s="9"/>
      <c r="AG2146" s="9"/>
      <c r="AH2146" s="9"/>
      <c r="AI2146" s="9">
        <f t="shared" si="156"/>
        <v>3.34</v>
      </c>
      <c r="AJ2146" s="9">
        <v>0</v>
      </c>
      <c r="AK2146" s="9">
        <f t="shared" si="157"/>
        <v>0.40079999999999999</v>
      </c>
      <c r="AL2146" s="9">
        <f t="shared" si="158"/>
        <v>3.7407999999999997</v>
      </c>
      <c r="AM2146" s="9"/>
      <c r="AN2146" s="9"/>
      <c r="AP2146" s="9"/>
    </row>
    <row r="2147" spans="1:42" x14ac:dyDescent="0.2">
      <c r="A2147" s="2" t="s">
        <v>43</v>
      </c>
      <c r="B2147" s="2">
        <v>1</v>
      </c>
      <c r="C2147" s="2">
        <v>11030134</v>
      </c>
      <c r="D2147" s="2" t="s">
        <v>6120</v>
      </c>
      <c r="E2147" s="3" t="s">
        <v>6121</v>
      </c>
      <c r="F2147" s="2" t="s">
        <v>6122</v>
      </c>
      <c r="G2147" s="2" t="s">
        <v>47</v>
      </c>
      <c r="I2147" s="2">
        <v>359982</v>
      </c>
      <c r="J2147" s="9"/>
      <c r="K2147" s="9"/>
      <c r="L2147" s="9"/>
      <c r="M2147" s="9"/>
      <c r="N2147" s="9"/>
      <c r="O2147" s="9"/>
      <c r="P2147" s="9"/>
      <c r="Q2147" s="9">
        <v>2.63</v>
      </c>
      <c r="R2147" s="9">
        <v>0.17</v>
      </c>
      <c r="S2147" s="9"/>
      <c r="T2147" s="9"/>
      <c r="U2147" s="9"/>
      <c r="V2147" s="9">
        <v>1.5</v>
      </c>
      <c r="W2147" s="9"/>
      <c r="X2147" s="9"/>
      <c r="Y2147" s="9"/>
      <c r="Z2147" s="9"/>
      <c r="AA2147" s="9"/>
      <c r="AB2147" s="9"/>
      <c r="AC2147" s="9"/>
      <c r="AD2147" s="9"/>
      <c r="AE2147" s="9"/>
      <c r="AF2147" s="9"/>
      <c r="AG2147" s="9"/>
      <c r="AH2147" s="9"/>
      <c r="AI2147" s="9">
        <f t="shared" si="156"/>
        <v>4.3</v>
      </c>
      <c r="AJ2147" s="9">
        <v>0</v>
      </c>
      <c r="AK2147" s="9">
        <f t="shared" si="157"/>
        <v>0.51600000000000001</v>
      </c>
      <c r="AL2147" s="9">
        <f t="shared" si="158"/>
        <v>4.8159999999999998</v>
      </c>
      <c r="AM2147" s="9"/>
      <c r="AN2147" s="9"/>
      <c r="AP2147" s="9"/>
    </row>
    <row r="2148" spans="1:42" x14ac:dyDescent="0.2">
      <c r="A2148" s="2" t="s">
        <v>43</v>
      </c>
      <c r="B2148" s="2">
        <v>16</v>
      </c>
      <c r="C2148" s="2">
        <v>11030132</v>
      </c>
      <c r="D2148" s="2" t="s">
        <v>6123</v>
      </c>
      <c r="E2148" s="3" t="s">
        <v>6124</v>
      </c>
      <c r="F2148" s="2" t="s">
        <v>6125</v>
      </c>
      <c r="G2148" s="2" t="s">
        <v>47</v>
      </c>
      <c r="I2148" s="2">
        <v>359983</v>
      </c>
      <c r="J2148" s="9"/>
      <c r="K2148" s="9"/>
      <c r="L2148" s="9"/>
      <c r="M2148" s="9"/>
      <c r="N2148" s="9"/>
      <c r="O2148" s="9"/>
      <c r="P2148" s="9"/>
      <c r="Q2148" s="9"/>
      <c r="R2148" s="9"/>
      <c r="S2148" s="9"/>
      <c r="T2148" s="9"/>
      <c r="U2148" s="9"/>
      <c r="V2148" s="9">
        <v>1.5</v>
      </c>
      <c r="W2148" s="9"/>
      <c r="X2148" s="9"/>
      <c r="Y2148" s="9"/>
      <c r="Z2148" s="9"/>
      <c r="AA2148" s="9"/>
      <c r="AB2148" s="9"/>
      <c r="AC2148" s="9"/>
      <c r="AD2148" s="9"/>
      <c r="AE2148" s="9"/>
      <c r="AF2148" s="9"/>
      <c r="AG2148" s="9"/>
      <c r="AH2148" s="9"/>
      <c r="AI2148" s="9">
        <f t="shared" si="156"/>
        <v>1.5</v>
      </c>
      <c r="AJ2148" s="9">
        <v>0</v>
      </c>
      <c r="AK2148" s="9">
        <f t="shared" si="157"/>
        <v>0.18</v>
      </c>
      <c r="AL2148" s="9">
        <f t="shared" si="158"/>
        <v>1.68</v>
      </c>
      <c r="AM2148" s="9"/>
      <c r="AN2148" s="9"/>
      <c r="AP2148" s="9"/>
    </row>
    <row r="2149" spans="1:42" x14ac:dyDescent="0.2">
      <c r="A2149" s="2" t="s">
        <v>43</v>
      </c>
      <c r="B2149" s="2">
        <v>1</v>
      </c>
      <c r="C2149" s="2">
        <v>11030134</v>
      </c>
      <c r="D2149" s="2" t="s">
        <v>6126</v>
      </c>
      <c r="E2149" s="3" t="s">
        <v>6127</v>
      </c>
      <c r="F2149" s="2" t="s">
        <v>6128</v>
      </c>
      <c r="G2149" s="2" t="s">
        <v>47</v>
      </c>
      <c r="I2149" s="2">
        <v>359984</v>
      </c>
      <c r="J2149" s="9"/>
      <c r="K2149" s="9"/>
      <c r="L2149" s="9"/>
      <c r="M2149" s="9"/>
      <c r="N2149" s="9"/>
      <c r="O2149" s="9"/>
      <c r="P2149" s="9"/>
      <c r="Q2149" s="9"/>
      <c r="R2149" s="9"/>
      <c r="S2149" s="9"/>
      <c r="T2149" s="9"/>
      <c r="U2149" s="9"/>
      <c r="V2149" s="9">
        <v>1.5</v>
      </c>
      <c r="W2149" s="9"/>
      <c r="X2149" s="9"/>
      <c r="Y2149" s="9"/>
      <c r="Z2149" s="9"/>
      <c r="AA2149" s="9"/>
      <c r="AB2149" s="9"/>
      <c r="AC2149" s="9"/>
      <c r="AD2149" s="9"/>
      <c r="AE2149" s="9"/>
      <c r="AF2149" s="9"/>
      <c r="AG2149" s="9"/>
      <c r="AH2149" s="9"/>
      <c r="AI2149" s="9">
        <f t="shared" si="156"/>
        <v>1.5</v>
      </c>
      <c r="AJ2149" s="9">
        <v>0</v>
      </c>
      <c r="AK2149" s="9">
        <f t="shared" si="157"/>
        <v>0.18</v>
      </c>
      <c r="AL2149" s="9">
        <f t="shared" si="158"/>
        <v>1.68</v>
      </c>
      <c r="AM2149" s="9"/>
      <c r="AN2149" s="9"/>
      <c r="AP2149" s="9"/>
    </row>
    <row r="2150" spans="1:42" x14ac:dyDescent="0.2">
      <c r="A2150" s="2" t="s">
        <v>43</v>
      </c>
      <c r="B2150" s="2">
        <v>1</v>
      </c>
      <c r="C2150" s="2">
        <v>11030130</v>
      </c>
      <c r="D2150" s="2" t="s">
        <v>6129</v>
      </c>
      <c r="E2150" s="3" t="s">
        <v>6130</v>
      </c>
      <c r="F2150" s="2" t="s">
        <v>6131</v>
      </c>
      <c r="G2150" s="2" t="s">
        <v>47</v>
      </c>
      <c r="I2150" s="2">
        <v>359985</v>
      </c>
      <c r="J2150" s="9"/>
      <c r="K2150" s="9"/>
      <c r="L2150" s="9"/>
      <c r="M2150" s="9"/>
      <c r="N2150" s="9"/>
      <c r="O2150" s="9"/>
      <c r="P2150" s="9"/>
      <c r="Q2150" s="9"/>
      <c r="R2150" s="9"/>
      <c r="S2150" s="9"/>
      <c r="T2150" s="9"/>
      <c r="U2150" s="9"/>
      <c r="V2150" s="9">
        <v>1.5</v>
      </c>
      <c r="W2150" s="9"/>
      <c r="X2150" s="9"/>
      <c r="Y2150" s="9"/>
      <c r="Z2150" s="9"/>
      <c r="AA2150" s="9"/>
      <c r="AB2150" s="9"/>
      <c r="AC2150" s="9"/>
      <c r="AD2150" s="9"/>
      <c r="AE2150" s="9"/>
      <c r="AF2150" s="9"/>
      <c r="AG2150" s="9"/>
      <c r="AH2150" s="9"/>
      <c r="AI2150" s="9">
        <f t="shared" si="156"/>
        <v>1.5</v>
      </c>
      <c r="AJ2150" s="9">
        <v>0</v>
      </c>
      <c r="AK2150" s="9">
        <f t="shared" si="157"/>
        <v>0.18</v>
      </c>
      <c r="AL2150" s="9">
        <f t="shared" si="158"/>
        <v>1.68</v>
      </c>
      <c r="AM2150" s="9"/>
      <c r="AN2150" s="9"/>
      <c r="AP2150" s="9"/>
    </row>
    <row r="2151" spans="1:42" x14ac:dyDescent="0.2">
      <c r="A2151" s="2" t="s">
        <v>43</v>
      </c>
      <c r="B2151" s="2">
        <v>1</v>
      </c>
      <c r="C2151" s="2">
        <v>11030132</v>
      </c>
      <c r="D2151" s="2" t="s">
        <v>6132</v>
      </c>
      <c r="E2151" s="3" t="s">
        <v>6133</v>
      </c>
      <c r="F2151" s="2" t="s">
        <v>6134</v>
      </c>
      <c r="G2151" s="2" t="s">
        <v>47</v>
      </c>
      <c r="I2151" s="2">
        <v>359986</v>
      </c>
      <c r="J2151" s="9"/>
      <c r="K2151" s="9">
        <v>0.01</v>
      </c>
      <c r="L2151" s="9"/>
      <c r="M2151" s="9"/>
      <c r="N2151" s="9"/>
      <c r="O2151" s="9"/>
      <c r="P2151" s="9"/>
      <c r="Q2151" s="9">
        <v>0.52</v>
      </c>
      <c r="R2151" s="9"/>
      <c r="S2151" s="9"/>
      <c r="T2151" s="9"/>
      <c r="U2151" s="9"/>
      <c r="V2151" s="9">
        <v>1.5</v>
      </c>
      <c r="W2151" s="9"/>
      <c r="X2151" s="9"/>
      <c r="Y2151" s="9"/>
      <c r="Z2151" s="9"/>
      <c r="AA2151" s="9"/>
      <c r="AB2151" s="9"/>
      <c r="AC2151" s="9"/>
      <c r="AD2151" s="9"/>
      <c r="AE2151" s="9"/>
      <c r="AF2151" s="9"/>
      <c r="AG2151" s="9"/>
      <c r="AH2151" s="9"/>
      <c r="AI2151" s="9">
        <f t="shared" si="156"/>
        <v>2.0300000000000002</v>
      </c>
      <c r="AJ2151" s="9">
        <v>0</v>
      </c>
      <c r="AK2151" s="9">
        <f t="shared" si="157"/>
        <v>0.24360000000000001</v>
      </c>
      <c r="AL2151" s="9">
        <f t="shared" si="158"/>
        <v>2.2736000000000001</v>
      </c>
      <c r="AM2151" s="9"/>
      <c r="AN2151" s="9"/>
      <c r="AP2151" s="9"/>
    </row>
    <row r="2152" spans="1:42" x14ac:dyDescent="0.2">
      <c r="A2152" s="2" t="s">
        <v>43</v>
      </c>
      <c r="B2152" s="2">
        <v>16</v>
      </c>
      <c r="C2152" s="2">
        <v>11030129</v>
      </c>
      <c r="D2152" s="2" t="s">
        <v>6135</v>
      </c>
      <c r="E2152" s="3" t="s">
        <v>6136</v>
      </c>
      <c r="F2152" s="2" t="s">
        <v>6137</v>
      </c>
      <c r="G2152" s="2" t="s">
        <v>47</v>
      </c>
      <c r="I2152" s="2">
        <v>359987</v>
      </c>
      <c r="J2152" s="9"/>
      <c r="K2152" s="9"/>
      <c r="L2152" s="9"/>
      <c r="M2152" s="9"/>
      <c r="N2152" s="9"/>
      <c r="O2152" s="9"/>
      <c r="P2152" s="9"/>
      <c r="Q2152" s="9"/>
      <c r="R2152" s="9"/>
      <c r="S2152" s="9"/>
      <c r="T2152" s="9"/>
      <c r="U2152" s="9"/>
      <c r="V2152" s="9">
        <v>1.5</v>
      </c>
      <c r="W2152" s="9"/>
      <c r="X2152" s="9"/>
      <c r="Y2152" s="9"/>
      <c r="Z2152" s="9"/>
      <c r="AA2152" s="9"/>
      <c r="AB2152" s="9"/>
      <c r="AC2152" s="9"/>
      <c r="AD2152" s="9"/>
      <c r="AE2152" s="9"/>
      <c r="AF2152" s="9"/>
      <c r="AG2152" s="9"/>
      <c r="AH2152" s="9"/>
      <c r="AI2152" s="9">
        <f t="shared" si="156"/>
        <v>1.5</v>
      </c>
      <c r="AJ2152" s="9">
        <v>0</v>
      </c>
      <c r="AK2152" s="9">
        <f t="shared" si="157"/>
        <v>0.18</v>
      </c>
      <c r="AL2152" s="9">
        <f t="shared" si="158"/>
        <v>1.68</v>
      </c>
      <c r="AM2152" s="9"/>
      <c r="AN2152" s="9"/>
      <c r="AP2152" s="9"/>
    </row>
    <row r="2153" spans="1:42" x14ac:dyDescent="0.2">
      <c r="A2153" s="2" t="s">
        <v>43</v>
      </c>
      <c r="B2153" s="2">
        <v>16</v>
      </c>
      <c r="C2153" s="2">
        <v>11030133</v>
      </c>
      <c r="D2153" s="2" t="s">
        <v>6138</v>
      </c>
      <c r="E2153" s="3" t="s">
        <v>6139</v>
      </c>
      <c r="F2153" s="2" t="s">
        <v>6140</v>
      </c>
      <c r="G2153" s="2" t="s">
        <v>47</v>
      </c>
      <c r="I2153" s="2">
        <v>359988</v>
      </c>
      <c r="J2153" s="9"/>
      <c r="K2153" s="9"/>
      <c r="L2153" s="9"/>
      <c r="M2153" s="9"/>
      <c r="N2153" s="9"/>
      <c r="O2153" s="9"/>
      <c r="P2153" s="9"/>
      <c r="Q2153" s="9"/>
      <c r="R2153" s="9"/>
      <c r="S2153" s="9"/>
      <c r="T2153" s="9"/>
      <c r="U2153" s="9"/>
      <c r="V2153" s="9">
        <v>1.5</v>
      </c>
      <c r="W2153" s="9"/>
      <c r="X2153" s="9"/>
      <c r="Y2153" s="9"/>
      <c r="Z2153" s="9"/>
      <c r="AA2153" s="9"/>
      <c r="AB2153" s="9"/>
      <c r="AC2153" s="9"/>
      <c r="AD2153" s="9"/>
      <c r="AE2153" s="9"/>
      <c r="AF2153" s="9"/>
      <c r="AG2153" s="9"/>
      <c r="AH2153" s="9"/>
      <c r="AI2153" s="9">
        <f t="shared" si="156"/>
        <v>1.5</v>
      </c>
      <c r="AJ2153" s="9">
        <v>0</v>
      </c>
      <c r="AK2153" s="9">
        <f t="shared" si="157"/>
        <v>0.18</v>
      </c>
      <c r="AL2153" s="9">
        <f t="shared" si="158"/>
        <v>1.68</v>
      </c>
      <c r="AM2153" s="9"/>
      <c r="AN2153" s="9"/>
      <c r="AP2153" s="9"/>
    </row>
    <row r="2154" spans="1:42" x14ac:dyDescent="0.2">
      <c r="A2154" s="2" t="s">
        <v>43</v>
      </c>
      <c r="B2154" s="2">
        <v>16</v>
      </c>
      <c r="C2154" s="2">
        <v>11030128</v>
      </c>
      <c r="D2154" s="2" t="s">
        <v>6141</v>
      </c>
      <c r="E2154" s="3" t="s">
        <v>6142</v>
      </c>
      <c r="F2154" s="2" t="s">
        <v>6143</v>
      </c>
      <c r="G2154" s="2" t="s">
        <v>47</v>
      </c>
      <c r="I2154" s="2">
        <v>359989</v>
      </c>
      <c r="J2154" s="9"/>
      <c r="K2154" s="9">
        <v>2.38</v>
      </c>
      <c r="L2154" s="9"/>
      <c r="M2154" s="9"/>
      <c r="N2154" s="9"/>
      <c r="O2154" s="9"/>
      <c r="P2154" s="9"/>
      <c r="Q2154" s="9"/>
      <c r="R2154" s="9"/>
      <c r="S2154" s="9"/>
      <c r="T2154" s="9"/>
      <c r="U2154" s="9"/>
      <c r="V2154" s="9">
        <v>1.5</v>
      </c>
      <c r="W2154" s="9"/>
      <c r="X2154" s="9"/>
      <c r="Y2154" s="9"/>
      <c r="Z2154" s="9"/>
      <c r="AA2154" s="9"/>
      <c r="AB2154" s="9"/>
      <c r="AC2154" s="9"/>
      <c r="AD2154" s="9"/>
      <c r="AE2154" s="9"/>
      <c r="AF2154" s="9"/>
      <c r="AG2154" s="9"/>
      <c r="AH2154" s="9"/>
      <c r="AI2154" s="9">
        <f t="shared" si="156"/>
        <v>3.88</v>
      </c>
      <c r="AJ2154" s="9">
        <v>0</v>
      </c>
      <c r="AK2154" s="9">
        <f t="shared" si="157"/>
        <v>0.46559999999999996</v>
      </c>
      <c r="AL2154" s="9">
        <f t="shared" si="158"/>
        <v>4.3456000000000001</v>
      </c>
      <c r="AM2154" s="9"/>
      <c r="AN2154" s="9"/>
      <c r="AP2154" s="9"/>
    </row>
    <row r="2155" spans="1:42" x14ac:dyDescent="0.2">
      <c r="A2155" s="2" t="s">
        <v>43</v>
      </c>
      <c r="B2155" s="2">
        <v>16</v>
      </c>
      <c r="C2155" s="2">
        <v>11030134</v>
      </c>
      <c r="D2155" s="2" t="s">
        <v>6144</v>
      </c>
      <c r="E2155" s="3" t="s">
        <v>6145</v>
      </c>
      <c r="F2155" s="2" t="s">
        <v>6146</v>
      </c>
      <c r="G2155" s="2" t="s">
        <v>47</v>
      </c>
      <c r="I2155" s="2">
        <v>359990</v>
      </c>
      <c r="J2155" s="9"/>
      <c r="K2155" s="9"/>
      <c r="L2155" s="9"/>
      <c r="M2155" s="9"/>
      <c r="N2155" s="9"/>
      <c r="O2155" s="9"/>
      <c r="P2155" s="9"/>
      <c r="Q2155" s="9">
        <v>0.2</v>
      </c>
      <c r="R2155" s="9"/>
      <c r="S2155" s="9"/>
      <c r="T2155" s="9"/>
      <c r="U2155" s="9"/>
      <c r="V2155" s="9">
        <v>1.5</v>
      </c>
      <c r="W2155" s="9"/>
      <c r="X2155" s="9"/>
      <c r="Y2155" s="9"/>
      <c r="Z2155" s="9"/>
      <c r="AA2155" s="9"/>
      <c r="AB2155" s="9"/>
      <c r="AC2155" s="9"/>
      <c r="AD2155" s="9"/>
      <c r="AE2155" s="9"/>
      <c r="AF2155" s="9"/>
      <c r="AG2155" s="9"/>
      <c r="AH2155" s="9"/>
      <c r="AI2155" s="9">
        <f t="shared" si="156"/>
        <v>1.7</v>
      </c>
      <c r="AJ2155" s="9">
        <v>0</v>
      </c>
      <c r="AK2155" s="9">
        <f t="shared" si="157"/>
        <v>0.20399999999999999</v>
      </c>
      <c r="AL2155" s="9">
        <f t="shared" si="158"/>
        <v>1.9039999999999999</v>
      </c>
      <c r="AM2155" s="9"/>
      <c r="AN2155" s="9"/>
      <c r="AP2155" s="9"/>
    </row>
    <row r="2156" spans="1:42" x14ac:dyDescent="0.2">
      <c r="A2156" s="2" t="s">
        <v>43</v>
      </c>
      <c r="B2156" s="2">
        <v>1</v>
      </c>
      <c r="C2156" s="2">
        <v>11030135</v>
      </c>
      <c r="D2156" s="2" t="s">
        <v>6147</v>
      </c>
      <c r="E2156" s="3" t="s">
        <v>6148</v>
      </c>
      <c r="F2156" s="2" t="s">
        <v>6149</v>
      </c>
      <c r="G2156" s="2" t="s">
        <v>47</v>
      </c>
      <c r="I2156" s="2">
        <v>359991</v>
      </c>
      <c r="J2156" s="9"/>
      <c r="K2156" s="9"/>
      <c r="L2156" s="9"/>
      <c r="M2156" s="9"/>
      <c r="N2156" s="9"/>
      <c r="O2156" s="9"/>
      <c r="P2156" s="9"/>
      <c r="Q2156" s="9">
        <v>0.2</v>
      </c>
      <c r="R2156" s="9"/>
      <c r="S2156" s="9"/>
      <c r="T2156" s="9"/>
      <c r="U2156" s="9"/>
      <c r="V2156" s="9">
        <v>1.5</v>
      </c>
      <c r="W2156" s="9"/>
      <c r="X2156" s="9"/>
      <c r="Y2156" s="9"/>
      <c r="Z2156" s="9"/>
      <c r="AA2156" s="9"/>
      <c r="AB2156" s="9"/>
      <c r="AC2156" s="9"/>
      <c r="AD2156" s="9"/>
      <c r="AE2156" s="9"/>
      <c r="AF2156" s="9"/>
      <c r="AG2156" s="9"/>
      <c r="AH2156" s="9"/>
      <c r="AI2156" s="9">
        <f t="shared" si="156"/>
        <v>1.7</v>
      </c>
      <c r="AJ2156" s="9">
        <v>0</v>
      </c>
      <c r="AK2156" s="9">
        <f t="shared" si="157"/>
        <v>0.20399999999999999</v>
      </c>
      <c r="AL2156" s="9">
        <f t="shared" si="158"/>
        <v>1.9039999999999999</v>
      </c>
      <c r="AM2156" s="9"/>
      <c r="AN2156" s="9"/>
      <c r="AP2156" s="9"/>
    </row>
    <row r="2157" spans="1:42" x14ac:dyDescent="0.2">
      <c r="A2157" s="2" t="s">
        <v>43</v>
      </c>
      <c r="B2157" s="2">
        <v>1</v>
      </c>
      <c r="C2157" s="2">
        <v>11030102</v>
      </c>
      <c r="D2157" s="2" t="s">
        <v>6150</v>
      </c>
      <c r="E2157" s="3" t="s">
        <v>6151</v>
      </c>
      <c r="F2157" s="2" t="s">
        <v>6152</v>
      </c>
      <c r="G2157" s="2" t="s">
        <v>47</v>
      </c>
      <c r="I2157" s="2">
        <v>359992</v>
      </c>
      <c r="J2157" s="9"/>
      <c r="K2157" s="9"/>
      <c r="L2157" s="9"/>
      <c r="M2157" s="9"/>
      <c r="N2157" s="9"/>
      <c r="O2157" s="9"/>
      <c r="P2157" s="9"/>
      <c r="Q2157" s="9">
        <v>0.45</v>
      </c>
      <c r="R2157" s="9">
        <v>0.16</v>
      </c>
      <c r="S2157" s="9"/>
      <c r="T2157" s="9"/>
      <c r="U2157" s="9"/>
      <c r="V2157" s="9">
        <v>1.5</v>
      </c>
      <c r="W2157" s="9"/>
      <c r="X2157" s="9"/>
      <c r="Y2157" s="9"/>
      <c r="Z2157" s="9"/>
      <c r="AA2157" s="9"/>
      <c r="AB2157" s="9"/>
      <c r="AC2157" s="9"/>
      <c r="AD2157" s="9"/>
      <c r="AE2157" s="9"/>
      <c r="AF2157" s="9"/>
      <c r="AG2157" s="9"/>
      <c r="AH2157" s="9"/>
      <c r="AI2157" s="9">
        <f t="shared" si="156"/>
        <v>2.11</v>
      </c>
      <c r="AJ2157" s="9">
        <v>0</v>
      </c>
      <c r="AK2157" s="9">
        <f t="shared" si="157"/>
        <v>0.25319999999999998</v>
      </c>
      <c r="AL2157" s="9">
        <f t="shared" si="158"/>
        <v>2.3632</v>
      </c>
      <c r="AM2157" s="9"/>
      <c r="AN2157" s="9"/>
      <c r="AP2157" s="9"/>
    </row>
    <row r="2158" spans="1:42" x14ac:dyDescent="0.2">
      <c r="A2158" s="2" t="s">
        <v>43</v>
      </c>
      <c r="B2158" s="2">
        <v>16</v>
      </c>
      <c r="C2158" s="2">
        <v>11030133</v>
      </c>
      <c r="D2158" s="2" t="s">
        <v>6153</v>
      </c>
      <c r="E2158" s="3" t="s">
        <v>6154</v>
      </c>
      <c r="F2158" s="2" t="s">
        <v>6155</v>
      </c>
      <c r="G2158" s="2" t="s">
        <v>47</v>
      </c>
      <c r="I2158" s="2">
        <v>359993</v>
      </c>
      <c r="J2158" s="9"/>
      <c r="K2158" s="9">
        <v>2.83</v>
      </c>
      <c r="L2158" s="9"/>
      <c r="M2158" s="9"/>
      <c r="N2158" s="9"/>
      <c r="O2158" s="9"/>
      <c r="P2158" s="9"/>
      <c r="Q2158" s="9"/>
      <c r="R2158" s="9">
        <v>2.4</v>
      </c>
      <c r="S2158" s="9"/>
      <c r="T2158" s="9"/>
      <c r="U2158" s="9"/>
      <c r="V2158" s="9">
        <v>1.5</v>
      </c>
      <c r="W2158" s="9"/>
      <c r="X2158" s="9"/>
      <c r="Y2158" s="9"/>
      <c r="Z2158" s="9"/>
      <c r="AA2158" s="9"/>
      <c r="AB2158" s="9"/>
      <c r="AC2158" s="9"/>
      <c r="AD2158" s="9"/>
      <c r="AE2158" s="9"/>
      <c r="AF2158" s="9"/>
      <c r="AG2158" s="9"/>
      <c r="AH2158" s="9"/>
      <c r="AI2158" s="9">
        <f t="shared" si="156"/>
        <v>6.73</v>
      </c>
      <c r="AJ2158" s="9">
        <v>0</v>
      </c>
      <c r="AK2158" s="9">
        <f t="shared" si="157"/>
        <v>0.80759999999999998</v>
      </c>
      <c r="AL2158" s="9">
        <f t="shared" si="158"/>
        <v>7.5376000000000003</v>
      </c>
      <c r="AM2158" s="9"/>
      <c r="AN2158" s="9"/>
      <c r="AP2158" s="9"/>
    </row>
    <row r="2159" spans="1:42" x14ac:dyDescent="0.2">
      <c r="A2159" s="2" t="s">
        <v>43</v>
      </c>
      <c r="B2159" s="2">
        <v>19</v>
      </c>
      <c r="C2159" s="2">
        <v>11030130</v>
      </c>
      <c r="D2159" s="2" t="s">
        <v>6156</v>
      </c>
      <c r="E2159" s="3" t="s">
        <v>6157</v>
      </c>
      <c r="F2159" s="2" t="s">
        <v>6158</v>
      </c>
      <c r="G2159" s="2" t="s">
        <v>47</v>
      </c>
      <c r="I2159" s="2">
        <v>359994</v>
      </c>
      <c r="J2159" s="9"/>
      <c r="K2159" s="9"/>
      <c r="L2159" s="9"/>
      <c r="M2159" s="9"/>
      <c r="N2159" s="9"/>
      <c r="O2159" s="9"/>
      <c r="P2159" s="9"/>
      <c r="Q2159" s="9"/>
      <c r="R2159" s="9"/>
      <c r="S2159" s="9"/>
      <c r="T2159" s="9"/>
      <c r="U2159" s="9"/>
      <c r="V2159" s="9">
        <v>1.5</v>
      </c>
      <c r="W2159" s="9"/>
      <c r="X2159" s="9"/>
      <c r="Y2159" s="9"/>
      <c r="Z2159" s="9"/>
      <c r="AA2159" s="9"/>
      <c r="AB2159" s="9"/>
      <c r="AC2159" s="9"/>
      <c r="AD2159" s="9"/>
      <c r="AE2159" s="9"/>
      <c r="AF2159" s="9"/>
      <c r="AG2159" s="9"/>
      <c r="AH2159" s="9"/>
      <c r="AI2159" s="9">
        <f t="shared" si="156"/>
        <v>1.5</v>
      </c>
      <c r="AJ2159" s="9">
        <v>0</v>
      </c>
      <c r="AK2159" s="9">
        <f t="shared" si="157"/>
        <v>0.18</v>
      </c>
      <c r="AL2159" s="9">
        <f t="shared" si="158"/>
        <v>1.68</v>
      </c>
      <c r="AM2159" s="9"/>
      <c r="AN2159" s="9"/>
      <c r="AP2159" s="9"/>
    </row>
    <row r="2160" spans="1:42" x14ac:dyDescent="0.2">
      <c r="A2160" s="2" t="s">
        <v>43</v>
      </c>
      <c r="B2160" s="2">
        <v>1</v>
      </c>
      <c r="C2160" s="2">
        <v>11030128</v>
      </c>
      <c r="D2160" s="2" t="s">
        <v>6159</v>
      </c>
      <c r="E2160" s="3" t="s">
        <v>6160</v>
      </c>
      <c r="F2160" s="2" t="s">
        <v>6161</v>
      </c>
      <c r="G2160" s="2" t="s">
        <v>47</v>
      </c>
      <c r="I2160" s="2">
        <v>359995</v>
      </c>
      <c r="J2160" s="9"/>
      <c r="K2160" s="9">
        <v>0.7</v>
      </c>
      <c r="L2160" s="9"/>
      <c r="M2160" s="9"/>
      <c r="N2160" s="9"/>
      <c r="O2160" s="9"/>
      <c r="P2160" s="9"/>
      <c r="Q2160" s="9">
        <v>0.7</v>
      </c>
      <c r="R2160" s="9"/>
      <c r="S2160" s="9"/>
      <c r="T2160" s="9"/>
      <c r="U2160" s="9"/>
      <c r="V2160" s="9">
        <v>1.5</v>
      </c>
      <c r="W2160" s="9"/>
      <c r="X2160" s="9"/>
      <c r="Y2160" s="9"/>
      <c r="Z2160" s="9"/>
      <c r="AA2160" s="9"/>
      <c r="AB2160" s="9"/>
      <c r="AC2160" s="9"/>
      <c r="AD2160" s="9"/>
      <c r="AE2160" s="9"/>
      <c r="AF2160" s="9"/>
      <c r="AG2160" s="9"/>
      <c r="AH2160" s="9"/>
      <c r="AI2160" s="9">
        <f t="shared" si="156"/>
        <v>2.9</v>
      </c>
      <c r="AJ2160" s="9">
        <v>0</v>
      </c>
      <c r="AK2160" s="9">
        <f t="shared" si="157"/>
        <v>0.34799999999999998</v>
      </c>
      <c r="AL2160" s="9">
        <f t="shared" si="158"/>
        <v>3.2479999999999998</v>
      </c>
      <c r="AM2160" s="9"/>
      <c r="AN2160" s="9"/>
      <c r="AP2160" s="9"/>
    </row>
    <row r="2161" spans="1:42" x14ac:dyDescent="0.2">
      <c r="A2161" s="2" t="s">
        <v>43</v>
      </c>
      <c r="B2161" s="2">
        <v>1</v>
      </c>
      <c r="C2161" s="2">
        <v>11030133</v>
      </c>
      <c r="D2161" s="2" t="s">
        <v>6162</v>
      </c>
      <c r="E2161" s="3" t="s">
        <v>6163</v>
      </c>
      <c r="F2161" s="2" t="s">
        <v>6164</v>
      </c>
      <c r="G2161" s="2" t="s">
        <v>47</v>
      </c>
      <c r="I2161" s="2">
        <v>359996</v>
      </c>
      <c r="J2161" s="9"/>
      <c r="K2161" s="9">
        <v>0.27</v>
      </c>
      <c r="L2161" s="9"/>
      <c r="M2161" s="9"/>
      <c r="N2161" s="9"/>
      <c r="O2161" s="9"/>
      <c r="P2161" s="9"/>
      <c r="Q2161" s="9">
        <v>0.09</v>
      </c>
      <c r="R2161" s="9"/>
      <c r="S2161" s="9"/>
      <c r="T2161" s="9"/>
      <c r="U2161" s="9"/>
      <c r="V2161" s="9">
        <v>1.5</v>
      </c>
      <c r="W2161" s="9"/>
      <c r="X2161" s="9"/>
      <c r="Y2161" s="9"/>
      <c r="Z2161" s="9"/>
      <c r="AA2161" s="9"/>
      <c r="AB2161" s="9"/>
      <c r="AC2161" s="9"/>
      <c r="AD2161" s="9"/>
      <c r="AE2161" s="9"/>
      <c r="AF2161" s="9"/>
      <c r="AG2161" s="9"/>
      <c r="AH2161" s="9"/>
      <c r="AI2161" s="9">
        <f t="shared" si="156"/>
        <v>1.8599999999999999</v>
      </c>
      <c r="AJ2161" s="9">
        <v>0</v>
      </c>
      <c r="AK2161" s="9">
        <f t="shared" si="157"/>
        <v>0.22319999999999998</v>
      </c>
      <c r="AL2161" s="9">
        <f t="shared" si="158"/>
        <v>2.0831999999999997</v>
      </c>
      <c r="AM2161" s="9"/>
      <c r="AN2161" s="9"/>
      <c r="AP2161" s="9"/>
    </row>
    <row r="2162" spans="1:42" x14ac:dyDescent="0.2">
      <c r="A2162" s="2" t="s">
        <v>43</v>
      </c>
      <c r="B2162" s="2">
        <v>19</v>
      </c>
      <c r="C2162" s="2">
        <v>11030130</v>
      </c>
      <c r="D2162" s="2" t="s">
        <v>6165</v>
      </c>
      <c r="E2162" s="3" t="s">
        <v>6166</v>
      </c>
      <c r="F2162" s="2" t="s">
        <v>6167</v>
      </c>
      <c r="G2162" s="2" t="s">
        <v>47</v>
      </c>
      <c r="I2162" s="2">
        <v>359997</v>
      </c>
      <c r="J2162" s="9"/>
      <c r="K2162" s="9"/>
      <c r="L2162" s="9"/>
      <c r="M2162" s="9"/>
      <c r="N2162" s="9"/>
      <c r="O2162" s="9"/>
      <c r="P2162" s="9"/>
      <c r="Q2162" s="9">
        <v>0.09</v>
      </c>
      <c r="R2162" s="9"/>
      <c r="S2162" s="9"/>
      <c r="T2162" s="9"/>
      <c r="U2162" s="9"/>
      <c r="V2162" s="9">
        <v>1.5</v>
      </c>
      <c r="W2162" s="9"/>
      <c r="X2162" s="9"/>
      <c r="Y2162" s="9"/>
      <c r="Z2162" s="9"/>
      <c r="AA2162" s="9"/>
      <c r="AB2162" s="9"/>
      <c r="AC2162" s="9"/>
      <c r="AD2162" s="9"/>
      <c r="AE2162" s="9"/>
      <c r="AF2162" s="9"/>
      <c r="AG2162" s="9"/>
      <c r="AH2162" s="9"/>
      <c r="AI2162" s="9">
        <f t="shared" si="156"/>
        <v>1.59</v>
      </c>
      <c r="AJ2162" s="9">
        <v>0</v>
      </c>
      <c r="AK2162" s="9">
        <f t="shared" si="157"/>
        <v>0.1908</v>
      </c>
      <c r="AL2162" s="9">
        <f t="shared" si="158"/>
        <v>1.7808000000000002</v>
      </c>
      <c r="AM2162" s="9"/>
      <c r="AN2162" s="9"/>
      <c r="AP2162" s="9"/>
    </row>
    <row r="2163" spans="1:42" x14ac:dyDescent="0.2">
      <c r="A2163" s="2" t="s">
        <v>43</v>
      </c>
      <c r="B2163" s="2">
        <v>1</v>
      </c>
      <c r="C2163" s="2">
        <v>11030134</v>
      </c>
      <c r="D2163" s="2" t="s">
        <v>6168</v>
      </c>
      <c r="E2163" s="3" t="s">
        <v>6169</v>
      </c>
      <c r="F2163" s="2" t="s">
        <v>6170</v>
      </c>
      <c r="G2163" s="2" t="s">
        <v>47</v>
      </c>
      <c r="I2163" s="2">
        <v>359998</v>
      </c>
      <c r="J2163" s="9"/>
      <c r="K2163" s="9"/>
      <c r="L2163" s="9"/>
      <c r="M2163" s="9"/>
      <c r="N2163" s="9"/>
      <c r="O2163" s="9"/>
      <c r="P2163" s="9"/>
      <c r="Q2163" s="9"/>
      <c r="R2163" s="9"/>
      <c r="S2163" s="9"/>
      <c r="T2163" s="9"/>
      <c r="U2163" s="9"/>
      <c r="V2163" s="9">
        <v>1.5</v>
      </c>
      <c r="W2163" s="9"/>
      <c r="X2163" s="9"/>
      <c r="Y2163" s="9"/>
      <c r="Z2163" s="9"/>
      <c r="AA2163" s="9"/>
      <c r="AB2163" s="9"/>
      <c r="AC2163" s="9"/>
      <c r="AD2163" s="9"/>
      <c r="AE2163" s="9"/>
      <c r="AF2163" s="9"/>
      <c r="AG2163" s="9"/>
      <c r="AH2163" s="9">
        <v>-0.75</v>
      </c>
      <c r="AI2163" s="9">
        <f t="shared" si="156"/>
        <v>0.75</v>
      </c>
      <c r="AJ2163" s="9">
        <v>0</v>
      </c>
      <c r="AK2163" s="9">
        <f t="shared" si="157"/>
        <v>0.09</v>
      </c>
      <c r="AL2163" s="9">
        <f t="shared" si="158"/>
        <v>0.84</v>
      </c>
      <c r="AM2163" s="9"/>
      <c r="AN2163" s="9"/>
      <c r="AP2163" s="9"/>
    </row>
    <row r="2164" spans="1:42" x14ac:dyDescent="0.2">
      <c r="A2164" s="2" t="s">
        <v>43</v>
      </c>
      <c r="B2164" s="2">
        <v>16</v>
      </c>
      <c r="C2164" s="2">
        <v>11030134</v>
      </c>
      <c r="D2164" s="2" t="s">
        <v>6171</v>
      </c>
      <c r="E2164" s="3" t="s">
        <v>6172</v>
      </c>
      <c r="F2164" s="2" t="s">
        <v>6173</v>
      </c>
      <c r="G2164" s="2" t="s">
        <v>47</v>
      </c>
      <c r="I2164" s="2">
        <v>359999</v>
      </c>
      <c r="J2164" s="9"/>
      <c r="K2164" s="9"/>
      <c r="L2164" s="9"/>
      <c r="M2164" s="9"/>
      <c r="N2164" s="9"/>
      <c r="O2164" s="9"/>
      <c r="P2164" s="9"/>
      <c r="Q2164" s="9"/>
      <c r="R2164" s="9"/>
      <c r="S2164" s="9"/>
      <c r="T2164" s="9"/>
      <c r="U2164" s="9"/>
      <c r="V2164" s="9">
        <v>1.5</v>
      </c>
      <c r="W2164" s="9"/>
      <c r="X2164" s="9"/>
      <c r="Y2164" s="9"/>
      <c r="Z2164" s="9"/>
      <c r="AA2164" s="9"/>
      <c r="AB2164" s="9"/>
      <c r="AC2164" s="9"/>
      <c r="AD2164" s="9"/>
      <c r="AE2164" s="9"/>
      <c r="AF2164" s="9"/>
      <c r="AG2164" s="9"/>
      <c r="AH2164" s="9"/>
      <c r="AI2164" s="9">
        <f t="shared" si="156"/>
        <v>1.5</v>
      </c>
      <c r="AJ2164" s="9">
        <v>0</v>
      </c>
      <c r="AK2164" s="9">
        <f t="shared" si="157"/>
        <v>0.18</v>
      </c>
      <c r="AL2164" s="9">
        <f t="shared" si="158"/>
        <v>1.68</v>
      </c>
      <c r="AM2164" s="9"/>
      <c r="AN2164" s="9"/>
      <c r="AP2164" s="9"/>
    </row>
    <row r="2165" spans="1:42" x14ac:dyDescent="0.2">
      <c r="A2165" s="2" t="s">
        <v>43</v>
      </c>
      <c r="B2165" s="2">
        <v>16</v>
      </c>
      <c r="C2165" s="2">
        <v>11030130</v>
      </c>
      <c r="D2165" s="2" t="s">
        <v>6174</v>
      </c>
      <c r="E2165" s="3" t="s">
        <v>6175</v>
      </c>
      <c r="F2165" s="2" t="s">
        <v>6176</v>
      </c>
      <c r="G2165" s="2" t="s">
        <v>47</v>
      </c>
      <c r="I2165" s="2">
        <v>360000</v>
      </c>
      <c r="J2165" s="9"/>
      <c r="K2165" s="9">
        <v>0.35</v>
      </c>
      <c r="L2165" s="9"/>
      <c r="M2165" s="9"/>
      <c r="N2165" s="9"/>
      <c r="O2165" s="9"/>
      <c r="P2165" s="9"/>
      <c r="Q2165" s="9">
        <v>0.12</v>
      </c>
      <c r="R2165" s="9">
        <v>0.24</v>
      </c>
      <c r="S2165" s="9"/>
      <c r="T2165" s="9"/>
      <c r="U2165" s="9"/>
      <c r="V2165" s="9">
        <v>1.5</v>
      </c>
      <c r="W2165" s="9"/>
      <c r="X2165" s="9"/>
      <c r="Y2165" s="9"/>
      <c r="Z2165" s="9"/>
      <c r="AA2165" s="9"/>
      <c r="AB2165" s="9"/>
      <c r="AC2165" s="9"/>
      <c r="AD2165" s="9"/>
      <c r="AE2165" s="9"/>
      <c r="AF2165" s="9"/>
      <c r="AG2165" s="9"/>
      <c r="AH2165" s="9"/>
      <c r="AI2165" s="9">
        <f t="shared" si="156"/>
        <v>2.21</v>
      </c>
      <c r="AJ2165" s="9">
        <v>0</v>
      </c>
      <c r="AK2165" s="9">
        <f t="shared" si="157"/>
        <v>0.26519999999999999</v>
      </c>
      <c r="AL2165" s="9">
        <f t="shared" si="158"/>
        <v>2.4752000000000001</v>
      </c>
      <c r="AM2165" s="9"/>
      <c r="AN2165" s="9"/>
      <c r="AP2165" s="9"/>
    </row>
    <row r="2166" spans="1:42" x14ac:dyDescent="0.2">
      <c r="A2166" s="2" t="s">
        <v>43</v>
      </c>
      <c r="B2166" s="2">
        <v>16</v>
      </c>
      <c r="C2166" s="2">
        <v>11030136</v>
      </c>
      <c r="D2166" s="2" t="s">
        <v>6177</v>
      </c>
      <c r="E2166" s="3" t="s">
        <v>6178</v>
      </c>
      <c r="F2166" s="2" t="s">
        <v>6179</v>
      </c>
      <c r="G2166" s="2" t="s">
        <v>47</v>
      </c>
      <c r="I2166" s="2">
        <v>360001</v>
      </c>
      <c r="J2166" s="9"/>
      <c r="K2166" s="9">
        <v>0.06</v>
      </c>
      <c r="L2166" s="9"/>
      <c r="M2166" s="9"/>
      <c r="N2166" s="9"/>
      <c r="O2166" s="9"/>
      <c r="P2166" s="9"/>
      <c r="Q2166" s="9"/>
      <c r="R2166" s="9"/>
      <c r="S2166" s="9"/>
      <c r="T2166" s="9"/>
      <c r="U2166" s="9"/>
      <c r="V2166" s="9">
        <v>1.5</v>
      </c>
      <c r="W2166" s="9"/>
      <c r="X2166" s="9"/>
      <c r="Y2166" s="9"/>
      <c r="Z2166" s="9"/>
      <c r="AA2166" s="9"/>
      <c r="AB2166" s="9"/>
      <c r="AC2166" s="9"/>
      <c r="AD2166" s="9"/>
      <c r="AE2166" s="9"/>
      <c r="AF2166" s="9"/>
      <c r="AG2166" s="9"/>
      <c r="AH2166" s="9"/>
      <c r="AI2166" s="9">
        <f t="shared" si="156"/>
        <v>1.56</v>
      </c>
      <c r="AJ2166" s="9">
        <v>0</v>
      </c>
      <c r="AK2166" s="9">
        <f t="shared" si="157"/>
        <v>0.18720000000000001</v>
      </c>
      <c r="AL2166" s="9">
        <f t="shared" si="158"/>
        <v>1.7472000000000001</v>
      </c>
      <c r="AM2166" s="9"/>
      <c r="AN2166" s="9"/>
      <c r="AP2166" s="9"/>
    </row>
    <row r="2167" spans="1:42" x14ac:dyDescent="0.2">
      <c r="A2167" s="2" t="s">
        <v>43</v>
      </c>
      <c r="B2167" s="2">
        <v>16</v>
      </c>
      <c r="C2167" s="2">
        <v>11030131</v>
      </c>
      <c r="D2167" s="2" t="s">
        <v>6180</v>
      </c>
      <c r="E2167" s="3" t="s">
        <v>6181</v>
      </c>
      <c r="F2167" s="2" t="s">
        <v>6182</v>
      </c>
      <c r="G2167" s="2" t="s">
        <v>47</v>
      </c>
      <c r="I2167" s="2">
        <v>360002</v>
      </c>
      <c r="J2167" s="9"/>
      <c r="K2167" s="9">
        <v>0.74</v>
      </c>
      <c r="L2167" s="9"/>
      <c r="M2167" s="9"/>
      <c r="N2167" s="9"/>
      <c r="O2167" s="9"/>
      <c r="P2167" s="9"/>
      <c r="Q2167" s="9">
        <v>0.04</v>
      </c>
      <c r="R2167" s="9"/>
      <c r="S2167" s="9"/>
      <c r="T2167" s="9"/>
      <c r="U2167" s="9"/>
      <c r="V2167" s="9">
        <v>1.5</v>
      </c>
      <c r="W2167" s="9"/>
      <c r="X2167" s="9"/>
      <c r="Y2167" s="9"/>
      <c r="Z2167" s="9"/>
      <c r="AA2167" s="9"/>
      <c r="AB2167" s="9"/>
      <c r="AC2167" s="9"/>
      <c r="AD2167" s="9"/>
      <c r="AE2167" s="9"/>
      <c r="AF2167" s="9"/>
      <c r="AG2167" s="9"/>
      <c r="AH2167" s="9"/>
      <c r="AI2167" s="9">
        <f t="shared" si="156"/>
        <v>2.2800000000000002</v>
      </c>
      <c r="AJ2167" s="9">
        <v>0</v>
      </c>
      <c r="AK2167" s="9">
        <f t="shared" si="157"/>
        <v>0.27360000000000001</v>
      </c>
      <c r="AL2167" s="9">
        <f t="shared" si="158"/>
        <v>2.5536000000000003</v>
      </c>
      <c r="AM2167" s="9"/>
      <c r="AN2167" s="9"/>
      <c r="AP2167" s="9"/>
    </row>
    <row r="2168" spans="1:42" x14ac:dyDescent="0.2">
      <c r="A2168" s="2" t="s">
        <v>43</v>
      </c>
      <c r="B2168" s="2">
        <v>1</v>
      </c>
      <c r="C2168" s="2">
        <v>11030131</v>
      </c>
      <c r="D2168" s="2" t="s">
        <v>6183</v>
      </c>
      <c r="E2168" s="3" t="s">
        <v>6184</v>
      </c>
      <c r="F2168" s="2" t="s">
        <v>6185</v>
      </c>
      <c r="G2168" s="2" t="s">
        <v>47</v>
      </c>
      <c r="I2168" s="2">
        <v>360003</v>
      </c>
      <c r="J2168" s="9"/>
      <c r="K2168" s="9"/>
      <c r="L2168" s="9"/>
      <c r="M2168" s="9"/>
      <c r="N2168" s="9"/>
      <c r="O2168" s="9"/>
      <c r="P2168" s="9"/>
      <c r="Q2168" s="9"/>
      <c r="R2168" s="9"/>
      <c r="S2168" s="9"/>
      <c r="T2168" s="9"/>
      <c r="U2168" s="9"/>
      <c r="V2168" s="9">
        <v>1.5</v>
      </c>
      <c r="W2168" s="9"/>
      <c r="X2168" s="9"/>
      <c r="Y2168" s="9"/>
      <c r="Z2168" s="9"/>
      <c r="AA2168" s="9"/>
      <c r="AB2168" s="9"/>
      <c r="AC2168" s="9"/>
      <c r="AD2168" s="9"/>
      <c r="AE2168" s="9"/>
      <c r="AF2168" s="9"/>
      <c r="AG2168" s="9"/>
      <c r="AH2168" s="9"/>
      <c r="AI2168" s="9">
        <f t="shared" si="156"/>
        <v>1.5</v>
      </c>
      <c r="AJ2168" s="9">
        <v>0</v>
      </c>
      <c r="AK2168" s="9">
        <f t="shared" si="157"/>
        <v>0.18</v>
      </c>
      <c r="AL2168" s="9">
        <f t="shared" si="158"/>
        <v>1.68</v>
      </c>
      <c r="AM2168" s="9"/>
      <c r="AN2168" s="9"/>
      <c r="AP2168" s="9"/>
    </row>
    <row r="2169" spans="1:42" x14ac:dyDescent="0.2">
      <c r="A2169" s="2" t="s">
        <v>43</v>
      </c>
      <c r="B2169" s="2">
        <v>19</v>
      </c>
      <c r="C2169" s="2">
        <v>11030130</v>
      </c>
      <c r="D2169" s="2" t="s">
        <v>6186</v>
      </c>
      <c r="E2169" s="3" t="s">
        <v>6187</v>
      </c>
      <c r="F2169" s="2" t="s">
        <v>6188</v>
      </c>
      <c r="G2169" s="2" t="s">
        <v>47</v>
      </c>
      <c r="I2169" s="2">
        <v>360004</v>
      </c>
      <c r="J2169" s="9"/>
      <c r="K2169" s="9"/>
      <c r="L2169" s="9"/>
      <c r="M2169" s="9"/>
      <c r="N2169" s="9"/>
      <c r="O2169" s="9"/>
      <c r="P2169" s="9"/>
      <c r="Q2169" s="9"/>
      <c r="R2169" s="9"/>
      <c r="S2169" s="9"/>
      <c r="T2169" s="9"/>
      <c r="U2169" s="9"/>
      <c r="V2169" s="9">
        <v>1.5</v>
      </c>
      <c r="W2169" s="9"/>
      <c r="X2169" s="9"/>
      <c r="Y2169" s="9"/>
      <c r="Z2169" s="9"/>
      <c r="AA2169" s="9"/>
      <c r="AB2169" s="9"/>
      <c r="AC2169" s="9"/>
      <c r="AD2169" s="9"/>
      <c r="AE2169" s="9"/>
      <c r="AF2169" s="9"/>
      <c r="AG2169" s="9"/>
      <c r="AH2169" s="9"/>
      <c r="AI2169" s="9">
        <f t="shared" si="156"/>
        <v>1.5</v>
      </c>
      <c r="AJ2169" s="9">
        <v>0</v>
      </c>
      <c r="AK2169" s="9">
        <f t="shared" si="157"/>
        <v>0.18</v>
      </c>
      <c r="AL2169" s="9">
        <f t="shared" si="158"/>
        <v>1.68</v>
      </c>
      <c r="AM2169" s="9"/>
      <c r="AN2169" s="9"/>
      <c r="AP2169" s="9"/>
    </row>
    <row r="2170" spans="1:42" x14ac:dyDescent="0.2">
      <c r="A2170" s="2" t="s">
        <v>43</v>
      </c>
      <c r="B2170" s="2">
        <v>16</v>
      </c>
      <c r="C2170" s="2">
        <v>11030130</v>
      </c>
      <c r="D2170" s="2" t="s">
        <v>6189</v>
      </c>
      <c r="E2170" s="3" t="s">
        <v>6190</v>
      </c>
      <c r="F2170" s="2" t="s">
        <v>6191</v>
      </c>
      <c r="G2170" s="2" t="s">
        <v>47</v>
      </c>
      <c r="I2170" s="2">
        <v>360005</v>
      </c>
      <c r="J2170" s="9"/>
      <c r="K2170" s="9"/>
      <c r="L2170" s="9"/>
      <c r="M2170" s="9"/>
      <c r="N2170" s="9"/>
      <c r="O2170" s="9"/>
      <c r="P2170" s="9"/>
      <c r="Q2170" s="9">
        <v>0.18</v>
      </c>
      <c r="R2170" s="9"/>
      <c r="S2170" s="9"/>
      <c r="T2170" s="9"/>
      <c r="U2170" s="9"/>
      <c r="V2170" s="9">
        <v>1.5</v>
      </c>
      <c r="W2170" s="9"/>
      <c r="X2170" s="9"/>
      <c r="Y2170" s="9"/>
      <c r="Z2170" s="9"/>
      <c r="AA2170" s="9"/>
      <c r="AB2170" s="9"/>
      <c r="AC2170" s="9"/>
      <c r="AD2170" s="9"/>
      <c r="AE2170" s="9"/>
      <c r="AF2170" s="9"/>
      <c r="AG2170" s="9"/>
      <c r="AH2170" s="9">
        <v>-0.75</v>
      </c>
      <c r="AI2170" s="9">
        <f t="shared" si="156"/>
        <v>0.92999999999999994</v>
      </c>
      <c r="AJ2170" s="9">
        <v>0</v>
      </c>
      <c r="AK2170" s="9">
        <f t="shared" si="157"/>
        <v>0.11159999999999999</v>
      </c>
      <c r="AL2170" s="9">
        <f t="shared" si="158"/>
        <v>1.0415999999999999</v>
      </c>
      <c r="AM2170" s="9"/>
      <c r="AN2170" s="9"/>
      <c r="AP2170" s="9"/>
    </row>
    <row r="2171" spans="1:42" x14ac:dyDescent="0.2">
      <c r="A2171" s="2" t="s">
        <v>43</v>
      </c>
      <c r="B2171" s="2">
        <v>1</v>
      </c>
      <c r="C2171" s="2">
        <v>11030134</v>
      </c>
      <c r="D2171" s="2" t="s">
        <v>6192</v>
      </c>
      <c r="E2171" s="3" t="s">
        <v>6193</v>
      </c>
      <c r="F2171" s="2" t="s">
        <v>6194</v>
      </c>
      <c r="G2171" s="2" t="s">
        <v>47</v>
      </c>
      <c r="I2171" s="2">
        <v>360006</v>
      </c>
      <c r="J2171" s="9"/>
      <c r="K2171" s="9"/>
      <c r="L2171" s="9"/>
      <c r="M2171" s="9"/>
      <c r="N2171" s="9"/>
      <c r="O2171" s="9"/>
      <c r="P2171" s="9"/>
      <c r="Q2171" s="9">
        <v>0.24</v>
      </c>
      <c r="R2171" s="9"/>
      <c r="S2171" s="9"/>
      <c r="T2171" s="9"/>
      <c r="U2171" s="9"/>
      <c r="V2171" s="9">
        <v>1.5</v>
      </c>
      <c r="W2171" s="9"/>
      <c r="X2171" s="9"/>
      <c r="Y2171" s="9"/>
      <c r="Z2171" s="9"/>
      <c r="AA2171" s="9"/>
      <c r="AB2171" s="9"/>
      <c r="AC2171" s="9"/>
      <c r="AD2171" s="9"/>
      <c r="AE2171" s="9"/>
      <c r="AF2171" s="9"/>
      <c r="AG2171" s="9"/>
      <c r="AH2171" s="9"/>
      <c r="AI2171" s="9">
        <f t="shared" si="156"/>
        <v>1.74</v>
      </c>
      <c r="AJ2171" s="9">
        <v>0</v>
      </c>
      <c r="AK2171" s="9">
        <f t="shared" si="157"/>
        <v>0.20879999999999999</v>
      </c>
      <c r="AL2171" s="9">
        <f t="shared" si="158"/>
        <v>1.9487999999999999</v>
      </c>
      <c r="AM2171" s="9"/>
      <c r="AN2171" s="9"/>
      <c r="AP2171" s="9"/>
    </row>
    <row r="2172" spans="1:42" x14ac:dyDescent="0.2">
      <c r="A2172" s="2" t="s">
        <v>43</v>
      </c>
      <c r="B2172" s="2">
        <v>19</v>
      </c>
      <c r="C2172" s="2">
        <v>11030133</v>
      </c>
      <c r="D2172" s="2" t="s">
        <v>6195</v>
      </c>
      <c r="E2172" s="3" t="s">
        <v>6196</v>
      </c>
      <c r="F2172" s="2" t="s">
        <v>6197</v>
      </c>
      <c r="G2172" s="2" t="s">
        <v>47</v>
      </c>
      <c r="I2172" s="2">
        <v>360007</v>
      </c>
      <c r="J2172" s="9"/>
      <c r="K2172" s="9"/>
      <c r="L2172" s="9"/>
      <c r="M2172" s="9"/>
      <c r="N2172" s="9"/>
      <c r="O2172" s="9"/>
      <c r="P2172" s="9"/>
      <c r="Q2172" s="9"/>
      <c r="R2172" s="9"/>
      <c r="S2172" s="9"/>
      <c r="T2172" s="9"/>
      <c r="U2172" s="9"/>
      <c r="V2172" s="9">
        <v>1.5</v>
      </c>
      <c r="W2172" s="9"/>
      <c r="X2172" s="9"/>
      <c r="Y2172" s="9"/>
      <c r="Z2172" s="9"/>
      <c r="AA2172" s="9"/>
      <c r="AB2172" s="9"/>
      <c r="AC2172" s="9"/>
      <c r="AD2172" s="9"/>
      <c r="AE2172" s="9"/>
      <c r="AF2172" s="9"/>
      <c r="AG2172" s="9"/>
      <c r="AH2172" s="9">
        <v>-0.75</v>
      </c>
      <c r="AI2172" s="9">
        <f t="shared" si="156"/>
        <v>0.75</v>
      </c>
      <c r="AJ2172" s="9">
        <v>0</v>
      </c>
      <c r="AK2172" s="9">
        <f t="shared" si="157"/>
        <v>0.09</v>
      </c>
      <c r="AL2172" s="9">
        <f t="shared" si="158"/>
        <v>0.84</v>
      </c>
      <c r="AM2172" s="9"/>
      <c r="AN2172" s="9"/>
      <c r="AP2172" s="9"/>
    </row>
    <row r="2173" spans="1:42" x14ac:dyDescent="0.2">
      <c r="A2173" s="2" t="s">
        <v>43</v>
      </c>
      <c r="B2173" s="2">
        <v>16</v>
      </c>
      <c r="C2173" s="2">
        <v>11030133</v>
      </c>
      <c r="D2173" s="2" t="s">
        <v>6198</v>
      </c>
      <c r="E2173" s="3" t="s">
        <v>6199</v>
      </c>
      <c r="F2173" s="2" t="s">
        <v>6200</v>
      </c>
      <c r="G2173" s="2" t="s">
        <v>47</v>
      </c>
      <c r="I2173" s="2">
        <v>360008</v>
      </c>
      <c r="J2173" s="9"/>
      <c r="K2173" s="9">
        <v>5.78</v>
      </c>
      <c r="L2173" s="9"/>
      <c r="M2173" s="9"/>
      <c r="N2173" s="9"/>
      <c r="O2173" s="9"/>
      <c r="P2173" s="9"/>
      <c r="Q2173" s="9">
        <v>3.24</v>
      </c>
      <c r="R2173" s="9"/>
      <c r="S2173" s="9"/>
      <c r="T2173" s="9"/>
      <c r="U2173" s="9"/>
      <c r="V2173" s="9">
        <v>1.5</v>
      </c>
      <c r="W2173" s="9"/>
      <c r="X2173" s="9"/>
      <c r="Y2173" s="9"/>
      <c r="Z2173" s="9"/>
      <c r="AA2173" s="9"/>
      <c r="AB2173" s="9"/>
      <c r="AC2173" s="9"/>
      <c r="AD2173" s="9"/>
      <c r="AE2173" s="9"/>
      <c r="AF2173" s="9"/>
      <c r="AG2173" s="9"/>
      <c r="AH2173" s="9"/>
      <c r="AI2173" s="9">
        <f t="shared" si="156"/>
        <v>10.52</v>
      </c>
      <c r="AJ2173" s="9">
        <v>0</v>
      </c>
      <c r="AK2173" s="9">
        <f t="shared" si="157"/>
        <v>1.2624</v>
      </c>
      <c r="AL2173" s="9">
        <f t="shared" si="158"/>
        <v>11.782399999999999</v>
      </c>
      <c r="AM2173" s="9"/>
      <c r="AN2173" s="9"/>
      <c r="AP2173" s="9"/>
    </row>
    <row r="2174" spans="1:42" x14ac:dyDescent="0.2">
      <c r="A2174" s="2" t="s">
        <v>43</v>
      </c>
      <c r="B2174" s="2">
        <v>1</v>
      </c>
      <c r="C2174" s="2">
        <v>11030130</v>
      </c>
      <c r="D2174" s="2" t="s">
        <v>6201</v>
      </c>
      <c r="E2174" s="3" t="s">
        <v>6202</v>
      </c>
      <c r="F2174" s="2" t="s">
        <v>6203</v>
      </c>
      <c r="G2174" s="2" t="s">
        <v>47</v>
      </c>
      <c r="I2174" s="2">
        <v>360009</v>
      </c>
      <c r="J2174" s="9"/>
      <c r="K2174" s="9"/>
      <c r="L2174" s="9"/>
      <c r="M2174" s="9"/>
      <c r="N2174" s="9"/>
      <c r="O2174" s="9"/>
      <c r="P2174" s="9"/>
      <c r="Q2174" s="9">
        <v>0.2</v>
      </c>
      <c r="R2174" s="9"/>
      <c r="S2174" s="9"/>
      <c r="T2174" s="9"/>
      <c r="U2174" s="9"/>
      <c r="V2174" s="9">
        <v>1.5</v>
      </c>
      <c r="W2174" s="9"/>
      <c r="X2174" s="9"/>
      <c r="Y2174" s="9"/>
      <c r="Z2174" s="9"/>
      <c r="AA2174" s="9"/>
      <c r="AB2174" s="9"/>
      <c r="AC2174" s="9"/>
      <c r="AD2174" s="9"/>
      <c r="AE2174" s="9"/>
      <c r="AF2174" s="9"/>
      <c r="AG2174" s="9"/>
      <c r="AH2174" s="9">
        <v>-0.75</v>
      </c>
      <c r="AI2174" s="9">
        <f t="shared" si="156"/>
        <v>0.95</v>
      </c>
      <c r="AJ2174" s="9">
        <v>0</v>
      </c>
      <c r="AK2174" s="9">
        <f t="shared" si="157"/>
        <v>0.11399999999999999</v>
      </c>
      <c r="AL2174" s="9">
        <f t="shared" si="158"/>
        <v>1.0640000000000001</v>
      </c>
      <c r="AM2174" s="9"/>
      <c r="AN2174" s="9"/>
      <c r="AP2174" s="9"/>
    </row>
    <row r="2175" spans="1:42" x14ac:dyDescent="0.2">
      <c r="A2175" s="2" t="s">
        <v>43</v>
      </c>
      <c r="B2175" s="2">
        <v>1</v>
      </c>
      <c r="C2175" s="2">
        <v>11030110</v>
      </c>
      <c r="D2175" s="2" t="s">
        <v>6204</v>
      </c>
      <c r="E2175" s="3" t="s">
        <v>6205</v>
      </c>
      <c r="F2175" s="2" t="s">
        <v>6206</v>
      </c>
      <c r="G2175" s="2" t="s">
        <v>47</v>
      </c>
      <c r="I2175" s="2">
        <v>360010</v>
      </c>
      <c r="J2175" s="9"/>
      <c r="K2175" s="9"/>
      <c r="L2175" s="9"/>
      <c r="M2175" s="9"/>
      <c r="N2175" s="9"/>
      <c r="O2175" s="9"/>
      <c r="P2175" s="9"/>
      <c r="Q2175" s="9"/>
      <c r="R2175" s="9"/>
      <c r="S2175" s="9"/>
      <c r="T2175" s="9"/>
      <c r="U2175" s="9"/>
      <c r="V2175" s="9">
        <v>6.2</v>
      </c>
      <c r="W2175" s="9"/>
      <c r="X2175" s="9"/>
      <c r="Y2175" s="9"/>
      <c r="Z2175" s="9"/>
      <c r="AA2175" s="9"/>
      <c r="AB2175" s="9"/>
      <c r="AC2175" s="9"/>
      <c r="AD2175" s="9"/>
      <c r="AE2175" s="9"/>
      <c r="AF2175" s="9"/>
      <c r="AG2175" s="9"/>
      <c r="AH2175" s="9"/>
      <c r="AI2175" s="9">
        <f t="shared" si="156"/>
        <v>6.2</v>
      </c>
      <c r="AJ2175" s="9">
        <v>0</v>
      </c>
      <c r="AK2175" s="9">
        <f t="shared" si="157"/>
        <v>0.74399999999999999</v>
      </c>
      <c r="AL2175" s="9">
        <f t="shared" si="158"/>
        <v>6.944</v>
      </c>
      <c r="AM2175" s="9"/>
      <c r="AN2175" s="9"/>
      <c r="AP2175" s="9"/>
    </row>
    <row r="2176" spans="1:42" x14ac:dyDescent="0.2">
      <c r="A2176" s="2" t="s">
        <v>43</v>
      </c>
      <c r="B2176" s="2">
        <v>16</v>
      </c>
      <c r="C2176" s="2">
        <v>11030128</v>
      </c>
      <c r="D2176" s="2" t="s">
        <v>6207</v>
      </c>
      <c r="E2176" s="3" t="s">
        <v>6208</v>
      </c>
      <c r="F2176" s="2" t="s">
        <v>6209</v>
      </c>
      <c r="G2176" s="2" t="s">
        <v>47</v>
      </c>
      <c r="I2176" s="2">
        <v>360011</v>
      </c>
      <c r="J2176" s="9"/>
      <c r="K2176" s="9"/>
      <c r="L2176" s="9"/>
      <c r="M2176" s="9"/>
      <c r="N2176" s="9"/>
      <c r="O2176" s="9"/>
      <c r="P2176" s="9"/>
      <c r="Q2176" s="9"/>
      <c r="R2176" s="9"/>
      <c r="S2176" s="9"/>
      <c r="T2176" s="9"/>
      <c r="U2176" s="9"/>
      <c r="V2176" s="9">
        <v>1.5</v>
      </c>
      <c r="W2176" s="9"/>
      <c r="X2176" s="9"/>
      <c r="Y2176" s="9"/>
      <c r="Z2176" s="9"/>
      <c r="AA2176" s="9"/>
      <c r="AB2176" s="9"/>
      <c r="AC2176" s="9"/>
      <c r="AD2176" s="9"/>
      <c r="AE2176" s="9"/>
      <c r="AF2176" s="9"/>
      <c r="AG2176" s="9"/>
      <c r="AH2176" s="9"/>
      <c r="AI2176" s="9">
        <f t="shared" si="156"/>
        <v>1.5</v>
      </c>
      <c r="AJ2176" s="9">
        <v>0</v>
      </c>
      <c r="AK2176" s="9">
        <f t="shared" si="157"/>
        <v>0.18</v>
      </c>
      <c r="AL2176" s="9">
        <f t="shared" si="158"/>
        <v>1.68</v>
      </c>
      <c r="AM2176" s="9"/>
      <c r="AN2176" s="9"/>
      <c r="AP2176" s="9"/>
    </row>
    <row r="2177" spans="1:42" x14ac:dyDescent="0.2">
      <c r="A2177" s="2" t="s">
        <v>43</v>
      </c>
      <c r="B2177" s="2">
        <v>16</v>
      </c>
      <c r="C2177" s="2">
        <v>11030128</v>
      </c>
      <c r="D2177" s="2" t="s">
        <v>6210</v>
      </c>
      <c r="E2177" s="3" t="s">
        <v>6211</v>
      </c>
      <c r="F2177" s="2" t="s">
        <v>6212</v>
      </c>
      <c r="G2177" s="2" t="s">
        <v>47</v>
      </c>
      <c r="I2177" s="2">
        <v>360012</v>
      </c>
      <c r="J2177" s="9"/>
      <c r="K2177" s="9">
        <v>0.13</v>
      </c>
      <c r="L2177" s="9"/>
      <c r="M2177" s="9"/>
      <c r="N2177" s="9"/>
      <c r="O2177" s="9"/>
      <c r="P2177" s="9"/>
      <c r="Q2177" s="9">
        <v>0.12</v>
      </c>
      <c r="R2177" s="9">
        <v>0.01</v>
      </c>
      <c r="S2177" s="9"/>
      <c r="T2177" s="9"/>
      <c r="U2177" s="9"/>
      <c r="V2177" s="9">
        <v>1.5</v>
      </c>
      <c r="W2177" s="9"/>
      <c r="X2177" s="9"/>
      <c r="Y2177" s="9"/>
      <c r="Z2177" s="9"/>
      <c r="AA2177" s="9"/>
      <c r="AB2177" s="9"/>
      <c r="AC2177" s="9"/>
      <c r="AD2177" s="9"/>
      <c r="AE2177" s="9"/>
      <c r="AF2177" s="9"/>
      <c r="AG2177" s="9"/>
      <c r="AH2177" s="9"/>
      <c r="AI2177" s="9">
        <f t="shared" si="156"/>
        <v>1.76</v>
      </c>
      <c r="AJ2177" s="9">
        <v>0</v>
      </c>
      <c r="AK2177" s="9">
        <f t="shared" si="157"/>
        <v>0.2112</v>
      </c>
      <c r="AL2177" s="9">
        <f t="shared" si="158"/>
        <v>1.9712000000000001</v>
      </c>
      <c r="AM2177" s="9"/>
      <c r="AN2177" s="9"/>
      <c r="AP2177" s="9"/>
    </row>
    <row r="2178" spans="1:42" x14ac:dyDescent="0.2">
      <c r="A2178" s="2" t="s">
        <v>43</v>
      </c>
      <c r="B2178" s="2">
        <v>19</v>
      </c>
      <c r="C2178" s="2">
        <v>11030131</v>
      </c>
      <c r="D2178" s="2" t="s">
        <v>6213</v>
      </c>
      <c r="E2178" s="3" t="s">
        <v>6214</v>
      </c>
      <c r="F2178" s="2" t="s">
        <v>6215</v>
      </c>
      <c r="G2178" s="2" t="s">
        <v>47</v>
      </c>
      <c r="I2178" s="2">
        <v>360013</v>
      </c>
      <c r="J2178" s="9"/>
      <c r="K2178" s="9"/>
      <c r="L2178" s="9"/>
      <c r="M2178" s="9"/>
      <c r="N2178" s="9"/>
      <c r="O2178" s="9"/>
      <c r="P2178" s="9"/>
      <c r="Q2178" s="9"/>
      <c r="R2178" s="9"/>
      <c r="S2178" s="9"/>
      <c r="T2178" s="9"/>
      <c r="U2178" s="9"/>
      <c r="V2178" s="9">
        <v>1.5</v>
      </c>
      <c r="W2178" s="9"/>
      <c r="X2178" s="9"/>
      <c r="Y2178" s="9"/>
      <c r="Z2178" s="9"/>
      <c r="AA2178" s="9"/>
      <c r="AB2178" s="9"/>
      <c r="AC2178" s="9"/>
      <c r="AD2178" s="9"/>
      <c r="AE2178" s="9"/>
      <c r="AF2178" s="9"/>
      <c r="AG2178" s="9"/>
      <c r="AH2178" s="9"/>
      <c r="AI2178" s="9">
        <f t="shared" si="156"/>
        <v>1.5</v>
      </c>
      <c r="AJ2178" s="9">
        <v>0</v>
      </c>
      <c r="AK2178" s="9">
        <f t="shared" si="157"/>
        <v>0.18</v>
      </c>
      <c r="AL2178" s="9">
        <f t="shared" si="158"/>
        <v>1.68</v>
      </c>
      <c r="AM2178" s="9"/>
      <c r="AN2178" s="9"/>
      <c r="AP2178" s="9"/>
    </row>
    <row r="2179" spans="1:42" x14ac:dyDescent="0.2">
      <c r="A2179" s="2" t="s">
        <v>43</v>
      </c>
      <c r="B2179" s="2">
        <v>16</v>
      </c>
      <c r="C2179" s="2">
        <v>11030133</v>
      </c>
      <c r="D2179" s="2" t="s">
        <v>6216</v>
      </c>
      <c r="E2179" s="3" t="s">
        <v>6217</v>
      </c>
      <c r="F2179" s="2" t="s">
        <v>6218</v>
      </c>
      <c r="G2179" s="2" t="s">
        <v>47</v>
      </c>
      <c r="I2179" s="2">
        <v>360014</v>
      </c>
      <c r="J2179" s="9"/>
      <c r="K2179" s="9"/>
      <c r="L2179" s="9"/>
      <c r="M2179" s="9"/>
      <c r="N2179" s="9"/>
      <c r="O2179" s="9"/>
      <c r="P2179" s="9"/>
      <c r="Q2179" s="9">
        <v>0.78</v>
      </c>
      <c r="R2179" s="9">
        <v>0.55000000000000004</v>
      </c>
      <c r="S2179" s="9"/>
      <c r="T2179" s="9"/>
      <c r="U2179" s="9"/>
      <c r="V2179" s="9">
        <v>1.5</v>
      </c>
      <c r="W2179" s="9"/>
      <c r="X2179" s="9"/>
      <c r="Y2179" s="9"/>
      <c r="Z2179" s="9"/>
      <c r="AA2179" s="9"/>
      <c r="AB2179" s="9"/>
      <c r="AC2179" s="9"/>
      <c r="AD2179" s="9"/>
      <c r="AE2179" s="9"/>
      <c r="AF2179" s="9"/>
      <c r="AG2179" s="9"/>
      <c r="AH2179" s="9"/>
      <c r="AI2179" s="9">
        <f t="shared" si="156"/>
        <v>2.83</v>
      </c>
      <c r="AJ2179" s="9">
        <v>0</v>
      </c>
      <c r="AK2179" s="9">
        <f t="shared" si="157"/>
        <v>0.33960000000000001</v>
      </c>
      <c r="AL2179" s="9">
        <f t="shared" si="158"/>
        <v>3.1696</v>
      </c>
      <c r="AM2179" s="9"/>
      <c r="AN2179" s="9"/>
      <c r="AP2179" s="9"/>
    </row>
    <row r="2180" spans="1:42" x14ac:dyDescent="0.2">
      <c r="A2180" s="2" t="s">
        <v>43</v>
      </c>
      <c r="B2180" s="2">
        <v>19</v>
      </c>
      <c r="C2180" s="2">
        <v>11030133</v>
      </c>
      <c r="D2180" s="2" t="s">
        <v>6219</v>
      </c>
      <c r="E2180" s="3" t="s">
        <v>6220</v>
      </c>
      <c r="F2180" s="2" t="s">
        <v>6221</v>
      </c>
      <c r="G2180" s="2" t="s">
        <v>47</v>
      </c>
      <c r="I2180" s="2">
        <v>360015</v>
      </c>
      <c r="J2180" s="9"/>
      <c r="K2180" s="9"/>
      <c r="L2180" s="9"/>
      <c r="M2180" s="9"/>
      <c r="N2180" s="9"/>
      <c r="O2180" s="9"/>
      <c r="P2180" s="9"/>
      <c r="Q2180" s="9">
        <v>0.09</v>
      </c>
      <c r="R2180" s="9"/>
      <c r="S2180" s="9"/>
      <c r="T2180" s="9"/>
      <c r="U2180" s="9"/>
      <c r="V2180" s="9">
        <v>1.5</v>
      </c>
      <c r="W2180" s="9"/>
      <c r="X2180" s="9"/>
      <c r="Y2180" s="9"/>
      <c r="Z2180" s="9"/>
      <c r="AA2180" s="9"/>
      <c r="AB2180" s="9"/>
      <c r="AC2180" s="9"/>
      <c r="AD2180" s="9"/>
      <c r="AE2180" s="9"/>
      <c r="AF2180" s="9"/>
      <c r="AG2180" s="9"/>
      <c r="AH2180" s="9"/>
      <c r="AI2180" s="9">
        <f t="shared" si="156"/>
        <v>1.59</v>
      </c>
      <c r="AJ2180" s="9">
        <v>0</v>
      </c>
      <c r="AK2180" s="9">
        <f t="shared" si="157"/>
        <v>0.1908</v>
      </c>
      <c r="AL2180" s="9">
        <f t="shared" si="158"/>
        <v>1.7808000000000002</v>
      </c>
      <c r="AM2180" s="9"/>
      <c r="AN2180" s="9"/>
      <c r="AP2180" s="9"/>
    </row>
    <row r="2181" spans="1:42" x14ac:dyDescent="0.2">
      <c r="A2181" s="2" t="s">
        <v>43</v>
      </c>
      <c r="B2181" s="2">
        <v>19</v>
      </c>
      <c r="C2181" s="2">
        <v>11030131</v>
      </c>
      <c r="D2181" s="2" t="s">
        <v>6222</v>
      </c>
      <c r="E2181" s="3" t="s">
        <v>6223</v>
      </c>
      <c r="F2181" s="2" t="s">
        <v>6224</v>
      </c>
      <c r="G2181" s="2" t="s">
        <v>47</v>
      </c>
      <c r="I2181" s="2">
        <v>360016</v>
      </c>
      <c r="J2181" s="9"/>
      <c r="K2181" s="9"/>
      <c r="L2181" s="9"/>
      <c r="M2181" s="9"/>
      <c r="N2181" s="9"/>
      <c r="O2181" s="9"/>
      <c r="P2181" s="9"/>
      <c r="Q2181" s="9">
        <v>0.16</v>
      </c>
      <c r="R2181" s="9"/>
      <c r="S2181" s="9"/>
      <c r="T2181" s="9"/>
      <c r="U2181" s="9"/>
      <c r="V2181" s="9">
        <v>1.5</v>
      </c>
      <c r="W2181" s="9"/>
      <c r="X2181" s="9"/>
      <c r="Y2181" s="9"/>
      <c r="Z2181" s="9"/>
      <c r="AA2181" s="9"/>
      <c r="AB2181" s="9"/>
      <c r="AC2181" s="9"/>
      <c r="AD2181" s="9"/>
      <c r="AE2181" s="9"/>
      <c r="AF2181" s="9"/>
      <c r="AG2181" s="9"/>
      <c r="AH2181" s="9"/>
      <c r="AI2181" s="9">
        <f t="shared" si="156"/>
        <v>1.66</v>
      </c>
      <c r="AJ2181" s="9">
        <v>0</v>
      </c>
      <c r="AK2181" s="9">
        <f t="shared" si="157"/>
        <v>0.19919999999999999</v>
      </c>
      <c r="AL2181" s="9">
        <f t="shared" si="158"/>
        <v>1.8592</v>
      </c>
      <c r="AM2181" s="9"/>
      <c r="AN2181" s="9"/>
      <c r="AP2181" s="9"/>
    </row>
    <row r="2182" spans="1:42" x14ac:dyDescent="0.2">
      <c r="A2182" s="2" t="s">
        <v>43</v>
      </c>
      <c r="B2182" s="2">
        <v>16</v>
      </c>
      <c r="C2182" s="2">
        <v>11030133</v>
      </c>
      <c r="D2182" s="2" t="s">
        <v>6225</v>
      </c>
      <c r="E2182" s="3" t="s">
        <v>6226</v>
      </c>
      <c r="F2182" s="2" t="s">
        <v>6227</v>
      </c>
      <c r="G2182" s="2" t="s">
        <v>47</v>
      </c>
      <c r="I2182" s="2">
        <v>360017</v>
      </c>
      <c r="J2182" s="9"/>
      <c r="K2182" s="9">
        <v>5.87</v>
      </c>
      <c r="L2182" s="9"/>
      <c r="M2182" s="9"/>
      <c r="N2182" s="9"/>
      <c r="O2182" s="9"/>
      <c r="P2182" s="9"/>
      <c r="Q2182" s="9">
        <v>2.11</v>
      </c>
      <c r="R2182" s="9"/>
      <c r="S2182" s="9"/>
      <c r="T2182" s="9"/>
      <c r="U2182" s="9"/>
      <c r="V2182" s="9">
        <v>1.5</v>
      </c>
      <c r="W2182" s="9"/>
      <c r="X2182" s="9"/>
      <c r="Y2182" s="9"/>
      <c r="Z2182" s="9"/>
      <c r="AA2182" s="9"/>
      <c r="AB2182" s="9"/>
      <c r="AC2182" s="9"/>
      <c r="AD2182" s="9"/>
      <c r="AE2182" s="9"/>
      <c r="AF2182" s="9"/>
      <c r="AG2182" s="9"/>
      <c r="AH2182" s="9"/>
      <c r="AI2182" s="9">
        <f t="shared" si="156"/>
        <v>9.48</v>
      </c>
      <c r="AJ2182" s="9">
        <v>0</v>
      </c>
      <c r="AK2182" s="9">
        <f t="shared" si="157"/>
        <v>1.1375999999999999</v>
      </c>
      <c r="AL2182" s="9">
        <f t="shared" si="158"/>
        <v>10.617599999999999</v>
      </c>
      <c r="AM2182" s="9"/>
      <c r="AN2182" s="9"/>
      <c r="AP2182" s="9"/>
    </row>
    <row r="2183" spans="1:42" x14ac:dyDescent="0.2">
      <c r="A2183" s="2" t="s">
        <v>43</v>
      </c>
      <c r="B2183" s="2">
        <v>16</v>
      </c>
      <c r="C2183" s="2">
        <v>11030128</v>
      </c>
      <c r="D2183" s="2" t="s">
        <v>6228</v>
      </c>
      <c r="E2183" s="3" t="s">
        <v>6229</v>
      </c>
      <c r="F2183" s="2" t="s">
        <v>6230</v>
      </c>
      <c r="G2183" s="2" t="s">
        <v>47</v>
      </c>
      <c r="I2183" s="2">
        <v>360018</v>
      </c>
      <c r="J2183" s="9"/>
      <c r="K2183" s="9">
        <v>0.02</v>
      </c>
      <c r="L2183" s="9"/>
      <c r="M2183" s="9"/>
      <c r="N2183" s="9"/>
      <c r="O2183" s="9"/>
      <c r="P2183" s="9"/>
      <c r="Q2183" s="9">
        <v>0.99</v>
      </c>
      <c r="R2183" s="9"/>
      <c r="S2183" s="9"/>
      <c r="T2183" s="9"/>
      <c r="U2183" s="9"/>
      <c r="V2183" s="9">
        <v>1.5</v>
      </c>
      <c r="W2183" s="9"/>
      <c r="X2183" s="9"/>
      <c r="Y2183" s="9"/>
      <c r="Z2183" s="9"/>
      <c r="AA2183" s="9"/>
      <c r="AB2183" s="9"/>
      <c r="AC2183" s="9"/>
      <c r="AD2183" s="9"/>
      <c r="AE2183" s="9"/>
      <c r="AF2183" s="9"/>
      <c r="AG2183" s="9"/>
      <c r="AH2183" s="9"/>
      <c r="AI2183" s="9">
        <f t="shared" si="156"/>
        <v>2.5099999999999998</v>
      </c>
      <c r="AJ2183" s="9">
        <v>0</v>
      </c>
      <c r="AK2183" s="9">
        <f t="shared" si="157"/>
        <v>0.30119999999999997</v>
      </c>
      <c r="AL2183" s="9">
        <f t="shared" si="158"/>
        <v>2.8111999999999999</v>
      </c>
      <c r="AM2183" s="9"/>
      <c r="AN2183" s="9"/>
      <c r="AP2183" s="9"/>
    </row>
    <row r="2184" spans="1:42" x14ac:dyDescent="0.2">
      <c r="A2184" s="2" t="s">
        <v>43</v>
      </c>
      <c r="B2184" s="2">
        <v>16</v>
      </c>
      <c r="C2184" s="2">
        <v>11030133</v>
      </c>
      <c r="D2184" s="2" t="s">
        <v>6231</v>
      </c>
      <c r="E2184" s="3" t="s">
        <v>6232</v>
      </c>
      <c r="F2184" s="2" t="s">
        <v>6233</v>
      </c>
      <c r="G2184" s="2" t="s">
        <v>47</v>
      </c>
      <c r="I2184" s="2">
        <v>360019</v>
      </c>
      <c r="J2184" s="9"/>
      <c r="K2184" s="9">
        <v>1.01</v>
      </c>
      <c r="L2184" s="9"/>
      <c r="M2184" s="9"/>
      <c r="N2184" s="9"/>
      <c r="O2184" s="9"/>
      <c r="P2184" s="9"/>
      <c r="Q2184" s="9">
        <v>0.03</v>
      </c>
      <c r="R2184" s="9">
        <v>0.77</v>
      </c>
      <c r="S2184" s="9"/>
      <c r="T2184" s="9"/>
      <c r="U2184" s="9"/>
      <c r="V2184" s="9">
        <v>1.5</v>
      </c>
      <c r="W2184" s="9"/>
      <c r="X2184" s="9"/>
      <c r="Y2184" s="9"/>
      <c r="Z2184" s="9"/>
      <c r="AA2184" s="9"/>
      <c r="AB2184" s="9"/>
      <c r="AC2184" s="9"/>
      <c r="AD2184" s="9"/>
      <c r="AE2184" s="9"/>
      <c r="AF2184" s="9"/>
      <c r="AG2184" s="9"/>
      <c r="AH2184" s="9"/>
      <c r="AI2184" s="9">
        <f t="shared" si="156"/>
        <v>3.31</v>
      </c>
      <c r="AJ2184" s="9">
        <v>0</v>
      </c>
      <c r="AK2184" s="9">
        <f t="shared" si="157"/>
        <v>0.3972</v>
      </c>
      <c r="AL2184" s="9">
        <f t="shared" si="158"/>
        <v>3.7072000000000003</v>
      </c>
      <c r="AM2184" s="9"/>
      <c r="AN2184" s="9"/>
      <c r="AP2184" s="9"/>
    </row>
    <row r="2185" spans="1:42" x14ac:dyDescent="0.2">
      <c r="A2185" s="2" t="s">
        <v>43</v>
      </c>
      <c r="B2185" s="2">
        <v>1</v>
      </c>
      <c r="C2185" s="2">
        <v>11030132</v>
      </c>
      <c r="D2185" s="2" t="s">
        <v>6234</v>
      </c>
      <c r="E2185" s="3" t="s">
        <v>6235</v>
      </c>
      <c r="F2185" s="2" t="s">
        <v>6236</v>
      </c>
      <c r="G2185" s="2" t="s">
        <v>47</v>
      </c>
      <c r="I2185" s="2">
        <v>360020</v>
      </c>
      <c r="J2185" s="9"/>
      <c r="K2185" s="9">
        <v>0.79</v>
      </c>
      <c r="L2185" s="9"/>
      <c r="M2185" s="9"/>
      <c r="N2185" s="9"/>
      <c r="O2185" s="9"/>
      <c r="P2185" s="9"/>
      <c r="Q2185" s="9">
        <v>0.57999999999999996</v>
      </c>
      <c r="R2185" s="9"/>
      <c r="S2185" s="9"/>
      <c r="T2185" s="9"/>
      <c r="U2185" s="9"/>
      <c r="V2185" s="9">
        <v>1.5</v>
      </c>
      <c r="W2185" s="9"/>
      <c r="X2185" s="9"/>
      <c r="Y2185" s="9"/>
      <c r="Z2185" s="9"/>
      <c r="AA2185" s="9"/>
      <c r="AB2185" s="9"/>
      <c r="AC2185" s="9"/>
      <c r="AD2185" s="9"/>
      <c r="AE2185" s="9"/>
      <c r="AF2185" s="9"/>
      <c r="AG2185" s="9"/>
      <c r="AH2185" s="9"/>
      <c r="AI2185" s="9">
        <f t="shared" si="156"/>
        <v>2.87</v>
      </c>
      <c r="AJ2185" s="9">
        <v>0</v>
      </c>
      <c r="AK2185" s="9">
        <f t="shared" si="157"/>
        <v>0.34439999999999998</v>
      </c>
      <c r="AL2185" s="9">
        <f t="shared" si="158"/>
        <v>3.2143999999999999</v>
      </c>
      <c r="AM2185" s="9"/>
      <c r="AN2185" s="9"/>
      <c r="AP2185" s="9"/>
    </row>
    <row r="2186" spans="1:42" x14ac:dyDescent="0.2">
      <c r="A2186" s="2" t="s">
        <v>43</v>
      </c>
      <c r="B2186" s="2">
        <v>1</v>
      </c>
      <c r="C2186" s="2">
        <v>11030134</v>
      </c>
      <c r="D2186" s="2" t="s">
        <v>6237</v>
      </c>
      <c r="E2186" s="3" t="s">
        <v>6238</v>
      </c>
      <c r="F2186" s="2" t="s">
        <v>6239</v>
      </c>
      <c r="G2186" s="2" t="s">
        <v>47</v>
      </c>
      <c r="I2186" s="2">
        <v>360021</v>
      </c>
      <c r="J2186" s="9"/>
      <c r="K2186" s="9"/>
      <c r="L2186" s="9"/>
      <c r="M2186" s="9"/>
      <c r="N2186" s="9"/>
      <c r="O2186" s="9"/>
      <c r="P2186" s="9"/>
      <c r="Q2186" s="9">
        <v>1.1599999999999999</v>
      </c>
      <c r="R2186" s="9"/>
      <c r="S2186" s="9"/>
      <c r="T2186" s="9"/>
      <c r="U2186" s="9"/>
      <c r="V2186" s="9">
        <v>1.5</v>
      </c>
      <c r="W2186" s="9"/>
      <c r="X2186" s="9"/>
      <c r="Y2186" s="9"/>
      <c r="Z2186" s="9"/>
      <c r="AA2186" s="9"/>
      <c r="AB2186" s="9"/>
      <c r="AC2186" s="9"/>
      <c r="AD2186" s="9"/>
      <c r="AE2186" s="9"/>
      <c r="AF2186" s="9"/>
      <c r="AG2186" s="9"/>
      <c r="AH2186" s="9"/>
      <c r="AI2186" s="9">
        <f t="shared" si="156"/>
        <v>2.66</v>
      </c>
      <c r="AJ2186" s="9">
        <v>0</v>
      </c>
      <c r="AK2186" s="9">
        <f t="shared" si="157"/>
        <v>0.31919999999999998</v>
      </c>
      <c r="AL2186" s="9">
        <f t="shared" si="158"/>
        <v>2.9792000000000001</v>
      </c>
      <c r="AM2186" s="9"/>
      <c r="AN2186" s="9"/>
      <c r="AP2186" s="9"/>
    </row>
    <row r="2187" spans="1:42" x14ac:dyDescent="0.2">
      <c r="A2187" s="2" t="s">
        <v>43</v>
      </c>
      <c r="B2187" s="2">
        <v>19</v>
      </c>
      <c r="C2187" s="2">
        <v>11030134</v>
      </c>
      <c r="D2187" s="2" t="s">
        <v>6240</v>
      </c>
      <c r="E2187" s="3" t="s">
        <v>6241</v>
      </c>
      <c r="F2187" s="2" t="s">
        <v>6242</v>
      </c>
      <c r="G2187" s="2" t="s">
        <v>47</v>
      </c>
      <c r="I2187" s="2">
        <v>360022</v>
      </c>
      <c r="J2187" s="9"/>
      <c r="K2187" s="9"/>
      <c r="L2187" s="9"/>
      <c r="M2187" s="9"/>
      <c r="N2187" s="9"/>
      <c r="O2187" s="9"/>
      <c r="P2187" s="9"/>
      <c r="Q2187" s="9">
        <v>0.12</v>
      </c>
      <c r="R2187" s="9">
        <v>0.57999999999999996</v>
      </c>
      <c r="S2187" s="9"/>
      <c r="T2187" s="9"/>
      <c r="U2187" s="9"/>
      <c r="V2187" s="9">
        <v>1.5</v>
      </c>
      <c r="W2187" s="9"/>
      <c r="X2187" s="9"/>
      <c r="Y2187" s="9"/>
      <c r="Z2187" s="9"/>
      <c r="AA2187" s="9"/>
      <c r="AB2187" s="9"/>
      <c r="AC2187" s="9"/>
      <c r="AD2187" s="9"/>
      <c r="AE2187" s="9"/>
      <c r="AF2187" s="9"/>
      <c r="AG2187" s="9"/>
      <c r="AH2187" s="9"/>
      <c r="AI2187" s="9">
        <f t="shared" si="156"/>
        <v>2.2000000000000002</v>
      </c>
      <c r="AJ2187" s="9">
        <v>0</v>
      </c>
      <c r="AK2187" s="9">
        <f t="shared" si="157"/>
        <v>0.26400000000000001</v>
      </c>
      <c r="AL2187" s="9">
        <f t="shared" si="158"/>
        <v>2.4640000000000004</v>
      </c>
      <c r="AM2187" s="9"/>
      <c r="AN2187" s="9"/>
      <c r="AP2187" s="9"/>
    </row>
    <row r="2188" spans="1:42" x14ac:dyDescent="0.2">
      <c r="A2188" s="2" t="s">
        <v>43</v>
      </c>
      <c r="B2188" s="2">
        <v>1</v>
      </c>
      <c r="C2188" s="2">
        <v>11030129</v>
      </c>
      <c r="D2188" s="2" t="s">
        <v>6243</v>
      </c>
      <c r="E2188" s="3" t="s">
        <v>6244</v>
      </c>
      <c r="F2188" s="2" t="s">
        <v>6245</v>
      </c>
      <c r="G2188" s="2" t="s">
        <v>47</v>
      </c>
      <c r="I2188" s="2">
        <v>360023</v>
      </c>
      <c r="J2188" s="9"/>
      <c r="K2188" s="9">
        <v>33.58</v>
      </c>
      <c r="L2188" s="9"/>
      <c r="M2188" s="9"/>
      <c r="N2188" s="9"/>
      <c r="O2188" s="9"/>
      <c r="P2188" s="9"/>
      <c r="Q2188" s="9">
        <v>3.39</v>
      </c>
      <c r="R2188" s="9">
        <v>0.22</v>
      </c>
      <c r="S2188" s="9"/>
      <c r="T2188" s="9"/>
      <c r="U2188" s="9"/>
      <c r="V2188" s="9">
        <v>1.5</v>
      </c>
      <c r="W2188" s="9"/>
      <c r="X2188" s="9"/>
      <c r="Y2188" s="9"/>
      <c r="Z2188" s="9"/>
      <c r="AA2188" s="9"/>
      <c r="AB2188" s="9"/>
      <c r="AC2188" s="9"/>
      <c r="AD2188" s="9"/>
      <c r="AE2188" s="9"/>
      <c r="AF2188" s="9"/>
      <c r="AG2188" s="9"/>
      <c r="AH2188" s="9"/>
      <c r="AI2188" s="9">
        <f t="shared" ref="AI2188:AI2251" si="159">SUM(J2188:AH2188)</f>
        <v>38.69</v>
      </c>
      <c r="AJ2188" s="9">
        <v>0</v>
      </c>
      <c r="AK2188" s="9">
        <f t="shared" ref="AK2188:AK2251" si="160">(AI2188+AJ2188)*0.12</f>
        <v>4.6427999999999994</v>
      </c>
      <c r="AL2188" s="9">
        <f t="shared" ref="AL2188:AL2251" si="161">SUM(AI2188:AK2188)</f>
        <v>43.332799999999999</v>
      </c>
      <c r="AM2188" s="9"/>
      <c r="AN2188" s="9"/>
      <c r="AP2188" s="9"/>
    </row>
    <row r="2189" spans="1:42" x14ac:dyDescent="0.2">
      <c r="A2189" s="2" t="s">
        <v>43</v>
      </c>
      <c r="B2189" s="2">
        <v>1</v>
      </c>
      <c r="C2189" s="2">
        <v>11030134</v>
      </c>
      <c r="D2189" s="2" t="s">
        <v>6246</v>
      </c>
      <c r="E2189" s="3" t="s">
        <v>6247</v>
      </c>
      <c r="F2189" s="2" t="s">
        <v>6248</v>
      </c>
      <c r="G2189" s="2" t="s">
        <v>47</v>
      </c>
      <c r="I2189" s="2">
        <v>360024</v>
      </c>
      <c r="J2189" s="9"/>
      <c r="K2189" s="9"/>
      <c r="L2189" s="9"/>
      <c r="M2189" s="9"/>
      <c r="N2189" s="9"/>
      <c r="O2189" s="9"/>
      <c r="P2189" s="9"/>
      <c r="Q2189" s="9">
        <v>0.09</v>
      </c>
      <c r="R2189" s="9"/>
      <c r="S2189" s="9"/>
      <c r="T2189" s="9"/>
      <c r="U2189" s="9"/>
      <c r="V2189" s="9">
        <v>1.5</v>
      </c>
      <c r="W2189" s="9"/>
      <c r="X2189" s="9"/>
      <c r="Y2189" s="9"/>
      <c r="Z2189" s="9"/>
      <c r="AA2189" s="9"/>
      <c r="AB2189" s="9"/>
      <c r="AC2189" s="9"/>
      <c r="AD2189" s="9"/>
      <c r="AE2189" s="9"/>
      <c r="AF2189" s="9"/>
      <c r="AG2189" s="9"/>
      <c r="AH2189" s="9"/>
      <c r="AI2189" s="9">
        <f t="shared" si="159"/>
        <v>1.59</v>
      </c>
      <c r="AJ2189" s="9">
        <v>0</v>
      </c>
      <c r="AK2189" s="9">
        <f t="shared" si="160"/>
        <v>0.1908</v>
      </c>
      <c r="AL2189" s="9">
        <f t="shared" si="161"/>
        <v>1.7808000000000002</v>
      </c>
      <c r="AM2189" s="9"/>
      <c r="AN2189" s="9"/>
      <c r="AP2189" s="9"/>
    </row>
    <row r="2190" spans="1:42" x14ac:dyDescent="0.2">
      <c r="A2190" s="2" t="s">
        <v>43</v>
      </c>
      <c r="B2190" s="2">
        <v>19</v>
      </c>
      <c r="C2190" s="2">
        <v>11030131</v>
      </c>
      <c r="D2190" s="2" t="s">
        <v>6249</v>
      </c>
      <c r="E2190" s="3" t="s">
        <v>6250</v>
      </c>
      <c r="F2190" s="2" t="s">
        <v>6251</v>
      </c>
      <c r="G2190" s="2" t="s">
        <v>47</v>
      </c>
      <c r="I2190" s="2">
        <v>360025</v>
      </c>
      <c r="J2190" s="9"/>
      <c r="K2190" s="9"/>
      <c r="L2190" s="9"/>
      <c r="M2190" s="9"/>
      <c r="N2190" s="9"/>
      <c r="O2190" s="9"/>
      <c r="P2190" s="9"/>
      <c r="Q2190" s="9">
        <v>0.08</v>
      </c>
      <c r="R2190" s="9"/>
      <c r="S2190" s="9"/>
      <c r="T2190" s="9"/>
      <c r="U2190" s="9"/>
      <c r="V2190" s="9">
        <v>1.5</v>
      </c>
      <c r="W2190" s="9"/>
      <c r="X2190" s="9"/>
      <c r="Y2190" s="9"/>
      <c r="Z2190" s="9"/>
      <c r="AA2190" s="9"/>
      <c r="AB2190" s="9"/>
      <c r="AC2190" s="9"/>
      <c r="AD2190" s="9"/>
      <c r="AE2190" s="9"/>
      <c r="AF2190" s="9"/>
      <c r="AG2190" s="9"/>
      <c r="AH2190" s="9"/>
      <c r="AI2190" s="9">
        <f t="shared" si="159"/>
        <v>1.58</v>
      </c>
      <c r="AJ2190" s="9">
        <v>0</v>
      </c>
      <c r="AK2190" s="9">
        <f t="shared" si="160"/>
        <v>0.18959999999999999</v>
      </c>
      <c r="AL2190" s="9">
        <f t="shared" si="161"/>
        <v>1.7696000000000001</v>
      </c>
      <c r="AM2190" s="9"/>
      <c r="AN2190" s="9"/>
      <c r="AP2190" s="9"/>
    </row>
    <row r="2191" spans="1:42" x14ac:dyDescent="0.2">
      <c r="A2191" s="2" t="s">
        <v>43</v>
      </c>
      <c r="B2191" s="2">
        <v>19</v>
      </c>
      <c r="C2191" s="2">
        <v>11030133</v>
      </c>
      <c r="D2191" s="2" t="s">
        <v>6252</v>
      </c>
      <c r="E2191" s="3" t="s">
        <v>6253</v>
      </c>
      <c r="F2191" s="2" t="s">
        <v>6254</v>
      </c>
      <c r="G2191" s="2" t="s">
        <v>47</v>
      </c>
      <c r="I2191" s="2">
        <v>360026</v>
      </c>
      <c r="J2191" s="9"/>
      <c r="K2191" s="9">
        <v>0.33</v>
      </c>
      <c r="L2191" s="9"/>
      <c r="M2191" s="9"/>
      <c r="N2191" s="9"/>
      <c r="O2191" s="9"/>
      <c r="P2191" s="9"/>
      <c r="Q2191" s="9">
        <v>0.74</v>
      </c>
      <c r="R2191" s="9"/>
      <c r="S2191" s="9"/>
      <c r="T2191" s="9"/>
      <c r="U2191" s="9"/>
      <c r="V2191" s="9">
        <v>1.5</v>
      </c>
      <c r="W2191" s="9"/>
      <c r="X2191" s="9"/>
      <c r="Y2191" s="9"/>
      <c r="Z2191" s="9"/>
      <c r="AA2191" s="9"/>
      <c r="AB2191" s="9"/>
      <c r="AC2191" s="9"/>
      <c r="AD2191" s="9"/>
      <c r="AE2191" s="9"/>
      <c r="AF2191" s="9"/>
      <c r="AG2191" s="9"/>
      <c r="AH2191" s="9"/>
      <c r="AI2191" s="9">
        <f t="shared" si="159"/>
        <v>2.5700000000000003</v>
      </c>
      <c r="AJ2191" s="9">
        <v>0</v>
      </c>
      <c r="AK2191" s="9">
        <f t="shared" si="160"/>
        <v>0.30840000000000001</v>
      </c>
      <c r="AL2191" s="9">
        <f t="shared" si="161"/>
        <v>2.8784000000000001</v>
      </c>
      <c r="AM2191" s="9"/>
      <c r="AN2191" s="9"/>
      <c r="AP2191" s="9"/>
    </row>
    <row r="2192" spans="1:42" x14ac:dyDescent="0.2">
      <c r="A2192" s="2" t="s">
        <v>43</v>
      </c>
      <c r="B2192" s="2">
        <v>19</v>
      </c>
      <c r="C2192" s="2">
        <v>11030130</v>
      </c>
      <c r="D2192" s="2" t="s">
        <v>6255</v>
      </c>
      <c r="E2192" s="3" t="s">
        <v>6256</v>
      </c>
      <c r="F2192" s="2" t="s">
        <v>6257</v>
      </c>
      <c r="G2192" s="2" t="s">
        <v>47</v>
      </c>
      <c r="I2192" s="2">
        <v>360027</v>
      </c>
      <c r="J2192" s="9"/>
      <c r="K2192" s="9"/>
      <c r="L2192" s="9"/>
      <c r="M2192" s="9"/>
      <c r="N2192" s="9"/>
      <c r="O2192" s="9"/>
      <c r="P2192" s="9"/>
      <c r="Q2192" s="9"/>
      <c r="R2192" s="9"/>
      <c r="S2192" s="9"/>
      <c r="T2192" s="9"/>
      <c r="U2192" s="9"/>
      <c r="V2192" s="9">
        <v>1.5</v>
      </c>
      <c r="W2192" s="9"/>
      <c r="X2192" s="9"/>
      <c r="Y2192" s="9"/>
      <c r="Z2192" s="9"/>
      <c r="AA2192" s="9"/>
      <c r="AB2192" s="9"/>
      <c r="AC2192" s="9"/>
      <c r="AD2192" s="9"/>
      <c r="AE2192" s="9"/>
      <c r="AF2192" s="9"/>
      <c r="AG2192" s="9"/>
      <c r="AH2192" s="9"/>
      <c r="AI2192" s="9">
        <f t="shared" si="159"/>
        <v>1.5</v>
      </c>
      <c r="AJ2192" s="9">
        <v>0</v>
      </c>
      <c r="AK2192" s="9">
        <f t="shared" si="160"/>
        <v>0.18</v>
      </c>
      <c r="AL2192" s="9">
        <f t="shared" si="161"/>
        <v>1.68</v>
      </c>
      <c r="AM2192" s="9"/>
      <c r="AN2192" s="9"/>
      <c r="AP2192" s="9"/>
    </row>
    <row r="2193" spans="1:42" x14ac:dyDescent="0.2">
      <c r="A2193" s="2" t="s">
        <v>43</v>
      </c>
      <c r="B2193" s="2">
        <v>16</v>
      </c>
      <c r="C2193" s="2">
        <v>11030136</v>
      </c>
      <c r="D2193" s="2" t="s">
        <v>6258</v>
      </c>
      <c r="E2193" s="3" t="s">
        <v>6259</v>
      </c>
      <c r="F2193" s="2" t="s">
        <v>6260</v>
      </c>
      <c r="G2193" s="2" t="s">
        <v>47</v>
      </c>
      <c r="I2193" s="2">
        <v>360028</v>
      </c>
      <c r="J2193" s="9"/>
      <c r="K2193" s="9"/>
      <c r="L2193" s="9"/>
      <c r="M2193" s="9"/>
      <c r="N2193" s="9"/>
      <c r="O2193" s="9"/>
      <c r="P2193" s="9"/>
      <c r="Q2193" s="9">
        <v>0.1</v>
      </c>
      <c r="R2193" s="9"/>
      <c r="S2193" s="9"/>
      <c r="T2193" s="9"/>
      <c r="U2193" s="9"/>
      <c r="V2193" s="9">
        <v>1.5</v>
      </c>
      <c r="W2193" s="9"/>
      <c r="X2193" s="9"/>
      <c r="Y2193" s="9"/>
      <c r="Z2193" s="9"/>
      <c r="AA2193" s="9"/>
      <c r="AB2193" s="9"/>
      <c r="AC2193" s="9"/>
      <c r="AD2193" s="9"/>
      <c r="AE2193" s="9"/>
      <c r="AF2193" s="9"/>
      <c r="AG2193" s="9"/>
      <c r="AH2193" s="9"/>
      <c r="AI2193" s="9">
        <f t="shared" si="159"/>
        <v>1.6</v>
      </c>
      <c r="AJ2193" s="9">
        <v>0</v>
      </c>
      <c r="AK2193" s="9">
        <f t="shared" si="160"/>
        <v>0.192</v>
      </c>
      <c r="AL2193" s="9">
        <f t="shared" si="161"/>
        <v>1.792</v>
      </c>
      <c r="AM2193" s="9"/>
      <c r="AN2193" s="9"/>
      <c r="AP2193" s="9"/>
    </row>
    <row r="2194" spans="1:42" x14ac:dyDescent="0.2">
      <c r="A2194" s="2" t="s">
        <v>43</v>
      </c>
      <c r="B2194" s="2">
        <v>16</v>
      </c>
      <c r="C2194" s="2">
        <v>11030133</v>
      </c>
      <c r="D2194" s="2" t="s">
        <v>6261</v>
      </c>
      <c r="E2194" s="3" t="s">
        <v>6262</v>
      </c>
      <c r="F2194" s="2" t="s">
        <v>6263</v>
      </c>
      <c r="G2194" s="2" t="s">
        <v>47</v>
      </c>
      <c r="I2194" s="2">
        <v>360029</v>
      </c>
      <c r="J2194" s="9"/>
      <c r="K2194" s="9">
        <v>3.2</v>
      </c>
      <c r="L2194" s="9"/>
      <c r="M2194" s="9"/>
      <c r="N2194" s="9"/>
      <c r="O2194" s="9"/>
      <c r="P2194" s="9"/>
      <c r="Q2194" s="9"/>
      <c r="R2194" s="9"/>
      <c r="S2194" s="9"/>
      <c r="T2194" s="9"/>
      <c r="U2194" s="9"/>
      <c r="V2194" s="9">
        <v>1.5</v>
      </c>
      <c r="W2194" s="9"/>
      <c r="X2194" s="9"/>
      <c r="Y2194" s="9"/>
      <c r="Z2194" s="9"/>
      <c r="AA2194" s="9"/>
      <c r="AB2194" s="9"/>
      <c r="AC2194" s="9"/>
      <c r="AD2194" s="9"/>
      <c r="AE2194" s="9"/>
      <c r="AF2194" s="9"/>
      <c r="AG2194" s="9"/>
      <c r="AH2194" s="9"/>
      <c r="AI2194" s="9">
        <f t="shared" si="159"/>
        <v>4.7</v>
      </c>
      <c r="AJ2194" s="9">
        <v>0</v>
      </c>
      <c r="AK2194" s="9">
        <f t="shared" si="160"/>
        <v>0.56399999999999995</v>
      </c>
      <c r="AL2194" s="9">
        <f t="shared" si="161"/>
        <v>5.2640000000000002</v>
      </c>
      <c r="AM2194" s="9"/>
      <c r="AN2194" s="9"/>
      <c r="AP2194" s="9"/>
    </row>
    <row r="2195" spans="1:42" x14ac:dyDescent="0.2">
      <c r="A2195" s="2" t="s">
        <v>43</v>
      </c>
      <c r="B2195" s="2">
        <v>16</v>
      </c>
      <c r="C2195" s="2">
        <v>11030130</v>
      </c>
      <c r="D2195" s="2" t="s">
        <v>6264</v>
      </c>
      <c r="E2195" s="3" t="s">
        <v>6265</v>
      </c>
      <c r="F2195" s="2" t="s">
        <v>6266</v>
      </c>
      <c r="G2195" s="2" t="s">
        <v>47</v>
      </c>
      <c r="I2195" s="2">
        <v>360030</v>
      </c>
      <c r="J2195" s="9"/>
      <c r="K2195" s="9"/>
      <c r="L2195" s="9"/>
      <c r="M2195" s="9"/>
      <c r="N2195" s="9"/>
      <c r="O2195" s="9"/>
      <c r="P2195" s="9"/>
      <c r="Q2195" s="9"/>
      <c r="R2195" s="9">
        <v>0.26</v>
      </c>
      <c r="S2195" s="9"/>
      <c r="T2195" s="9"/>
      <c r="U2195" s="9"/>
      <c r="V2195" s="9">
        <v>1.5</v>
      </c>
      <c r="W2195" s="9"/>
      <c r="X2195" s="9"/>
      <c r="Y2195" s="9"/>
      <c r="Z2195" s="9"/>
      <c r="AA2195" s="9"/>
      <c r="AB2195" s="9"/>
      <c r="AC2195" s="9"/>
      <c r="AD2195" s="9"/>
      <c r="AE2195" s="9"/>
      <c r="AF2195" s="9"/>
      <c r="AG2195" s="9"/>
      <c r="AH2195" s="9"/>
      <c r="AI2195" s="9">
        <f t="shared" si="159"/>
        <v>1.76</v>
      </c>
      <c r="AJ2195" s="9">
        <v>0</v>
      </c>
      <c r="AK2195" s="9">
        <f t="shared" si="160"/>
        <v>0.2112</v>
      </c>
      <c r="AL2195" s="9">
        <f t="shared" si="161"/>
        <v>1.9712000000000001</v>
      </c>
      <c r="AM2195" s="9"/>
      <c r="AN2195" s="9"/>
      <c r="AP2195" s="9"/>
    </row>
    <row r="2196" spans="1:42" x14ac:dyDescent="0.2">
      <c r="A2196" s="2" t="s">
        <v>43</v>
      </c>
      <c r="B2196" s="2">
        <v>16</v>
      </c>
      <c r="C2196" s="2">
        <v>11030133</v>
      </c>
      <c r="D2196" s="2" t="s">
        <v>6267</v>
      </c>
      <c r="E2196" s="3" t="s">
        <v>6268</v>
      </c>
      <c r="F2196" s="2" t="s">
        <v>6269</v>
      </c>
      <c r="G2196" s="2" t="s">
        <v>47</v>
      </c>
      <c r="I2196" s="2">
        <v>360031</v>
      </c>
      <c r="J2196" s="9"/>
      <c r="K2196" s="9">
        <v>1.71</v>
      </c>
      <c r="L2196" s="9"/>
      <c r="M2196" s="9"/>
      <c r="N2196" s="9"/>
      <c r="O2196" s="9"/>
      <c r="P2196" s="9"/>
      <c r="Q2196" s="9">
        <v>2.34</v>
      </c>
      <c r="R2196" s="9">
        <v>0.15</v>
      </c>
      <c r="S2196" s="9"/>
      <c r="T2196" s="9"/>
      <c r="U2196" s="9"/>
      <c r="V2196" s="9">
        <v>1.5</v>
      </c>
      <c r="W2196" s="9"/>
      <c r="X2196" s="9"/>
      <c r="Y2196" s="9"/>
      <c r="Z2196" s="9"/>
      <c r="AA2196" s="9"/>
      <c r="AB2196" s="9"/>
      <c r="AC2196" s="9"/>
      <c r="AD2196" s="9"/>
      <c r="AE2196" s="9"/>
      <c r="AF2196" s="9"/>
      <c r="AG2196" s="9"/>
      <c r="AH2196" s="9"/>
      <c r="AI2196" s="9">
        <f t="shared" si="159"/>
        <v>5.7</v>
      </c>
      <c r="AJ2196" s="9">
        <v>0</v>
      </c>
      <c r="AK2196" s="9">
        <f t="shared" si="160"/>
        <v>0.68399999999999994</v>
      </c>
      <c r="AL2196" s="9">
        <f t="shared" si="161"/>
        <v>6.3840000000000003</v>
      </c>
      <c r="AM2196" s="9"/>
      <c r="AN2196" s="9"/>
      <c r="AP2196" s="9"/>
    </row>
    <row r="2197" spans="1:42" x14ac:dyDescent="0.2">
      <c r="A2197" s="2" t="s">
        <v>43</v>
      </c>
      <c r="B2197" s="2">
        <v>1</v>
      </c>
      <c r="C2197" s="2">
        <v>11030131</v>
      </c>
      <c r="D2197" s="2" t="s">
        <v>6270</v>
      </c>
      <c r="E2197" s="3" t="s">
        <v>6271</v>
      </c>
      <c r="F2197" s="2" t="s">
        <v>6272</v>
      </c>
      <c r="G2197" s="2" t="s">
        <v>47</v>
      </c>
      <c r="I2197" s="2">
        <v>360032</v>
      </c>
      <c r="J2197" s="9"/>
      <c r="K2197" s="9">
        <v>0.81</v>
      </c>
      <c r="L2197" s="9"/>
      <c r="M2197" s="9"/>
      <c r="N2197" s="9"/>
      <c r="O2197" s="9"/>
      <c r="P2197" s="9"/>
      <c r="Q2197" s="9"/>
      <c r="R2197" s="9"/>
      <c r="S2197" s="9"/>
      <c r="T2197" s="9"/>
      <c r="U2197" s="9"/>
      <c r="V2197" s="9">
        <v>1.5</v>
      </c>
      <c r="W2197" s="9"/>
      <c r="X2197" s="9"/>
      <c r="Y2197" s="9"/>
      <c r="Z2197" s="9"/>
      <c r="AA2197" s="9"/>
      <c r="AB2197" s="9"/>
      <c r="AC2197" s="9"/>
      <c r="AD2197" s="9"/>
      <c r="AE2197" s="9"/>
      <c r="AF2197" s="9"/>
      <c r="AG2197" s="9"/>
      <c r="AH2197" s="9"/>
      <c r="AI2197" s="9">
        <f t="shared" si="159"/>
        <v>2.31</v>
      </c>
      <c r="AJ2197" s="9">
        <v>0</v>
      </c>
      <c r="AK2197" s="9">
        <f t="shared" si="160"/>
        <v>0.2772</v>
      </c>
      <c r="AL2197" s="9">
        <f t="shared" si="161"/>
        <v>2.5872000000000002</v>
      </c>
      <c r="AM2197" s="9"/>
      <c r="AN2197" s="9"/>
      <c r="AP2197" s="9"/>
    </row>
    <row r="2198" spans="1:42" x14ac:dyDescent="0.2">
      <c r="A2198" s="2" t="s">
        <v>43</v>
      </c>
      <c r="B2198" s="2">
        <v>16</v>
      </c>
      <c r="C2198" s="2">
        <v>11030128</v>
      </c>
      <c r="D2198" s="2" t="s">
        <v>6273</v>
      </c>
      <c r="E2198" s="3" t="s">
        <v>6274</v>
      </c>
      <c r="F2198" s="2" t="s">
        <v>6275</v>
      </c>
      <c r="G2198" s="2" t="s">
        <v>47</v>
      </c>
      <c r="I2198" s="2">
        <v>360033</v>
      </c>
      <c r="J2198" s="9"/>
      <c r="K2198" s="9">
        <v>2.4300000000000002</v>
      </c>
      <c r="L2198" s="9"/>
      <c r="M2198" s="9"/>
      <c r="N2198" s="9"/>
      <c r="O2198" s="9"/>
      <c r="P2198" s="9"/>
      <c r="Q2198" s="9"/>
      <c r="R2198" s="9"/>
      <c r="S2198" s="9"/>
      <c r="T2198" s="9"/>
      <c r="U2198" s="9"/>
      <c r="V2198" s="9">
        <v>1.5</v>
      </c>
      <c r="W2198" s="9"/>
      <c r="X2198" s="9"/>
      <c r="Y2198" s="9"/>
      <c r="Z2198" s="9"/>
      <c r="AA2198" s="9"/>
      <c r="AB2198" s="9"/>
      <c r="AC2198" s="9"/>
      <c r="AD2198" s="9"/>
      <c r="AE2198" s="9"/>
      <c r="AF2198" s="9"/>
      <c r="AG2198" s="9"/>
      <c r="AH2198" s="9"/>
      <c r="AI2198" s="9">
        <f t="shared" si="159"/>
        <v>3.93</v>
      </c>
      <c r="AJ2198" s="9">
        <v>0</v>
      </c>
      <c r="AK2198" s="9">
        <f t="shared" si="160"/>
        <v>0.47160000000000002</v>
      </c>
      <c r="AL2198" s="9">
        <f t="shared" si="161"/>
        <v>4.4016000000000002</v>
      </c>
      <c r="AM2198" s="9"/>
      <c r="AN2198" s="9"/>
      <c r="AP2198" s="9"/>
    </row>
    <row r="2199" spans="1:42" x14ac:dyDescent="0.2">
      <c r="A2199" s="2" t="s">
        <v>43</v>
      </c>
      <c r="B2199" s="2">
        <v>1</v>
      </c>
      <c r="C2199" s="2">
        <v>11030121</v>
      </c>
      <c r="D2199" s="2" t="s">
        <v>6276</v>
      </c>
      <c r="E2199" s="3" t="s">
        <v>6277</v>
      </c>
      <c r="F2199" s="2" t="s">
        <v>6278</v>
      </c>
      <c r="G2199" s="2" t="s">
        <v>47</v>
      </c>
      <c r="I2199" s="2">
        <v>360034</v>
      </c>
      <c r="J2199" s="9"/>
      <c r="K2199" s="9">
        <v>1.01</v>
      </c>
      <c r="L2199" s="9"/>
      <c r="M2199" s="9"/>
      <c r="N2199" s="9"/>
      <c r="O2199" s="9"/>
      <c r="P2199" s="9"/>
      <c r="Q2199" s="9"/>
      <c r="R2199" s="9"/>
      <c r="S2199" s="9"/>
      <c r="T2199" s="9"/>
      <c r="U2199" s="9"/>
      <c r="V2199" s="9"/>
      <c r="W2199" s="9"/>
      <c r="X2199" s="9"/>
      <c r="Y2199" s="9"/>
      <c r="Z2199" s="9"/>
      <c r="AA2199" s="9"/>
      <c r="AB2199" s="9"/>
      <c r="AC2199" s="9"/>
      <c r="AD2199" s="9"/>
      <c r="AE2199" s="9"/>
      <c r="AF2199" s="9"/>
      <c r="AG2199" s="9"/>
      <c r="AH2199" s="9"/>
      <c r="AI2199" s="9">
        <f t="shared" si="159"/>
        <v>1.01</v>
      </c>
      <c r="AJ2199" s="9">
        <v>0</v>
      </c>
      <c r="AK2199" s="9">
        <f t="shared" si="160"/>
        <v>0.1212</v>
      </c>
      <c r="AL2199" s="9">
        <f t="shared" si="161"/>
        <v>1.1312</v>
      </c>
      <c r="AM2199" s="9"/>
      <c r="AN2199" s="9"/>
      <c r="AP2199" s="9"/>
    </row>
    <row r="2200" spans="1:42" x14ac:dyDescent="0.2">
      <c r="A2200" s="2" t="s">
        <v>43</v>
      </c>
      <c r="B2200" s="2">
        <v>1</v>
      </c>
      <c r="C2200" s="2">
        <v>11030121</v>
      </c>
      <c r="D2200" s="2" t="s">
        <v>6279</v>
      </c>
      <c r="E2200" s="3" t="s">
        <v>6280</v>
      </c>
      <c r="F2200" s="2" t="s">
        <v>6281</v>
      </c>
      <c r="G2200" s="2" t="s">
        <v>47</v>
      </c>
      <c r="I2200" s="2">
        <v>360035</v>
      </c>
      <c r="J2200" s="9"/>
      <c r="K2200" s="9">
        <v>0.8</v>
      </c>
      <c r="L2200" s="9"/>
      <c r="M2200" s="9"/>
      <c r="N2200" s="9"/>
      <c r="O2200" s="9"/>
      <c r="P2200" s="9"/>
      <c r="Q2200" s="9">
        <v>0.61</v>
      </c>
      <c r="R2200" s="9"/>
      <c r="S2200" s="9"/>
      <c r="T2200" s="9"/>
      <c r="U2200" s="9"/>
      <c r="V2200" s="9">
        <v>1.5</v>
      </c>
      <c r="W2200" s="9"/>
      <c r="X2200" s="9"/>
      <c r="Y2200" s="9"/>
      <c r="Z2200" s="9"/>
      <c r="AA2200" s="9"/>
      <c r="AB2200" s="9"/>
      <c r="AC2200" s="9"/>
      <c r="AD2200" s="9"/>
      <c r="AE2200" s="9"/>
      <c r="AF2200" s="9"/>
      <c r="AG2200" s="9"/>
      <c r="AH2200" s="9"/>
      <c r="AI2200" s="9">
        <f t="shared" si="159"/>
        <v>2.91</v>
      </c>
      <c r="AJ2200" s="9">
        <v>0</v>
      </c>
      <c r="AK2200" s="9">
        <f t="shared" si="160"/>
        <v>0.34920000000000001</v>
      </c>
      <c r="AL2200" s="9">
        <f t="shared" si="161"/>
        <v>3.2592000000000003</v>
      </c>
      <c r="AM2200" s="9"/>
      <c r="AN2200" s="9"/>
      <c r="AP2200" s="9"/>
    </row>
    <row r="2201" spans="1:42" x14ac:dyDescent="0.2">
      <c r="A2201" s="2" t="s">
        <v>43</v>
      </c>
      <c r="B2201" s="2">
        <v>16</v>
      </c>
      <c r="C2201" s="2">
        <v>11030134</v>
      </c>
      <c r="D2201" s="2" t="s">
        <v>6282</v>
      </c>
      <c r="E2201" s="3" t="s">
        <v>6283</v>
      </c>
      <c r="F2201" s="2" t="s">
        <v>6284</v>
      </c>
      <c r="G2201" s="2" t="s">
        <v>47</v>
      </c>
      <c r="I2201" s="2">
        <v>360036</v>
      </c>
      <c r="J2201" s="9"/>
      <c r="K2201" s="9">
        <v>7.64</v>
      </c>
      <c r="L2201" s="9"/>
      <c r="M2201" s="9"/>
      <c r="N2201" s="9"/>
      <c r="O2201" s="9"/>
      <c r="P2201" s="9"/>
      <c r="Q2201" s="9">
        <v>0.39</v>
      </c>
      <c r="R2201" s="9"/>
      <c r="S2201" s="9"/>
      <c r="T2201" s="9"/>
      <c r="U2201" s="9"/>
      <c r="V2201" s="9">
        <v>1.5</v>
      </c>
      <c r="W2201" s="9"/>
      <c r="X2201" s="9"/>
      <c r="Y2201" s="9"/>
      <c r="Z2201" s="9"/>
      <c r="AA2201" s="9"/>
      <c r="AB2201" s="9"/>
      <c r="AC2201" s="9"/>
      <c r="AD2201" s="9"/>
      <c r="AE2201" s="9"/>
      <c r="AF2201" s="9"/>
      <c r="AG2201" s="9"/>
      <c r="AH2201" s="9"/>
      <c r="AI2201" s="9">
        <f t="shared" si="159"/>
        <v>9.5299999999999994</v>
      </c>
      <c r="AJ2201" s="9">
        <v>0</v>
      </c>
      <c r="AK2201" s="9">
        <f t="shared" si="160"/>
        <v>1.1435999999999999</v>
      </c>
      <c r="AL2201" s="9">
        <f t="shared" si="161"/>
        <v>10.673599999999999</v>
      </c>
      <c r="AM2201" s="9"/>
      <c r="AN2201" s="9"/>
      <c r="AP2201" s="9"/>
    </row>
    <row r="2202" spans="1:42" x14ac:dyDescent="0.2">
      <c r="A2202" s="2" t="s">
        <v>43</v>
      </c>
      <c r="B2202" s="2">
        <v>19</v>
      </c>
      <c r="C2202" s="2">
        <v>11030133</v>
      </c>
      <c r="D2202" s="2" t="s">
        <v>6285</v>
      </c>
      <c r="E2202" s="3" t="s">
        <v>6286</v>
      </c>
      <c r="F2202" s="2" t="s">
        <v>6287</v>
      </c>
      <c r="G2202" s="2" t="s">
        <v>47</v>
      </c>
      <c r="I2202" s="2">
        <v>360037</v>
      </c>
      <c r="J2202" s="9"/>
      <c r="K2202" s="9"/>
      <c r="L2202" s="9"/>
      <c r="M2202" s="9"/>
      <c r="N2202" s="9"/>
      <c r="O2202" s="9"/>
      <c r="P2202" s="9"/>
      <c r="Q2202" s="9"/>
      <c r="R2202" s="9"/>
      <c r="S2202" s="9"/>
      <c r="T2202" s="9"/>
      <c r="U2202" s="9"/>
      <c r="V2202" s="9">
        <v>1.5</v>
      </c>
      <c r="W2202" s="9"/>
      <c r="X2202" s="9"/>
      <c r="Y2202" s="9"/>
      <c r="Z2202" s="9"/>
      <c r="AA2202" s="9"/>
      <c r="AB2202" s="9"/>
      <c r="AC2202" s="9"/>
      <c r="AD2202" s="9"/>
      <c r="AE2202" s="9"/>
      <c r="AF2202" s="9"/>
      <c r="AG2202" s="9"/>
      <c r="AH2202" s="9"/>
      <c r="AI2202" s="9">
        <f t="shared" si="159"/>
        <v>1.5</v>
      </c>
      <c r="AJ2202" s="9">
        <v>0</v>
      </c>
      <c r="AK2202" s="9">
        <f t="shared" si="160"/>
        <v>0.18</v>
      </c>
      <c r="AL2202" s="9">
        <f t="shared" si="161"/>
        <v>1.68</v>
      </c>
      <c r="AM2202" s="9"/>
      <c r="AN2202" s="9"/>
      <c r="AP2202" s="9"/>
    </row>
    <row r="2203" spans="1:42" x14ac:dyDescent="0.2">
      <c r="A2203" s="2" t="s">
        <v>43</v>
      </c>
      <c r="B2203" s="2">
        <v>16</v>
      </c>
      <c r="C2203" s="2">
        <v>11030130</v>
      </c>
      <c r="D2203" s="2" t="s">
        <v>6288</v>
      </c>
      <c r="E2203" s="3" t="s">
        <v>6289</v>
      </c>
      <c r="F2203" s="2" t="s">
        <v>6290</v>
      </c>
      <c r="G2203" s="2" t="s">
        <v>47</v>
      </c>
      <c r="I2203" s="2">
        <v>360038</v>
      </c>
      <c r="J2203" s="9"/>
      <c r="K2203" s="9"/>
      <c r="L2203" s="9"/>
      <c r="M2203" s="9"/>
      <c r="N2203" s="9"/>
      <c r="O2203" s="9"/>
      <c r="P2203" s="9"/>
      <c r="Q2203" s="9">
        <v>1.73</v>
      </c>
      <c r="R2203" s="9"/>
      <c r="S2203" s="9"/>
      <c r="T2203" s="9"/>
      <c r="U2203" s="9"/>
      <c r="V2203" s="9">
        <v>1.5</v>
      </c>
      <c r="W2203" s="9"/>
      <c r="X2203" s="9"/>
      <c r="Y2203" s="9"/>
      <c r="Z2203" s="9"/>
      <c r="AA2203" s="9"/>
      <c r="AB2203" s="9"/>
      <c r="AC2203" s="9"/>
      <c r="AD2203" s="9"/>
      <c r="AE2203" s="9"/>
      <c r="AF2203" s="9"/>
      <c r="AG2203" s="9"/>
      <c r="AH2203" s="9"/>
      <c r="AI2203" s="9">
        <f t="shared" si="159"/>
        <v>3.23</v>
      </c>
      <c r="AJ2203" s="9">
        <v>0</v>
      </c>
      <c r="AK2203" s="9">
        <f t="shared" si="160"/>
        <v>0.3876</v>
      </c>
      <c r="AL2203" s="9">
        <f t="shared" si="161"/>
        <v>3.6175999999999999</v>
      </c>
      <c r="AM2203" s="9"/>
      <c r="AN2203" s="9"/>
      <c r="AP2203" s="9"/>
    </row>
    <row r="2204" spans="1:42" x14ac:dyDescent="0.2">
      <c r="A2204" s="2" t="s">
        <v>43</v>
      </c>
      <c r="B2204" s="2">
        <v>1</v>
      </c>
      <c r="C2204" s="2">
        <v>11030130</v>
      </c>
      <c r="D2204" s="2" t="s">
        <v>6291</v>
      </c>
      <c r="E2204" s="3" t="s">
        <v>6292</v>
      </c>
      <c r="F2204" s="2" t="s">
        <v>6293</v>
      </c>
      <c r="G2204" s="2" t="s">
        <v>47</v>
      </c>
      <c r="I2204" s="2">
        <v>360039</v>
      </c>
      <c r="J2204" s="9"/>
      <c r="K2204" s="9"/>
      <c r="L2204" s="9"/>
      <c r="M2204" s="9"/>
      <c r="N2204" s="9"/>
      <c r="O2204" s="9"/>
      <c r="P2204" s="9"/>
      <c r="Q2204" s="9">
        <v>1.65</v>
      </c>
      <c r="R2204" s="9"/>
      <c r="S2204" s="9"/>
      <c r="T2204" s="9"/>
      <c r="U2204" s="9"/>
      <c r="V2204" s="9">
        <v>1.5</v>
      </c>
      <c r="W2204" s="9"/>
      <c r="X2204" s="9"/>
      <c r="Y2204" s="9"/>
      <c r="Z2204" s="9"/>
      <c r="AA2204" s="9"/>
      <c r="AB2204" s="9"/>
      <c r="AC2204" s="9"/>
      <c r="AD2204" s="9"/>
      <c r="AE2204" s="9"/>
      <c r="AF2204" s="9"/>
      <c r="AG2204" s="9"/>
      <c r="AH2204" s="9">
        <v>-0.75</v>
      </c>
      <c r="AI2204" s="9">
        <f t="shared" si="159"/>
        <v>2.4</v>
      </c>
      <c r="AJ2204" s="9">
        <v>0</v>
      </c>
      <c r="AK2204" s="9">
        <f t="shared" si="160"/>
        <v>0.28799999999999998</v>
      </c>
      <c r="AL2204" s="9">
        <f t="shared" si="161"/>
        <v>2.6879999999999997</v>
      </c>
      <c r="AM2204" s="9"/>
      <c r="AN2204" s="9"/>
      <c r="AP2204" s="9"/>
    </row>
    <row r="2205" spans="1:42" x14ac:dyDescent="0.2">
      <c r="A2205" s="2" t="s">
        <v>43</v>
      </c>
      <c r="B2205" s="2">
        <v>1</v>
      </c>
      <c r="C2205" s="2">
        <v>11030134</v>
      </c>
      <c r="D2205" s="2" t="s">
        <v>6294</v>
      </c>
      <c r="E2205" s="3" t="s">
        <v>6295</v>
      </c>
      <c r="F2205" s="2" t="s">
        <v>6296</v>
      </c>
      <c r="G2205" s="2" t="s">
        <v>47</v>
      </c>
      <c r="I2205" s="2">
        <v>360040</v>
      </c>
      <c r="J2205" s="9"/>
      <c r="K2205" s="9"/>
      <c r="L2205" s="9"/>
      <c r="M2205" s="9"/>
      <c r="N2205" s="9"/>
      <c r="O2205" s="9"/>
      <c r="P2205" s="9"/>
      <c r="Q2205" s="9"/>
      <c r="R2205" s="9"/>
      <c r="S2205" s="9"/>
      <c r="T2205" s="9"/>
      <c r="U2205" s="9"/>
      <c r="V2205" s="9">
        <v>1.5</v>
      </c>
      <c r="W2205" s="9"/>
      <c r="X2205" s="9"/>
      <c r="Y2205" s="9"/>
      <c r="Z2205" s="9"/>
      <c r="AA2205" s="9"/>
      <c r="AB2205" s="9"/>
      <c r="AC2205" s="9"/>
      <c r="AD2205" s="9"/>
      <c r="AE2205" s="9"/>
      <c r="AF2205" s="9"/>
      <c r="AG2205" s="9"/>
      <c r="AH2205" s="9"/>
      <c r="AI2205" s="9">
        <f t="shared" si="159"/>
        <v>1.5</v>
      </c>
      <c r="AJ2205" s="9">
        <v>0</v>
      </c>
      <c r="AK2205" s="9">
        <f t="shared" si="160"/>
        <v>0.18</v>
      </c>
      <c r="AL2205" s="9">
        <f t="shared" si="161"/>
        <v>1.68</v>
      </c>
      <c r="AM2205" s="9"/>
      <c r="AN2205" s="9"/>
      <c r="AP2205" s="9"/>
    </row>
    <row r="2206" spans="1:42" x14ac:dyDescent="0.2">
      <c r="A2206" s="2" t="s">
        <v>43</v>
      </c>
      <c r="B2206" s="2">
        <v>16</v>
      </c>
      <c r="C2206" s="2">
        <v>11030134</v>
      </c>
      <c r="D2206" s="2" t="s">
        <v>6297</v>
      </c>
      <c r="E2206" s="3" t="s">
        <v>6298</v>
      </c>
      <c r="F2206" s="2" t="s">
        <v>6299</v>
      </c>
      <c r="G2206" s="2" t="s">
        <v>47</v>
      </c>
      <c r="I2206" s="2">
        <v>360041</v>
      </c>
      <c r="J2206" s="9"/>
      <c r="K2206" s="9"/>
      <c r="L2206" s="9"/>
      <c r="M2206" s="9"/>
      <c r="N2206" s="9"/>
      <c r="O2206" s="9"/>
      <c r="P2206" s="9"/>
      <c r="Q2206" s="9"/>
      <c r="R2206" s="9"/>
      <c r="S2206" s="9"/>
      <c r="T2206" s="9"/>
      <c r="U2206" s="9"/>
      <c r="V2206" s="9">
        <v>1.5</v>
      </c>
      <c r="W2206" s="9"/>
      <c r="X2206" s="9"/>
      <c r="Y2206" s="9"/>
      <c r="Z2206" s="9"/>
      <c r="AA2206" s="9"/>
      <c r="AB2206" s="9"/>
      <c r="AC2206" s="9"/>
      <c r="AD2206" s="9"/>
      <c r="AE2206" s="9"/>
      <c r="AF2206" s="9"/>
      <c r="AG2206" s="9"/>
      <c r="AH2206" s="9"/>
      <c r="AI2206" s="9">
        <f t="shared" si="159"/>
        <v>1.5</v>
      </c>
      <c r="AJ2206" s="9">
        <v>0</v>
      </c>
      <c r="AK2206" s="9">
        <f t="shared" si="160"/>
        <v>0.18</v>
      </c>
      <c r="AL2206" s="9">
        <f t="shared" si="161"/>
        <v>1.68</v>
      </c>
      <c r="AM2206" s="9"/>
      <c r="AN2206" s="9"/>
      <c r="AP2206" s="9"/>
    </row>
    <row r="2207" spans="1:42" x14ac:dyDescent="0.2">
      <c r="A2207" s="2" t="s">
        <v>43</v>
      </c>
      <c r="B2207" s="2">
        <v>19</v>
      </c>
      <c r="C2207" s="2">
        <v>11030133</v>
      </c>
      <c r="D2207" s="2" t="s">
        <v>6300</v>
      </c>
      <c r="E2207" s="3" t="s">
        <v>6301</v>
      </c>
      <c r="F2207" s="2" t="s">
        <v>6302</v>
      </c>
      <c r="G2207" s="2" t="s">
        <v>47</v>
      </c>
      <c r="I2207" s="2">
        <v>360042</v>
      </c>
      <c r="J2207" s="9"/>
      <c r="K2207" s="9"/>
      <c r="L2207" s="9"/>
      <c r="M2207" s="9"/>
      <c r="N2207" s="9"/>
      <c r="O2207" s="9"/>
      <c r="P2207" s="9"/>
      <c r="Q2207" s="9">
        <v>0.16</v>
      </c>
      <c r="R2207" s="9">
        <v>7.0000000000000007E-2</v>
      </c>
      <c r="S2207" s="9"/>
      <c r="T2207" s="9"/>
      <c r="U2207" s="9"/>
      <c r="V2207" s="9">
        <v>1.5</v>
      </c>
      <c r="W2207" s="9"/>
      <c r="X2207" s="9"/>
      <c r="Y2207" s="9"/>
      <c r="Z2207" s="9"/>
      <c r="AA2207" s="9"/>
      <c r="AB2207" s="9"/>
      <c r="AC2207" s="9"/>
      <c r="AD2207" s="9"/>
      <c r="AE2207" s="9"/>
      <c r="AF2207" s="9"/>
      <c r="AG2207" s="9"/>
      <c r="AH2207" s="9"/>
      <c r="AI2207" s="9">
        <f t="shared" si="159"/>
        <v>1.73</v>
      </c>
      <c r="AJ2207" s="9">
        <v>0</v>
      </c>
      <c r="AK2207" s="9">
        <f t="shared" si="160"/>
        <v>0.20759999999999998</v>
      </c>
      <c r="AL2207" s="9">
        <f t="shared" si="161"/>
        <v>1.9376</v>
      </c>
      <c r="AM2207" s="9"/>
      <c r="AN2207" s="9"/>
      <c r="AP2207" s="9"/>
    </row>
    <row r="2208" spans="1:42" x14ac:dyDescent="0.2">
      <c r="A2208" s="2" t="s">
        <v>43</v>
      </c>
      <c r="B2208" s="2">
        <v>16</v>
      </c>
      <c r="C2208" s="2">
        <v>11030131</v>
      </c>
      <c r="D2208" s="2" t="s">
        <v>6303</v>
      </c>
      <c r="E2208" s="3" t="s">
        <v>6304</v>
      </c>
      <c r="F2208" s="2" t="s">
        <v>6305</v>
      </c>
      <c r="G2208" s="2" t="s">
        <v>47</v>
      </c>
      <c r="I2208" s="2">
        <v>360043</v>
      </c>
      <c r="J2208" s="9"/>
      <c r="K2208" s="9"/>
      <c r="L2208" s="9"/>
      <c r="M2208" s="9"/>
      <c r="N2208" s="9"/>
      <c r="O2208" s="9"/>
      <c r="P2208" s="9"/>
      <c r="Q2208" s="9"/>
      <c r="R2208" s="9"/>
      <c r="S2208" s="9"/>
      <c r="T2208" s="9"/>
      <c r="U2208" s="9"/>
      <c r="V2208" s="9">
        <v>1.5</v>
      </c>
      <c r="W2208" s="9"/>
      <c r="X2208" s="9"/>
      <c r="Y2208" s="9"/>
      <c r="Z2208" s="9"/>
      <c r="AA2208" s="9"/>
      <c r="AB2208" s="9"/>
      <c r="AC2208" s="9"/>
      <c r="AD2208" s="9"/>
      <c r="AE2208" s="9"/>
      <c r="AF2208" s="9"/>
      <c r="AG2208" s="9"/>
      <c r="AH2208" s="9"/>
      <c r="AI2208" s="9">
        <f t="shared" si="159"/>
        <v>1.5</v>
      </c>
      <c r="AJ2208" s="9">
        <v>0</v>
      </c>
      <c r="AK2208" s="9">
        <f t="shared" si="160"/>
        <v>0.18</v>
      </c>
      <c r="AL2208" s="9">
        <f t="shared" si="161"/>
        <v>1.68</v>
      </c>
      <c r="AM2208" s="9"/>
      <c r="AN2208" s="9"/>
      <c r="AP2208" s="9"/>
    </row>
    <row r="2209" spans="1:42" x14ac:dyDescent="0.2">
      <c r="A2209" s="2" t="s">
        <v>43</v>
      </c>
      <c r="B2209" s="2">
        <v>1</v>
      </c>
      <c r="C2209" s="2">
        <v>11030103</v>
      </c>
      <c r="D2209" s="2" t="s">
        <v>6306</v>
      </c>
      <c r="E2209" s="3" t="s">
        <v>6307</v>
      </c>
      <c r="F2209" s="2" t="s">
        <v>6308</v>
      </c>
      <c r="G2209" s="2" t="s">
        <v>47</v>
      </c>
      <c r="I2209" s="2">
        <v>360044</v>
      </c>
      <c r="J2209" s="9"/>
      <c r="K2209" s="9">
        <v>0.2</v>
      </c>
      <c r="L2209" s="9"/>
      <c r="M2209" s="9"/>
      <c r="N2209" s="9"/>
      <c r="O2209" s="9"/>
      <c r="P2209" s="9"/>
      <c r="Q2209" s="9">
        <v>0.83</v>
      </c>
      <c r="R2209" s="9"/>
      <c r="S2209" s="9"/>
      <c r="T2209" s="9"/>
      <c r="U2209" s="9"/>
      <c r="V2209" s="9">
        <v>1.5</v>
      </c>
      <c r="W2209" s="9"/>
      <c r="X2209" s="9"/>
      <c r="Y2209" s="9"/>
      <c r="Z2209" s="9"/>
      <c r="AA2209" s="9"/>
      <c r="AB2209" s="9"/>
      <c r="AC2209" s="9"/>
      <c r="AD2209" s="9"/>
      <c r="AE2209" s="9"/>
      <c r="AF2209" s="9"/>
      <c r="AG2209" s="9"/>
      <c r="AH2209" s="9"/>
      <c r="AI2209" s="9">
        <f t="shared" si="159"/>
        <v>2.5300000000000002</v>
      </c>
      <c r="AJ2209" s="9">
        <v>0</v>
      </c>
      <c r="AK2209" s="9">
        <f t="shared" si="160"/>
        <v>0.30360000000000004</v>
      </c>
      <c r="AL2209" s="9">
        <f t="shared" si="161"/>
        <v>2.8336000000000001</v>
      </c>
      <c r="AM2209" s="9"/>
      <c r="AN2209" s="9"/>
      <c r="AP2209" s="9"/>
    </row>
    <row r="2210" spans="1:42" x14ac:dyDescent="0.2">
      <c r="A2210" s="2" t="s">
        <v>43</v>
      </c>
      <c r="B2210" s="2">
        <v>16</v>
      </c>
      <c r="C2210" s="2">
        <v>11030133</v>
      </c>
      <c r="D2210" s="2" t="s">
        <v>6309</v>
      </c>
      <c r="E2210" s="3" t="s">
        <v>6310</v>
      </c>
      <c r="F2210" s="2" t="s">
        <v>6311</v>
      </c>
      <c r="G2210" s="2" t="s">
        <v>47</v>
      </c>
      <c r="I2210" s="2">
        <v>360045</v>
      </c>
      <c r="J2210" s="9"/>
      <c r="K2210" s="9"/>
      <c r="L2210" s="9"/>
      <c r="M2210" s="9"/>
      <c r="N2210" s="9"/>
      <c r="O2210" s="9"/>
      <c r="P2210" s="9"/>
      <c r="Q2210" s="9"/>
      <c r="R2210" s="9"/>
      <c r="S2210" s="9"/>
      <c r="T2210" s="9"/>
      <c r="U2210" s="9"/>
      <c r="V2210" s="9">
        <v>1.5</v>
      </c>
      <c r="W2210" s="9"/>
      <c r="X2210" s="9"/>
      <c r="Y2210" s="9"/>
      <c r="Z2210" s="9"/>
      <c r="AA2210" s="9"/>
      <c r="AB2210" s="9"/>
      <c r="AC2210" s="9"/>
      <c r="AD2210" s="9"/>
      <c r="AE2210" s="9"/>
      <c r="AF2210" s="9"/>
      <c r="AG2210" s="9"/>
      <c r="AH2210" s="9"/>
      <c r="AI2210" s="9">
        <f t="shared" si="159"/>
        <v>1.5</v>
      </c>
      <c r="AJ2210" s="9">
        <v>0</v>
      </c>
      <c r="AK2210" s="9">
        <f t="shared" si="160"/>
        <v>0.18</v>
      </c>
      <c r="AL2210" s="9">
        <f t="shared" si="161"/>
        <v>1.68</v>
      </c>
      <c r="AM2210" s="9"/>
      <c r="AN2210" s="9"/>
      <c r="AP2210" s="9"/>
    </row>
    <row r="2211" spans="1:42" x14ac:dyDescent="0.2">
      <c r="A2211" s="2" t="s">
        <v>43</v>
      </c>
      <c r="B2211" s="2">
        <v>16</v>
      </c>
      <c r="C2211" s="2">
        <v>11030133</v>
      </c>
      <c r="D2211" s="2" t="s">
        <v>6312</v>
      </c>
      <c r="E2211" s="3" t="s">
        <v>6313</v>
      </c>
      <c r="F2211" s="2" t="s">
        <v>6314</v>
      </c>
      <c r="G2211" s="2" t="s">
        <v>47</v>
      </c>
      <c r="I2211" s="2">
        <v>360046</v>
      </c>
      <c r="J2211" s="9"/>
      <c r="K2211" s="9"/>
      <c r="L2211" s="9"/>
      <c r="M2211" s="9">
        <v>1.92</v>
      </c>
      <c r="N2211" s="9"/>
      <c r="O2211" s="9"/>
      <c r="P2211" s="9"/>
      <c r="Q2211" s="9">
        <v>2.12</v>
      </c>
      <c r="R2211" s="9"/>
      <c r="S2211" s="9"/>
      <c r="T2211" s="9"/>
      <c r="U2211" s="9"/>
      <c r="V2211" s="9">
        <v>1.5</v>
      </c>
      <c r="W2211" s="9"/>
      <c r="X2211" s="9"/>
      <c r="Y2211" s="9"/>
      <c r="Z2211" s="9"/>
      <c r="AA2211" s="9"/>
      <c r="AB2211" s="9"/>
      <c r="AC2211" s="9"/>
      <c r="AD2211" s="9"/>
      <c r="AE2211" s="9"/>
      <c r="AF2211" s="9"/>
      <c r="AG2211" s="9"/>
      <c r="AH2211" s="9"/>
      <c r="AI2211" s="9">
        <f t="shared" si="159"/>
        <v>5.54</v>
      </c>
      <c r="AJ2211" s="9">
        <v>0</v>
      </c>
      <c r="AK2211" s="9">
        <f t="shared" si="160"/>
        <v>0.66479999999999995</v>
      </c>
      <c r="AL2211" s="9">
        <f t="shared" si="161"/>
        <v>6.2047999999999996</v>
      </c>
      <c r="AM2211" s="9"/>
      <c r="AN2211" s="9"/>
      <c r="AP2211" s="9"/>
    </row>
    <row r="2212" spans="1:42" x14ac:dyDescent="0.2">
      <c r="A2212" s="2" t="s">
        <v>43</v>
      </c>
      <c r="B2212" s="2">
        <v>19</v>
      </c>
      <c r="C2212" s="2">
        <v>11030132</v>
      </c>
      <c r="D2212" s="2" t="s">
        <v>6315</v>
      </c>
      <c r="E2212" s="3" t="s">
        <v>6316</v>
      </c>
      <c r="F2212" s="2" t="s">
        <v>6317</v>
      </c>
      <c r="G2212" s="2" t="s">
        <v>47</v>
      </c>
      <c r="I2212" s="2">
        <v>360047</v>
      </c>
      <c r="J2212" s="9"/>
      <c r="K2212" s="9"/>
      <c r="L2212" s="9"/>
      <c r="M2212" s="9"/>
      <c r="N2212" s="9"/>
      <c r="O2212" s="9"/>
      <c r="P2212" s="9"/>
      <c r="Q2212" s="9">
        <v>0.18</v>
      </c>
      <c r="R2212" s="9"/>
      <c r="S2212" s="9"/>
      <c r="T2212" s="9"/>
      <c r="U2212" s="9"/>
      <c r="V2212" s="9">
        <v>1.5</v>
      </c>
      <c r="W2212" s="9"/>
      <c r="X2212" s="9"/>
      <c r="Y2212" s="9"/>
      <c r="Z2212" s="9"/>
      <c r="AA2212" s="9"/>
      <c r="AB2212" s="9"/>
      <c r="AC2212" s="9"/>
      <c r="AD2212" s="9"/>
      <c r="AE2212" s="9"/>
      <c r="AF2212" s="9"/>
      <c r="AG2212" s="9"/>
      <c r="AH2212" s="9"/>
      <c r="AI2212" s="9">
        <f t="shared" si="159"/>
        <v>1.68</v>
      </c>
      <c r="AJ2212" s="9">
        <v>0</v>
      </c>
      <c r="AK2212" s="9">
        <f t="shared" si="160"/>
        <v>0.20159999999999997</v>
      </c>
      <c r="AL2212" s="9">
        <f t="shared" si="161"/>
        <v>1.8815999999999999</v>
      </c>
      <c r="AM2212" s="9"/>
      <c r="AN2212" s="9"/>
      <c r="AP2212" s="9"/>
    </row>
    <row r="2213" spans="1:42" x14ac:dyDescent="0.2">
      <c r="A2213" s="2" t="s">
        <v>43</v>
      </c>
      <c r="B2213" s="2">
        <v>16</v>
      </c>
      <c r="C2213" s="2">
        <v>11030132</v>
      </c>
      <c r="D2213" s="2" t="s">
        <v>6318</v>
      </c>
      <c r="E2213" s="3" t="s">
        <v>6319</v>
      </c>
      <c r="F2213" s="2" t="s">
        <v>6320</v>
      </c>
      <c r="G2213" s="2" t="s">
        <v>47</v>
      </c>
      <c r="I2213" s="2">
        <v>360048</v>
      </c>
      <c r="J2213" s="9"/>
      <c r="K2213" s="9"/>
      <c r="L2213" s="9"/>
      <c r="M2213" s="9"/>
      <c r="N2213" s="9"/>
      <c r="O2213" s="9"/>
      <c r="P2213" s="9"/>
      <c r="Q2213" s="9">
        <v>0.06</v>
      </c>
      <c r="R2213" s="9"/>
      <c r="S2213" s="9"/>
      <c r="T2213" s="9"/>
      <c r="U2213" s="9"/>
      <c r="V2213" s="9">
        <v>1.5</v>
      </c>
      <c r="W2213" s="9"/>
      <c r="X2213" s="9"/>
      <c r="Y2213" s="9"/>
      <c r="Z2213" s="9"/>
      <c r="AA2213" s="9"/>
      <c r="AB2213" s="9"/>
      <c r="AC2213" s="9"/>
      <c r="AD2213" s="9"/>
      <c r="AE2213" s="9"/>
      <c r="AF2213" s="9"/>
      <c r="AG2213" s="9"/>
      <c r="AH2213" s="9"/>
      <c r="AI2213" s="9">
        <f t="shared" si="159"/>
        <v>1.56</v>
      </c>
      <c r="AJ2213" s="9">
        <v>0</v>
      </c>
      <c r="AK2213" s="9">
        <f t="shared" si="160"/>
        <v>0.18720000000000001</v>
      </c>
      <c r="AL2213" s="9">
        <f t="shared" si="161"/>
        <v>1.7472000000000001</v>
      </c>
      <c r="AM2213" s="9"/>
      <c r="AN2213" s="9"/>
      <c r="AP2213" s="9"/>
    </row>
    <row r="2214" spans="1:42" x14ac:dyDescent="0.2">
      <c r="A2214" s="2" t="s">
        <v>43</v>
      </c>
      <c r="B2214" s="2">
        <v>16</v>
      </c>
      <c r="C2214" s="2">
        <v>11030132</v>
      </c>
      <c r="D2214" s="2" t="s">
        <v>6321</v>
      </c>
      <c r="E2214" s="3" t="s">
        <v>6322</v>
      </c>
      <c r="F2214" s="2" t="s">
        <v>6323</v>
      </c>
      <c r="G2214" s="2" t="s">
        <v>47</v>
      </c>
      <c r="I2214" s="2">
        <v>360049</v>
      </c>
      <c r="J2214" s="9"/>
      <c r="K2214" s="9"/>
      <c r="L2214" s="9"/>
      <c r="M2214" s="9"/>
      <c r="N2214" s="9"/>
      <c r="O2214" s="9"/>
      <c r="P2214" s="9"/>
      <c r="Q2214" s="9">
        <v>0.55000000000000004</v>
      </c>
      <c r="R2214" s="9">
        <v>0.45</v>
      </c>
      <c r="S2214" s="9"/>
      <c r="T2214" s="9"/>
      <c r="U2214" s="9"/>
      <c r="V2214" s="9">
        <v>1.5</v>
      </c>
      <c r="W2214" s="9"/>
      <c r="X2214" s="9"/>
      <c r="Y2214" s="9"/>
      <c r="Z2214" s="9"/>
      <c r="AA2214" s="9"/>
      <c r="AB2214" s="9"/>
      <c r="AC2214" s="9"/>
      <c r="AD2214" s="9"/>
      <c r="AE2214" s="9"/>
      <c r="AF2214" s="9"/>
      <c r="AG2214" s="9"/>
      <c r="AH2214" s="9"/>
      <c r="AI2214" s="9">
        <f t="shared" si="159"/>
        <v>2.5</v>
      </c>
      <c r="AJ2214" s="9">
        <v>0</v>
      </c>
      <c r="AK2214" s="9">
        <f t="shared" si="160"/>
        <v>0.3</v>
      </c>
      <c r="AL2214" s="9">
        <f t="shared" si="161"/>
        <v>2.8</v>
      </c>
      <c r="AM2214" s="9"/>
      <c r="AN2214" s="9"/>
      <c r="AP2214" s="9"/>
    </row>
    <row r="2215" spans="1:42" x14ac:dyDescent="0.2">
      <c r="A2215" s="2" t="s">
        <v>43</v>
      </c>
      <c r="B2215" s="2">
        <v>16</v>
      </c>
      <c r="C2215" s="2">
        <v>11030133</v>
      </c>
      <c r="D2215" s="2" t="s">
        <v>6324</v>
      </c>
      <c r="E2215" s="3" t="s">
        <v>6325</v>
      </c>
      <c r="F2215" s="2" t="s">
        <v>6326</v>
      </c>
      <c r="G2215" s="2" t="s">
        <v>47</v>
      </c>
      <c r="I2215" s="2">
        <v>360050</v>
      </c>
      <c r="J2215" s="9"/>
      <c r="K2215" s="9"/>
      <c r="L2215" s="9"/>
      <c r="M2215" s="9"/>
      <c r="N2215" s="9"/>
      <c r="O2215" s="9"/>
      <c r="P2215" s="9"/>
      <c r="Q2215" s="9"/>
      <c r="R2215" s="9"/>
      <c r="S2215" s="9"/>
      <c r="T2215" s="9"/>
      <c r="U2215" s="9"/>
      <c r="V2215" s="9">
        <v>1.5</v>
      </c>
      <c r="W2215" s="9"/>
      <c r="X2215" s="9"/>
      <c r="Y2215" s="9"/>
      <c r="Z2215" s="9"/>
      <c r="AA2215" s="9"/>
      <c r="AB2215" s="9"/>
      <c r="AC2215" s="9"/>
      <c r="AD2215" s="9"/>
      <c r="AE2215" s="9"/>
      <c r="AF2215" s="9"/>
      <c r="AG2215" s="9"/>
      <c r="AH2215" s="9"/>
      <c r="AI2215" s="9">
        <f t="shared" si="159"/>
        <v>1.5</v>
      </c>
      <c r="AJ2215" s="9">
        <v>0</v>
      </c>
      <c r="AK2215" s="9">
        <f t="shared" si="160"/>
        <v>0.18</v>
      </c>
      <c r="AL2215" s="9">
        <f t="shared" si="161"/>
        <v>1.68</v>
      </c>
      <c r="AM2215" s="9"/>
      <c r="AN2215" s="9"/>
      <c r="AP2215" s="9"/>
    </row>
    <row r="2216" spans="1:42" x14ac:dyDescent="0.2">
      <c r="A2216" s="2" t="s">
        <v>43</v>
      </c>
      <c r="B2216" s="2">
        <v>1</v>
      </c>
      <c r="C2216" s="2">
        <v>11030134</v>
      </c>
      <c r="D2216" s="2" t="s">
        <v>6327</v>
      </c>
      <c r="E2216" s="3" t="s">
        <v>6328</v>
      </c>
      <c r="F2216" s="2" t="s">
        <v>6329</v>
      </c>
      <c r="G2216" s="2" t="s">
        <v>47</v>
      </c>
      <c r="I2216" s="2">
        <v>360051</v>
      </c>
      <c r="J2216" s="9"/>
      <c r="K2216" s="9"/>
      <c r="L2216" s="9"/>
      <c r="M2216" s="9"/>
      <c r="N2216" s="9"/>
      <c r="O2216" s="9"/>
      <c r="P2216" s="9"/>
      <c r="Q2216" s="9">
        <v>2.75</v>
      </c>
      <c r="R2216" s="9">
        <v>0.19</v>
      </c>
      <c r="S2216" s="9"/>
      <c r="T2216" s="9"/>
      <c r="U2216" s="9"/>
      <c r="V2216" s="9">
        <v>1.5</v>
      </c>
      <c r="W2216" s="9"/>
      <c r="X2216" s="9"/>
      <c r="Y2216" s="9"/>
      <c r="Z2216" s="9"/>
      <c r="AA2216" s="9"/>
      <c r="AB2216" s="9"/>
      <c r="AC2216" s="9"/>
      <c r="AD2216" s="9"/>
      <c r="AE2216" s="9"/>
      <c r="AF2216" s="9"/>
      <c r="AG2216" s="9"/>
      <c r="AH2216" s="9"/>
      <c r="AI2216" s="9">
        <f t="shared" si="159"/>
        <v>4.4399999999999995</v>
      </c>
      <c r="AJ2216" s="9">
        <v>0</v>
      </c>
      <c r="AK2216" s="9">
        <f t="shared" si="160"/>
        <v>0.53279999999999994</v>
      </c>
      <c r="AL2216" s="9">
        <f t="shared" si="161"/>
        <v>4.9727999999999994</v>
      </c>
      <c r="AM2216" s="9"/>
      <c r="AN2216" s="9"/>
      <c r="AP2216" s="9"/>
    </row>
    <row r="2217" spans="1:42" x14ac:dyDescent="0.2">
      <c r="A2217" s="2" t="s">
        <v>43</v>
      </c>
      <c r="B2217" s="2">
        <v>16</v>
      </c>
      <c r="C2217" s="2">
        <v>11030133</v>
      </c>
      <c r="D2217" s="2" t="s">
        <v>6324</v>
      </c>
      <c r="E2217" s="3" t="s">
        <v>6325</v>
      </c>
      <c r="F2217" s="2" t="s">
        <v>6326</v>
      </c>
      <c r="G2217" s="2" t="s">
        <v>47</v>
      </c>
      <c r="I2217" s="2">
        <v>360052</v>
      </c>
      <c r="J2217" s="9"/>
      <c r="K2217" s="9">
        <v>0.08</v>
      </c>
      <c r="L2217" s="9"/>
      <c r="M2217" s="9"/>
      <c r="N2217" s="9"/>
      <c r="O2217" s="9"/>
      <c r="P2217" s="9"/>
      <c r="Q2217" s="9">
        <v>0.22</v>
      </c>
      <c r="R2217" s="9"/>
      <c r="S2217" s="9"/>
      <c r="T2217" s="9"/>
      <c r="U2217" s="9"/>
      <c r="V2217" s="9">
        <v>1.5</v>
      </c>
      <c r="W2217" s="9"/>
      <c r="X2217" s="9"/>
      <c r="Y2217" s="9"/>
      <c r="Z2217" s="9"/>
      <c r="AA2217" s="9"/>
      <c r="AB2217" s="9"/>
      <c r="AC2217" s="9"/>
      <c r="AD2217" s="9"/>
      <c r="AE2217" s="9"/>
      <c r="AF2217" s="9"/>
      <c r="AG2217" s="9"/>
      <c r="AH2217" s="9"/>
      <c r="AI2217" s="9">
        <f t="shared" si="159"/>
        <v>1.8</v>
      </c>
      <c r="AJ2217" s="9">
        <v>0</v>
      </c>
      <c r="AK2217" s="9">
        <f t="shared" si="160"/>
        <v>0.216</v>
      </c>
      <c r="AL2217" s="9">
        <f t="shared" si="161"/>
        <v>2.016</v>
      </c>
      <c r="AM2217" s="9"/>
      <c r="AN2217" s="9"/>
      <c r="AP2217" s="9"/>
    </row>
    <row r="2218" spans="1:42" x14ac:dyDescent="0.2">
      <c r="A2218" s="2" t="s">
        <v>43</v>
      </c>
      <c r="B2218" s="2">
        <v>16</v>
      </c>
      <c r="C2218" s="2">
        <v>11030134</v>
      </c>
      <c r="D2218" s="2" t="s">
        <v>6330</v>
      </c>
      <c r="E2218" s="3" t="s">
        <v>6331</v>
      </c>
      <c r="F2218" s="2" t="s">
        <v>6332</v>
      </c>
      <c r="G2218" s="2" t="s">
        <v>47</v>
      </c>
      <c r="I2218" s="2">
        <v>360053</v>
      </c>
      <c r="J2218" s="9"/>
      <c r="K2218" s="9">
        <v>7.0000000000000007E-2</v>
      </c>
      <c r="L2218" s="9"/>
      <c r="M2218" s="9"/>
      <c r="N2218" s="9"/>
      <c r="O2218" s="9"/>
      <c r="P2218" s="9"/>
      <c r="Q2218" s="9">
        <v>0.03</v>
      </c>
      <c r="R2218" s="9"/>
      <c r="S2218" s="9"/>
      <c r="T2218" s="9"/>
      <c r="U2218" s="9"/>
      <c r="V2218" s="9">
        <v>1.5</v>
      </c>
      <c r="W2218" s="9"/>
      <c r="X2218" s="9"/>
      <c r="Y2218" s="9"/>
      <c r="Z2218" s="9"/>
      <c r="AA2218" s="9"/>
      <c r="AB2218" s="9"/>
      <c r="AC2218" s="9"/>
      <c r="AD2218" s="9"/>
      <c r="AE2218" s="9"/>
      <c r="AF2218" s="9"/>
      <c r="AG2218" s="9"/>
      <c r="AH2218" s="9"/>
      <c r="AI2218" s="9">
        <f t="shared" si="159"/>
        <v>1.6</v>
      </c>
      <c r="AJ2218" s="9">
        <v>0</v>
      </c>
      <c r="AK2218" s="9">
        <f t="shared" si="160"/>
        <v>0.192</v>
      </c>
      <c r="AL2218" s="9">
        <f t="shared" si="161"/>
        <v>1.792</v>
      </c>
      <c r="AM2218" s="9"/>
      <c r="AN2218" s="9"/>
      <c r="AP2218" s="9"/>
    </row>
    <row r="2219" spans="1:42" x14ac:dyDescent="0.2">
      <c r="A2219" s="2" t="s">
        <v>43</v>
      </c>
      <c r="B2219" s="2">
        <v>16</v>
      </c>
      <c r="C2219" s="2">
        <v>11030134</v>
      </c>
      <c r="D2219" s="2" t="s">
        <v>6333</v>
      </c>
      <c r="E2219" s="3" t="s">
        <v>6334</v>
      </c>
      <c r="F2219" s="2" t="s">
        <v>6335</v>
      </c>
      <c r="G2219" s="2" t="s">
        <v>47</v>
      </c>
      <c r="I2219" s="2">
        <v>360054</v>
      </c>
      <c r="J2219" s="9"/>
      <c r="K2219" s="9">
        <v>0.18</v>
      </c>
      <c r="L2219" s="9"/>
      <c r="M2219" s="9"/>
      <c r="N2219" s="9"/>
      <c r="O2219" s="9"/>
      <c r="P2219" s="9"/>
      <c r="Q2219" s="9"/>
      <c r="R2219" s="9"/>
      <c r="S2219" s="9"/>
      <c r="T2219" s="9"/>
      <c r="U2219" s="9"/>
      <c r="V2219" s="9">
        <v>1.5</v>
      </c>
      <c r="W2219" s="9"/>
      <c r="X2219" s="9"/>
      <c r="Y2219" s="9"/>
      <c r="Z2219" s="9"/>
      <c r="AA2219" s="9"/>
      <c r="AB2219" s="9"/>
      <c r="AC2219" s="9"/>
      <c r="AD2219" s="9"/>
      <c r="AE2219" s="9"/>
      <c r="AF2219" s="9"/>
      <c r="AG2219" s="9"/>
      <c r="AH2219" s="9"/>
      <c r="AI2219" s="9">
        <f t="shared" si="159"/>
        <v>1.68</v>
      </c>
      <c r="AJ2219" s="9">
        <v>0</v>
      </c>
      <c r="AK2219" s="9">
        <f t="shared" si="160"/>
        <v>0.20159999999999997</v>
      </c>
      <c r="AL2219" s="9">
        <f t="shared" si="161"/>
        <v>1.8815999999999999</v>
      </c>
      <c r="AM2219" s="9"/>
      <c r="AN2219" s="9"/>
      <c r="AP2219" s="9"/>
    </row>
    <row r="2220" spans="1:42" x14ac:dyDescent="0.2">
      <c r="A2220" s="2" t="s">
        <v>43</v>
      </c>
      <c r="B2220" s="2">
        <v>16</v>
      </c>
      <c r="C2220" s="2">
        <v>11030130</v>
      </c>
      <c r="D2220" s="2" t="s">
        <v>6336</v>
      </c>
      <c r="E2220" s="3" t="s">
        <v>6337</v>
      </c>
      <c r="F2220" s="2" t="s">
        <v>6338</v>
      </c>
      <c r="G2220" s="2" t="s">
        <v>47</v>
      </c>
      <c r="I2220" s="2">
        <v>360055</v>
      </c>
      <c r="J2220" s="9"/>
      <c r="K2220" s="9"/>
      <c r="L2220" s="9"/>
      <c r="M2220" s="9"/>
      <c r="N2220" s="9"/>
      <c r="O2220" s="9"/>
      <c r="P2220" s="9"/>
      <c r="Q2220" s="9">
        <v>0.03</v>
      </c>
      <c r="R2220" s="9"/>
      <c r="S2220" s="9"/>
      <c r="T2220" s="9"/>
      <c r="U2220" s="9"/>
      <c r="V2220" s="9">
        <v>1.5</v>
      </c>
      <c r="W2220" s="9"/>
      <c r="X2220" s="9"/>
      <c r="Y2220" s="9"/>
      <c r="Z2220" s="9"/>
      <c r="AA2220" s="9"/>
      <c r="AB2220" s="9"/>
      <c r="AC2220" s="9"/>
      <c r="AD2220" s="9"/>
      <c r="AE2220" s="9"/>
      <c r="AF2220" s="9"/>
      <c r="AG2220" s="9"/>
      <c r="AH2220" s="9"/>
      <c r="AI2220" s="9">
        <f t="shared" si="159"/>
        <v>1.53</v>
      </c>
      <c r="AJ2220" s="9">
        <v>0</v>
      </c>
      <c r="AK2220" s="9">
        <f t="shared" si="160"/>
        <v>0.18359999999999999</v>
      </c>
      <c r="AL2220" s="9">
        <f t="shared" si="161"/>
        <v>1.7136</v>
      </c>
      <c r="AM2220" s="9"/>
      <c r="AN2220" s="9"/>
      <c r="AP2220" s="9"/>
    </row>
    <row r="2221" spans="1:42" x14ac:dyDescent="0.2">
      <c r="A2221" s="2" t="s">
        <v>43</v>
      </c>
      <c r="B2221" s="2">
        <v>19</v>
      </c>
      <c r="C2221" s="2">
        <v>11030130</v>
      </c>
      <c r="D2221" s="2" t="s">
        <v>5985</v>
      </c>
      <c r="E2221" s="3" t="s">
        <v>5986</v>
      </c>
      <c r="F2221" s="2" t="s">
        <v>5987</v>
      </c>
      <c r="G2221" s="2" t="s">
        <v>47</v>
      </c>
      <c r="I2221" s="2">
        <v>360056</v>
      </c>
      <c r="J2221" s="9"/>
      <c r="K2221" s="9">
        <v>10.86</v>
      </c>
      <c r="L2221" s="9"/>
      <c r="M2221" s="9"/>
      <c r="N2221" s="9"/>
      <c r="O2221" s="9"/>
      <c r="P2221" s="9"/>
      <c r="Q2221" s="9">
        <v>1.78</v>
      </c>
      <c r="R2221" s="9"/>
      <c r="S2221" s="9"/>
      <c r="T2221" s="9"/>
      <c r="U2221" s="9"/>
      <c r="V2221" s="9">
        <v>1.5</v>
      </c>
      <c r="W2221" s="9"/>
      <c r="X2221" s="9"/>
      <c r="Y2221" s="9"/>
      <c r="Z2221" s="9"/>
      <c r="AA2221" s="9"/>
      <c r="AB2221" s="9"/>
      <c r="AC2221" s="9"/>
      <c r="AD2221" s="9"/>
      <c r="AE2221" s="9"/>
      <c r="AF2221" s="9"/>
      <c r="AG2221" s="9"/>
      <c r="AH2221" s="9"/>
      <c r="AI2221" s="9">
        <f t="shared" si="159"/>
        <v>14.139999999999999</v>
      </c>
      <c r="AJ2221" s="9">
        <v>0</v>
      </c>
      <c r="AK2221" s="9">
        <f t="shared" si="160"/>
        <v>1.6967999999999999</v>
      </c>
      <c r="AL2221" s="9">
        <f t="shared" si="161"/>
        <v>15.836799999999998</v>
      </c>
      <c r="AM2221" s="9"/>
      <c r="AN2221" s="9"/>
      <c r="AP2221" s="9"/>
    </row>
    <row r="2222" spans="1:42" x14ac:dyDescent="0.2">
      <c r="A2222" s="2" t="s">
        <v>43</v>
      </c>
      <c r="B2222" s="2">
        <v>19</v>
      </c>
      <c r="C2222" s="2">
        <v>11030131</v>
      </c>
      <c r="D2222" s="2" t="s">
        <v>6339</v>
      </c>
      <c r="E2222" s="3" t="s">
        <v>6340</v>
      </c>
      <c r="F2222" s="2" t="s">
        <v>6341</v>
      </c>
      <c r="G2222" s="2" t="s">
        <v>47</v>
      </c>
      <c r="I2222" s="2">
        <v>360057</v>
      </c>
      <c r="J2222" s="9"/>
      <c r="K2222" s="9">
        <v>0.02</v>
      </c>
      <c r="L2222" s="9"/>
      <c r="M2222" s="9"/>
      <c r="N2222" s="9"/>
      <c r="O2222" s="9"/>
      <c r="P2222" s="9"/>
      <c r="Q2222" s="9">
        <v>2.23</v>
      </c>
      <c r="R2222" s="9"/>
      <c r="S2222" s="9"/>
      <c r="T2222" s="9"/>
      <c r="U2222" s="9"/>
      <c r="V2222" s="9">
        <v>1.5</v>
      </c>
      <c r="W2222" s="9"/>
      <c r="X2222" s="9"/>
      <c r="Y2222" s="9"/>
      <c r="Z2222" s="9"/>
      <c r="AA2222" s="9"/>
      <c r="AB2222" s="9"/>
      <c r="AC2222" s="9"/>
      <c r="AD2222" s="9"/>
      <c r="AE2222" s="9"/>
      <c r="AF2222" s="9"/>
      <c r="AG2222" s="9"/>
      <c r="AH2222" s="9"/>
      <c r="AI2222" s="9">
        <f t="shared" si="159"/>
        <v>3.75</v>
      </c>
      <c r="AJ2222" s="9">
        <v>0</v>
      </c>
      <c r="AK2222" s="9">
        <f t="shared" si="160"/>
        <v>0.44999999999999996</v>
      </c>
      <c r="AL2222" s="9">
        <f t="shared" si="161"/>
        <v>4.2</v>
      </c>
      <c r="AM2222" s="9"/>
      <c r="AN2222" s="9"/>
      <c r="AP2222" s="9"/>
    </row>
    <row r="2223" spans="1:42" x14ac:dyDescent="0.2">
      <c r="A2223" s="2" t="s">
        <v>43</v>
      </c>
      <c r="B2223" s="2">
        <v>16</v>
      </c>
      <c r="C2223" s="2">
        <v>11030133</v>
      </c>
      <c r="D2223" s="2" t="s">
        <v>6342</v>
      </c>
      <c r="E2223" s="3" t="s">
        <v>6343</v>
      </c>
      <c r="F2223" s="2" t="s">
        <v>6344</v>
      </c>
      <c r="G2223" s="2" t="s">
        <v>47</v>
      </c>
      <c r="I2223" s="2">
        <v>360058</v>
      </c>
      <c r="J2223" s="9"/>
      <c r="K2223" s="9"/>
      <c r="L2223" s="9"/>
      <c r="M2223" s="9"/>
      <c r="N2223" s="9"/>
      <c r="O2223" s="9"/>
      <c r="P2223" s="9"/>
      <c r="Q2223" s="9">
        <v>7.0000000000000007E-2</v>
      </c>
      <c r="R2223" s="9"/>
      <c r="S2223" s="9"/>
      <c r="T2223" s="9"/>
      <c r="U2223" s="9"/>
      <c r="V2223" s="9">
        <v>1.5</v>
      </c>
      <c r="W2223" s="9"/>
      <c r="X2223" s="9"/>
      <c r="Y2223" s="9"/>
      <c r="Z2223" s="9"/>
      <c r="AA2223" s="9"/>
      <c r="AB2223" s="9"/>
      <c r="AC2223" s="9"/>
      <c r="AD2223" s="9"/>
      <c r="AE2223" s="9"/>
      <c r="AF2223" s="9"/>
      <c r="AG2223" s="9"/>
      <c r="AH2223" s="9"/>
      <c r="AI2223" s="9">
        <f t="shared" si="159"/>
        <v>1.57</v>
      </c>
      <c r="AJ2223" s="9">
        <v>0</v>
      </c>
      <c r="AK2223" s="9">
        <f t="shared" si="160"/>
        <v>0.18840000000000001</v>
      </c>
      <c r="AL2223" s="9">
        <f t="shared" si="161"/>
        <v>1.7584</v>
      </c>
      <c r="AM2223" s="9"/>
      <c r="AN2223" s="9"/>
      <c r="AP2223" s="9"/>
    </row>
    <row r="2224" spans="1:42" x14ac:dyDescent="0.2">
      <c r="A2224" s="2" t="s">
        <v>43</v>
      </c>
      <c r="B2224" s="2">
        <v>16</v>
      </c>
      <c r="C2224" s="2">
        <v>11030130</v>
      </c>
      <c r="D2224" s="2" t="s">
        <v>6345</v>
      </c>
      <c r="E2224" s="3" t="s">
        <v>6346</v>
      </c>
      <c r="F2224" s="2" t="s">
        <v>6347</v>
      </c>
      <c r="G2224" s="2" t="s">
        <v>47</v>
      </c>
      <c r="I2224" s="2">
        <v>360059</v>
      </c>
      <c r="J2224" s="9"/>
      <c r="K2224" s="9"/>
      <c r="L2224" s="9"/>
      <c r="M2224" s="9"/>
      <c r="N2224" s="9"/>
      <c r="O2224" s="9"/>
      <c r="P2224" s="9"/>
      <c r="Q2224" s="9"/>
      <c r="R2224" s="9"/>
      <c r="S2224" s="9"/>
      <c r="T2224" s="9"/>
      <c r="U2224" s="9"/>
      <c r="V2224" s="9">
        <v>1.5</v>
      </c>
      <c r="W2224" s="9"/>
      <c r="X2224" s="9"/>
      <c r="Y2224" s="9"/>
      <c r="Z2224" s="9"/>
      <c r="AA2224" s="9"/>
      <c r="AB2224" s="9"/>
      <c r="AC2224" s="9"/>
      <c r="AD2224" s="9"/>
      <c r="AE2224" s="9"/>
      <c r="AF2224" s="9"/>
      <c r="AG2224" s="9"/>
      <c r="AH2224" s="9"/>
      <c r="AI2224" s="9">
        <f t="shared" si="159"/>
        <v>1.5</v>
      </c>
      <c r="AJ2224" s="9">
        <v>0</v>
      </c>
      <c r="AK2224" s="9">
        <f t="shared" si="160"/>
        <v>0.18</v>
      </c>
      <c r="AL2224" s="9">
        <f t="shared" si="161"/>
        <v>1.68</v>
      </c>
      <c r="AM2224" s="9"/>
      <c r="AN2224" s="9"/>
      <c r="AP2224" s="9"/>
    </row>
    <row r="2225" spans="1:42" x14ac:dyDescent="0.2">
      <c r="A2225" s="2" t="s">
        <v>43</v>
      </c>
      <c r="B2225" s="2">
        <v>19</v>
      </c>
      <c r="C2225" s="2">
        <v>11030136</v>
      </c>
      <c r="D2225" s="2" t="s">
        <v>6348</v>
      </c>
      <c r="E2225" s="3" t="s">
        <v>6349</v>
      </c>
      <c r="F2225" s="2" t="s">
        <v>6350</v>
      </c>
      <c r="G2225" s="2" t="s">
        <v>47</v>
      </c>
      <c r="I2225" s="2">
        <v>360060</v>
      </c>
      <c r="J2225" s="9"/>
      <c r="K2225" s="9">
        <v>1.81</v>
      </c>
      <c r="L2225" s="9"/>
      <c r="M2225" s="9"/>
      <c r="N2225" s="9"/>
      <c r="O2225" s="9"/>
      <c r="P2225" s="9"/>
      <c r="Q2225" s="9">
        <v>7.06</v>
      </c>
      <c r="R2225" s="9">
        <v>0.25</v>
      </c>
      <c r="S2225" s="9"/>
      <c r="T2225" s="9"/>
      <c r="U2225" s="9"/>
      <c r="V2225" s="9">
        <v>1.5</v>
      </c>
      <c r="W2225" s="9"/>
      <c r="X2225" s="9"/>
      <c r="Y2225" s="9"/>
      <c r="Z2225" s="9"/>
      <c r="AA2225" s="9"/>
      <c r="AB2225" s="9"/>
      <c r="AC2225" s="9"/>
      <c r="AD2225" s="9"/>
      <c r="AE2225" s="9"/>
      <c r="AF2225" s="9"/>
      <c r="AG2225" s="9"/>
      <c r="AH2225" s="9"/>
      <c r="AI2225" s="9">
        <f t="shared" si="159"/>
        <v>10.62</v>
      </c>
      <c r="AJ2225" s="9">
        <v>0</v>
      </c>
      <c r="AK2225" s="9">
        <f t="shared" si="160"/>
        <v>1.2743999999999998</v>
      </c>
      <c r="AL2225" s="9">
        <f t="shared" si="161"/>
        <v>11.894399999999999</v>
      </c>
      <c r="AM2225" s="9"/>
      <c r="AN2225" s="9"/>
      <c r="AP2225" s="9"/>
    </row>
    <row r="2226" spans="1:42" x14ac:dyDescent="0.2">
      <c r="A2226" s="2" t="s">
        <v>43</v>
      </c>
      <c r="B2226" s="2">
        <v>16</v>
      </c>
      <c r="C2226" s="2">
        <v>11030121</v>
      </c>
      <c r="D2226" s="2" t="s">
        <v>6351</v>
      </c>
      <c r="E2226" s="3" t="s">
        <v>6352</v>
      </c>
      <c r="F2226" s="2" t="s">
        <v>6353</v>
      </c>
      <c r="G2226" s="2" t="s">
        <v>47</v>
      </c>
      <c r="I2226" s="2">
        <v>360061</v>
      </c>
      <c r="J2226" s="9"/>
      <c r="K2226" s="9">
        <v>0.3</v>
      </c>
      <c r="L2226" s="9"/>
      <c r="M2226" s="9"/>
      <c r="N2226" s="9"/>
      <c r="O2226" s="9"/>
      <c r="P2226" s="9"/>
      <c r="Q2226" s="9">
        <v>0.05</v>
      </c>
      <c r="R2226" s="9"/>
      <c r="S2226" s="9"/>
      <c r="T2226" s="9"/>
      <c r="U2226" s="9"/>
      <c r="V2226" s="9">
        <v>1.5</v>
      </c>
      <c r="W2226" s="9"/>
      <c r="X2226" s="9"/>
      <c r="Y2226" s="9"/>
      <c r="Z2226" s="9"/>
      <c r="AA2226" s="9"/>
      <c r="AB2226" s="9"/>
      <c r="AC2226" s="9"/>
      <c r="AD2226" s="9"/>
      <c r="AE2226" s="9"/>
      <c r="AF2226" s="9"/>
      <c r="AG2226" s="9"/>
      <c r="AH2226" s="9"/>
      <c r="AI2226" s="9">
        <f t="shared" si="159"/>
        <v>1.85</v>
      </c>
      <c r="AJ2226" s="9">
        <v>0</v>
      </c>
      <c r="AK2226" s="9">
        <f t="shared" si="160"/>
        <v>0.222</v>
      </c>
      <c r="AL2226" s="9">
        <f t="shared" si="161"/>
        <v>2.0720000000000001</v>
      </c>
      <c r="AM2226" s="9"/>
      <c r="AN2226" s="9"/>
      <c r="AP2226" s="9"/>
    </row>
    <row r="2227" spans="1:42" x14ac:dyDescent="0.2">
      <c r="A2227" s="2" t="s">
        <v>43</v>
      </c>
      <c r="B2227" s="2">
        <v>1</v>
      </c>
      <c r="C2227" s="2">
        <v>11030136</v>
      </c>
      <c r="D2227" s="2" t="s">
        <v>6354</v>
      </c>
      <c r="E2227" s="3" t="s">
        <v>6355</v>
      </c>
      <c r="F2227" s="2" t="s">
        <v>6356</v>
      </c>
      <c r="G2227" s="2" t="s">
        <v>47</v>
      </c>
      <c r="I2227" s="2">
        <v>360062</v>
      </c>
      <c r="J2227" s="9"/>
      <c r="K2227" s="9">
        <v>2.66</v>
      </c>
      <c r="L2227" s="9"/>
      <c r="M2227" s="9"/>
      <c r="N2227" s="9"/>
      <c r="O2227" s="9"/>
      <c r="P2227" s="9"/>
      <c r="Q2227" s="9">
        <v>0.12</v>
      </c>
      <c r="R2227" s="9"/>
      <c r="S2227" s="9"/>
      <c r="T2227" s="9"/>
      <c r="U2227" s="9"/>
      <c r="V2227" s="9"/>
      <c r="W2227" s="9"/>
      <c r="X2227" s="9"/>
      <c r="Y2227" s="9"/>
      <c r="Z2227" s="9"/>
      <c r="AA2227" s="9"/>
      <c r="AB2227" s="9"/>
      <c r="AC2227" s="9"/>
      <c r="AD2227" s="9"/>
      <c r="AE2227" s="9"/>
      <c r="AF2227" s="9"/>
      <c r="AG2227" s="9"/>
      <c r="AH2227" s="9"/>
      <c r="AI2227" s="9">
        <f t="shared" si="159"/>
        <v>2.7800000000000002</v>
      </c>
      <c r="AJ2227" s="9">
        <v>0</v>
      </c>
      <c r="AK2227" s="9">
        <f t="shared" si="160"/>
        <v>0.33360000000000001</v>
      </c>
      <c r="AL2227" s="9">
        <f t="shared" si="161"/>
        <v>3.1136000000000004</v>
      </c>
      <c r="AM2227" s="9"/>
      <c r="AN2227" s="9"/>
      <c r="AP2227" s="9"/>
    </row>
    <row r="2228" spans="1:42" x14ac:dyDescent="0.2">
      <c r="A2228" s="2" t="s">
        <v>43</v>
      </c>
      <c r="B2228" s="2">
        <v>19</v>
      </c>
      <c r="C2228" s="2">
        <v>11030131</v>
      </c>
      <c r="D2228" s="2" t="s">
        <v>6357</v>
      </c>
      <c r="E2228" s="3" t="s">
        <v>6358</v>
      </c>
      <c r="F2228" s="2" t="s">
        <v>6359</v>
      </c>
      <c r="G2228" s="2" t="s">
        <v>47</v>
      </c>
      <c r="I2228" s="2">
        <v>360063</v>
      </c>
      <c r="J2228" s="9"/>
      <c r="K2228" s="9"/>
      <c r="L2228" s="9"/>
      <c r="M2228" s="9"/>
      <c r="N2228" s="9"/>
      <c r="O2228" s="9"/>
      <c r="P2228" s="9"/>
      <c r="Q2228" s="9"/>
      <c r="R2228" s="9"/>
      <c r="S2228" s="9"/>
      <c r="T2228" s="9"/>
      <c r="U2228" s="9"/>
      <c r="V2228" s="9">
        <v>1.5</v>
      </c>
      <c r="W2228" s="9"/>
      <c r="X2228" s="9"/>
      <c r="Y2228" s="9"/>
      <c r="Z2228" s="9"/>
      <c r="AA2228" s="9"/>
      <c r="AB2228" s="9"/>
      <c r="AC2228" s="9"/>
      <c r="AD2228" s="9"/>
      <c r="AE2228" s="9"/>
      <c r="AF2228" s="9"/>
      <c r="AG2228" s="9"/>
      <c r="AH2228" s="9"/>
      <c r="AI2228" s="9">
        <f t="shared" si="159"/>
        <v>1.5</v>
      </c>
      <c r="AJ2228" s="9">
        <v>0</v>
      </c>
      <c r="AK2228" s="9">
        <f t="shared" si="160"/>
        <v>0.18</v>
      </c>
      <c r="AL2228" s="9">
        <f t="shared" si="161"/>
        <v>1.68</v>
      </c>
      <c r="AM2228" s="9"/>
      <c r="AN2228" s="9"/>
      <c r="AP2228" s="9"/>
    </row>
    <row r="2229" spans="1:42" x14ac:dyDescent="0.2">
      <c r="A2229" s="2" t="s">
        <v>43</v>
      </c>
      <c r="B2229" s="2">
        <v>16</v>
      </c>
      <c r="C2229" s="2">
        <v>11030131</v>
      </c>
      <c r="D2229" s="2" t="s">
        <v>6360</v>
      </c>
      <c r="E2229" s="3" t="s">
        <v>6361</v>
      </c>
      <c r="F2229" s="2" t="s">
        <v>6362</v>
      </c>
      <c r="G2229" s="2" t="s">
        <v>47</v>
      </c>
      <c r="I2229" s="2">
        <v>360064</v>
      </c>
      <c r="J2229" s="9"/>
      <c r="K2229" s="9">
        <v>1.83</v>
      </c>
      <c r="L2229" s="9"/>
      <c r="M2229" s="9"/>
      <c r="N2229" s="9"/>
      <c r="O2229" s="9"/>
      <c r="P2229" s="9"/>
      <c r="Q2229" s="9"/>
      <c r="R2229" s="9"/>
      <c r="S2229" s="9"/>
      <c r="T2229" s="9"/>
      <c r="U2229" s="9"/>
      <c r="V2229" s="9">
        <v>1.5</v>
      </c>
      <c r="W2229" s="9"/>
      <c r="X2229" s="9"/>
      <c r="Y2229" s="9"/>
      <c r="Z2229" s="9"/>
      <c r="AA2229" s="9"/>
      <c r="AB2229" s="9"/>
      <c r="AC2229" s="9"/>
      <c r="AD2229" s="9"/>
      <c r="AE2229" s="9"/>
      <c r="AF2229" s="9"/>
      <c r="AG2229" s="9"/>
      <c r="AH2229" s="9"/>
      <c r="AI2229" s="9">
        <f t="shared" si="159"/>
        <v>3.33</v>
      </c>
      <c r="AJ2229" s="9">
        <v>0</v>
      </c>
      <c r="AK2229" s="9">
        <f t="shared" si="160"/>
        <v>0.39960000000000001</v>
      </c>
      <c r="AL2229" s="9">
        <f t="shared" si="161"/>
        <v>3.7296</v>
      </c>
      <c r="AM2229" s="9"/>
      <c r="AN2229" s="9"/>
      <c r="AP2229" s="9"/>
    </row>
    <row r="2230" spans="1:42" x14ac:dyDescent="0.2">
      <c r="A2230" s="2" t="s">
        <v>43</v>
      </c>
      <c r="B2230" s="2">
        <v>19</v>
      </c>
      <c r="C2230" s="2">
        <v>11030131</v>
      </c>
      <c r="D2230" s="2" t="s">
        <v>6363</v>
      </c>
      <c r="E2230" s="3" t="s">
        <v>6364</v>
      </c>
      <c r="F2230" s="2" t="s">
        <v>6365</v>
      </c>
      <c r="G2230" s="2" t="s">
        <v>47</v>
      </c>
      <c r="I2230" s="2">
        <v>360065</v>
      </c>
      <c r="J2230" s="9"/>
      <c r="K2230" s="9">
        <v>4.1900000000000004</v>
      </c>
      <c r="L2230" s="9"/>
      <c r="M2230" s="9"/>
      <c r="N2230" s="9"/>
      <c r="O2230" s="9"/>
      <c r="P2230" s="9"/>
      <c r="Q2230" s="9">
        <v>7.0000000000000007E-2</v>
      </c>
      <c r="R2230" s="9"/>
      <c r="S2230" s="9"/>
      <c r="T2230" s="9"/>
      <c r="U2230" s="9"/>
      <c r="V2230" s="9">
        <v>1.5</v>
      </c>
      <c r="W2230" s="9"/>
      <c r="X2230" s="9"/>
      <c r="Y2230" s="9"/>
      <c r="Z2230" s="9"/>
      <c r="AA2230" s="9"/>
      <c r="AB2230" s="9"/>
      <c r="AC2230" s="9"/>
      <c r="AD2230" s="9"/>
      <c r="AE2230" s="9"/>
      <c r="AF2230" s="9"/>
      <c r="AG2230" s="9"/>
      <c r="AH2230" s="9"/>
      <c r="AI2230" s="9">
        <f t="shared" si="159"/>
        <v>5.7600000000000007</v>
      </c>
      <c r="AJ2230" s="9">
        <v>0</v>
      </c>
      <c r="AK2230" s="9">
        <f t="shared" si="160"/>
        <v>0.69120000000000004</v>
      </c>
      <c r="AL2230" s="9">
        <f t="shared" si="161"/>
        <v>6.4512000000000009</v>
      </c>
      <c r="AM2230" s="9"/>
      <c r="AN2230" s="9"/>
      <c r="AP2230" s="9"/>
    </row>
    <row r="2231" spans="1:42" x14ac:dyDescent="0.2">
      <c r="A2231" s="2" t="s">
        <v>43</v>
      </c>
      <c r="B2231" s="2">
        <v>19</v>
      </c>
      <c r="C2231" s="2">
        <v>11030134</v>
      </c>
      <c r="D2231" s="2" t="s">
        <v>6366</v>
      </c>
      <c r="E2231" s="3" t="s">
        <v>6367</v>
      </c>
      <c r="F2231" s="2" t="s">
        <v>6368</v>
      </c>
      <c r="G2231" s="2" t="s">
        <v>47</v>
      </c>
      <c r="I2231" s="2">
        <v>360066</v>
      </c>
      <c r="J2231" s="9"/>
      <c r="K2231" s="9"/>
      <c r="L2231" s="9"/>
      <c r="M2231" s="9"/>
      <c r="N2231" s="9"/>
      <c r="O2231" s="9"/>
      <c r="P2231" s="9"/>
      <c r="Q2231" s="9">
        <v>0.15</v>
      </c>
      <c r="R2231" s="9"/>
      <c r="S2231" s="9"/>
      <c r="T2231" s="9"/>
      <c r="U2231" s="9"/>
      <c r="V2231" s="9">
        <v>1.5</v>
      </c>
      <c r="W2231" s="9"/>
      <c r="X2231" s="9"/>
      <c r="Y2231" s="9"/>
      <c r="Z2231" s="9"/>
      <c r="AA2231" s="9"/>
      <c r="AB2231" s="9"/>
      <c r="AC2231" s="9"/>
      <c r="AD2231" s="9"/>
      <c r="AE2231" s="9"/>
      <c r="AF2231" s="9"/>
      <c r="AG2231" s="9"/>
      <c r="AH2231" s="9"/>
      <c r="AI2231" s="9">
        <f t="shared" si="159"/>
        <v>1.65</v>
      </c>
      <c r="AJ2231" s="9">
        <v>0</v>
      </c>
      <c r="AK2231" s="9">
        <f t="shared" si="160"/>
        <v>0.19799999999999998</v>
      </c>
      <c r="AL2231" s="9">
        <f t="shared" si="161"/>
        <v>1.8479999999999999</v>
      </c>
      <c r="AM2231" s="9"/>
      <c r="AN2231" s="9"/>
      <c r="AP2231" s="9"/>
    </row>
    <row r="2232" spans="1:42" x14ac:dyDescent="0.2">
      <c r="A2232" s="2" t="s">
        <v>43</v>
      </c>
      <c r="B2232" s="2">
        <v>16</v>
      </c>
      <c r="C2232" s="2">
        <v>11030130</v>
      </c>
      <c r="D2232" s="2" t="s">
        <v>6369</v>
      </c>
      <c r="E2232" s="3" t="s">
        <v>6370</v>
      </c>
      <c r="F2232" s="2" t="s">
        <v>6371</v>
      </c>
      <c r="G2232" s="2" t="s">
        <v>47</v>
      </c>
      <c r="I2232" s="2">
        <v>360067</v>
      </c>
      <c r="J2232" s="9"/>
      <c r="K2232" s="9"/>
      <c r="L2232" s="9"/>
      <c r="M2232" s="9"/>
      <c r="N2232" s="9"/>
      <c r="O2232" s="9"/>
      <c r="P2232" s="9"/>
      <c r="Q2232" s="9">
        <v>0.42</v>
      </c>
      <c r="R2232" s="9"/>
      <c r="S2232" s="9"/>
      <c r="T2232" s="9"/>
      <c r="U2232" s="9"/>
      <c r="V2232" s="9">
        <v>1.5</v>
      </c>
      <c r="W2232" s="9"/>
      <c r="X2232" s="9"/>
      <c r="Y2232" s="9"/>
      <c r="Z2232" s="9"/>
      <c r="AA2232" s="9"/>
      <c r="AB2232" s="9"/>
      <c r="AC2232" s="9"/>
      <c r="AD2232" s="9"/>
      <c r="AE2232" s="9"/>
      <c r="AF2232" s="9"/>
      <c r="AG2232" s="9"/>
      <c r="AH2232" s="9">
        <v>-0.75</v>
      </c>
      <c r="AI2232" s="9">
        <f t="shared" si="159"/>
        <v>1.17</v>
      </c>
      <c r="AJ2232" s="9">
        <v>0</v>
      </c>
      <c r="AK2232" s="9">
        <f t="shared" si="160"/>
        <v>0.1404</v>
      </c>
      <c r="AL2232" s="9">
        <f t="shared" si="161"/>
        <v>1.3104</v>
      </c>
      <c r="AM2232" s="9"/>
      <c r="AN2232" s="9"/>
      <c r="AP2232" s="9"/>
    </row>
    <row r="2233" spans="1:42" x14ac:dyDescent="0.2">
      <c r="A2233" s="2" t="s">
        <v>43</v>
      </c>
      <c r="B2233" s="2">
        <v>19</v>
      </c>
      <c r="C2233" s="2">
        <v>11030129</v>
      </c>
      <c r="D2233" s="2" t="s">
        <v>6372</v>
      </c>
      <c r="E2233" s="3" t="s">
        <v>6373</v>
      </c>
      <c r="F2233" s="2" t="s">
        <v>6374</v>
      </c>
      <c r="G2233" s="2" t="s">
        <v>47</v>
      </c>
      <c r="I2233" s="2">
        <v>360068</v>
      </c>
      <c r="J2233" s="9"/>
      <c r="K2233" s="9">
        <v>0.57999999999999996</v>
      </c>
      <c r="L2233" s="9"/>
      <c r="M2233" s="9"/>
      <c r="N2233" s="9"/>
      <c r="O2233" s="9"/>
      <c r="P2233" s="9"/>
      <c r="Q2233" s="9">
        <v>0.04</v>
      </c>
      <c r="R2233" s="9"/>
      <c r="S2233" s="9"/>
      <c r="T2233" s="9"/>
      <c r="U2233" s="9"/>
      <c r="V2233" s="9">
        <v>1.5</v>
      </c>
      <c r="W2233" s="9"/>
      <c r="X2233" s="9"/>
      <c r="Y2233" s="9"/>
      <c r="Z2233" s="9"/>
      <c r="AA2233" s="9"/>
      <c r="AB2233" s="9"/>
      <c r="AC2233" s="9"/>
      <c r="AD2233" s="9"/>
      <c r="AE2233" s="9"/>
      <c r="AF2233" s="9"/>
      <c r="AG2233" s="9"/>
      <c r="AH2233" s="9"/>
      <c r="AI2233" s="9">
        <f t="shared" si="159"/>
        <v>2.12</v>
      </c>
      <c r="AJ2233" s="9">
        <v>0</v>
      </c>
      <c r="AK2233" s="9">
        <f t="shared" si="160"/>
        <v>0.25440000000000002</v>
      </c>
      <c r="AL2233" s="9">
        <f t="shared" si="161"/>
        <v>2.3744000000000001</v>
      </c>
      <c r="AM2233" s="9"/>
      <c r="AN2233" s="9"/>
      <c r="AP2233" s="9"/>
    </row>
    <row r="2234" spans="1:42" x14ac:dyDescent="0.2">
      <c r="A2234" s="2" t="s">
        <v>43</v>
      </c>
      <c r="B2234" s="2">
        <v>16</v>
      </c>
      <c r="C2234" s="2">
        <v>11030128</v>
      </c>
      <c r="D2234" s="2" t="s">
        <v>6375</v>
      </c>
      <c r="E2234" s="3" t="s">
        <v>6376</v>
      </c>
      <c r="F2234" s="2" t="s">
        <v>6377</v>
      </c>
      <c r="G2234" s="2" t="s">
        <v>47</v>
      </c>
      <c r="I2234" s="2">
        <v>360069</v>
      </c>
      <c r="J2234" s="9"/>
      <c r="K2234" s="9">
        <v>0.04</v>
      </c>
      <c r="L2234" s="9"/>
      <c r="M2234" s="9"/>
      <c r="N2234" s="9"/>
      <c r="O2234" s="9"/>
      <c r="P2234" s="9"/>
      <c r="Q2234" s="9">
        <v>0.74</v>
      </c>
      <c r="R2234" s="9"/>
      <c r="S2234" s="9"/>
      <c r="T2234" s="9"/>
      <c r="U2234" s="9"/>
      <c r="V2234" s="9">
        <v>1.5</v>
      </c>
      <c r="W2234" s="9"/>
      <c r="X2234" s="9"/>
      <c r="Y2234" s="9"/>
      <c r="Z2234" s="9"/>
      <c r="AA2234" s="9"/>
      <c r="AB2234" s="9"/>
      <c r="AC2234" s="9"/>
      <c r="AD2234" s="9"/>
      <c r="AE2234" s="9"/>
      <c r="AF2234" s="9"/>
      <c r="AG2234" s="9"/>
      <c r="AH2234" s="9"/>
      <c r="AI2234" s="9">
        <f t="shared" si="159"/>
        <v>2.2800000000000002</v>
      </c>
      <c r="AJ2234" s="9">
        <v>0</v>
      </c>
      <c r="AK2234" s="9">
        <f t="shared" si="160"/>
        <v>0.27360000000000001</v>
      </c>
      <c r="AL2234" s="9">
        <f t="shared" si="161"/>
        <v>2.5536000000000003</v>
      </c>
      <c r="AM2234" s="9"/>
      <c r="AN2234" s="9"/>
      <c r="AP2234" s="9"/>
    </row>
    <row r="2235" spans="1:42" x14ac:dyDescent="0.2">
      <c r="A2235" s="2" t="s">
        <v>43</v>
      </c>
      <c r="B2235" s="2">
        <v>16</v>
      </c>
      <c r="C2235" s="2">
        <v>11030128</v>
      </c>
      <c r="D2235" s="2" t="s">
        <v>6378</v>
      </c>
      <c r="E2235" s="3" t="s">
        <v>6379</v>
      </c>
      <c r="F2235" s="2" t="s">
        <v>6380</v>
      </c>
      <c r="G2235" s="2" t="s">
        <v>47</v>
      </c>
      <c r="I2235" s="2">
        <v>360070</v>
      </c>
      <c r="J2235" s="9"/>
      <c r="K2235" s="9"/>
      <c r="L2235" s="9"/>
      <c r="M2235" s="9"/>
      <c r="N2235" s="9"/>
      <c r="O2235" s="9"/>
      <c r="P2235" s="9"/>
      <c r="Q2235" s="9">
        <v>0.27</v>
      </c>
      <c r="R2235" s="9"/>
      <c r="S2235" s="9"/>
      <c r="T2235" s="9"/>
      <c r="U2235" s="9"/>
      <c r="V2235" s="9"/>
      <c r="W2235" s="9"/>
      <c r="X2235" s="9"/>
      <c r="Y2235" s="9"/>
      <c r="Z2235" s="9"/>
      <c r="AA2235" s="9"/>
      <c r="AB2235" s="9"/>
      <c r="AC2235" s="9"/>
      <c r="AD2235" s="9"/>
      <c r="AE2235" s="9"/>
      <c r="AF2235" s="9"/>
      <c r="AG2235" s="9"/>
      <c r="AH2235" s="9"/>
      <c r="AI2235" s="9">
        <f t="shared" si="159"/>
        <v>0.27</v>
      </c>
      <c r="AJ2235" s="9">
        <v>0</v>
      </c>
      <c r="AK2235" s="9">
        <f t="shared" si="160"/>
        <v>3.2399999999999998E-2</v>
      </c>
      <c r="AL2235" s="9">
        <f t="shared" si="161"/>
        <v>0.3024</v>
      </c>
      <c r="AM2235" s="9"/>
      <c r="AN2235" s="9"/>
      <c r="AP2235" s="9"/>
    </row>
    <row r="2236" spans="1:42" x14ac:dyDescent="0.2">
      <c r="A2236" s="2" t="s">
        <v>43</v>
      </c>
      <c r="B2236" s="2">
        <v>1</v>
      </c>
      <c r="C2236" s="2">
        <v>11030128</v>
      </c>
      <c r="D2236" s="2" t="s">
        <v>6381</v>
      </c>
      <c r="E2236" s="3" t="s">
        <v>6382</v>
      </c>
      <c r="F2236" s="2" t="s">
        <v>6383</v>
      </c>
      <c r="G2236" s="2" t="s">
        <v>47</v>
      </c>
      <c r="I2236" s="2">
        <v>360071</v>
      </c>
      <c r="J2236" s="9"/>
      <c r="K2236" s="9">
        <v>0.94</v>
      </c>
      <c r="L2236" s="9"/>
      <c r="M2236" s="9"/>
      <c r="N2236" s="9"/>
      <c r="O2236" s="9"/>
      <c r="P2236" s="9"/>
      <c r="Q2236" s="9">
        <v>0.21</v>
      </c>
      <c r="R2236" s="9"/>
      <c r="S2236" s="9"/>
      <c r="T2236" s="9"/>
      <c r="U2236" s="9"/>
      <c r="V2236" s="9"/>
      <c r="W2236" s="9"/>
      <c r="X2236" s="9"/>
      <c r="Y2236" s="9"/>
      <c r="Z2236" s="9"/>
      <c r="AA2236" s="9"/>
      <c r="AB2236" s="9"/>
      <c r="AC2236" s="9"/>
      <c r="AD2236" s="9"/>
      <c r="AE2236" s="9"/>
      <c r="AF2236" s="9"/>
      <c r="AG2236" s="9"/>
      <c r="AH2236" s="9"/>
      <c r="AI2236" s="9">
        <f t="shared" si="159"/>
        <v>1.1499999999999999</v>
      </c>
      <c r="AJ2236" s="9">
        <v>0</v>
      </c>
      <c r="AK2236" s="9">
        <f t="shared" si="160"/>
        <v>0.13799999999999998</v>
      </c>
      <c r="AL2236" s="9">
        <f t="shared" si="161"/>
        <v>1.2879999999999998</v>
      </c>
      <c r="AM2236" s="9"/>
      <c r="AN2236" s="9"/>
      <c r="AP2236" s="9"/>
    </row>
    <row r="2237" spans="1:42" x14ac:dyDescent="0.2">
      <c r="A2237" s="2" t="s">
        <v>43</v>
      </c>
      <c r="B2237" s="2">
        <v>1</v>
      </c>
      <c r="C2237" s="2">
        <v>11030135</v>
      </c>
      <c r="D2237" s="2" t="s">
        <v>6384</v>
      </c>
      <c r="E2237" s="3" t="s">
        <v>6385</v>
      </c>
      <c r="F2237" s="2" t="s">
        <v>6386</v>
      </c>
      <c r="G2237" s="2" t="s">
        <v>47</v>
      </c>
      <c r="I2237" s="2">
        <v>360072</v>
      </c>
      <c r="J2237" s="9"/>
      <c r="K2237" s="9"/>
      <c r="L2237" s="9"/>
      <c r="M2237" s="9"/>
      <c r="N2237" s="9"/>
      <c r="O2237" s="9"/>
      <c r="P2237" s="9"/>
      <c r="Q2237" s="9">
        <v>0.08</v>
      </c>
      <c r="R2237" s="9">
        <v>0.08</v>
      </c>
      <c r="S2237" s="9"/>
      <c r="T2237" s="9"/>
      <c r="U2237" s="9"/>
      <c r="V2237" s="9">
        <v>1.5</v>
      </c>
      <c r="W2237" s="9"/>
      <c r="X2237" s="9"/>
      <c r="Y2237" s="9"/>
      <c r="Z2237" s="9"/>
      <c r="AA2237" s="9"/>
      <c r="AB2237" s="9"/>
      <c r="AC2237" s="9"/>
      <c r="AD2237" s="9"/>
      <c r="AE2237" s="9"/>
      <c r="AF2237" s="9"/>
      <c r="AG2237" s="9"/>
      <c r="AH2237" s="9"/>
      <c r="AI2237" s="9">
        <f t="shared" si="159"/>
        <v>1.66</v>
      </c>
      <c r="AJ2237" s="9">
        <v>0</v>
      </c>
      <c r="AK2237" s="9">
        <f t="shared" si="160"/>
        <v>0.19919999999999999</v>
      </c>
      <c r="AL2237" s="9">
        <f t="shared" si="161"/>
        <v>1.8592</v>
      </c>
      <c r="AM2237" s="9"/>
      <c r="AN2237" s="9"/>
      <c r="AP2237" s="9"/>
    </row>
    <row r="2238" spans="1:42" x14ac:dyDescent="0.2">
      <c r="A2238" s="2" t="s">
        <v>43</v>
      </c>
      <c r="B2238" s="2">
        <v>16</v>
      </c>
      <c r="C2238" s="2">
        <v>11030133</v>
      </c>
      <c r="D2238" s="2" t="s">
        <v>6387</v>
      </c>
      <c r="E2238" s="3" t="s">
        <v>6388</v>
      </c>
      <c r="F2238" s="2" t="s">
        <v>6389</v>
      </c>
      <c r="G2238" s="2" t="s">
        <v>47</v>
      </c>
      <c r="I2238" s="2">
        <v>360073</v>
      </c>
      <c r="J2238" s="9"/>
      <c r="K2238" s="9"/>
      <c r="L2238" s="9"/>
      <c r="M2238" s="9"/>
      <c r="N2238" s="9"/>
      <c r="O2238" s="9"/>
      <c r="P2238" s="9"/>
      <c r="Q2238" s="9">
        <v>0.09</v>
      </c>
      <c r="R2238" s="9"/>
      <c r="S2238" s="9"/>
      <c r="T2238" s="9"/>
      <c r="U2238" s="9"/>
      <c r="V2238" s="9">
        <v>1.5</v>
      </c>
      <c r="W2238" s="9"/>
      <c r="X2238" s="9"/>
      <c r="Y2238" s="9"/>
      <c r="Z2238" s="9"/>
      <c r="AA2238" s="9"/>
      <c r="AB2238" s="9"/>
      <c r="AC2238" s="9"/>
      <c r="AD2238" s="9"/>
      <c r="AE2238" s="9"/>
      <c r="AF2238" s="9"/>
      <c r="AG2238" s="9"/>
      <c r="AH2238" s="9"/>
      <c r="AI2238" s="9">
        <f t="shared" si="159"/>
        <v>1.59</v>
      </c>
      <c r="AJ2238" s="9">
        <v>0</v>
      </c>
      <c r="AK2238" s="9">
        <f t="shared" si="160"/>
        <v>0.1908</v>
      </c>
      <c r="AL2238" s="9">
        <f t="shared" si="161"/>
        <v>1.7808000000000002</v>
      </c>
      <c r="AM2238" s="9"/>
      <c r="AN2238" s="9"/>
      <c r="AP2238" s="9"/>
    </row>
    <row r="2239" spans="1:42" x14ac:dyDescent="0.2">
      <c r="A2239" s="2" t="s">
        <v>43</v>
      </c>
      <c r="B2239" s="2">
        <v>16</v>
      </c>
      <c r="C2239" s="2">
        <v>11030133</v>
      </c>
      <c r="D2239" s="2" t="s">
        <v>6390</v>
      </c>
      <c r="E2239" s="3" t="s">
        <v>6391</v>
      </c>
      <c r="F2239" s="2" t="s">
        <v>6392</v>
      </c>
      <c r="G2239" s="2" t="s">
        <v>47</v>
      </c>
      <c r="I2239" s="2">
        <v>360074</v>
      </c>
      <c r="J2239" s="9"/>
      <c r="K2239" s="9"/>
      <c r="L2239" s="9"/>
      <c r="M2239" s="9"/>
      <c r="N2239" s="9"/>
      <c r="O2239" s="9"/>
      <c r="P2239" s="9"/>
      <c r="Q2239" s="9"/>
      <c r="R2239" s="9"/>
      <c r="S2239" s="9"/>
      <c r="T2239" s="9"/>
      <c r="U2239" s="9"/>
      <c r="V2239" s="9">
        <v>1.5</v>
      </c>
      <c r="W2239" s="9"/>
      <c r="X2239" s="9"/>
      <c r="Y2239" s="9"/>
      <c r="Z2239" s="9"/>
      <c r="AA2239" s="9"/>
      <c r="AB2239" s="9"/>
      <c r="AC2239" s="9"/>
      <c r="AD2239" s="9"/>
      <c r="AE2239" s="9"/>
      <c r="AF2239" s="9"/>
      <c r="AG2239" s="9"/>
      <c r="AH2239" s="9"/>
      <c r="AI2239" s="9">
        <f t="shared" si="159"/>
        <v>1.5</v>
      </c>
      <c r="AJ2239" s="9">
        <v>0</v>
      </c>
      <c r="AK2239" s="9">
        <f t="shared" si="160"/>
        <v>0.18</v>
      </c>
      <c r="AL2239" s="9">
        <f t="shared" si="161"/>
        <v>1.68</v>
      </c>
      <c r="AM2239" s="9"/>
      <c r="AN2239" s="9"/>
      <c r="AP2239" s="9"/>
    </row>
    <row r="2240" spans="1:42" x14ac:dyDescent="0.2">
      <c r="A2240" s="2" t="s">
        <v>43</v>
      </c>
      <c r="B2240" s="2">
        <v>1</v>
      </c>
      <c r="C2240" s="2">
        <v>11030111</v>
      </c>
      <c r="D2240" s="2" t="s">
        <v>6393</v>
      </c>
      <c r="E2240" s="3" t="s">
        <v>6394</v>
      </c>
      <c r="F2240" s="2" t="s">
        <v>6395</v>
      </c>
      <c r="G2240" s="2" t="s">
        <v>47</v>
      </c>
      <c r="I2240" s="2">
        <v>360075</v>
      </c>
      <c r="J2240" s="9"/>
      <c r="K2240" s="9"/>
      <c r="L2240" s="9"/>
      <c r="M2240" s="9"/>
      <c r="N2240" s="9"/>
      <c r="O2240" s="9"/>
      <c r="P2240" s="9"/>
      <c r="Q2240" s="9">
        <v>2.66</v>
      </c>
      <c r="R2240" s="9"/>
      <c r="S2240" s="9"/>
      <c r="T2240" s="9"/>
      <c r="U2240" s="9"/>
      <c r="V2240" s="9"/>
      <c r="W2240" s="9"/>
      <c r="X2240" s="9"/>
      <c r="Y2240" s="9"/>
      <c r="Z2240" s="9"/>
      <c r="AA2240" s="9"/>
      <c r="AB2240" s="9"/>
      <c r="AC2240" s="9"/>
      <c r="AD2240" s="9"/>
      <c r="AE2240" s="9"/>
      <c r="AF2240" s="9"/>
      <c r="AG2240" s="9"/>
      <c r="AH2240" s="9"/>
      <c r="AI2240" s="9">
        <f t="shared" si="159"/>
        <v>2.66</v>
      </c>
      <c r="AJ2240" s="9">
        <v>0</v>
      </c>
      <c r="AK2240" s="9">
        <f t="shared" si="160"/>
        <v>0.31919999999999998</v>
      </c>
      <c r="AL2240" s="9">
        <f t="shared" si="161"/>
        <v>2.9792000000000001</v>
      </c>
      <c r="AM2240" s="9"/>
      <c r="AN2240" s="9"/>
      <c r="AP2240" s="9"/>
    </row>
    <row r="2241" spans="1:42" x14ac:dyDescent="0.2">
      <c r="A2241" s="2" t="s">
        <v>43</v>
      </c>
      <c r="B2241" s="2">
        <v>16</v>
      </c>
      <c r="C2241" s="2">
        <v>11030133</v>
      </c>
      <c r="D2241" s="2" t="s">
        <v>6396</v>
      </c>
      <c r="E2241" s="3" t="s">
        <v>6397</v>
      </c>
      <c r="F2241" s="2" t="s">
        <v>6398</v>
      </c>
      <c r="G2241" s="2" t="s">
        <v>47</v>
      </c>
      <c r="I2241" s="2">
        <v>360076</v>
      </c>
      <c r="J2241" s="9"/>
      <c r="K2241" s="9">
        <v>1.1000000000000001</v>
      </c>
      <c r="L2241" s="9"/>
      <c r="M2241" s="9"/>
      <c r="N2241" s="9"/>
      <c r="O2241" s="9"/>
      <c r="P2241" s="9"/>
      <c r="Q2241" s="9">
        <v>0.06</v>
      </c>
      <c r="R2241" s="9"/>
      <c r="S2241" s="9"/>
      <c r="T2241" s="9"/>
      <c r="U2241" s="9"/>
      <c r="V2241" s="9"/>
      <c r="W2241" s="9"/>
      <c r="X2241" s="9"/>
      <c r="Y2241" s="9"/>
      <c r="Z2241" s="9"/>
      <c r="AA2241" s="9"/>
      <c r="AB2241" s="9"/>
      <c r="AC2241" s="9"/>
      <c r="AD2241" s="9"/>
      <c r="AE2241" s="9"/>
      <c r="AF2241" s="9"/>
      <c r="AG2241" s="9"/>
      <c r="AH2241" s="9"/>
      <c r="AI2241" s="9">
        <f t="shared" si="159"/>
        <v>1.1600000000000001</v>
      </c>
      <c r="AJ2241" s="9">
        <v>0</v>
      </c>
      <c r="AK2241" s="9">
        <f t="shared" si="160"/>
        <v>0.13920000000000002</v>
      </c>
      <c r="AL2241" s="9">
        <f t="shared" si="161"/>
        <v>1.2992000000000001</v>
      </c>
      <c r="AM2241" s="9"/>
      <c r="AN2241" s="9"/>
      <c r="AP2241" s="9"/>
    </row>
    <row r="2242" spans="1:42" x14ac:dyDescent="0.2">
      <c r="A2242" s="2" t="s">
        <v>43</v>
      </c>
      <c r="B2242" s="2">
        <v>19</v>
      </c>
      <c r="C2242" s="2">
        <v>11030133</v>
      </c>
      <c r="D2242" s="2" t="s">
        <v>6399</v>
      </c>
      <c r="E2242" s="3" t="s">
        <v>6400</v>
      </c>
      <c r="F2242" s="2" t="s">
        <v>6401</v>
      </c>
      <c r="G2242" s="2" t="s">
        <v>47</v>
      </c>
      <c r="I2242" s="2">
        <v>360077</v>
      </c>
      <c r="J2242" s="9"/>
      <c r="K2242" s="9"/>
      <c r="L2242" s="9"/>
      <c r="M2242" s="9"/>
      <c r="N2242" s="9"/>
      <c r="O2242" s="9"/>
      <c r="P2242" s="9"/>
      <c r="Q2242" s="9">
        <v>0.13</v>
      </c>
      <c r="R2242" s="9"/>
      <c r="S2242" s="9"/>
      <c r="T2242" s="9"/>
      <c r="U2242" s="9"/>
      <c r="V2242" s="9"/>
      <c r="W2242" s="9"/>
      <c r="X2242" s="9"/>
      <c r="Y2242" s="9"/>
      <c r="Z2242" s="9"/>
      <c r="AA2242" s="9"/>
      <c r="AB2242" s="9"/>
      <c r="AC2242" s="9"/>
      <c r="AD2242" s="9"/>
      <c r="AE2242" s="9"/>
      <c r="AF2242" s="9"/>
      <c r="AG2242" s="9"/>
      <c r="AH2242" s="9"/>
      <c r="AI2242" s="9">
        <f t="shared" si="159"/>
        <v>0.13</v>
      </c>
      <c r="AJ2242" s="9">
        <v>0</v>
      </c>
      <c r="AK2242" s="9">
        <f t="shared" si="160"/>
        <v>1.5599999999999999E-2</v>
      </c>
      <c r="AL2242" s="9">
        <f t="shared" si="161"/>
        <v>0.14560000000000001</v>
      </c>
      <c r="AM2242" s="9"/>
      <c r="AN2242" s="9"/>
      <c r="AP2242" s="9"/>
    </row>
    <row r="2243" spans="1:42" x14ac:dyDescent="0.2">
      <c r="A2243" s="2" t="s">
        <v>43</v>
      </c>
      <c r="B2243" s="2">
        <v>16</v>
      </c>
      <c r="C2243" s="2">
        <v>11030131</v>
      </c>
      <c r="D2243" s="2" t="s">
        <v>6402</v>
      </c>
      <c r="E2243" s="3" t="s">
        <v>6403</v>
      </c>
      <c r="F2243" s="2" t="s">
        <v>6404</v>
      </c>
      <c r="G2243" s="2" t="s">
        <v>47</v>
      </c>
      <c r="I2243" s="2">
        <v>360078</v>
      </c>
      <c r="J2243" s="9"/>
      <c r="K2243" s="9">
        <v>0.38</v>
      </c>
      <c r="L2243" s="9"/>
      <c r="M2243" s="9"/>
      <c r="N2243" s="9"/>
      <c r="O2243" s="9"/>
      <c r="P2243" s="9"/>
      <c r="Q2243" s="9">
        <v>3.21</v>
      </c>
      <c r="R2243" s="9"/>
      <c r="S2243" s="9"/>
      <c r="T2243" s="9"/>
      <c r="U2243" s="9"/>
      <c r="V2243" s="9"/>
      <c r="W2243" s="9"/>
      <c r="X2243" s="9"/>
      <c r="Y2243" s="9"/>
      <c r="Z2243" s="9"/>
      <c r="AA2243" s="9"/>
      <c r="AB2243" s="9"/>
      <c r="AC2243" s="9"/>
      <c r="AD2243" s="9"/>
      <c r="AE2243" s="9"/>
      <c r="AF2243" s="9"/>
      <c r="AG2243" s="9"/>
      <c r="AH2243" s="9"/>
      <c r="AI2243" s="9">
        <f t="shared" si="159"/>
        <v>3.59</v>
      </c>
      <c r="AJ2243" s="9">
        <v>0</v>
      </c>
      <c r="AK2243" s="9">
        <f t="shared" si="160"/>
        <v>0.43079999999999996</v>
      </c>
      <c r="AL2243" s="9">
        <f t="shared" si="161"/>
        <v>4.0207999999999995</v>
      </c>
      <c r="AM2243" s="9"/>
      <c r="AN2243" s="9"/>
      <c r="AP2243" s="9"/>
    </row>
    <row r="2244" spans="1:42" x14ac:dyDescent="0.2">
      <c r="A2244" s="2" t="s">
        <v>43</v>
      </c>
      <c r="B2244" s="2">
        <v>16</v>
      </c>
      <c r="C2244" s="2">
        <v>11030136</v>
      </c>
      <c r="D2244" s="2" t="s">
        <v>6405</v>
      </c>
      <c r="E2244" s="3" t="s">
        <v>6406</v>
      </c>
      <c r="F2244" s="2" t="s">
        <v>6407</v>
      </c>
      <c r="G2244" s="2" t="s">
        <v>47</v>
      </c>
      <c r="I2244" s="2">
        <v>360079</v>
      </c>
      <c r="J2244" s="9"/>
      <c r="K2244" s="9"/>
      <c r="L2244" s="9"/>
      <c r="M2244" s="9"/>
      <c r="N2244" s="9"/>
      <c r="O2244" s="9"/>
      <c r="P2244" s="9"/>
      <c r="Q2244" s="9">
        <v>0.03</v>
      </c>
      <c r="R2244" s="9"/>
      <c r="S2244" s="9"/>
      <c r="T2244" s="9"/>
      <c r="U2244" s="9"/>
      <c r="V2244" s="9"/>
      <c r="W2244" s="9"/>
      <c r="X2244" s="9"/>
      <c r="Y2244" s="9"/>
      <c r="Z2244" s="9"/>
      <c r="AA2244" s="9"/>
      <c r="AB2244" s="9"/>
      <c r="AC2244" s="9"/>
      <c r="AD2244" s="9"/>
      <c r="AE2244" s="9"/>
      <c r="AF2244" s="9"/>
      <c r="AG2244" s="9"/>
      <c r="AH2244" s="9"/>
      <c r="AI2244" s="9">
        <f t="shared" si="159"/>
        <v>0.03</v>
      </c>
      <c r="AJ2244" s="9">
        <v>0</v>
      </c>
      <c r="AK2244" s="9">
        <f t="shared" si="160"/>
        <v>3.5999999999999999E-3</v>
      </c>
      <c r="AL2244" s="9">
        <f t="shared" si="161"/>
        <v>3.3599999999999998E-2</v>
      </c>
      <c r="AM2244" s="9"/>
      <c r="AN2244" s="9"/>
      <c r="AP2244" s="9"/>
    </row>
    <row r="2245" spans="1:42" x14ac:dyDescent="0.2">
      <c r="A2245" s="2" t="s">
        <v>43</v>
      </c>
      <c r="B2245" s="2">
        <v>19</v>
      </c>
      <c r="C2245" s="2">
        <v>11030134</v>
      </c>
      <c r="D2245" s="2" t="s">
        <v>6408</v>
      </c>
      <c r="E2245" s="3" t="s">
        <v>6409</v>
      </c>
      <c r="F2245" s="2" t="s">
        <v>6410</v>
      </c>
      <c r="G2245" s="2" t="s">
        <v>47</v>
      </c>
      <c r="I2245" s="2">
        <v>360080</v>
      </c>
      <c r="J2245" s="9"/>
      <c r="K2245" s="9"/>
      <c r="L2245" s="9"/>
      <c r="M2245" s="9"/>
      <c r="N2245" s="9"/>
      <c r="O2245" s="9"/>
      <c r="P2245" s="9"/>
      <c r="Q2245" s="9">
        <v>2.44</v>
      </c>
      <c r="R2245" s="9"/>
      <c r="S2245" s="9"/>
      <c r="T2245" s="9"/>
      <c r="U2245" s="9"/>
      <c r="V2245" s="9"/>
      <c r="W2245" s="9"/>
      <c r="X2245" s="9"/>
      <c r="Y2245" s="9"/>
      <c r="Z2245" s="9"/>
      <c r="AA2245" s="9"/>
      <c r="AB2245" s="9"/>
      <c r="AC2245" s="9"/>
      <c r="AD2245" s="9"/>
      <c r="AE2245" s="9"/>
      <c r="AF2245" s="9"/>
      <c r="AG2245" s="9"/>
      <c r="AH2245" s="9"/>
      <c r="AI2245" s="9">
        <f t="shared" si="159"/>
        <v>2.44</v>
      </c>
      <c r="AJ2245" s="9">
        <v>0</v>
      </c>
      <c r="AK2245" s="9">
        <f t="shared" si="160"/>
        <v>0.2928</v>
      </c>
      <c r="AL2245" s="9">
        <f t="shared" si="161"/>
        <v>2.7328000000000001</v>
      </c>
      <c r="AM2245" s="9"/>
      <c r="AN2245" s="9"/>
      <c r="AP2245" s="9"/>
    </row>
    <row r="2246" spans="1:42" x14ac:dyDescent="0.2">
      <c r="A2246" s="2" t="s">
        <v>43</v>
      </c>
      <c r="B2246" s="2">
        <v>19</v>
      </c>
      <c r="C2246" s="2">
        <v>11030134</v>
      </c>
      <c r="D2246" s="2" t="s">
        <v>6411</v>
      </c>
      <c r="E2246" s="3" t="s">
        <v>6412</v>
      </c>
      <c r="F2246" s="2" t="s">
        <v>6413</v>
      </c>
      <c r="G2246" s="2" t="s">
        <v>47</v>
      </c>
      <c r="I2246" s="2">
        <v>360081</v>
      </c>
      <c r="J2246" s="9"/>
      <c r="K2246" s="9">
        <v>0.05</v>
      </c>
      <c r="L2246" s="9"/>
      <c r="M2246" s="9"/>
      <c r="N2246" s="9"/>
      <c r="O2246" s="9"/>
      <c r="P2246" s="9"/>
      <c r="Q2246" s="9"/>
      <c r="R2246" s="9"/>
      <c r="S2246" s="9"/>
      <c r="T2246" s="9"/>
      <c r="U2246" s="9"/>
      <c r="V2246" s="9"/>
      <c r="W2246" s="9"/>
      <c r="X2246" s="9"/>
      <c r="Y2246" s="9"/>
      <c r="Z2246" s="9"/>
      <c r="AA2246" s="9"/>
      <c r="AB2246" s="9"/>
      <c r="AC2246" s="9"/>
      <c r="AD2246" s="9"/>
      <c r="AE2246" s="9"/>
      <c r="AF2246" s="9"/>
      <c r="AG2246" s="9"/>
      <c r="AH2246" s="9"/>
      <c r="AI2246" s="9">
        <f t="shared" si="159"/>
        <v>0.05</v>
      </c>
      <c r="AJ2246" s="9">
        <v>0</v>
      </c>
      <c r="AK2246" s="9">
        <f t="shared" si="160"/>
        <v>6.0000000000000001E-3</v>
      </c>
      <c r="AL2246" s="9">
        <f t="shared" si="161"/>
        <v>5.6000000000000001E-2</v>
      </c>
      <c r="AM2246" s="9"/>
      <c r="AN2246" s="9"/>
      <c r="AP2246" s="9"/>
    </row>
    <row r="2247" spans="1:42" x14ac:dyDescent="0.2">
      <c r="A2247" s="2" t="s">
        <v>43</v>
      </c>
      <c r="B2247" s="2">
        <v>16</v>
      </c>
      <c r="C2247" s="2">
        <v>11030121</v>
      </c>
      <c r="D2247" s="2" t="s">
        <v>6414</v>
      </c>
      <c r="E2247" s="3" t="s">
        <v>6415</v>
      </c>
      <c r="F2247" s="2" t="s">
        <v>6416</v>
      </c>
      <c r="G2247" s="2" t="s">
        <v>47</v>
      </c>
      <c r="I2247" s="2">
        <v>360082</v>
      </c>
      <c r="J2247" s="9"/>
      <c r="K2247" s="9"/>
      <c r="L2247" s="9"/>
      <c r="M2247" s="9"/>
      <c r="N2247" s="9"/>
      <c r="O2247" s="9"/>
      <c r="P2247" s="9"/>
      <c r="Q2247" s="9">
        <v>0.33</v>
      </c>
      <c r="R2247" s="9"/>
      <c r="S2247" s="9"/>
      <c r="T2247" s="9"/>
      <c r="U2247" s="9"/>
      <c r="V2247" s="9"/>
      <c r="W2247" s="9"/>
      <c r="X2247" s="9"/>
      <c r="Y2247" s="9"/>
      <c r="Z2247" s="9"/>
      <c r="AA2247" s="9"/>
      <c r="AB2247" s="9"/>
      <c r="AC2247" s="9"/>
      <c r="AD2247" s="9"/>
      <c r="AE2247" s="9"/>
      <c r="AF2247" s="9"/>
      <c r="AG2247" s="9"/>
      <c r="AH2247" s="9"/>
      <c r="AI2247" s="9">
        <f t="shared" si="159"/>
        <v>0.33</v>
      </c>
      <c r="AJ2247" s="9">
        <v>0</v>
      </c>
      <c r="AK2247" s="9">
        <f t="shared" si="160"/>
        <v>3.9600000000000003E-2</v>
      </c>
      <c r="AL2247" s="9">
        <f t="shared" si="161"/>
        <v>0.36960000000000004</v>
      </c>
      <c r="AM2247" s="9"/>
      <c r="AN2247" s="9"/>
      <c r="AP2247" s="9"/>
    </row>
    <row r="2248" spans="1:42" x14ac:dyDescent="0.2">
      <c r="A2248" s="2" t="s">
        <v>43</v>
      </c>
      <c r="B2248" s="2">
        <v>16</v>
      </c>
      <c r="C2248" s="2">
        <v>11030133</v>
      </c>
      <c r="D2248" s="2" t="s">
        <v>6417</v>
      </c>
      <c r="E2248" s="3" t="s">
        <v>6418</v>
      </c>
      <c r="F2248" s="2" t="s">
        <v>6419</v>
      </c>
      <c r="G2248" s="2" t="s">
        <v>47</v>
      </c>
      <c r="I2248" s="2">
        <v>360083</v>
      </c>
      <c r="J2248" s="9"/>
      <c r="K2248" s="9">
        <v>2.64</v>
      </c>
      <c r="L2248" s="9"/>
      <c r="M2248" s="9"/>
      <c r="N2248" s="9"/>
      <c r="O2248" s="9"/>
      <c r="P2248" s="9"/>
      <c r="Q2248" s="9"/>
      <c r="R2248" s="9"/>
      <c r="S2248" s="9"/>
      <c r="T2248" s="9"/>
      <c r="U2248" s="9"/>
      <c r="V2248" s="9"/>
      <c r="W2248" s="9"/>
      <c r="X2248" s="9"/>
      <c r="Y2248" s="9"/>
      <c r="Z2248" s="9"/>
      <c r="AA2248" s="9"/>
      <c r="AB2248" s="9"/>
      <c r="AC2248" s="9"/>
      <c r="AD2248" s="9"/>
      <c r="AE2248" s="9"/>
      <c r="AF2248" s="9"/>
      <c r="AG2248" s="9"/>
      <c r="AH2248" s="9"/>
      <c r="AI2248" s="9">
        <f t="shared" si="159"/>
        <v>2.64</v>
      </c>
      <c r="AJ2248" s="9">
        <v>0</v>
      </c>
      <c r="AK2248" s="9">
        <f t="shared" si="160"/>
        <v>0.31680000000000003</v>
      </c>
      <c r="AL2248" s="9">
        <f t="shared" si="161"/>
        <v>2.9568000000000003</v>
      </c>
      <c r="AM2248" s="9"/>
      <c r="AN2248" s="9"/>
      <c r="AP2248" s="9"/>
    </row>
    <row r="2249" spans="1:42" x14ac:dyDescent="0.2">
      <c r="A2249" s="2" t="s">
        <v>43</v>
      </c>
      <c r="B2249" s="2">
        <v>16</v>
      </c>
      <c r="C2249" s="2">
        <v>11030133</v>
      </c>
      <c r="D2249" s="2" t="s">
        <v>6420</v>
      </c>
      <c r="E2249" s="3" t="s">
        <v>6421</v>
      </c>
      <c r="F2249" s="2" t="s">
        <v>6422</v>
      </c>
      <c r="G2249" s="2" t="s">
        <v>47</v>
      </c>
      <c r="I2249" s="2">
        <v>360084</v>
      </c>
      <c r="J2249" s="9"/>
      <c r="K2249" s="9">
        <v>0.23</v>
      </c>
      <c r="L2249" s="9"/>
      <c r="M2249" s="9"/>
      <c r="N2249" s="9"/>
      <c r="O2249" s="9"/>
      <c r="P2249" s="9"/>
      <c r="Q2249" s="9">
        <v>3.63</v>
      </c>
      <c r="R2249" s="9"/>
      <c r="S2249" s="9"/>
      <c r="T2249" s="9"/>
      <c r="U2249" s="9"/>
      <c r="V2249" s="9"/>
      <c r="W2249" s="9"/>
      <c r="X2249" s="9"/>
      <c r="Y2249" s="9"/>
      <c r="Z2249" s="9"/>
      <c r="AA2249" s="9"/>
      <c r="AB2249" s="9"/>
      <c r="AC2249" s="9"/>
      <c r="AD2249" s="9"/>
      <c r="AE2249" s="9"/>
      <c r="AF2249" s="9"/>
      <c r="AG2249" s="9"/>
      <c r="AH2249" s="9"/>
      <c r="AI2249" s="9">
        <f t="shared" si="159"/>
        <v>3.86</v>
      </c>
      <c r="AJ2249" s="9">
        <v>0</v>
      </c>
      <c r="AK2249" s="9">
        <f t="shared" si="160"/>
        <v>0.46319999999999995</v>
      </c>
      <c r="AL2249" s="9">
        <f t="shared" si="161"/>
        <v>4.3231999999999999</v>
      </c>
      <c r="AM2249" s="9"/>
      <c r="AN2249" s="9"/>
      <c r="AP2249" s="9"/>
    </row>
    <row r="2250" spans="1:42" x14ac:dyDescent="0.2">
      <c r="A2250" s="2" t="s">
        <v>43</v>
      </c>
      <c r="B2250" s="2">
        <v>19</v>
      </c>
      <c r="C2250" s="2">
        <v>11030131</v>
      </c>
      <c r="D2250" s="2" t="s">
        <v>6423</v>
      </c>
      <c r="E2250" s="3" t="s">
        <v>6424</v>
      </c>
      <c r="F2250" s="2" t="s">
        <v>6425</v>
      </c>
      <c r="G2250" s="2" t="s">
        <v>47</v>
      </c>
      <c r="I2250" s="2">
        <v>360085</v>
      </c>
      <c r="J2250" s="9"/>
      <c r="K2250" s="9"/>
      <c r="L2250" s="9"/>
      <c r="M2250" s="9"/>
      <c r="N2250" s="9"/>
      <c r="O2250" s="9"/>
      <c r="P2250" s="9"/>
      <c r="Q2250" s="9">
        <v>1.57</v>
      </c>
      <c r="R2250" s="9"/>
      <c r="S2250" s="9"/>
      <c r="T2250" s="9"/>
      <c r="U2250" s="9"/>
      <c r="V2250" s="9"/>
      <c r="W2250" s="9"/>
      <c r="X2250" s="9"/>
      <c r="Y2250" s="9"/>
      <c r="Z2250" s="9"/>
      <c r="AA2250" s="9"/>
      <c r="AB2250" s="9"/>
      <c r="AC2250" s="9"/>
      <c r="AD2250" s="9"/>
      <c r="AE2250" s="9"/>
      <c r="AF2250" s="9"/>
      <c r="AG2250" s="9"/>
      <c r="AH2250" s="9"/>
      <c r="AI2250" s="9">
        <f t="shared" si="159"/>
        <v>1.57</v>
      </c>
      <c r="AJ2250" s="9">
        <v>0</v>
      </c>
      <c r="AK2250" s="9">
        <f t="shared" si="160"/>
        <v>0.18840000000000001</v>
      </c>
      <c r="AL2250" s="9">
        <f t="shared" si="161"/>
        <v>1.7584</v>
      </c>
      <c r="AM2250" s="9"/>
      <c r="AN2250" s="9"/>
      <c r="AP2250" s="9"/>
    </row>
    <row r="2251" spans="1:42" x14ac:dyDescent="0.2">
      <c r="A2251" s="2" t="s">
        <v>43</v>
      </c>
      <c r="B2251" s="2">
        <v>1</v>
      </c>
      <c r="C2251" s="2">
        <v>11030128</v>
      </c>
      <c r="D2251" s="2" t="s">
        <v>6426</v>
      </c>
      <c r="E2251" s="3" t="s">
        <v>6427</v>
      </c>
      <c r="F2251" s="2" t="s">
        <v>6428</v>
      </c>
      <c r="G2251" s="2" t="s">
        <v>47</v>
      </c>
      <c r="I2251" s="2">
        <v>360086</v>
      </c>
      <c r="J2251" s="9"/>
      <c r="K2251" s="9">
        <v>2.73</v>
      </c>
      <c r="L2251" s="9"/>
      <c r="M2251" s="9"/>
      <c r="N2251" s="9"/>
      <c r="O2251" s="9"/>
      <c r="P2251" s="9"/>
      <c r="Q2251" s="9">
        <v>0.15</v>
      </c>
      <c r="R2251" s="9">
        <v>0.82</v>
      </c>
      <c r="S2251" s="9"/>
      <c r="T2251" s="9"/>
      <c r="U2251" s="9"/>
      <c r="V2251" s="9"/>
      <c r="W2251" s="9"/>
      <c r="X2251" s="9"/>
      <c r="Y2251" s="9"/>
      <c r="Z2251" s="9"/>
      <c r="AA2251" s="9"/>
      <c r="AB2251" s="9"/>
      <c r="AC2251" s="9"/>
      <c r="AD2251" s="9"/>
      <c r="AE2251" s="9"/>
      <c r="AF2251" s="9"/>
      <c r="AG2251" s="9"/>
      <c r="AH2251" s="9"/>
      <c r="AI2251" s="9">
        <f t="shared" si="159"/>
        <v>3.6999999999999997</v>
      </c>
      <c r="AJ2251" s="9">
        <v>0</v>
      </c>
      <c r="AK2251" s="9">
        <f t="shared" si="160"/>
        <v>0.44399999999999995</v>
      </c>
      <c r="AL2251" s="9">
        <f t="shared" si="161"/>
        <v>4.1440000000000001</v>
      </c>
      <c r="AM2251" s="9"/>
      <c r="AN2251" s="9"/>
      <c r="AP2251" s="9"/>
    </row>
    <row r="2252" spans="1:42" x14ac:dyDescent="0.2">
      <c r="A2252" s="2" t="s">
        <v>43</v>
      </c>
      <c r="B2252" s="2">
        <v>1</v>
      </c>
      <c r="C2252" s="2">
        <v>11030128</v>
      </c>
      <c r="D2252" s="2" t="s">
        <v>6429</v>
      </c>
      <c r="E2252" s="3" t="s">
        <v>6430</v>
      </c>
      <c r="F2252" s="2" t="s">
        <v>6431</v>
      </c>
      <c r="G2252" s="2" t="s">
        <v>47</v>
      </c>
      <c r="I2252" s="2">
        <v>360087</v>
      </c>
      <c r="J2252" s="9"/>
      <c r="K2252" s="9">
        <v>7.0000000000000007E-2</v>
      </c>
      <c r="L2252" s="9"/>
      <c r="M2252" s="9"/>
      <c r="N2252" s="9"/>
      <c r="O2252" s="9"/>
      <c r="P2252" s="9"/>
      <c r="Q2252" s="9">
        <v>0.6</v>
      </c>
      <c r="R2252" s="9"/>
      <c r="S2252" s="9"/>
      <c r="T2252" s="9"/>
      <c r="U2252" s="9"/>
      <c r="V2252" s="9"/>
      <c r="W2252" s="9"/>
      <c r="X2252" s="9"/>
      <c r="Y2252" s="9"/>
      <c r="Z2252" s="9"/>
      <c r="AA2252" s="9"/>
      <c r="AB2252" s="9"/>
      <c r="AC2252" s="9"/>
      <c r="AD2252" s="9"/>
      <c r="AE2252" s="9"/>
      <c r="AF2252" s="9"/>
      <c r="AG2252" s="9"/>
      <c r="AH2252" s="9"/>
      <c r="AI2252" s="9">
        <f t="shared" ref="AI2252:AI2315" si="162">SUM(J2252:AH2252)</f>
        <v>0.66999999999999993</v>
      </c>
      <c r="AJ2252" s="9">
        <v>0</v>
      </c>
      <c r="AK2252" s="9">
        <f t="shared" ref="AK2252:AK2315" si="163">(AI2252+AJ2252)*0.12</f>
        <v>8.0399999999999985E-2</v>
      </c>
      <c r="AL2252" s="9">
        <f t="shared" ref="AL2252:AL2315" si="164">SUM(AI2252:AK2252)</f>
        <v>0.75039999999999996</v>
      </c>
      <c r="AM2252" s="9"/>
      <c r="AN2252" s="9"/>
      <c r="AP2252" s="9"/>
    </row>
    <row r="2253" spans="1:42" x14ac:dyDescent="0.2">
      <c r="A2253" s="2" t="s">
        <v>43</v>
      </c>
      <c r="B2253" s="2">
        <v>16</v>
      </c>
      <c r="C2253" s="2">
        <v>11030128</v>
      </c>
      <c r="D2253" s="2" t="s">
        <v>6432</v>
      </c>
      <c r="E2253" s="3" t="s">
        <v>6433</v>
      </c>
      <c r="F2253" s="2" t="s">
        <v>6434</v>
      </c>
      <c r="G2253" s="2" t="s">
        <v>47</v>
      </c>
      <c r="I2253" s="2">
        <v>360088</v>
      </c>
      <c r="J2253" s="9"/>
      <c r="K2253" s="9">
        <v>0.39</v>
      </c>
      <c r="L2253" s="9"/>
      <c r="M2253" s="9"/>
      <c r="N2253" s="9"/>
      <c r="O2253" s="9"/>
      <c r="P2253" s="9"/>
      <c r="Q2253" s="9">
        <v>0.23</v>
      </c>
      <c r="R2253" s="9"/>
      <c r="S2253" s="9"/>
      <c r="T2253" s="9"/>
      <c r="U2253" s="9"/>
      <c r="V2253" s="9"/>
      <c r="W2253" s="9"/>
      <c r="X2253" s="9"/>
      <c r="Y2253" s="9"/>
      <c r="Z2253" s="9"/>
      <c r="AA2253" s="9"/>
      <c r="AB2253" s="9"/>
      <c r="AC2253" s="9"/>
      <c r="AD2253" s="9"/>
      <c r="AE2253" s="9"/>
      <c r="AF2253" s="9"/>
      <c r="AG2253" s="9"/>
      <c r="AH2253" s="9"/>
      <c r="AI2253" s="9">
        <f t="shared" si="162"/>
        <v>0.62</v>
      </c>
      <c r="AJ2253" s="9">
        <v>0</v>
      </c>
      <c r="AK2253" s="9">
        <f t="shared" si="163"/>
        <v>7.4399999999999994E-2</v>
      </c>
      <c r="AL2253" s="9">
        <f t="shared" si="164"/>
        <v>0.69440000000000002</v>
      </c>
      <c r="AM2253" s="9"/>
      <c r="AN2253" s="9"/>
      <c r="AP2253" s="9"/>
    </row>
    <row r="2254" spans="1:42" x14ac:dyDescent="0.2">
      <c r="A2254" s="2" t="s">
        <v>43</v>
      </c>
      <c r="B2254" s="2">
        <v>19</v>
      </c>
      <c r="C2254" s="2">
        <v>11030133</v>
      </c>
      <c r="D2254" s="2" t="s">
        <v>6435</v>
      </c>
      <c r="E2254" s="3" t="s">
        <v>6436</v>
      </c>
      <c r="F2254" s="2" t="s">
        <v>6437</v>
      </c>
      <c r="G2254" s="2" t="s">
        <v>47</v>
      </c>
      <c r="I2254" s="2">
        <v>360089</v>
      </c>
      <c r="J2254" s="9"/>
      <c r="K2254" s="9"/>
      <c r="L2254" s="9"/>
      <c r="M2254" s="9"/>
      <c r="N2254" s="9"/>
      <c r="O2254" s="9"/>
      <c r="P2254" s="9"/>
      <c r="Q2254" s="9">
        <v>1.72</v>
      </c>
      <c r="R2254" s="9">
        <v>0.09</v>
      </c>
      <c r="S2254" s="9"/>
      <c r="T2254" s="9"/>
      <c r="U2254" s="9"/>
      <c r="V2254" s="9"/>
      <c r="W2254" s="9"/>
      <c r="X2254" s="9"/>
      <c r="Y2254" s="9"/>
      <c r="Z2254" s="9"/>
      <c r="AA2254" s="9"/>
      <c r="AB2254" s="9"/>
      <c r="AC2254" s="9"/>
      <c r="AD2254" s="9"/>
      <c r="AE2254" s="9"/>
      <c r="AF2254" s="9"/>
      <c r="AG2254" s="9"/>
      <c r="AH2254" s="9"/>
      <c r="AI2254" s="9">
        <f t="shared" si="162"/>
        <v>1.81</v>
      </c>
      <c r="AJ2254" s="9">
        <v>0</v>
      </c>
      <c r="AK2254" s="9">
        <f t="shared" si="163"/>
        <v>0.2172</v>
      </c>
      <c r="AL2254" s="9">
        <f t="shared" si="164"/>
        <v>2.0272000000000001</v>
      </c>
      <c r="AM2254" s="9"/>
      <c r="AN2254" s="9"/>
      <c r="AP2254" s="9"/>
    </row>
    <row r="2255" spans="1:42" x14ac:dyDescent="0.2">
      <c r="A2255" s="2" t="s">
        <v>43</v>
      </c>
      <c r="B2255" s="2">
        <v>16</v>
      </c>
      <c r="C2255" s="2">
        <v>11030133</v>
      </c>
      <c r="D2255" s="2" t="s">
        <v>6438</v>
      </c>
      <c r="E2255" s="3" t="s">
        <v>6439</v>
      </c>
      <c r="F2255" s="2" t="s">
        <v>6440</v>
      </c>
      <c r="G2255" s="2" t="s">
        <v>47</v>
      </c>
      <c r="I2255" s="2">
        <v>360090</v>
      </c>
      <c r="J2255" s="9"/>
      <c r="K2255" s="9">
        <v>52.29</v>
      </c>
      <c r="L2255" s="9"/>
      <c r="M2255" s="9"/>
      <c r="N2255" s="9"/>
      <c r="O2255" s="9"/>
      <c r="P2255" s="9"/>
      <c r="Q2255" s="9">
        <v>0.03</v>
      </c>
      <c r="R2255" s="9"/>
      <c r="S2255" s="9"/>
      <c r="T2255" s="9"/>
      <c r="U2255" s="9"/>
      <c r="V2255" s="9"/>
      <c r="W2255" s="9"/>
      <c r="X2255" s="9"/>
      <c r="Y2255" s="9"/>
      <c r="Z2255" s="9"/>
      <c r="AA2255" s="9"/>
      <c r="AB2255" s="9"/>
      <c r="AC2255" s="9"/>
      <c r="AD2255" s="9"/>
      <c r="AE2255" s="9"/>
      <c r="AF2255" s="9"/>
      <c r="AG2255" s="9"/>
      <c r="AH2255" s="9"/>
      <c r="AI2255" s="9">
        <f t="shared" si="162"/>
        <v>52.32</v>
      </c>
      <c r="AJ2255" s="9">
        <v>0</v>
      </c>
      <c r="AK2255" s="9">
        <f t="shared" si="163"/>
        <v>6.2783999999999995</v>
      </c>
      <c r="AL2255" s="9">
        <f t="shared" si="164"/>
        <v>58.598399999999998</v>
      </c>
      <c r="AM2255" s="9"/>
      <c r="AN2255" s="9"/>
      <c r="AP2255" s="9"/>
    </row>
    <row r="2256" spans="1:42" x14ac:dyDescent="0.2">
      <c r="A2256" s="2" t="s">
        <v>43</v>
      </c>
      <c r="B2256" s="2">
        <v>19</v>
      </c>
      <c r="C2256" s="2">
        <v>11030130</v>
      </c>
      <c r="D2256" s="2" t="s">
        <v>6441</v>
      </c>
      <c r="E2256" s="3" t="s">
        <v>6442</v>
      </c>
      <c r="F2256" s="2" t="s">
        <v>6443</v>
      </c>
      <c r="G2256" s="2" t="s">
        <v>47</v>
      </c>
      <c r="I2256" s="2">
        <v>360091</v>
      </c>
      <c r="J2256" s="9"/>
      <c r="K2256" s="9">
        <v>0.14000000000000001</v>
      </c>
      <c r="L2256" s="9"/>
      <c r="M2256" s="9"/>
      <c r="N2256" s="9"/>
      <c r="O2256" s="9"/>
      <c r="P2256" s="9"/>
      <c r="Q2256" s="9">
        <v>1.1200000000000001</v>
      </c>
      <c r="R2256" s="9"/>
      <c r="S2256" s="9"/>
      <c r="T2256" s="9"/>
      <c r="U2256" s="9"/>
      <c r="V2256" s="9"/>
      <c r="W2256" s="9"/>
      <c r="X2256" s="9"/>
      <c r="Y2256" s="9"/>
      <c r="Z2256" s="9"/>
      <c r="AA2256" s="9"/>
      <c r="AB2256" s="9"/>
      <c r="AC2256" s="9"/>
      <c r="AD2256" s="9"/>
      <c r="AE2256" s="9"/>
      <c r="AF2256" s="9"/>
      <c r="AG2256" s="9"/>
      <c r="AH2256" s="9"/>
      <c r="AI2256" s="9">
        <f t="shared" si="162"/>
        <v>1.2600000000000002</v>
      </c>
      <c r="AJ2256" s="9">
        <v>0</v>
      </c>
      <c r="AK2256" s="9">
        <f t="shared" si="163"/>
        <v>0.15120000000000003</v>
      </c>
      <c r="AL2256" s="9">
        <f t="shared" si="164"/>
        <v>1.4112000000000002</v>
      </c>
      <c r="AM2256" s="9"/>
      <c r="AN2256" s="9"/>
      <c r="AP2256" s="9"/>
    </row>
    <row r="2257" spans="1:42" x14ac:dyDescent="0.2">
      <c r="A2257" s="2" t="s">
        <v>43</v>
      </c>
      <c r="B2257" s="2">
        <v>16</v>
      </c>
      <c r="C2257" s="2">
        <v>11030134</v>
      </c>
      <c r="D2257" s="2" t="s">
        <v>6444</v>
      </c>
      <c r="E2257" s="3" t="s">
        <v>6445</v>
      </c>
      <c r="F2257" s="2" t="s">
        <v>6446</v>
      </c>
      <c r="G2257" s="2" t="s">
        <v>47</v>
      </c>
      <c r="I2257" s="2">
        <v>360092</v>
      </c>
      <c r="J2257" s="9"/>
      <c r="K2257" s="9">
        <v>0.6</v>
      </c>
      <c r="L2257" s="9"/>
      <c r="M2257" s="9"/>
      <c r="N2257" s="9"/>
      <c r="O2257" s="9"/>
      <c r="P2257" s="9"/>
      <c r="Q2257" s="9">
        <v>0.45</v>
      </c>
      <c r="R2257" s="9"/>
      <c r="S2257" s="9"/>
      <c r="T2257" s="9"/>
      <c r="U2257" s="9"/>
      <c r="V2257" s="9"/>
      <c r="W2257" s="9"/>
      <c r="X2257" s="9"/>
      <c r="Y2257" s="9"/>
      <c r="Z2257" s="9"/>
      <c r="AA2257" s="9"/>
      <c r="AB2257" s="9"/>
      <c r="AC2257" s="9"/>
      <c r="AD2257" s="9"/>
      <c r="AE2257" s="9"/>
      <c r="AF2257" s="9"/>
      <c r="AG2257" s="9"/>
      <c r="AH2257" s="9"/>
      <c r="AI2257" s="9">
        <f t="shared" si="162"/>
        <v>1.05</v>
      </c>
      <c r="AJ2257" s="9">
        <v>0</v>
      </c>
      <c r="AK2257" s="9">
        <f t="shared" si="163"/>
        <v>0.126</v>
      </c>
      <c r="AL2257" s="9">
        <f t="shared" si="164"/>
        <v>1.1760000000000002</v>
      </c>
      <c r="AM2257" s="9"/>
      <c r="AN2257" s="9"/>
      <c r="AP2257" s="9"/>
    </row>
    <row r="2258" spans="1:42" x14ac:dyDescent="0.2">
      <c r="A2258" s="2" t="s">
        <v>43</v>
      </c>
      <c r="B2258" s="2">
        <v>1</v>
      </c>
      <c r="C2258" s="2">
        <v>11030134</v>
      </c>
      <c r="D2258" s="2" t="s">
        <v>6447</v>
      </c>
      <c r="E2258" s="3" t="s">
        <v>6448</v>
      </c>
      <c r="F2258" s="2" t="s">
        <v>6449</v>
      </c>
      <c r="G2258" s="2" t="s">
        <v>47</v>
      </c>
      <c r="I2258" s="2">
        <v>360093</v>
      </c>
      <c r="J2258" s="9"/>
      <c r="K2258" s="9">
        <v>0.09</v>
      </c>
      <c r="L2258" s="9"/>
      <c r="M2258" s="9"/>
      <c r="N2258" s="9"/>
      <c r="O2258" s="9"/>
      <c r="P2258" s="9"/>
      <c r="Q2258" s="9">
        <v>1.96</v>
      </c>
      <c r="R2258" s="9">
        <v>0.15</v>
      </c>
      <c r="S2258" s="9"/>
      <c r="T2258" s="9"/>
      <c r="U2258" s="9"/>
      <c r="V2258" s="9"/>
      <c r="W2258" s="9"/>
      <c r="X2258" s="9"/>
      <c r="Y2258" s="9"/>
      <c r="Z2258" s="9"/>
      <c r="AA2258" s="9"/>
      <c r="AB2258" s="9"/>
      <c r="AC2258" s="9"/>
      <c r="AD2258" s="9"/>
      <c r="AE2258" s="9"/>
      <c r="AF2258" s="9"/>
      <c r="AG2258" s="9"/>
      <c r="AH2258" s="9"/>
      <c r="AI2258" s="9">
        <f t="shared" si="162"/>
        <v>2.1999999999999997</v>
      </c>
      <c r="AJ2258" s="9">
        <v>0</v>
      </c>
      <c r="AK2258" s="9">
        <f t="shared" si="163"/>
        <v>0.26399999999999996</v>
      </c>
      <c r="AL2258" s="9">
        <f t="shared" si="164"/>
        <v>2.4639999999999995</v>
      </c>
      <c r="AM2258" s="9"/>
      <c r="AN2258" s="9"/>
      <c r="AP2258" s="9"/>
    </row>
    <row r="2259" spans="1:42" x14ac:dyDescent="0.2">
      <c r="A2259" s="2" t="s">
        <v>43</v>
      </c>
      <c r="B2259" s="2">
        <v>16</v>
      </c>
      <c r="C2259" s="2">
        <v>11030129</v>
      </c>
      <c r="D2259" s="2" t="s">
        <v>6450</v>
      </c>
      <c r="E2259" s="3" t="s">
        <v>6451</v>
      </c>
      <c r="F2259" s="2" t="s">
        <v>6452</v>
      </c>
      <c r="G2259" s="2" t="s">
        <v>47</v>
      </c>
      <c r="I2259" s="2">
        <v>360094</v>
      </c>
      <c r="J2259" s="9"/>
      <c r="K2259" s="9">
        <v>2.88</v>
      </c>
      <c r="L2259" s="9"/>
      <c r="M2259" s="9"/>
      <c r="N2259" s="9"/>
      <c r="O2259" s="9"/>
      <c r="P2259" s="9"/>
      <c r="Q2259" s="9">
        <v>0.3</v>
      </c>
      <c r="R2259" s="9"/>
      <c r="S2259" s="9"/>
      <c r="T2259" s="9"/>
      <c r="U2259" s="9"/>
      <c r="V2259" s="9"/>
      <c r="W2259" s="9"/>
      <c r="X2259" s="9"/>
      <c r="Y2259" s="9"/>
      <c r="Z2259" s="9"/>
      <c r="AA2259" s="9"/>
      <c r="AB2259" s="9"/>
      <c r="AC2259" s="9"/>
      <c r="AD2259" s="9"/>
      <c r="AE2259" s="9"/>
      <c r="AF2259" s="9"/>
      <c r="AG2259" s="9"/>
      <c r="AH2259" s="9"/>
      <c r="AI2259" s="9">
        <f t="shared" si="162"/>
        <v>3.1799999999999997</v>
      </c>
      <c r="AJ2259" s="9">
        <v>0</v>
      </c>
      <c r="AK2259" s="9">
        <f t="shared" si="163"/>
        <v>0.38159999999999994</v>
      </c>
      <c r="AL2259" s="9">
        <f t="shared" si="164"/>
        <v>3.5615999999999994</v>
      </c>
      <c r="AM2259" s="9"/>
      <c r="AN2259" s="9"/>
      <c r="AP2259" s="9"/>
    </row>
    <row r="2260" spans="1:42" x14ac:dyDescent="0.2">
      <c r="A2260" s="2" t="s">
        <v>43</v>
      </c>
      <c r="B2260" s="2">
        <v>19</v>
      </c>
      <c r="C2260" s="2">
        <v>11030130</v>
      </c>
      <c r="D2260" s="2" t="s">
        <v>6453</v>
      </c>
      <c r="E2260" s="3" t="s">
        <v>6454</v>
      </c>
      <c r="F2260" s="2" t="s">
        <v>6455</v>
      </c>
      <c r="G2260" s="2" t="s">
        <v>47</v>
      </c>
      <c r="I2260" s="2">
        <v>360095</v>
      </c>
      <c r="J2260" s="9"/>
      <c r="K2260" s="9"/>
      <c r="L2260" s="9"/>
      <c r="M2260" s="9"/>
      <c r="N2260" s="9"/>
      <c r="O2260" s="9"/>
      <c r="P2260" s="9"/>
      <c r="Q2260" s="9">
        <v>1.65</v>
      </c>
      <c r="R2260" s="9"/>
      <c r="S2260" s="9"/>
      <c r="T2260" s="9"/>
      <c r="U2260" s="9"/>
      <c r="V2260" s="9"/>
      <c r="W2260" s="9"/>
      <c r="X2260" s="9"/>
      <c r="Y2260" s="9"/>
      <c r="Z2260" s="9"/>
      <c r="AA2260" s="9"/>
      <c r="AB2260" s="9"/>
      <c r="AC2260" s="9"/>
      <c r="AD2260" s="9"/>
      <c r="AE2260" s="9"/>
      <c r="AF2260" s="9"/>
      <c r="AG2260" s="9"/>
      <c r="AH2260" s="9"/>
      <c r="AI2260" s="9">
        <f t="shared" si="162"/>
        <v>1.65</v>
      </c>
      <c r="AJ2260" s="9">
        <v>0</v>
      </c>
      <c r="AK2260" s="9">
        <f t="shared" si="163"/>
        <v>0.19799999999999998</v>
      </c>
      <c r="AL2260" s="9">
        <f t="shared" si="164"/>
        <v>1.8479999999999999</v>
      </c>
      <c r="AM2260" s="9"/>
      <c r="AN2260" s="9"/>
      <c r="AP2260" s="9"/>
    </row>
    <row r="2261" spans="1:42" x14ac:dyDescent="0.2">
      <c r="A2261" s="2" t="s">
        <v>43</v>
      </c>
      <c r="B2261" s="2">
        <v>19</v>
      </c>
      <c r="C2261" s="2">
        <v>11030134</v>
      </c>
      <c r="D2261" s="2" t="s">
        <v>6456</v>
      </c>
      <c r="E2261" s="3" t="s">
        <v>6457</v>
      </c>
      <c r="F2261" s="2" t="s">
        <v>6458</v>
      </c>
      <c r="G2261" s="2" t="s">
        <v>47</v>
      </c>
      <c r="I2261" s="2">
        <v>360096</v>
      </c>
      <c r="J2261" s="9"/>
      <c r="K2261" s="9">
        <v>0.11</v>
      </c>
      <c r="L2261" s="9"/>
      <c r="M2261" s="9"/>
      <c r="N2261" s="9"/>
      <c r="O2261" s="9"/>
      <c r="P2261" s="9"/>
      <c r="Q2261" s="9">
        <v>0.17</v>
      </c>
      <c r="R2261" s="9"/>
      <c r="S2261" s="9"/>
      <c r="T2261" s="9"/>
      <c r="U2261" s="9"/>
      <c r="V2261" s="9"/>
      <c r="W2261" s="9"/>
      <c r="X2261" s="9"/>
      <c r="Y2261" s="9"/>
      <c r="Z2261" s="9"/>
      <c r="AA2261" s="9"/>
      <c r="AB2261" s="9"/>
      <c r="AC2261" s="9"/>
      <c r="AD2261" s="9"/>
      <c r="AE2261" s="9"/>
      <c r="AF2261" s="9"/>
      <c r="AG2261" s="9"/>
      <c r="AH2261" s="9"/>
      <c r="AI2261" s="9">
        <f t="shared" si="162"/>
        <v>0.28000000000000003</v>
      </c>
      <c r="AJ2261" s="9">
        <v>0</v>
      </c>
      <c r="AK2261" s="9">
        <f t="shared" si="163"/>
        <v>3.3600000000000005E-2</v>
      </c>
      <c r="AL2261" s="9">
        <f t="shared" si="164"/>
        <v>0.31360000000000005</v>
      </c>
      <c r="AM2261" s="9"/>
      <c r="AN2261" s="9"/>
      <c r="AP2261" s="9"/>
    </row>
    <row r="2262" spans="1:42" x14ac:dyDescent="0.2">
      <c r="A2262" s="2" t="s">
        <v>43</v>
      </c>
      <c r="B2262" s="2">
        <v>1</v>
      </c>
      <c r="C2262" s="2">
        <v>11030130</v>
      </c>
      <c r="D2262" s="2" t="s">
        <v>6459</v>
      </c>
      <c r="E2262" s="3" t="s">
        <v>6460</v>
      </c>
      <c r="F2262" s="2" t="s">
        <v>6461</v>
      </c>
      <c r="G2262" s="2" t="s">
        <v>47</v>
      </c>
      <c r="I2262" s="2">
        <v>360097</v>
      </c>
      <c r="J2262" s="9"/>
      <c r="K2262" s="9"/>
      <c r="L2262" s="9"/>
      <c r="M2262" s="9"/>
      <c r="N2262" s="9"/>
      <c r="O2262" s="9"/>
      <c r="P2262" s="9"/>
      <c r="Q2262" s="9">
        <v>1.07</v>
      </c>
      <c r="R2262" s="9"/>
      <c r="S2262" s="9"/>
      <c r="T2262" s="9"/>
      <c r="U2262" s="9"/>
      <c r="V2262" s="9"/>
      <c r="W2262" s="9"/>
      <c r="X2262" s="9"/>
      <c r="Y2262" s="9"/>
      <c r="Z2262" s="9"/>
      <c r="AA2262" s="9"/>
      <c r="AB2262" s="9"/>
      <c r="AC2262" s="9"/>
      <c r="AD2262" s="9"/>
      <c r="AE2262" s="9"/>
      <c r="AF2262" s="9"/>
      <c r="AG2262" s="9"/>
      <c r="AH2262" s="9"/>
      <c r="AI2262" s="9">
        <f t="shared" si="162"/>
        <v>1.07</v>
      </c>
      <c r="AJ2262" s="9">
        <v>0</v>
      </c>
      <c r="AK2262" s="9">
        <f t="shared" si="163"/>
        <v>0.12840000000000001</v>
      </c>
      <c r="AL2262" s="9">
        <f t="shared" si="164"/>
        <v>1.1984000000000001</v>
      </c>
      <c r="AM2262" s="9"/>
      <c r="AN2262" s="9"/>
      <c r="AP2262" s="9"/>
    </row>
    <row r="2263" spans="1:42" x14ac:dyDescent="0.2">
      <c r="A2263" s="2" t="s">
        <v>43</v>
      </c>
      <c r="B2263" s="2">
        <v>16</v>
      </c>
      <c r="C2263" s="2">
        <v>11030130</v>
      </c>
      <c r="D2263" s="2" t="s">
        <v>6462</v>
      </c>
      <c r="E2263" s="3" t="s">
        <v>6463</v>
      </c>
      <c r="F2263" s="2" t="s">
        <v>6464</v>
      </c>
      <c r="G2263" s="2" t="s">
        <v>47</v>
      </c>
      <c r="I2263" s="2">
        <v>360098</v>
      </c>
      <c r="J2263" s="9"/>
      <c r="K2263" s="9"/>
      <c r="L2263" s="9"/>
      <c r="M2263" s="9"/>
      <c r="N2263" s="9"/>
      <c r="O2263" s="9"/>
      <c r="P2263" s="9"/>
      <c r="Q2263" s="9">
        <v>0.24</v>
      </c>
      <c r="R2263" s="9"/>
      <c r="S2263" s="9"/>
      <c r="T2263" s="9"/>
      <c r="U2263" s="9"/>
      <c r="V2263" s="9"/>
      <c r="W2263" s="9"/>
      <c r="X2263" s="9"/>
      <c r="Y2263" s="9"/>
      <c r="Z2263" s="9"/>
      <c r="AA2263" s="9"/>
      <c r="AB2263" s="9"/>
      <c r="AC2263" s="9"/>
      <c r="AD2263" s="9"/>
      <c r="AE2263" s="9"/>
      <c r="AF2263" s="9"/>
      <c r="AG2263" s="9"/>
      <c r="AH2263" s="9"/>
      <c r="AI2263" s="9">
        <f t="shared" si="162"/>
        <v>0.24</v>
      </c>
      <c r="AJ2263" s="9">
        <v>0</v>
      </c>
      <c r="AK2263" s="9">
        <f t="shared" si="163"/>
        <v>2.8799999999999999E-2</v>
      </c>
      <c r="AL2263" s="9">
        <f t="shared" si="164"/>
        <v>0.26879999999999998</v>
      </c>
      <c r="AM2263" s="9"/>
      <c r="AN2263" s="9"/>
      <c r="AP2263" s="9"/>
    </row>
    <row r="2264" spans="1:42" x14ac:dyDescent="0.2">
      <c r="A2264" s="2" t="s">
        <v>43</v>
      </c>
      <c r="B2264" s="2">
        <v>1</v>
      </c>
      <c r="C2264" s="2">
        <v>11030128</v>
      </c>
      <c r="D2264" s="2" t="s">
        <v>6465</v>
      </c>
      <c r="E2264" s="3" t="s">
        <v>6466</v>
      </c>
      <c r="F2264" s="2" t="s">
        <v>6467</v>
      </c>
      <c r="G2264" s="2" t="s">
        <v>47</v>
      </c>
      <c r="I2264" s="2">
        <v>360099</v>
      </c>
      <c r="J2264" s="9"/>
      <c r="K2264" s="9"/>
      <c r="L2264" s="9"/>
      <c r="M2264" s="9"/>
      <c r="N2264" s="9"/>
      <c r="O2264" s="9"/>
      <c r="P2264" s="9"/>
      <c r="Q2264" s="9">
        <v>0.02</v>
      </c>
      <c r="R2264" s="9"/>
      <c r="S2264" s="9"/>
      <c r="T2264" s="9"/>
      <c r="U2264" s="9"/>
      <c r="V2264" s="9"/>
      <c r="W2264" s="9"/>
      <c r="X2264" s="9"/>
      <c r="Y2264" s="9"/>
      <c r="Z2264" s="9"/>
      <c r="AA2264" s="9"/>
      <c r="AB2264" s="9"/>
      <c r="AC2264" s="9"/>
      <c r="AD2264" s="9"/>
      <c r="AE2264" s="9"/>
      <c r="AF2264" s="9"/>
      <c r="AG2264" s="9"/>
      <c r="AH2264" s="9"/>
      <c r="AI2264" s="9">
        <f t="shared" si="162"/>
        <v>0.02</v>
      </c>
      <c r="AJ2264" s="9">
        <v>0</v>
      </c>
      <c r="AK2264" s="9">
        <f t="shared" si="163"/>
        <v>2.3999999999999998E-3</v>
      </c>
      <c r="AL2264" s="9">
        <f t="shared" si="164"/>
        <v>2.24E-2</v>
      </c>
      <c r="AM2264" s="9"/>
      <c r="AN2264" s="9"/>
      <c r="AP2264" s="9"/>
    </row>
    <row r="2265" spans="1:42" x14ac:dyDescent="0.2">
      <c r="A2265" s="2" t="s">
        <v>43</v>
      </c>
      <c r="B2265" s="2">
        <v>1</v>
      </c>
      <c r="C2265" s="2">
        <v>11030136</v>
      </c>
      <c r="D2265" s="2" t="s">
        <v>6468</v>
      </c>
      <c r="E2265" s="3" t="s">
        <v>6469</v>
      </c>
      <c r="F2265" s="2" t="s">
        <v>6470</v>
      </c>
      <c r="G2265" s="2" t="s">
        <v>47</v>
      </c>
      <c r="I2265" s="2">
        <v>360100</v>
      </c>
      <c r="J2265" s="9"/>
      <c r="K2265" s="9">
        <v>5.81</v>
      </c>
      <c r="L2265" s="9"/>
      <c r="M2265" s="9"/>
      <c r="N2265" s="9"/>
      <c r="O2265" s="9"/>
      <c r="P2265" s="9">
        <v>0.04</v>
      </c>
      <c r="Q2265" s="9">
        <v>0.16</v>
      </c>
      <c r="R2265" s="9">
        <v>1</v>
      </c>
      <c r="S2265" s="9"/>
      <c r="T2265" s="9"/>
      <c r="U2265" s="9"/>
      <c r="V2265" s="9">
        <v>1.5</v>
      </c>
      <c r="W2265" s="9"/>
      <c r="X2265" s="9"/>
      <c r="Y2265" s="9"/>
      <c r="Z2265" s="9"/>
      <c r="AA2265" s="9"/>
      <c r="AB2265" s="9"/>
      <c r="AC2265" s="9"/>
      <c r="AD2265" s="9"/>
      <c r="AE2265" s="9"/>
      <c r="AF2265" s="9"/>
      <c r="AG2265" s="9"/>
      <c r="AH2265" s="9"/>
      <c r="AI2265" s="9">
        <f t="shared" si="162"/>
        <v>8.51</v>
      </c>
      <c r="AJ2265" s="9">
        <v>0</v>
      </c>
      <c r="AK2265" s="9">
        <f t="shared" si="163"/>
        <v>1.0211999999999999</v>
      </c>
      <c r="AL2265" s="9">
        <f t="shared" si="164"/>
        <v>9.5312000000000001</v>
      </c>
      <c r="AM2265" s="9"/>
      <c r="AN2265" s="9"/>
      <c r="AP2265" s="9"/>
    </row>
    <row r="2266" spans="1:42" x14ac:dyDescent="0.2">
      <c r="A2266" s="2" t="s">
        <v>43</v>
      </c>
      <c r="B2266" s="2">
        <v>16</v>
      </c>
      <c r="C2266" s="2">
        <v>11030134</v>
      </c>
      <c r="D2266" s="2" t="s">
        <v>6471</v>
      </c>
      <c r="E2266" s="3" t="s">
        <v>6472</v>
      </c>
      <c r="F2266" s="2" t="s">
        <v>6473</v>
      </c>
      <c r="G2266" s="2" t="s">
        <v>47</v>
      </c>
      <c r="I2266" s="2">
        <v>360101</v>
      </c>
      <c r="J2266" s="9"/>
      <c r="K2266" s="9">
        <v>0.31</v>
      </c>
      <c r="L2266" s="9"/>
      <c r="M2266" s="9"/>
      <c r="N2266" s="9"/>
      <c r="O2266" s="9"/>
      <c r="P2266" s="9"/>
      <c r="Q2266" s="9">
        <v>0.81</v>
      </c>
      <c r="R2266" s="9"/>
      <c r="S2266" s="9"/>
      <c r="T2266" s="9"/>
      <c r="U2266" s="9"/>
      <c r="V2266" s="9"/>
      <c r="W2266" s="9"/>
      <c r="X2266" s="9"/>
      <c r="Y2266" s="9"/>
      <c r="Z2266" s="9"/>
      <c r="AA2266" s="9"/>
      <c r="AB2266" s="9"/>
      <c r="AC2266" s="9"/>
      <c r="AD2266" s="9"/>
      <c r="AE2266" s="9"/>
      <c r="AF2266" s="9"/>
      <c r="AG2266" s="9"/>
      <c r="AH2266" s="9"/>
      <c r="AI2266" s="9">
        <f t="shared" si="162"/>
        <v>1.1200000000000001</v>
      </c>
      <c r="AJ2266" s="9">
        <v>0</v>
      </c>
      <c r="AK2266" s="9">
        <f t="shared" si="163"/>
        <v>0.13440000000000002</v>
      </c>
      <c r="AL2266" s="9">
        <f t="shared" si="164"/>
        <v>1.2544000000000002</v>
      </c>
      <c r="AM2266" s="9"/>
      <c r="AN2266" s="9"/>
      <c r="AP2266" s="9"/>
    </row>
    <row r="2267" spans="1:42" x14ac:dyDescent="0.2">
      <c r="A2267" s="2" t="s">
        <v>43</v>
      </c>
      <c r="B2267" s="2">
        <v>16</v>
      </c>
      <c r="C2267" s="2">
        <v>11030131</v>
      </c>
      <c r="D2267" s="2" t="s">
        <v>6474</v>
      </c>
      <c r="E2267" s="3" t="s">
        <v>6475</v>
      </c>
      <c r="F2267" s="2" t="s">
        <v>6476</v>
      </c>
      <c r="G2267" s="2" t="s">
        <v>47</v>
      </c>
      <c r="I2267" s="2">
        <v>360102</v>
      </c>
      <c r="J2267" s="9"/>
      <c r="K2267" s="9">
        <v>2.3199999999999998</v>
      </c>
      <c r="L2267" s="9"/>
      <c r="M2267" s="9"/>
      <c r="N2267" s="9"/>
      <c r="O2267" s="9"/>
      <c r="P2267" s="9"/>
      <c r="Q2267" s="9">
        <v>1.23</v>
      </c>
      <c r="R2267" s="9">
        <v>0.64</v>
      </c>
      <c r="S2267" s="9"/>
      <c r="T2267" s="9"/>
      <c r="U2267" s="9"/>
      <c r="V2267" s="9"/>
      <c r="W2267" s="9"/>
      <c r="X2267" s="9"/>
      <c r="Y2267" s="9"/>
      <c r="Z2267" s="9"/>
      <c r="AA2267" s="9"/>
      <c r="AB2267" s="9"/>
      <c r="AC2267" s="9"/>
      <c r="AD2267" s="9"/>
      <c r="AE2267" s="9"/>
      <c r="AF2267" s="9"/>
      <c r="AG2267" s="9"/>
      <c r="AH2267" s="9"/>
      <c r="AI2267" s="9">
        <f t="shared" si="162"/>
        <v>4.1899999999999995</v>
      </c>
      <c r="AJ2267" s="9">
        <v>0</v>
      </c>
      <c r="AK2267" s="9">
        <f t="shared" si="163"/>
        <v>0.50279999999999991</v>
      </c>
      <c r="AL2267" s="9">
        <f t="shared" si="164"/>
        <v>4.6927999999999992</v>
      </c>
      <c r="AM2267" s="9"/>
      <c r="AN2267" s="9"/>
      <c r="AP2267" s="9"/>
    </row>
    <row r="2268" spans="1:42" x14ac:dyDescent="0.2">
      <c r="A2268" s="2" t="s">
        <v>43</v>
      </c>
      <c r="B2268" s="2">
        <v>1</v>
      </c>
      <c r="C2268" s="2">
        <v>11030128</v>
      </c>
      <c r="D2268" s="2" t="s">
        <v>6477</v>
      </c>
      <c r="E2268" s="3" t="s">
        <v>6478</v>
      </c>
      <c r="F2268" s="2" t="s">
        <v>6479</v>
      </c>
      <c r="G2268" s="2" t="s">
        <v>47</v>
      </c>
      <c r="I2268" s="2">
        <v>360103</v>
      </c>
      <c r="J2268" s="9"/>
      <c r="K2268" s="9"/>
      <c r="L2268" s="9"/>
      <c r="M2268" s="9"/>
      <c r="N2268" s="9"/>
      <c r="O2268" s="9"/>
      <c r="P2268" s="9"/>
      <c r="Q2268" s="9">
        <v>0.09</v>
      </c>
      <c r="R2268" s="9"/>
      <c r="S2268" s="9"/>
      <c r="T2268" s="9"/>
      <c r="U2268" s="9"/>
      <c r="V2268" s="9"/>
      <c r="W2268" s="9"/>
      <c r="X2268" s="9"/>
      <c r="Y2268" s="9"/>
      <c r="Z2268" s="9"/>
      <c r="AA2268" s="9"/>
      <c r="AB2268" s="9"/>
      <c r="AC2268" s="9"/>
      <c r="AD2268" s="9"/>
      <c r="AE2268" s="9"/>
      <c r="AF2268" s="9"/>
      <c r="AG2268" s="9"/>
      <c r="AH2268" s="9"/>
      <c r="AI2268" s="9">
        <f t="shared" si="162"/>
        <v>0.09</v>
      </c>
      <c r="AJ2268" s="9">
        <v>0</v>
      </c>
      <c r="AK2268" s="9">
        <f t="shared" si="163"/>
        <v>1.0799999999999999E-2</v>
      </c>
      <c r="AL2268" s="9">
        <f t="shared" si="164"/>
        <v>0.1008</v>
      </c>
      <c r="AM2268" s="9"/>
      <c r="AN2268" s="9"/>
      <c r="AP2268" s="9"/>
    </row>
    <row r="2269" spans="1:42" x14ac:dyDescent="0.2">
      <c r="A2269" s="2" t="s">
        <v>43</v>
      </c>
      <c r="B2269" s="2">
        <v>19</v>
      </c>
      <c r="C2269" s="2">
        <v>11030128</v>
      </c>
      <c r="D2269" s="2" t="s">
        <v>6480</v>
      </c>
      <c r="E2269" s="3" t="s">
        <v>6481</v>
      </c>
      <c r="F2269" s="2" t="s">
        <v>6482</v>
      </c>
      <c r="G2269" s="2" t="s">
        <v>47</v>
      </c>
      <c r="I2269" s="2">
        <v>360104</v>
      </c>
      <c r="J2269" s="9"/>
      <c r="K2269" s="9"/>
      <c r="L2269" s="9"/>
      <c r="M2269" s="9"/>
      <c r="N2269" s="9"/>
      <c r="O2269" s="9"/>
      <c r="P2269" s="9"/>
      <c r="Q2269" s="9">
        <v>0.05</v>
      </c>
      <c r="R2269" s="9"/>
      <c r="S2269" s="9"/>
      <c r="T2269" s="9"/>
      <c r="U2269" s="9"/>
      <c r="V2269" s="9"/>
      <c r="W2269" s="9"/>
      <c r="X2269" s="9"/>
      <c r="Y2269" s="9"/>
      <c r="Z2269" s="9"/>
      <c r="AA2269" s="9"/>
      <c r="AB2269" s="9"/>
      <c r="AC2269" s="9"/>
      <c r="AD2269" s="9"/>
      <c r="AE2269" s="9"/>
      <c r="AF2269" s="9"/>
      <c r="AG2269" s="9"/>
      <c r="AH2269" s="9"/>
      <c r="AI2269" s="9">
        <f t="shared" si="162"/>
        <v>0.05</v>
      </c>
      <c r="AJ2269" s="9">
        <v>0</v>
      </c>
      <c r="AK2269" s="9">
        <f t="shared" si="163"/>
        <v>6.0000000000000001E-3</v>
      </c>
      <c r="AL2269" s="9">
        <f t="shared" si="164"/>
        <v>5.6000000000000001E-2</v>
      </c>
      <c r="AM2269" s="9"/>
      <c r="AN2269" s="9"/>
      <c r="AP2269" s="9"/>
    </row>
    <row r="2270" spans="1:42" x14ac:dyDescent="0.2">
      <c r="A2270" s="2" t="s">
        <v>43</v>
      </c>
      <c r="B2270" s="2">
        <v>1</v>
      </c>
      <c r="C2270" s="2">
        <v>11030128</v>
      </c>
      <c r="D2270" s="2" t="s">
        <v>6483</v>
      </c>
      <c r="E2270" s="3" t="s">
        <v>6484</v>
      </c>
      <c r="F2270" s="2" t="s">
        <v>6485</v>
      </c>
      <c r="G2270" s="2" t="s">
        <v>47</v>
      </c>
      <c r="I2270" s="2">
        <v>360105</v>
      </c>
      <c r="J2270" s="9"/>
      <c r="K2270" s="9">
        <v>0.27</v>
      </c>
      <c r="L2270" s="9"/>
      <c r="M2270" s="9"/>
      <c r="N2270" s="9"/>
      <c r="O2270" s="9"/>
      <c r="P2270" s="9"/>
      <c r="Q2270" s="9">
        <v>1.1499999999999999</v>
      </c>
      <c r="R2270" s="9"/>
      <c r="S2270" s="9"/>
      <c r="T2270" s="9"/>
      <c r="U2270" s="9"/>
      <c r="V2270" s="9"/>
      <c r="W2270" s="9"/>
      <c r="X2270" s="9"/>
      <c r="Y2270" s="9"/>
      <c r="Z2270" s="9"/>
      <c r="AA2270" s="9"/>
      <c r="AB2270" s="9"/>
      <c r="AC2270" s="9"/>
      <c r="AD2270" s="9"/>
      <c r="AE2270" s="9"/>
      <c r="AF2270" s="9"/>
      <c r="AG2270" s="9"/>
      <c r="AH2270" s="9"/>
      <c r="AI2270" s="9">
        <f t="shared" si="162"/>
        <v>1.42</v>
      </c>
      <c r="AJ2270" s="9">
        <v>0</v>
      </c>
      <c r="AK2270" s="9">
        <f t="shared" si="163"/>
        <v>0.1704</v>
      </c>
      <c r="AL2270" s="9">
        <f t="shared" si="164"/>
        <v>1.5903999999999998</v>
      </c>
      <c r="AM2270" s="9"/>
      <c r="AN2270" s="9"/>
      <c r="AP2270" s="9"/>
    </row>
    <row r="2271" spans="1:42" x14ac:dyDescent="0.2">
      <c r="A2271" s="2" t="s">
        <v>43</v>
      </c>
      <c r="B2271" s="2">
        <v>1</v>
      </c>
      <c r="C2271" s="2">
        <v>11030133</v>
      </c>
      <c r="D2271" s="2" t="s">
        <v>6486</v>
      </c>
      <c r="E2271" s="3" t="s">
        <v>6487</v>
      </c>
      <c r="F2271" s="2" t="s">
        <v>6488</v>
      </c>
      <c r="G2271" s="2" t="s">
        <v>47</v>
      </c>
      <c r="I2271" s="2">
        <v>360106</v>
      </c>
      <c r="J2271" s="9"/>
      <c r="K2271" s="9"/>
      <c r="L2271" s="9"/>
      <c r="M2271" s="9"/>
      <c r="N2271" s="9"/>
      <c r="O2271" s="9"/>
      <c r="P2271" s="9"/>
      <c r="Q2271" s="9">
        <v>0.05</v>
      </c>
      <c r="R2271" s="9"/>
      <c r="S2271" s="9"/>
      <c r="T2271" s="9"/>
      <c r="U2271" s="9"/>
      <c r="V2271" s="9"/>
      <c r="W2271" s="9"/>
      <c r="X2271" s="9"/>
      <c r="Y2271" s="9"/>
      <c r="Z2271" s="9"/>
      <c r="AA2271" s="9"/>
      <c r="AB2271" s="9"/>
      <c r="AC2271" s="9"/>
      <c r="AD2271" s="9"/>
      <c r="AE2271" s="9"/>
      <c r="AF2271" s="9"/>
      <c r="AG2271" s="9"/>
      <c r="AH2271" s="9"/>
      <c r="AI2271" s="9">
        <f t="shared" si="162"/>
        <v>0.05</v>
      </c>
      <c r="AJ2271" s="9">
        <v>0</v>
      </c>
      <c r="AK2271" s="9">
        <f t="shared" si="163"/>
        <v>6.0000000000000001E-3</v>
      </c>
      <c r="AL2271" s="9">
        <f t="shared" si="164"/>
        <v>5.6000000000000001E-2</v>
      </c>
      <c r="AM2271" s="9"/>
      <c r="AN2271" s="9"/>
      <c r="AP2271" s="9"/>
    </row>
    <row r="2272" spans="1:42" x14ac:dyDescent="0.2">
      <c r="A2272" s="2" t="s">
        <v>43</v>
      </c>
      <c r="B2272" s="2">
        <v>16</v>
      </c>
      <c r="C2272" s="2">
        <v>11030128</v>
      </c>
      <c r="D2272" s="2" t="s">
        <v>6489</v>
      </c>
      <c r="E2272" s="3" t="s">
        <v>6490</v>
      </c>
      <c r="F2272" s="2" t="s">
        <v>6491</v>
      </c>
      <c r="G2272" s="2" t="s">
        <v>47</v>
      </c>
      <c r="I2272" s="2">
        <v>360107</v>
      </c>
      <c r="J2272" s="9"/>
      <c r="K2272" s="9"/>
      <c r="L2272" s="9"/>
      <c r="M2272" s="9"/>
      <c r="N2272" s="9"/>
      <c r="O2272" s="9"/>
      <c r="P2272" s="9"/>
      <c r="Q2272" s="9">
        <v>0.79</v>
      </c>
      <c r="R2272" s="9"/>
      <c r="S2272" s="9"/>
      <c r="T2272" s="9"/>
      <c r="U2272" s="9"/>
      <c r="V2272" s="9"/>
      <c r="W2272" s="9"/>
      <c r="X2272" s="9"/>
      <c r="Y2272" s="9"/>
      <c r="Z2272" s="9"/>
      <c r="AA2272" s="9"/>
      <c r="AB2272" s="9"/>
      <c r="AC2272" s="9"/>
      <c r="AD2272" s="9"/>
      <c r="AE2272" s="9"/>
      <c r="AF2272" s="9"/>
      <c r="AG2272" s="9"/>
      <c r="AH2272" s="9"/>
      <c r="AI2272" s="9">
        <f t="shared" si="162"/>
        <v>0.79</v>
      </c>
      <c r="AJ2272" s="9">
        <v>0</v>
      </c>
      <c r="AK2272" s="9">
        <f t="shared" si="163"/>
        <v>9.4799999999999995E-2</v>
      </c>
      <c r="AL2272" s="9">
        <f t="shared" si="164"/>
        <v>0.88480000000000003</v>
      </c>
      <c r="AM2272" s="9"/>
      <c r="AN2272" s="9"/>
      <c r="AP2272" s="9"/>
    </row>
    <row r="2273" spans="1:42" x14ac:dyDescent="0.2">
      <c r="A2273" s="2" t="s">
        <v>43</v>
      </c>
      <c r="B2273" s="2">
        <v>19</v>
      </c>
      <c r="C2273" s="2">
        <v>11030135</v>
      </c>
      <c r="D2273" s="2" t="s">
        <v>6492</v>
      </c>
      <c r="E2273" s="3" t="s">
        <v>6493</v>
      </c>
      <c r="F2273" s="2" t="s">
        <v>6494</v>
      </c>
      <c r="G2273" s="2" t="s">
        <v>47</v>
      </c>
      <c r="I2273" s="2">
        <v>360108</v>
      </c>
      <c r="J2273" s="9"/>
      <c r="K2273" s="9">
        <v>4.21</v>
      </c>
      <c r="L2273" s="9"/>
      <c r="M2273" s="9"/>
      <c r="N2273" s="9"/>
      <c r="O2273" s="9"/>
      <c r="P2273" s="9"/>
      <c r="Q2273" s="9">
        <v>0.43</v>
      </c>
      <c r="R2273" s="9"/>
      <c r="S2273" s="9"/>
      <c r="T2273" s="9"/>
      <c r="U2273" s="9"/>
      <c r="V2273" s="9"/>
      <c r="W2273" s="9"/>
      <c r="X2273" s="9"/>
      <c r="Y2273" s="9"/>
      <c r="Z2273" s="9"/>
      <c r="AA2273" s="9"/>
      <c r="AB2273" s="9"/>
      <c r="AC2273" s="9"/>
      <c r="AD2273" s="9"/>
      <c r="AE2273" s="9"/>
      <c r="AF2273" s="9"/>
      <c r="AG2273" s="9"/>
      <c r="AH2273" s="9"/>
      <c r="AI2273" s="9">
        <f t="shared" si="162"/>
        <v>4.6399999999999997</v>
      </c>
      <c r="AJ2273" s="9">
        <v>0</v>
      </c>
      <c r="AK2273" s="9">
        <f t="shared" si="163"/>
        <v>0.55679999999999996</v>
      </c>
      <c r="AL2273" s="9">
        <f t="shared" si="164"/>
        <v>5.1967999999999996</v>
      </c>
      <c r="AM2273" s="9"/>
      <c r="AN2273" s="9"/>
      <c r="AP2273" s="9"/>
    </row>
    <row r="2274" spans="1:42" x14ac:dyDescent="0.2">
      <c r="A2274" s="2" t="s">
        <v>43</v>
      </c>
      <c r="B2274" s="2">
        <v>1</v>
      </c>
      <c r="C2274" s="2">
        <v>11030133</v>
      </c>
      <c r="D2274" s="2" t="s">
        <v>6495</v>
      </c>
      <c r="E2274" s="3" t="s">
        <v>6496</v>
      </c>
      <c r="F2274" s="2" t="s">
        <v>6497</v>
      </c>
      <c r="G2274" s="2" t="s">
        <v>47</v>
      </c>
      <c r="I2274" s="2">
        <v>360109</v>
      </c>
      <c r="J2274" s="9"/>
      <c r="K2274" s="9">
        <v>2.09</v>
      </c>
      <c r="L2274" s="9"/>
      <c r="M2274" s="9"/>
      <c r="N2274" s="9"/>
      <c r="O2274" s="9"/>
      <c r="P2274" s="9"/>
      <c r="Q2274" s="9">
        <v>3.81</v>
      </c>
      <c r="R2274" s="9">
        <v>0.28999999999999998</v>
      </c>
      <c r="S2274" s="9"/>
      <c r="T2274" s="9"/>
      <c r="U2274" s="9"/>
      <c r="V2274" s="9"/>
      <c r="W2274" s="9"/>
      <c r="X2274" s="9"/>
      <c r="Y2274" s="9"/>
      <c r="Z2274" s="9"/>
      <c r="AA2274" s="9"/>
      <c r="AB2274" s="9"/>
      <c r="AC2274" s="9"/>
      <c r="AD2274" s="9"/>
      <c r="AE2274" s="9"/>
      <c r="AF2274" s="9"/>
      <c r="AG2274" s="9"/>
      <c r="AH2274" s="9"/>
      <c r="AI2274" s="9">
        <f t="shared" si="162"/>
        <v>6.19</v>
      </c>
      <c r="AJ2274" s="9">
        <v>0</v>
      </c>
      <c r="AK2274" s="9">
        <f t="shared" si="163"/>
        <v>0.74280000000000002</v>
      </c>
      <c r="AL2274" s="9">
        <f t="shared" si="164"/>
        <v>6.9328000000000003</v>
      </c>
      <c r="AM2274" s="9"/>
      <c r="AN2274" s="9"/>
      <c r="AP2274" s="9"/>
    </row>
    <row r="2275" spans="1:42" x14ac:dyDescent="0.2">
      <c r="A2275" s="2" t="s">
        <v>43</v>
      </c>
      <c r="B2275" s="2">
        <v>16</v>
      </c>
      <c r="C2275" s="2">
        <v>11030134</v>
      </c>
      <c r="D2275" s="2" t="s">
        <v>6498</v>
      </c>
      <c r="E2275" s="3" t="s">
        <v>6499</v>
      </c>
      <c r="F2275" s="2" t="s">
        <v>6500</v>
      </c>
      <c r="G2275" s="2" t="s">
        <v>47</v>
      </c>
      <c r="I2275" s="2">
        <v>360110</v>
      </c>
      <c r="J2275" s="9"/>
      <c r="K2275" s="9"/>
      <c r="L2275" s="9"/>
      <c r="M2275" s="9"/>
      <c r="N2275" s="9"/>
      <c r="O2275" s="9"/>
      <c r="P2275" s="9"/>
      <c r="Q2275" s="9">
        <v>4.3499999999999996</v>
      </c>
      <c r="R2275" s="9"/>
      <c r="S2275" s="9"/>
      <c r="T2275" s="9"/>
      <c r="U2275" s="9"/>
      <c r="V2275" s="9">
        <v>1.5</v>
      </c>
      <c r="W2275" s="9"/>
      <c r="X2275" s="9"/>
      <c r="Y2275" s="9"/>
      <c r="Z2275" s="9"/>
      <c r="AA2275" s="9"/>
      <c r="AB2275" s="9"/>
      <c r="AC2275" s="9"/>
      <c r="AD2275" s="9"/>
      <c r="AE2275" s="9"/>
      <c r="AF2275" s="9"/>
      <c r="AG2275" s="9"/>
      <c r="AH2275" s="9"/>
      <c r="AI2275" s="9">
        <f t="shared" si="162"/>
        <v>5.85</v>
      </c>
      <c r="AJ2275" s="9">
        <v>0</v>
      </c>
      <c r="AK2275" s="9">
        <f t="shared" si="163"/>
        <v>0.70199999999999996</v>
      </c>
      <c r="AL2275" s="9">
        <f t="shared" si="164"/>
        <v>6.5519999999999996</v>
      </c>
      <c r="AM2275" s="9"/>
      <c r="AN2275" s="9"/>
      <c r="AP2275" s="9"/>
    </row>
    <row r="2276" spans="1:42" x14ac:dyDescent="0.2">
      <c r="A2276" s="2" t="s">
        <v>43</v>
      </c>
      <c r="B2276" s="2">
        <v>16</v>
      </c>
      <c r="C2276" s="2">
        <v>11030130</v>
      </c>
      <c r="D2276" s="2" t="s">
        <v>6501</v>
      </c>
      <c r="E2276" s="3" t="s">
        <v>6502</v>
      </c>
      <c r="F2276" s="2" t="s">
        <v>6503</v>
      </c>
      <c r="G2276" s="2" t="s">
        <v>47</v>
      </c>
      <c r="I2276" s="2">
        <v>360111</v>
      </c>
      <c r="J2276" s="9"/>
      <c r="K2276" s="9"/>
      <c r="L2276" s="9"/>
      <c r="M2276" s="9"/>
      <c r="N2276" s="9"/>
      <c r="O2276" s="9"/>
      <c r="P2276" s="9"/>
      <c r="Q2276" s="9">
        <v>1</v>
      </c>
      <c r="R2276" s="9">
        <v>6.04</v>
      </c>
      <c r="S2276" s="9"/>
      <c r="T2276" s="9"/>
      <c r="U2276" s="9"/>
      <c r="V2276" s="9"/>
      <c r="W2276" s="9"/>
      <c r="X2276" s="9"/>
      <c r="Y2276" s="9"/>
      <c r="Z2276" s="9"/>
      <c r="AA2276" s="9"/>
      <c r="AB2276" s="9"/>
      <c r="AC2276" s="9"/>
      <c r="AD2276" s="9"/>
      <c r="AE2276" s="9"/>
      <c r="AF2276" s="9"/>
      <c r="AG2276" s="9"/>
      <c r="AH2276" s="9"/>
      <c r="AI2276" s="9">
        <f t="shared" si="162"/>
        <v>7.04</v>
      </c>
      <c r="AJ2276" s="9">
        <v>0</v>
      </c>
      <c r="AK2276" s="9">
        <f t="shared" si="163"/>
        <v>0.8448</v>
      </c>
      <c r="AL2276" s="9">
        <f t="shared" si="164"/>
        <v>7.8848000000000003</v>
      </c>
      <c r="AM2276" s="9"/>
      <c r="AN2276" s="9"/>
      <c r="AP2276" s="9"/>
    </row>
    <row r="2277" spans="1:42" x14ac:dyDescent="0.2">
      <c r="A2277" s="2" t="s">
        <v>43</v>
      </c>
      <c r="B2277" s="2">
        <v>19</v>
      </c>
      <c r="C2277" s="2">
        <v>11030134</v>
      </c>
      <c r="D2277" s="2" t="s">
        <v>6504</v>
      </c>
      <c r="E2277" s="3" t="s">
        <v>6505</v>
      </c>
      <c r="F2277" s="2" t="s">
        <v>6506</v>
      </c>
      <c r="G2277" s="2" t="s">
        <v>47</v>
      </c>
      <c r="I2277" s="2">
        <v>360112</v>
      </c>
      <c r="J2277" s="9"/>
      <c r="K2277" s="9">
        <v>0.02</v>
      </c>
      <c r="L2277" s="9"/>
      <c r="M2277" s="9"/>
      <c r="N2277" s="9"/>
      <c r="O2277" s="9"/>
      <c r="P2277" s="9"/>
      <c r="Q2277" s="9">
        <v>0.06</v>
      </c>
      <c r="R2277" s="9"/>
      <c r="S2277" s="9"/>
      <c r="T2277" s="9"/>
      <c r="U2277" s="9"/>
      <c r="V2277" s="9"/>
      <c r="W2277" s="9"/>
      <c r="X2277" s="9"/>
      <c r="Y2277" s="9"/>
      <c r="Z2277" s="9"/>
      <c r="AA2277" s="9"/>
      <c r="AB2277" s="9"/>
      <c r="AC2277" s="9"/>
      <c r="AD2277" s="9"/>
      <c r="AE2277" s="9"/>
      <c r="AF2277" s="9"/>
      <c r="AG2277" s="9"/>
      <c r="AH2277" s="9"/>
      <c r="AI2277" s="9">
        <f t="shared" si="162"/>
        <v>0.08</v>
      </c>
      <c r="AJ2277" s="9">
        <v>0</v>
      </c>
      <c r="AK2277" s="9">
        <f t="shared" si="163"/>
        <v>9.5999999999999992E-3</v>
      </c>
      <c r="AL2277" s="9">
        <f t="shared" si="164"/>
        <v>8.9599999999999999E-2</v>
      </c>
      <c r="AM2277" s="9"/>
      <c r="AN2277" s="9"/>
      <c r="AP2277" s="9"/>
    </row>
    <row r="2278" spans="1:42" x14ac:dyDescent="0.2">
      <c r="A2278" s="2" t="s">
        <v>43</v>
      </c>
      <c r="B2278" s="2">
        <v>1</v>
      </c>
      <c r="C2278" s="2">
        <v>11030133</v>
      </c>
      <c r="D2278" s="2" t="s">
        <v>6507</v>
      </c>
      <c r="E2278" s="3" t="s">
        <v>6508</v>
      </c>
      <c r="F2278" s="2" t="s">
        <v>6509</v>
      </c>
      <c r="G2278" s="2" t="s">
        <v>47</v>
      </c>
      <c r="I2278" s="2">
        <v>360113</v>
      </c>
      <c r="J2278" s="9"/>
      <c r="K2278" s="9">
        <v>2.4500000000000002</v>
      </c>
      <c r="L2278" s="9"/>
      <c r="M2278" s="9"/>
      <c r="N2278" s="9"/>
      <c r="O2278" s="9"/>
      <c r="P2278" s="9"/>
      <c r="Q2278" s="9"/>
      <c r="R2278" s="9"/>
      <c r="S2278" s="9"/>
      <c r="T2278" s="9"/>
      <c r="U2278" s="9"/>
      <c r="V2278" s="9"/>
      <c r="W2278" s="9"/>
      <c r="X2278" s="9"/>
      <c r="Y2278" s="9"/>
      <c r="Z2278" s="9"/>
      <c r="AA2278" s="9"/>
      <c r="AB2278" s="9"/>
      <c r="AC2278" s="9"/>
      <c r="AD2278" s="9"/>
      <c r="AE2278" s="9"/>
      <c r="AF2278" s="9"/>
      <c r="AG2278" s="9"/>
      <c r="AH2278" s="9"/>
      <c r="AI2278" s="9">
        <f t="shared" si="162"/>
        <v>2.4500000000000002</v>
      </c>
      <c r="AJ2278" s="9">
        <v>0</v>
      </c>
      <c r="AK2278" s="9">
        <f t="shared" si="163"/>
        <v>0.29399999999999998</v>
      </c>
      <c r="AL2278" s="9">
        <f t="shared" si="164"/>
        <v>2.7440000000000002</v>
      </c>
      <c r="AM2278" s="9"/>
      <c r="AN2278" s="9"/>
      <c r="AP2278" s="9"/>
    </row>
    <row r="2279" spans="1:42" x14ac:dyDescent="0.2">
      <c r="A2279" s="2" t="s">
        <v>43</v>
      </c>
      <c r="B2279" s="2">
        <v>1</v>
      </c>
      <c r="C2279" s="2">
        <v>11030128</v>
      </c>
      <c r="D2279" s="2" t="s">
        <v>6510</v>
      </c>
      <c r="E2279" s="3" t="s">
        <v>6511</v>
      </c>
      <c r="F2279" s="2" t="s">
        <v>6512</v>
      </c>
      <c r="G2279" s="2" t="s">
        <v>47</v>
      </c>
      <c r="I2279" s="2">
        <v>360114</v>
      </c>
      <c r="J2279" s="9"/>
      <c r="K2279" s="9">
        <v>2.87</v>
      </c>
      <c r="L2279" s="9"/>
      <c r="M2279" s="9"/>
      <c r="N2279" s="9"/>
      <c r="O2279" s="9"/>
      <c r="P2279" s="9"/>
      <c r="Q2279" s="9">
        <v>0.85</v>
      </c>
      <c r="R2279" s="9">
        <v>0.04</v>
      </c>
      <c r="S2279" s="9"/>
      <c r="T2279" s="9"/>
      <c r="U2279" s="9"/>
      <c r="V2279" s="9"/>
      <c r="W2279" s="9"/>
      <c r="X2279" s="9"/>
      <c r="Y2279" s="9"/>
      <c r="Z2279" s="9"/>
      <c r="AA2279" s="9"/>
      <c r="AB2279" s="9"/>
      <c r="AC2279" s="9"/>
      <c r="AD2279" s="9"/>
      <c r="AE2279" s="9"/>
      <c r="AF2279" s="9"/>
      <c r="AG2279" s="9"/>
      <c r="AH2279" s="9"/>
      <c r="AI2279" s="9">
        <f t="shared" si="162"/>
        <v>3.7600000000000002</v>
      </c>
      <c r="AJ2279" s="9">
        <v>0</v>
      </c>
      <c r="AK2279" s="9">
        <f t="shared" si="163"/>
        <v>0.45119999999999999</v>
      </c>
      <c r="AL2279" s="9">
        <f t="shared" si="164"/>
        <v>4.2111999999999998</v>
      </c>
      <c r="AM2279" s="9"/>
      <c r="AN2279" s="9"/>
      <c r="AP2279" s="9"/>
    </row>
    <row r="2280" spans="1:42" x14ac:dyDescent="0.2">
      <c r="A2280" s="2" t="s">
        <v>43</v>
      </c>
      <c r="B2280" s="2">
        <v>16</v>
      </c>
      <c r="C2280" s="2">
        <v>11030131</v>
      </c>
      <c r="D2280" s="2" t="s">
        <v>6513</v>
      </c>
      <c r="E2280" s="3" t="s">
        <v>6514</v>
      </c>
      <c r="F2280" s="2" t="s">
        <v>6515</v>
      </c>
      <c r="G2280" s="2" t="s">
        <v>47</v>
      </c>
      <c r="I2280" s="2">
        <v>360115</v>
      </c>
      <c r="J2280" s="9"/>
      <c r="K2280" s="9"/>
      <c r="L2280" s="9"/>
      <c r="M2280" s="9"/>
      <c r="N2280" s="9"/>
      <c r="O2280" s="9"/>
      <c r="P2280" s="9"/>
      <c r="Q2280" s="9">
        <v>0.69</v>
      </c>
      <c r="R2280" s="9"/>
      <c r="S2280" s="9"/>
      <c r="T2280" s="9"/>
      <c r="U2280" s="9"/>
      <c r="V2280" s="9"/>
      <c r="W2280" s="9"/>
      <c r="X2280" s="9"/>
      <c r="Y2280" s="9"/>
      <c r="Z2280" s="9"/>
      <c r="AA2280" s="9"/>
      <c r="AB2280" s="9"/>
      <c r="AC2280" s="9"/>
      <c r="AD2280" s="9"/>
      <c r="AE2280" s="9"/>
      <c r="AF2280" s="9"/>
      <c r="AG2280" s="9"/>
      <c r="AH2280" s="9"/>
      <c r="AI2280" s="9">
        <f t="shared" si="162"/>
        <v>0.69</v>
      </c>
      <c r="AJ2280" s="9">
        <v>0</v>
      </c>
      <c r="AK2280" s="9">
        <f t="shared" si="163"/>
        <v>8.2799999999999985E-2</v>
      </c>
      <c r="AL2280" s="9">
        <f t="shared" si="164"/>
        <v>0.77279999999999993</v>
      </c>
      <c r="AM2280" s="9"/>
      <c r="AN2280" s="9"/>
      <c r="AP2280" s="9"/>
    </row>
    <row r="2281" spans="1:42" x14ac:dyDescent="0.2">
      <c r="A2281" s="2" t="s">
        <v>43</v>
      </c>
      <c r="B2281" s="2">
        <v>16</v>
      </c>
      <c r="C2281" s="2">
        <v>11030131</v>
      </c>
      <c r="D2281" s="2" t="s">
        <v>6516</v>
      </c>
      <c r="E2281" s="3" t="s">
        <v>6517</v>
      </c>
      <c r="F2281" s="2" t="s">
        <v>6518</v>
      </c>
      <c r="G2281" s="2" t="s">
        <v>47</v>
      </c>
      <c r="I2281" s="2">
        <v>360116</v>
      </c>
      <c r="J2281" s="9"/>
      <c r="K2281" s="9"/>
      <c r="L2281" s="9"/>
      <c r="M2281" s="9"/>
      <c r="N2281" s="9"/>
      <c r="O2281" s="9"/>
      <c r="P2281" s="9"/>
      <c r="Q2281" s="9">
        <v>0.33</v>
      </c>
      <c r="R2281" s="9"/>
      <c r="S2281" s="9"/>
      <c r="T2281" s="9"/>
      <c r="U2281" s="9"/>
      <c r="V2281" s="9"/>
      <c r="W2281" s="9"/>
      <c r="X2281" s="9"/>
      <c r="Y2281" s="9"/>
      <c r="Z2281" s="9"/>
      <c r="AA2281" s="9"/>
      <c r="AB2281" s="9"/>
      <c r="AC2281" s="9"/>
      <c r="AD2281" s="9"/>
      <c r="AE2281" s="9"/>
      <c r="AF2281" s="9"/>
      <c r="AG2281" s="9"/>
      <c r="AH2281" s="9"/>
      <c r="AI2281" s="9">
        <f t="shared" si="162"/>
        <v>0.33</v>
      </c>
      <c r="AJ2281" s="9">
        <v>0</v>
      </c>
      <c r="AK2281" s="9">
        <f t="shared" si="163"/>
        <v>3.9600000000000003E-2</v>
      </c>
      <c r="AL2281" s="9">
        <f t="shared" si="164"/>
        <v>0.36960000000000004</v>
      </c>
      <c r="AM2281" s="9"/>
      <c r="AN2281" s="9"/>
      <c r="AP2281" s="9"/>
    </row>
    <row r="2282" spans="1:42" x14ac:dyDescent="0.2">
      <c r="A2282" s="2" t="s">
        <v>43</v>
      </c>
      <c r="B2282" s="2">
        <v>1</v>
      </c>
      <c r="C2282" s="2">
        <v>11030131</v>
      </c>
      <c r="D2282" s="2" t="s">
        <v>6519</v>
      </c>
      <c r="E2282" s="3" t="s">
        <v>6520</v>
      </c>
      <c r="F2282" s="2" t="s">
        <v>6521</v>
      </c>
      <c r="G2282" s="2" t="s">
        <v>47</v>
      </c>
      <c r="I2282" s="2">
        <v>360117</v>
      </c>
      <c r="J2282" s="9"/>
      <c r="K2282" s="9"/>
      <c r="L2282" s="9"/>
      <c r="M2282" s="9"/>
      <c r="N2282" s="9"/>
      <c r="O2282" s="9"/>
      <c r="P2282" s="9"/>
      <c r="Q2282" s="9">
        <v>5.07</v>
      </c>
      <c r="R2282" s="9"/>
      <c r="S2282" s="9"/>
      <c r="T2282" s="9"/>
      <c r="U2282" s="9"/>
      <c r="V2282" s="9"/>
      <c r="W2282" s="9"/>
      <c r="X2282" s="9"/>
      <c r="Y2282" s="9"/>
      <c r="Z2282" s="9"/>
      <c r="AA2282" s="9"/>
      <c r="AB2282" s="9"/>
      <c r="AC2282" s="9"/>
      <c r="AD2282" s="9"/>
      <c r="AE2282" s="9"/>
      <c r="AF2282" s="9"/>
      <c r="AG2282" s="9"/>
      <c r="AH2282" s="9"/>
      <c r="AI2282" s="9">
        <f t="shared" si="162"/>
        <v>5.07</v>
      </c>
      <c r="AJ2282" s="9">
        <v>0</v>
      </c>
      <c r="AK2282" s="9">
        <f t="shared" si="163"/>
        <v>0.60840000000000005</v>
      </c>
      <c r="AL2282" s="9">
        <f t="shared" si="164"/>
        <v>5.6783999999999999</v>
      </c>
      <c r="AM2282" s="9"/>
      <c r="AN2282" s="9"/>
      <c r="AP2282" s="9"/>
    </row>
    <row r="2283" spans="1:42" x14ac:dyDescent="0.2">
      <c r="A2283" s="2" t="s">
        <v>43</v>
      </c>
      <c r="B2283" s="2">
        <v>1</v>
      </c>
      <c r="C2283" s="2">
        <v>11030133</v>
      </c>
      <c r="D2283" s="2" t="s">
        <v>6522</v>
      </c>
      <c r="E2283" s="3" t="s">
        <v>6523</v>
      </c>
      <c r="F2283" s="2" t="s">
        <v>1086</v>
      </c>
      <c r="G2283" s="2" t="s">
        <v>47</v>
      </c>
      <c r="I2283" s="2">
        <v>360118</v>
      </c>
      <c r="J2283" s="9"/>
      <c r="K2283" s="9">
        <v>0.63</v>
      </c>
      <c r="L2283" s="9"/>
      <c r="M2283" s="9"/>
      <c r="N2283" s="9"/>
      <c r="O2283" s="9"/>
      <c r="P2283" s="9"/>
      <c r="Q2283" s="9">
        <v>0.33</v>
      </c>
      <c r="R2283" s="9"/>
      <c r="S2283" s="9"/>
      <c r="T2283" s="9"/>
      <c r="U2283" s="9"/>
      <c r="V2283" s="9"/>
      <c r="W2283" s="9"/>
      <c r="X2283" s="9"/>
      <c r="Y2283" s="9"/>
      <c r="Z2283" s="9"/>
      <c r="AA2283" s="9"/>
      <c r="AB2283" s="9"/>
      <c r="AC2283" s="9"/>
      <c r="AD2283" s="9"/>
      <c r="AE2283" s="9"/>
      <c r="AF2283" s="9"/>
      <c r="AG2283" s="9"/>
      <c r="AH2283" s="9"/>
      <c r="AI2283" s="9">
        <f t="shared" si="162"/>
        <v>0.96</v>
      </c>
      <c r="AJ2283" s="9">
        <v>0</v>
      </c>
      <c r="AK2283" s="9">
        <f t="shared" si="163"/>
        <v>0.1152</v>
      </c>
      <c r="AL2283" s="9">
        <f t="shared" si="164"/>
        <v>1.0751999999999999</v>
      </c>
      <c r="AM2283" s="9"/>
      <c r="AN2283" s="9"/>
      <c r="AP2283" s="9"/>
    </row>
    <row r="2284" spans="1:42" x14ac:dyDescent="0.2">
      <c r="A2284" s="2" t="s">
        <v>43</v>
      </c>
      <c r="B2284" s="2">
        <v>16</v>
      </c>
      <c r="C2284" s="2">
        <v>11030135</v>
      </c>
      <c r="D2284" s="2" t="s">
        <v>6524</v>
      </c>
      <c r="E2284" s="3" t="s">
        <v>6525</v>
      </c>
      <c r="F2284" s="2" t="s">
        <v>6526</v>
      </c>
      <c r="G2284" s="2" t="s">
        <v>47</v>
      </c>
      <c r="I2284" s="2">
        <v>360119</v>
      </c>
      <c r="J2284" s="9"/>
      <c r="K2284" s="9">
        <v>0.34</v>
      </c>
      <c r="L2284" s="9"/>
      <c r="M2284" s="9"/>
      <c r="N2284" s="9"/>
      <c r="O2284" s="9"/>
      <c r="P2284" s="9"/>
      <c r="Q2284" s="9">
        <v>0.16</v>
      </c>
      <c r="R2284" s="9"/>
      <c r="S2284" s="9"/>
      <c r="T2284" s="9"/>
      <c r="U2284" s="9"/>
      <c r="V2284" s="9"/>
      <c r="W2284" s="9"/>
      <c r="X2284" s="9"/>
      <c r="Y2284" s="9"/>
      <c r="Z2284" s="9"/>
      <c r="AA2284" s="9"/>
      <c r="AB2284" s="9"/>
      <c r="AC2284" s="9"/>
      <c r="AD2284" s="9"/>
      <c r="AE2284" s="9"/>
      <c r="AF2284" s="9"/>
      <c r="AG2284" s="9"/>
      <c r="AH2284" s="9"/>
      <c r="AI2284" s="9">
        <f t="shared" si="162"/>
        <v>0.5</v>
      </c>
      <c r="AJ2284" s="9">
        <v>0</v>
      </c>
      <c r="AK2284" s="9">
        <f t="shared" si="163"/>
        <v>0.06</v>
      </c>
      <c r="AL2284" s="9">
        <f t="shared" si="164"/>
        <v>0.56000000000000005</v>
      </c>
      <c r="AM2284" s="9"/>
      <c r="AN2284" s="9"/>
      <c r="AP2284" s="9"/>
    </row>
    <row r="2285" spans="1:42" x14ac:dyDescent="0.2">
      <c r="A2285" s="2" t="s">
        <v>43</v>
      </c>
      <c r="B2285" s="2">
        <v>1</v>
      </c>
      <c r="C2285" s="2">
        <v>11030128</v>
      </c>
      <c r="D2285" s="2" t="s">
        <v>6527</v>
      </c>
      <c r="E2285" s="3" t="s">
        <v>6528</v>
      </c>
      <c r="F2285" s="2" t="s">
        <v>6529</v>
      </c>
      <c r="G2285" s="2" t="s">
        <v>47</v>
      </c>
      <c r="I2285" s="2">
        <v>360120</v>
      </c>
      <c r="J2285" s="9"/>
      <c r="K2285" s="9">
        <v>0.01</v>
      </c>
      <c r="L2285" s="9"/>
      <c r="M2285" s="9"/>
      <c r="N2285" s="9"/>
      <c r="O2285" s="9"/>
      <c r="P2285" s="9"/>
      <c r="Q2285" s="9">
        <v>0.23</v>
      </c>
      <c r="R2285" s="9">
        <v>0.83</v>
      </c>
      <c r="S2285" s="9"/>
      <c r="T2285" s="9"/>
      <c r="U2285" s="9"/>
      <c r="V2285" s="9"/>
      <c r="W2285" s="9"/>
      <c r="X2285" s="9"/>
      <c r="Y2285" s="9"/>
      <c r="Z2285" s="9"/>
      <c r="AA2285" s="9"/>
      <c r="AB2285" s="9"/>
      <c r="AC2285" s="9"/>
      <c r="AD2285" s="9"/>
      <c r="AE2285" s="9"/>
      <c r="AF2285" s="9"/>
      <c r="AG2285" s="9"/>
      <c r="AH2285" s="9"/>
      <c r="AI2285" s="9">
        <f t="shared" si="162"/>
        <v>1.07</v>
      </c>
      <c r="AJ2285" s="9">
        <v>0</v>
      </c>
      <c r="AK2285" s="9">
        <f t="shared" si="163"/>
        <v>0.12840000000000001</v>
      </c>
      <c r="AL2285" s="9">
        <f t="shared" si="164"/>
        <v>1.1984000000000001</v>
      </c>
      <c r="AM2285" s="9"/>
      <c r="AN2285" s="9"/>
      <c r="AP2285" s="9"/>
    </row>
    <row r="2286" spans="1:42" x14ac:dyDescent="0.2">
      <c r="A2286" s="2" t="s">
        <v>43</v>
      </c>
      <c r="B2286" s="2">
        <v>16</v>
      </c>
      <c r="C2286" s="2">
        <v>11030133</v>
      </c>
      <c r="D2286" s="2" t="s">
        <v>6530</v>
      </c>
      <c r="E2286" s="3" t="s">
        <v>6531</v>
      </c>
      <c r="F2286" s="2" t="s">
        <v>6532</v>
      </c>
      <c r="G2286" s="2" t="s">
        <v>47</v>
      </c>
      <c r="I2286" s="2">
        <v>360121</v>
      </c>
      <c r="J2286" s="9"/>
      <c r="K2286" s="9">
        <v>0.48</v>
      </c>
      <c r="L2286" s="9"/>
      <c r="M2286" s="9"/>
      <c r="N2286" s="9"/>
      <c r="O2286" s="9"/>
      <c r="P2286" s="9"/>
      <c r="Q2286" s="9">
        <v>0.36</v>
      </c>
      <c r="R2286" s="9">
        <v>0.33</v>
      </c>
      <c r="S2286" s="9"/>
      <c r="T2286" s="9"/>
      <c r="U2286" s="9"/>
      <c r="V2286" s="9"/>
      <c r="W2286" s="9"/>
      <c r="X2286" s="9"/>
      <c r="Y2286" s="9"/>
      <c r="Z2286" s="9"/>
      <c r="AA2286" s="9"/>
      <c r="AB2286" s="9"/>
      <c r="AC2286" s="9"/>
      <c r="AD2286" s="9"/>
      <c r="AE2286" s="9"/>
      <c r="AF2286" s="9"/>
      <c r="AG2286" s="9"/>
      <c r="AH2286" s="9"/>
      <c r="AI2286" s="9">
        <f t="shared" si="162"/>
        <v>1.17</v>
      </c>
      <c r="AJ2286" s="9">
        <v>0</v>
      </c>
      <c r="AK2286" s="9">
        <f t="shared" si="163"/>
        <v>0.1404</v>
      </c>
      <c r="AL2286" s="9">
        <f t="shared" si="164"/>
        <v>1.3104</v>
      </c>
      <c r="AM2286" s="9"/>
      <c r="AN2286" s="9"/>
      <c r="AP2286" s="9"/>
    </row>
    <row r="2287" spans="1:42" x14ac:dyDescent="0.2">
      <c r="A2287" s="2" t="s">
        <v>43</v>
      </c>
      <c r="B2287" s="2">
        <v>16</v>
      </c>
      <c r="C2287" s="2">
        <v>11030133</v>
      </c>
      <c r="D2287" s="2" t="s">
        <v>6533</v>
      </c>
      <c r="E2287" s="3" t="s">
        <v>6534</v>
      </c>
      <c r="F2287" s="2" t="s">
        <v>6535</v>
      </c>
      <c r="G2287" s="2" t="s">
        <v>47</v>
      </c>
      <c r="I2287" s="2">
        <v>360122</v>
      </c>
      <c r="J2287" s="9"/>
      <c r="K2287" s="9"/>
      <c r="L2287" s="9"/>
      <c r="M2287" s="9"/>
      <c r="N2287" s="9"/>
      <c r="O2287" s="9"/>
      <c r="P2287" s="9"/>
      <c r="Q2287" s="9">
        <v>3.2</v>
      </c>
      <c r="R2287" s="9">
        <v>0.25</v>
      </c>
      <c r="S2287" s="9"/>
      <c r="T2287" s="9"/>
      <c r="U2287" s="9"/>
      <c r="V2287" s="9"/>
      <c r="W2287" s="9"/>
      <c r="X2287" s="9"/>
      <c r="Y2287" s="9"/>
      <c r="Z2287" s="9"/>
      <c r="AA2287" s="9"/>
      <c r="AB2287" s="9"/>
      <c r="AC2287" s="9"/>
      <c r="AD2287" s="9"/>
      <c r="AE2287" s="9"/>
      <c r="AF2287" s="9"/>
      <c r="AG2287" s="9"/>
      <c r="AH2287" s="9"/>
      <c r="AI2287" s="9">
        <f t="shared" si="162"/>
        <v>3.45</v>
      </c>
      <c r="AJ2287" s="9">
        <v>0</v>
      </c>
      <c r="AK2287" s="9">
        <f t="shared" si="163"/>
        <v>0.41399999999999998</v>
      </c>
      <c r="AL2287" s="9">
        <f t="shared" si="164"/>
        <v>3.8640000000000003</v>
      </c>
      <c r="AM2287" s="9"/>
      <c r="AN2287" s="9"/>
      <c r="AP2287" s="9"/>
    </row>
    <row r="2288" spans="1:42" x14ac:dyDescent="0.2">
      <c r="A2288" s="2" t="s">
        <v>43</v>
      </c>
      <c r="B2288" s="2">
        <v>1</v>
      </c>
      <c r="C2288" s="2">
        <v>11030133</v>
      </c>
      <c r="D2288" s="2" t="s">
        <v>6536</v>
      </c>
      <c r="E2288" s="3" t="s">
        <v>6537</v>
      </c>
      <c r="F2288" s="2" t="s">
        <v>6538</v>
      </c>
      <c r="G2288" s="2" t="s">
        <v>47</v>
      </c>
      <c r="I2288" s="2">
        <v>360123</v>
      </c>
      <c r="J2288" s="9"/>
      <c r="K2288" s="9">
        <v>2.56</v>
      </c>
      <c r="L2288" s="9"/>
      <c r="M2288" s="9"/>
      <c r="N2288" s="9"/>
      <c r="O2288" s="9"/>
      <c r="P2288" s="9"/>
      <c r="Q2288" s="9"/>
      <c r="R2288" s="9">
        <v>1.27</v>
      </c>
      <c r="S2288" s="9"/>
      <c r="T2288" s="9"/>
      <c r="U2288" s="9"/>
      <c r="V2288" s="9"/>
      <c r="W2288" s="9"/>
      <c r="X2288" s="9"/>
      <c r="Y2288" s="9"/>
      <c r="Z2288" s="9"/>
      <c r="AA2288" s="9"/>
      <c r="AB2288" s="9"/>
      <c r="AC2288" s="9"/>
      <c r="AD2288" s="9"/>
      <c r="AE2288" s="9"/>
      <c r="AF2288" s="9"/>
      <c r="AG2288" s="9"/>
      <c r="AH2288" s="9"/>
      <c r="AI2288" s="9">
        <f t="shared" si="162"/>
        <v>3.83</v>
      </c>
      <c r="AJ2288" s="9">
        <v>0</v>
      </c>
      <c r="AK2288" s="9">
        <f t="shared" si="163"/>
        <v>0.45960000000000001</v>
      </c>
      <c r="AL2288" s="9">
        <f t="shared" si="164"/>
        <v>4.2896000000000001</v>
      </c>
      <c r="AM2288" s="9"/>
      <c r="AN2288" s="9"/>
      <c r="AP2288" s="9"/>
    </row>
    <row r="2289" spans="1:42" x14ac:dyDescent="0.2">
      <c r="A2289" s="2" t="s">
        <v>43</v>
      </c>
      <c r="B2289" s="2">
        <v>19</v>
      </c>
      <c r="C2289" s="2">
        <v>11030130</v>
      </c>
      <c r="D2289" s="2" t="s">
        <v>6539</v>
      </c>
      <c r="E2289" s="3" t="s">
        <v>6540</v>
      </c>
      <c r="F2289" s="2" t="s">
        <v>6541</v>
      </c>
      <c r="G2289" s="2" t="s">
        <v>47</v>
      </c>
      <c r="I2289" s="2">
        <v>360124</v>
      </c>
      <c r="J2289" s="9"/>
      <c r="K2289" s="9">
        <v>0.63</v>
      </c>
      <c r="L2289" s="9"/>
      <c r="M2289" s="9"/>
      <c r="N2289" s="9"/>
      <c r="O2289" s="9"/>
      <c r="P2289" s="9"/>
      <c r="Q2289" s="9">
        <v>0.01</v>
      </c>
      <c r="R2289" s="9"/>
      <c r="S2289" s="9"/>
      <c r="T2289" s="9"/>
      <c r="U2289" s="9"/>
      <c r="V2289" s="9"/>
      <c r="W2289" s="9"/>
      <c r="X2289" s="9"/>
      <c r="Y2289" s="9"/>
      <c r="Z2289" s="9"/>
      <c r="AA2289" s="9"/>
      <c r="AB2289" s="9"/>
      <c r="AC2289" s="9"/>
      <c r="AD2289" s="9"/>
      <c r="AE2289" s="9"/>
      <c r="AF2289" s="9"/>
      <c r="AG2289" s="9"/>
      <c r="AH2289" s="9"/>
      <c r="AI2289" s="9">
        <f t="shared" si="162"/>
        <v>0.64</v>
      </c>
      <c r="AJ2289" s="9">
        <v>0</v>
      </c>
      <c r="AK2289" s="9">
        <f t="shared" si="163"/>
        <v>7.6799999999999993E-2</v>
      </c>
      <c r="AL2289" s="9">
        <f t="shared" si="164"/>
        <v>0.71679999999999999</v>
      </c>
      <c r="AM2289" s="9"/>
      <c r="AN2289" s="9"/>
      <c r="AP2289" s="9"/>
    </row>
    <row r="2290" spans="1:42" x14ac:dyDescent="0.2">
      <c r="A2290" s="2" t="s">
        <v>43</v>
      </c>
      <c r="B2290" s="2">
        <v>1</v>
      </c>
      <c r="C2290" s="2">
        <v>11030131</v>
      </c>
      <c r="D2290" s="2" t="s">
        <v>6542</v>
      </c>
      <c r="E2290" s="3" t="s">
        <v>6543</v>
      </c>
      <c r="F2290" s="2" t="s">
        <v>6544</v>
      </c>
      <c r="G2290" s="2" t="s">
        <v>47</v>
      </c>
      <c r="I2290" s="2">
        <v>360125</v>
      </c>
      <c r="J2290" s="9"/>
      <c r="K2290" s="9"/>
      <c r="L2290" s="9"/>
      <c r="M2290" s="9"/>
      <c r="N2290" s="9"/>
      <c r="O2290" s="9"/>
      <c r="P2290" s="9"/>
      <c r="Q2290" s="9">
        <v>4.93</v>
      </c>
      <c r="R2290" s="9"/>
      <c r="S2290" s="9"/>
      <c r="T2290" s="9"/>
      <c r="U2290" s="9"/>
      <c r="V2290" s="9"/>
      <c r="W2290" s="9"/>
      <c r="X2290" s="9"/>
      <c r="Y2290" s="9"/>
      <c r="Z2290" s="9"/>
      <c r="AA2290" s="9"/>
      <c r="AB2290" s="9"/>
      <c r="AC2290" s="9"/>
      <c r="AD2290" s="9"/>
      <c r="AE2290" s="9"/>
      <c r="AF2290" s="9"/>
      <c r="AG2290" s="9"/>
      <c r="AH2290" s="9"/>
      <c r="AI2290" s="9">
        <f t="shared" si="162"/>
        <v>4.93</v>
      </c>
      <c r="AJ2290" s="9">
        <v>0</v>
      </c>
      <c r="AK2290" s="9">
        <f t="shared" si="163"/>
        <v>0.5915999999999999</v>
      </c>
      <c r="AL2290" s="9">
        <f t="shared" si="164"/>
        <v>5.5215999999999994</v>
      </c>
      <c r="AM2290" s="9"/>
      <c r="AN2290" s="9"/>
      <c r="AP2290" s="9"/>
    </row>
    <row r="2291" spans="1:42" x14ac:dyDescent="0.2">
      <c r="A2291" s="2" t="s">
        <v>43</v>
      </c>
      <c r="B2291" s="2">
        <v>19</v>
      </c>
      <c r="C2291" s="2">
        <v>11030131</v>
      </c>
      <c r="D2291" s="2" t="s">
        <v>6545</v>
      </c>
      <c r="E2291" s="3" t="s">
        <v>6546</v>
      </c>
      <c r="F2291" s="2" t="s">
        <v>6547</v>
      </c>
      <c r="G2291" s="2" t="s">
        <v>47</v>
      </c>
      <c r="I2291" s="2">
        <v>360126</v>
      </c>
      <c r="J2291" s="9"/>
      <c r="K2291" s="9">
        <v>1.56</v>
      </c>
      <c r="L2291" s="9"/>
      <c r="M2291" s="9"/>
      <c r="N2291" s="9"/>
      <c r="O2291" s="9"/>
      <c r="P2291" s="9"/>
      <c r="Q2291" s="9">
        <v>0.04</v>
      </c>
      <c r="R2291" s="9"/>
      <c r="S2291" s="9"/>
      <c r="T2291" s="9"/>
      <c r="U2291" s="9"/>
      <c r="V2291" s="9"/>
      <c r="W2291" s="9"/>
      <c r="X2291" s="9"/>
      <c r="Y2291" s="9"/>
      <c r="Z2291" s="9"/>
      <c r="AA2291" s="9"/>
      <c r="AB2291" s="9"/>
      <c r="AC2291" s="9"/>
      <c r="AD2291" s="9"/>
      <c r="AE2291" s="9"/>
      <c r="AF2291" s="9"/>
      <c r="AG2291" s="9"/>
      <c r="AH2291" s="9"/>
      <c r="AI2291" s="9">
        <f t="shared" si="162"/>
        <v>1.6</v>
      </c>
      <c r="AJ2291" s="9">
        <v>0</v>
      </c>
      <c r="AK2291" s="9">
        <f t="shared" si="163"/>
        <v>0.192</v>
      </c>
      <c r="AL2291" s="9">
        <f t="shared" si="164"/>
        <v>1.792</v>
      </c>
      <c r="AM2291" s="9"/>
      <c r="AN2291" s="9"/>
      <c r="AP2291" s="9"/>
    </row>
    <row r="2292" spans="1:42" x14ac:dyDescent="0.2">
      <c r="A2292" s="2" t="s">
        <v>43</v>
      </c>
      <c r="B2292" s="2">
        <v>19</v>
      </c>
      <c r="C2292" s="2">
        <v>11030133</v>
      </c>
      <c r="D2292" s="2" t="s">
        <v>6548</v>
      </c>
      <c r="E2292" s="3" t="s">
        <v>6549</v>
      </c>
      <c r="F2292" s="2" t="s">
        <v>6550</v>
      </c>
      <c r="G2292" s="2" t="s">
        <v>47</v>
      </c>
      <c r="I2292" s="2">
        <v>360127</v>
      </c>
      <c r="J2292" s="9"/>
      <c r="K2292" s="9"/>
      <c r="L2292" s="9"/>
      <c r="M2292" s="9"/>
      <c r="N2292" s="9"/>
      <c r="O2292" s="9"/>
      <c r="P2292" s="9"/>
      <c r="Q2292" s="9">
        <v>1.46</v>
      </c>
      <c r="R2292" s="9">
        <v>5.53</v>
      </c>
      <c r="S2292" s="9"/>
      <c r="T2292" s="9"/>
      <c r="U2292" s="9"/>
      <c r="V2292" s="9"/>
      <c r="W2292" s="9"/>
      <c r="X2292" s="9"/>
      <c r="Y2292" s="9"/>
      <c r="Z2292" s="9"/>
      <c r="AA2292" s="9"/>
      <c r="AB2292" s="9"/>
      <c r="AC2292" s="9"/>
      <c r="AD2292" s="9"/>
      <c r="AE2292" s="9"/>
      <c r="AF2292" s="9"/>
      <c r="AG2292" s="9"/>
      <c r="AH2292" s="9"/>
      <c r="AI2292" s="9">
        <f t="shared" si="162"/>
        <v>6.99</v>
      </c>
      <c r="AJ2292" s="9">
        <v>0</v>
      </c>
      <c r="AK2292" s="9">
        <f t="shared" si="163"/>
        <v>0.83879999999999999</v>
      </c>
      <c r="AL2292" s="9">
        <f t="shared" si="164"/>
        <v>7.8288000000000002</v>
      </c>
      <c r="AM2292" s="9"/>
      <c r="AN2292" s="9"/>
      <c r="AP2292" s="9"/>
    </row>
    <row r="2293" spans="1:42" x14ac:dyDescent="0.2">
      <c r="A2293" s="2" t="s">
        <v>43</v>
      </c>
      <c r="B2293" s="2">
        <v>1</v>
      </c>
      <c r="C2293" s="2">
        <v>11030133</v>
      </c>
      <c r="D2293" s="2" t="s">
        <v>6551</v>
      </c>
      <c r="E2293" s="3" t="s">
        <v>6552</v>
      </c>
      <c r="F2293" s="2" t="s">
        <v>6553</v>
      </c>
      <c r="G2293" s="2" t="s">
        <v>47</v>
      </c>
      <c r="I2293" s="2">
        <v>360128</v>
      </c>
      <c r="J2293" s="9"/>
      <c r="K2293" s="9"/>
      <c r="L2293" s="9"/>
      <c r="M2293" s="9"/>
      <c r="N2293" s="9"/>
      <c r="O2293" s="9"/>
      <c r="P2293" s="9"/>
      <c r="Q2293" s="9">
        <v>0.09</v>
      </c>
      <c r="R2293" s="9"/>
      <c r="S2293" s="9"/>
      <c r="T2293" s="9"/>
      <c r="U2293" s="9"/>
      <c r="V2293" s="9"/>
      <c r="W2293" s="9"/>
      <c r="X2293" s="9"/>
      <c r="Y2293" s="9"/>
      <c r="Z2293" s="9"/>
      <c r="AA2293" s="9"/>
      <c r="AB2293" s="9"/>
      <c r="AC2293" s="9"/>
      <c r="AD2293" s="9"/>
      <c r="AE2293" s="9"/>
      <c r="AF2293" s="9"/>
      <c r="AG2293" s="9"/>
      <c r="AH2293" s="9"/>
      <c r="AI2293" s="9">
        <f t="shared" si="162"/>
        <v>0.09</v>
      </c>
      <c r="AJ2293" s="9">
        <v>0</v>
      </c>
      <c r="AK2293" s="9">
        <f t="shared" si="163"/>
        <v>1.0799999999999999E-2</v>
      </c>
      <c r="AL2293" s="9">
        <f t="shared" si="164"/>
        <v>0.1008</v>
      </c>
      <c r="AM2293" s="9"/>
      <c r="AN2293" s="9"/>
      <c r="AP2293" s="9"/>
    </row>
    <row r="2294" spans="1:42" x14ac:dyDescent="0.2">
      <c r="A2294" s="2" t="s">
        <v>43</v>
      </c>
      <c r="B2294" s="2">
        <v>16</v>
      </c>
      <c r="C2294" s="2">
        <v>11030133</v>
      </c>
      <c r="D2294" s="2" t="s">
        <v>6554</v>
      </c>
      <c r="E2294" s="3" t="s">
        <v>6555</v>
      </c>
      <c r="F2294" s="2" t="s">
        <v>6556</v>
      </c>
      <c r="G2294" s="2" t="s">
        <v>47</v>
      </c>
      <c r="I2294" s="2">
        <v>360129</v>
      </c>
      <c r="J2294" s="9"/>
      <c r="K2294" s="9">
        <v>7.88</v>
      </c>
      <c r="L2294" s="9"/>
      <c r="M2294" s="9"/>
      <c r="N2294" s="9"/>
      <c r="O2294" s="9"/>
      <c r="P2294" s="9"/>
      <c r="Q2294" s="9">
        <v>1.33</v>
      </c>
      <c r="R2294" s="9">
        <v>0.27</v>
      </c>
      <c r="S2294" s="9"/>
      <c r="T2294" s="9"/>
      <c r="U2294" s="9"/>
      <c r="V2294" s="9"/>
      <c r="W2294" s="9"/>
      <c r="X2294" s="9"/>
      <c r="Y2294" s="9"/>
      <c r="Z2294" s="9"/>
      <c r="AA2294" s="9"/>
      <c r="AB2294" s="9"/>
      <c r="AC2294" s="9"/>
      <c r="AD2294" s="9"/>
      <c r="AE2294" s="9"/>
      <c r="AF2294" s="9"/>
      <c r="AG2294" s="9"/>
      <c r="AH2294" s="9"/>
      <c r="AI2294" s="9">
        <f t="shared" si="162"/>
        <v>9.48</v>
      </c>
      <c r="AJ2294" s="9">
        <v>0</v>
      </c>
      <c r="AK2294" s="9">
        <f t="shared" si="163"/>
        <v>1.1375999999999999</v>
      </c>
      <c r="AL2294" s="9">
        <f t="shared" si="164"/>
        <v>10.617599999999999</v>
      </c>
      <c r="AM2294" s="9"/>
      <c r="AN2294" s="9"/>
      <c r="AP2294" s="9"/>
    </row>
    <row r="2295" spans="1:42" x14ac:dyDescent="0.2">
      <c r="A2295" s="2" t="s">
        <v>43</v>
      </c>
      <c r="B2295" s="2">
        <v>1</v>
      </c>
      <c r="C2295" s="2">
        <v>11030133</v>
      </c>
      <c r="D2295" s="2" t="s">
        <v>6557</v>
      </c>
      <c r="E2295" s="3" t="s">
        <v>6558</v>
      </c>
      <c r="F2295" s="2" t="s">
        <v>6559</v>
      </c>
      <c r="G2295" s="2" t="s">
        <v>47</v>
      </c>
      <c r="I2295" s="2">
        <v>360130</v>
      </c>
      <c r="J2295" s="9"/>
      <c r="K2295" s="9"/>
      <c r="L2295" s="9"/>
      <c r="M2295" s="9"/>
      <c r="N2295" s="9"/>
      <c r="O2295" s="9"/>
      <c r="P2295" s="9"/>
      <c r="Q2295" s="9">
        <v>0.02</v>
      </c>
      <c r="R2295" s="9"/>
      <c r="S2295" s="9"/>
      <c r="T2295" s="9"/>
      <c r="U2295" s="9"/>
      <c r="V2295" s="9"/>
      <c r="W2295" s="9"/>
      <c r="X2295" s="9"/>
      <c r="Y2295" s="9"/>
      <c r="Z2295" s="9"/>
      <c r="AA2295" s="9"/>
      <c r="AB2295" s="9"/>
      <c r="AC2295" s="9"/>
      <c r="AD2295" s="9"/>
      <c r="AE2295" s="9"/>
      <c r="AF2295" s="9"/>
      <c r="AG2295" s="9"/>
      <c r="AH2295" s="9"/>
      <c r="AI2295" s="9">
        <f t="shared" si="162"/>
        <v>0.02</v>
      </c>
      <c r="AJ2295" s="9">
        <v>0</v>
      </c>
      <c r="AK2295" s="9">
        <f t="shared" si="163"/>
        <v>2.3999999999999998E-3</v>
      </c>
      <c r="AL2295" s="9">
        <f t="shared" si="164"/>
        <v>2.24E-2</v>
      </c>
      <c r="AM2295" s="9"/>
      <c r="AN2295" s="9"/>
      <c r="AP2295" s="9"/>
    </row>
    <row r="2296" spans="1:42" x14ac:dyDescent="0.2">
      <c r="A2296" s="2" t="s">
        <v>43</v>
      </c>
      <c r="B2296" s="2">
        <v>16</v>
      </c>
      <c r="C2296" s="2">
        <v>11030128</v>
      </c>
      <c r="D2296" s="2" t="s">
        <v>6560</v>
      </c>
      <c r="E2296" s="3" t="s">
        <v>6561</v>
      </c>
      <c r="F2296" s="2" t="s">
        <v>6562</v>
      </c>
      <c r="G2296" s="2" t="s">
        <v>47</v>
      </c>
      <c r="I2296" s="2">
        <v>360131</v>
      </c>
      <c r="J2296" s="9"/>
      <c r="K2296" s="9">
        <v>0.19</v>
      </c>
      <c r="L2296" s="9"/>
      <c r="M2296" s="9"/>
      <c r="N2296" s="9"/>
      <c r="O2296" s="9"/>
      <c r="P2296" s="9"/>
      <c r="Q2296" s="9">
        <v>0.03</v>
      </c>
      <c r="R2296" s="9"/>
      <c r="S2296" s="9"/>
      <c r="T2296" s="9"/>
      <c r="U2296" s="9"/>
      <c r="V2296" s="9"/>
      <c r="W2296" s="9"/>
      <c r="X2296" s="9"/>
      <c r="Y2296" s="9"/>
      <c r="Z2296" s="9"/>
      <c r="AA2296" s="9"/>
      <c r="AB2296" s="9"/>
      <c r="AC2296" s="9"/>
      <c r="AD2296" s="9"/>
      <c r="AE2296" s="9"/>
      <c r="AF2296" s="9"/>
      <c r="AG2296" s="9"/>
      <c r="AH2296" s="9"/>
      <c r="AI2296" s="9">
        <f t="shared" si="162"/>
        <v>0.22</v>
      </c>
      <c r="AJ2296" s="9">
        <v>0</v>
      </c>
      <c r="AK2296" s="9">
        <f t="shared" si="163"/>
        <v>2.64E-2</v>
      </c>
      <c r="AL2296" s="9">
        <f t="shared" si="164"/>
        <v>0.24640000000000001</v>
      </c>
      <c r="AM2296" s="9"/>
      <c r="AN2296" s="9"/>
      <c r="AP2296" s="9"/>
    </row>
    <row r="2297" spans="1:42" x14ac:dyDescent="0.2">
      <c r="A2297" s="2" t="s">
        <v>43</v>
      </c>
      <c r="B2297" s="2">
        <v>19</v>
      </c>
      <c r="C2297" s="2">
        <v>11030128</v>
      </c>
      <c r="D2297" s="2" t="s">
        <v>6563</v>
      </c>
      <c r="E2297" s="3" t="s">
        <v>6564</v>
      </c>
      <c r="F2297" s="2" t="s">
        <v>6565</v>
      </c>
      <c r="G2297" s="2" t="s">
        <v>47</v>
      </c>
      <c r="I2297" s="2">
        <v>360132</v>
      </c>
      <c r="J2297" s="9"/>
      <c r="K2297" s="9"/>
      <c r="L2297" s="9"/>
      <c r="M2297" s="9"/>
      <c r="N2297" s="9"/>
      <c r="O2297" s="9"/>
      <c r="P2297" s="9"/>
      <c r="Q2297" s="9">
        <v>0.37</v>
      </c>
      <c r="R2297" s="9">
        <v>0.09</v>
      </c>
      <c r="S2297" s="9"/>
      <c r="T2297" s="9"/>
      <c r="U2297" s="9"/>
      <c r="V2297" s="9"/>
      <c r="W2297" s="9"/>
      <c r="X2297" s="9"/>
      <c r="Y2297" s="9"/>
      <c r="Z2297" s="9"/>
      <c r="AA2297" s="9"/>
      <c r="AB2297" s="9"/>
      <c r="AC2297" s="9"/>
      <c r="AD2297" s="9"/>
      <c r="AE2297" s="9"/>
      <c r="AF2297" s="9"/>
      <c r="AG2297" s="9"/>
      <c r="AH2297" s="9"/>
      <c r="AI2297" s="9">
        <f t="shared" si="162"/>
        <v>0.45999999999999996</v>
      </c>
      <c r="AJ2297" s="9">
        <v>0</v>
      </c>
      <c r="AK2297" s="9">
        <f t="shared" si="163"/>
        <v>5.5199999999999992E-2</v>
      </c>
      <c r="AL2297" s="9">
        <f t="shared" si="164"/>
        <v>0.51519999999999999</v>
      </c>
      <c r="AM2297" s="9"/>
      <c r="AN2297" s="9"/>
      <c r="AP2297" s="9"/>
    </row>
    <row r="2298" spans="1:42" x14ac:dyDescent="0.2">
      <c r="A2298" s="2" t="s">
        <v>43</v>
      </c>
      <c r="B2298" s="2">
        <v>1</v>
      </c>
      <c r="C2298" s="2">
        <v>11030128</v>
      </c>
      <c r="D2298" s="2" t="s">
        <v>6566</v>
      </c>
      <c r="E2298" s="3" t="s">
        <v>6567</v>
      </c>
      <c r="F2298" s="2" t="s">
        <v>6568</v>
      </c>
      <c r="G2298" s="2" t="s">
        <v>47</v>
      </c>
      <c r="I2298" s="2">
        <v>360133</v>
      </c>
      <c r="J2298" s="9"/>
      <c r="K2298" s="9">
        <v>3.87</v>
      </c>
      <c r="L2298" s="9"/>
      <c r="M2298" s="9"/>
      <c r="N2298" s="9"/>
      <c r="O2298" s="9"/>
      <c r="P2298" s="9"/>
      <c r="Q2298" s="9">
        <v>0.06</v>
      </c>
      <c r="R2298" s="9"/>
      <c r="S2298" s="9"/>
      <c r="T2298" s="9"/>
      <c r="U2298" s="9"/>
      <c r="V2298" s="9"/>
      <c r="W2298" s="9"/>
      <c r="X2298" s="9"/>
      <c r="Y2298" s="9"/>
      <c r="Z2298" s="9"/>
      <c r="AA2298" s="9"/>
      <c r="AB2298" s="9"/>
      <c r="AC2298" s="9"/>
      <c r="AD2298" s="9"/>
      <c r="AE2298" s="9"/>
      <c r="AF2298" s="9"/>
      <c r="AG2298" s="9"/>
      <c r="AH2298" s="9"/>
      <c r="AI2298" s="9">
        <f t="shared" si="162"/>
        <v>3.93</v>
      </c>
      <c r="AJ2298" s="9">
        <v>0</v>
      </c>
      <c r="AK2298" s="9">
        <f t="shared" si="163"/>
        <v>0.47160000000000002</v>
      </c>
      <c r="AL2298" s="9">
        <f t="shared" si="164"/>
        <v>4.4016000000000002</v>
      </c>
      <c r="AM2298" s="9"/>
      <c r="AN2298" s="9"/>
      <c r="AP2298" s="9"/>
    </row>
    <row r="2299" spans="1:42" x14ac:dyDescent="0.2">
      <c r="A2299" s="2" t="s">
        <v>43</v>
      </c>
      <c r="B2299" s="2">
        <v>16</v>
      </c>
      <c r="C2299" s="2">
        <v>11030129</v>
      </c>
      <c r="D2299" s="2" t="s">
        <v>6569</v>
      </c>
      <c r="E2299" s="3" t="s">
        <v>6570</v>
      </c>
      <c r="F2299" s="2" t="s">
        <v>6571</v>
      </c>
      <c r="G2299" s="2" t="s">
        <v>47</v>
      </c>
      <c r="I2299" s="2">
        <v>360134</v>
      </c>
      <c r="J2299" s="9"/>
      <c r="K2299" s="9">
        <v>2.66</v>
      </c>
      <c r="L2299" s="9"/>
      <c r="M2299" s="9"/>
      <c r="N2299" s="9"/>
      <c r="O2299" s="9"/>
      <c r="P2299" s="9"/>
      <c r="Q2299" s="9">
        <v>1.27</v>
      </c>
      <c r="R2299" s="9">
        <v>1.33</v>
      </c>
      <c r="S2299" s="9"/>
      <c r="T2299" s="9"/>
      <c r="U2299" s="9"/>
      <c r="V2299" s="9"/>
      <c r="W2299" s="9"/>
      <c r="X2299" s="9"/>
      <c r="Y2299" s="9"/>
      <c r="Z2299" s="9"/>
      <c r="AA2299" s="9"/>
      <c r="AB2299" s="9"/>
      <c r="AC2299" s="9"/>
      <c r="AD2299" s="9"/>
      <c r="AE2299" s="9"/>
      <c r="AF2299" s="9"/>
      <c r="AG2299" s="9"/>
      <c r="AH2299" s="9"/>
      <c r="AI2299" s="9">
        <f t="shared" si="162"/>
        <v>5.26</v>
      </c>
      <c r="AJ2299" s="9">
        <v>0</v>
      </c>
      <c r="AK2299" s="9">
        <f t="shared" si="163"/>
        <v>0.63119999999999998</v>
      </c>
      <c r="AL2299" s="9">
        <f t="shared" si="164"/>
        <v>5.8911999999999995</v>
      </c>
      <c r="AM2299" s="9"/>
      <c r="AN2299" s="9"/>
      <c r="AP2299" s="9"/>
    </row>
    <row r="2300" spans="1:42" x14ac:dyDescent="0.2">
      <c r="A2300" s="2" t="s">
        <v>43</v>
      </c>
      <c r="B2300" s="2">
        <v>16</v>
      </c>
      <c r="C2300" s="2">
        <v>11030129</v>
      </c>
      <c r="D2300" s="2" t="s">
        <v>6572</v>
      </c>
      <c r="E2300" s="3" t="s">
        <v>6573</v>
      </c>
      <c r="F2300" s="2" t="s">
        <v>6574</v>
      </c>
      <c r="G2300" s="2" t="s">
        <v>47</v>
      </c>
      <c r="I2300" s="2">
        <v>360135</v>
      </c>
      <c r="J2300" s="9"/>
      <c r="K2300" s="9"/>
      <c r="L2300" s="9"/>
      <c r="M2300" s="9"/>
      <c r="N2300" s="9"/>
      <c r="O2300" s="9"/>
      <c r="P2300" s="9"/>
      <c r="Q2300" s="9">
        <v>1.06</v>
      </c>
      <c r="R2300" s="9">
        <v>1.1499999999999999</v>
      </c>
      <c r="S2300" s="9"/>
      <c r="T2300" s="9"/>
      <c r="U2300" s="9"/>
      <c r="V2300" s="9"/>
      <c r="W2300" s="9"/>
      <c r="X2300" s="9"/>
      <c r="Y2300" s="9"/>
      <c r="Z2300" s="9"/>
      <c r="AA2300" s="9"/>
      <c r="AB2300" s="9"/>
      <c r="AC2300" s="9"/>
      <c r="AD2300" s="9"/>
      <c r="AE2300" s="9"/>
      <c r="AF2300" s="9"/>
      <c r="AG2300" s="9"/>
      <c r="AH2300" s="9"/>
      <c r="AI2300" s="9">
        <f t="shared" si="162"/>
        <v>2.21</v>
      </c>
      <c r="AJ2300" s="9">
        <v>0</v>
      </c>
      <c r="AK2300" s="9">
        <f t="shared" si="163"/>
        <v>0.26519999999999999</v>
      </c>
      <c r="AL2300" s="9">
        <f t="shared" si="164"/>
        <v>2.4752000000000001</v>
      </c>
      <c r="AM2300" s="9"/>
      <c r="AN2300" s="9"/>
      <c r="AP2300" s="9"/>
    </row>
    <row r="2301" spans="1:42" x14ac:dyDescent="0.2">
      <c r="A2301" s="2" t="s">
        <v>43</v>
      </c>
      <c r="B2301" s="2">
        <v>1</v>
      </c>
      <c r="C2301" s="2">
        <v>11030131</v>
      </c>
      <c r="D2301" s="2" t="s">
        <v>6575</v>
      </c>
      <c r="E2301" s="3" t="s">
        <v>6576</v>
      </c>
      <c r="F2301" s="2" t="s">
        <v>6577</v>
      </c>
      <c r="G2301" s="2" t="s">
        <v>47</v>
      </c>
      <c r="I2301" s="2">
        <v>360136</v>
      </c>
      <c r="J2301" s="9"/>
      <c r="K2301" s="9">
        <v>0.84</v>
      </c>
      <c r="L2301" s="9"/>
      <c r="M2301" s="9"/>
      <c r="N2301" s="9"/>
      <c r="O2301" s="9"/>
      <c r="P2301" s="9"/>
      <c r="Q2301" s="9">
        <v>0.47</v>
      </c>
      <c r="R2301" s="9"/>
      <c r="S2301" s="9"/>
      <c r="T2301" s="9"/>
      <c r="U2301" s="9"/>
      <c r="V2301" s="9"/>
      <c r="W2301" s="9"/>
      <c r="X2301" s="9"/>
      <c r="Y2301" s="9"/>
      <c r="Z2301" s="9"/>
      <c r="AA2301" s="9"/>
      <c r="AB2301" s="9"/>
      <c r="AC2301" s="9"/>
      <c r="AD2301" s="9"/>
      <c r="AE2301" s="9"/>
      <c r="AF2301" s="9"/>
      <c r="AG2301" s="9"/>
      <c r="AH2301" s="9"/>
      <c r="AI2301" s="9">
        <f t="shared" si="162"/>
        <v>1.31</v>
      </c>
      <c r="AJ2301" s="9">
        <v>0</v>
      </c>
      <c r="AK2301" s="9">
        <f t="shared" si="163"/>
        <v>0.15720000000000001</v>
      </c>
      <c r="AL2301" s="9">
        <f t="shared" si="164"/>
        <v>1.4672000000000001</v>
      </c>
      <c r="AM2301" s="9"/>
      <c r="AN2301" s="9"/>
      <c r="AP2301" s="9"/>
    </row>
    <row r="2302" spans="1:42" x14ac:dyDescent="0.2">
      <c r="A2302" s="2" t="s">
        <v>43</v>
      </c>
      <c r="B2302" s="2">
        <v>19</v>
      </c>
      <c r="C2302" s="2">
        <v>11030131</v>
      </c>
      <c r="D2302" s="2" t="s">
        <v>6578</v>
      </c>
      <c r="E2302" s="3" t="s">
        <v>6579</v>
      </c>
      <c r="F2302" s="2" t="s">
        <v>6580</v>
      </c>
      <c r="G2302" s="2" t="s">
        <v>47</v>
      </c>
      <c r="I2302" s="2">
        <v>360137</v>
      </c>
      <c r="J2302" s="9"/>
      <c r="K2302" s="9">
        <v>0.34</v>
      </c>
      <c r="L2302" s="9"/>
      <c r="M2302" s="9"/>
      <c r="N2302" s="9"/>
      <c r="O2302" s="9"/>
      <c r="P2302" s="9"/>
      <c r="Q2302" s="9">
        <v>0.08</v>
      </c>
      <c r="R2302" s="9">
        <v>0.12</v>
      </c>
      <c r="S2302" s="9"/>
      <c r="T2302" s="9"/>
      <c r="U2302" s="9"/>
      <c r="V2302" s="9"/>
      <c r="W2302" s="9"/>
      <c r="X2302" s="9"/>
      <c r="Y2302" s="9"/>
      <c r="Z2302" s="9"/>
      <c r="AA2302" s="9"/>
      <c r="AB2302" s="9"/>
      <c r="AC2302" s="9"/>
      <c r="AD2302" s="9"/>
      <c r="AE2302" s="9"/>
      <c r="AF2302" s="9"/>
      <c r="AG2302" s="9"/>
      <c r="AH2302" s="9"/>
      <c r="AI2302" s="9">
        <f t="shared" si="162"/>
        <v>0.54</v>
      </c>
      <c r="AJ2302" s="9">
        <v>0</v>
      </c>
      <c r="AK2302" s="9">
        <f t="shared" si="163"/>
        <v>6.4799999999999996E-2</v>
      </c>
      <c r="AL2302" s="9">
        <f t="shared" si="164"/>
        <v>0.6048</v>
      </c>
      <c r="AM2302" s="9"/>
      <c r="AN2302" s="9"/>
      <c r="AP2302" s="9"/>
    </row>
    <row r="2303" spans="1:42" x14ac:dyDescent="0.2">
      <c r="A2303" s="2" t="s">
        <v>43</v>
      </c>
      <c r="B2303" s="2">
        <v>16</v>
      </c>
      <c r="C2303" s="2">
        <v>11030103</v>
      </c>
      <c r="D2303" s="2" t="s">
        <v>6581</v>
      </c>
      <c r="E2303" s="3" t="s">
        <v>6582</v>
      </c>
      <c r="F2303" s="2" t="s">
        <v>6583</v>
      </c>
      <c r="G2303" s="2" t="s">
        <v>47</v>
      </c>
      <c r="I2303" s="2">
        <v>360138</v>
      </c>
      <c r="J2303" s="9"/>
      <c r="K2303" s="9"/>
      <c r="L2303" s="9">
        <v>4.37</v>
      </c>
      <c r="M2303" s="9">
        <v>0.15</v>
      </c>
      <c r="N2303" s="9"/>
      <c r="O2303" s="9"/>
      <c r="P2303" s="9"/>
      <c r="Q2303" s="9">
        <v>3.41</v>
      </c>
      <c r="R2303" s="9">
        <v>0.05</v>
      </c>
      <c r="S2303" s="9"/>
      <c r="T2303" s="9"/>
      <c r="U2303" s="9"/>
      <c r="V2303" s="9"/>
      <c r="W2303" s="9"/>
      <c r="X2303" s="9"/>
      <c r="Y2303" s="9"/>
      <c r="Z2303" s="9"/>
      <c r="AA2303" s="9"/>
      <c r="AB2303" s="9"/>
      <c r="AC2303" s="9"/>
      <c r="AD2303" s="9"/>
      <c r="AE2303" s="9"/>
      <c r="AF2303" s="9"/>
      <c r="AG2303" s="9"/>
      <c r="AH2303" s="9"/>
      <c r="AI2303" s="9">
        <f t="shared" si="162"/>
        <v>7.98</v>
      </c>
      <c r="AJ2303" s="9">
        <v>0</v>
      </c>
      <c r="AK2303" s="9">
        <f t="shared" si="163"/>
        <v>0.95760000000000001</v>
      </c>
      <c r="AL2303" s="9">
        <f t="shared" si="164"/>
        <v>8.9375999999999998</v>
      </c>
      <c r="AM2303" s="9"/>
      <c r="AN2303" s="9"/>
      <c r="AP2303" s="9"/>
    </row>
    <row r="2304" spans="1:42" x14ac:dyDescent="0.2">
      <c r="A2304" s="2" t="s">
        <v>43</v>
      </c>
      <c r="B2304" s="2">
        <v>1</v>
      </c>
      <c r="C2304" s="2">
        <v>11030133</v>
      </c>
      <c r="D2304" s="2" t="s">
        <v>6584</v>
      </c>
      <c r="E2304" s="3" t="s">
        <v>6585</v>
      </c>
      <c r="F2304" s="2" t="s">
        <v>6586</v>
      </c>
      <c r="G2304" s="2" t="s">
        <v>47</v>
      </c>
      <c r="I2304" s="2">
        <v>360139</v>
      </c>
      <c r="J2304" s="9"/>
      <c r="K2304" s="9"/>
      <c r="L2304" s="9"/>
      <c r="M2304" s="9"/>
      <c r="N2304" s="9"/>
      <c r="O2304" s="9"/>
      <c r="P2304" s="9"/>
      <c r="Q2304" s="9">
        <v>0.31</v>
      </c>
      <c r="R2304" s="9">
        <v>0.02</v>
      </c>
      <c r="S2304" s="9"/>
      <c r="T2304" s="9"/>
      <c r="U2304" s="9"/>
      <c r="V2304" s="9"/>
      <c r="W2304" s="9"/>
      <c r="X2304" s="9"/>
      <c r="Y2304" s="9"/>
      <c r="Z2304" s="9"/>
      <c r="AA2304" s="9"/>
      <c r="AB2304" s="9"/>
      <c r="AC2304" s="9"/>
      <c r="AD2304" s="9"/>
      <c r="AE2304" s="9"/>
      <c r="AF2304" s="9"/>
      <c r="AG2304" s="9"/>
      <c r="AH2304" s="9"/>
      <c r="AI2304" s="9">
        <f t="shared" si="162"/>
        <v>0.33</v>
      </c>
      <c r="AJ2304" s="9">
        <v>0</v>
      </c>
      <c r="AK2304" s="9">
        <f t="shared" si="163"/>
        <v>3.9600000000000003E-2</v>
      </c>
      <c r="AL2304" s="9">
        <f t="shared" si="164"/>
        <v>0.36960000000000004</v>
      </c>
      <c r="AM2304" s="9"/>
      <c r="AN2304" s="9"/>
      <c r="AP2304" s="9"/>
    </row>
    <row r="2305" spans="1:42" x14ac:dyDescent="0.2">
      <c r="A2305" s="2" t="s">
        <v>43</v>
      </c>
      <c r="B2305" s="2">
        <v>1</v>
      </c>
      <c r="C2305" s="2">
        <v>11030128</v>
      </c>
      <c r="D2305" s="2" t="s">
        <v>6587</v>
      </c>
      <c r="E2305" s="3" t="s">
        <v>6588</v>
      </c>
      <c r="F2305" s="2" t="s">
        <v>6589</v>
      </c>
      <c r="G2305" s="2" t="s">
        <v>47</v>
      </c>
      <c r="I2305" s="2">
        <v>360140</v>
      </c>
      <c r="J2305" s="9"/>
      <c r="K2305" s="9">
        <v>0.8</v>
      </c>
      <c r="L2305" s="9"/>
      <c r="M2305" s="9"/>
      <c r="N2305" s="9"/>
      <c r="O2305" s="9"/>
      <c r="P2305" s="9"/>
      <c r="Q2305" s="9">
        <v>3.15</v>
      </c>
      <c r="R2305" s="9"/>
      <c r="S2305" s="9"/>
      <c r="T2305" s="9"/>
      <c r="U2305" s="9"/>
      <c r="V2305" s="9"/>
      <c r="W2305" s="9"/>
      <c r="X2305" s="9"/>
      <c r="Y2305" s="9"/>
      <c r="Z2305" s="9"/>
      <c r="AA2305" s="9"/>
      <c r="AB2305" s="9"/>
      <c r="AC2305" s="9"/>
      <c r="AD2305" s="9"/>
      <c r="AE2305" s="9"/>
      <c r="AF2305" s="9"/>
      <c r="AG2305" s="9"/>
      <c r="AH2305" s="9"/>
      <c r="AI2305" s="9">
        <f t="shared" si="162"/>
        <v>3.95</v>
      </c>
      <c r="AJ2305" s="9">
        <v>0</v>
      </c>
      <c r="AK2305" s="9">
        <f t="shared" si="163"/>
        <v>0.47399999999999998</v>
      </c>
      <c r="AL2305" s="9">
        <f t="shared" si="164"/>
        <v>4.4240000000000004</v>
      </c>
      <c r="AM2305" s="9"/>
      <c r="AN2305" s="9"/>
      <c r="AP2305" s="9"/>
    </row>
    <row r="2306" spans="1:42" x14ac:dyDescent="0.2">
      <c r="A2306" s="2" t="s">
        <v>43</v>
      </c>
      <c r="B2306" s="2">
        <v>1</v>
      </c>
      <c r="C2306" s="2">
        <v>11030135</v>
      </c>
      <c r="D2306" s="2" t="s">
        <v>6590</v>
      </c>
      <c r="E2306" s="3" t="s">
        <v>6591</v>
      </c>
      <c r="F2306" s="2" t="s">
        <v>6592</v>
      </c>
      <c r="G2306" s="2" t="s">
        <v>47</v>
      </c>
      <c r="I2306" s="2">
        <v>360141</v>
      </c>
      <c r="J2306" s="9"/>
      <c r="K2306" s="9">
        <v>0.87</v>
      </c>
      <c r="L2306" s="9"/>
      <c r="M2306" s="9"/>
      <c r="N2306" s="9"/>
      <c r="O2306" s="9"/>
      <c r="P2306" s="9"/>
      <c r="Q2306" s="9">
        <v>1.0900000000000001</v>
      </c>
      <c r="R2306" s="9">
        <v>0.18</v>
      </c>
      <c r="S2306" s="9"/>
      <c r="T2306" s="9"/>
      <c r="U2306" s="9"/>
      <c r="V2306" s="9"/>
      <c r="W2306" s="9"/>
      <c r="X2306" s="9"/>
      <c r="Y2306" s="9"/>
      <c r="Z2306" s="9"/>
      <c r="AA2306" s="9"/>
      <c r="AB2306" s="9"/>
      <c r="AC2306" s="9"/>
      <c r="AD2306" s="9"/>
      <c r="AE2306" s="9"/>
      <c r="AF2306" s="9"/>
      <c r="AG2306" s="9"/>
      <c r="AH2306" s="9"/>
      <c r="AI2306" s="9">
        <f t="shared" si="162"/>
        <v>2.14</v>
      </c>
      <c r="AJ2306" s="9">
        <v>0</v>
      </c>
      <c r="AK2306" s="9">
        <f t="shared" si="163"/>
        <v>0.25680000000000003</v>
      </c>
      <c r="AL2306" s="9">
        <f t="shared" si="164"/>
        <v>2.3968000000000003</v>
      </c>
      <c r="AM2306" s="9"/>
      <c r="AN2306" s="9"/>
      <c r="AP2306" s="9"/>
    </row>
    <row r="2307" spans="1:42" x14ac:dyDescent="0.2">
      <c r="A2307" s="2" t="s">
        <v>43</v>
      </c>
      <c r="B2307" s="2">
        <v>16</v>
      </c>
      <c r="C2307" s="2">
        <v>11030130</v>
      </c>
      <c r="D2307" s="2" t="s">
        <v>6593</v>
      </c>
      <c r="E2307" s="3" t="s">
        <v>6594</v>
      </c>
      <c r="F2307" s="2" t="s">
        <v>6595</v>
      </c>
      <c r="G2307" s="2" t="s">
        <v>47</v>
      </c>
      <c r="I2307" s="2">
        <v>360142</v>
      </c>
      <c r="J2307" s="9"/>
      <c r="K2307" s="9"/>
      <c r="L2307" s="9"/>
      <c r="M2307" s="9"/>
      <c r="N2307" s="9"/>
      <c r="O2307" s="9"/>
      <c r="P2307" s="9"/>
      <c r="Q2307" s="9">
        <v>0.75</v>
      </c>
      <c r="R2307" s="9">
        <v>0.03</v>
      </c>
      <c r="S2307" s="9"/>
      <c r="T2307" s="9"/>
      <c r="U2307" s="9"/>
      <c r="V2307" s="9"/>
      <c r="W2307" s="9"/>
      <c r="X2307" s="9"/>
      <c r="Y2307" s="9"/>
      <c r="Z2307" s="9"/>
      <c r="AA2307" s="9"/>
      <c r="AB2307" s="9"/>
      <c r="AC2307" s="9"/>
      <c r="AD2307" s="9"/>
      <c r="AE2307" s="9"/>
      <c r="AF2307" s="9"/>
      <c r="AG2307" s="9"/>
      <c r="AH2307" s="9"/>
      <c r="AI2307" s="9">
        <f t="shared" si="162"/>
        <v>0.78</v>
      </c>
      <c r="AJ2307" s="9">
        <v>0</v>
      </c>
      <c r="AK2307" s="9">
        <f t="shared" si="163"/>
        <v>9.3600000000000003E-2</v>
      </c>
      <c r="AL2307" s="9">
        <f t="shared" si="164"/>
        <v>0.87360000000000004</v>
      </c>
      <c r="AM2307" s="9"/>
      <c r="AN2307" s="9"/>
      <c r="AP2307" s="9"/>
    </row>
    <row r="2308" spans="1:42" x14ac:dyDescent="0.2">
      <c r="A2308" s="2" t="s">
        <v>43</v>
      </c>
      <c r="B2308" s="2">
        <v>1</v>
      </c>
      <c r="C2308" s="2">
        <v>11030128</v>
      </c>
      <c r="D2308" s="2" t="s">
        <v>6596</v>
      </c>
      <c r="E2308" s="3" t="s">
        <v>6597</v>
      </c>
      <c r="F2308" s="2" t="s">
        <v>6598</v>
      </c>
      <c r="G2308" s="2" t="s">
        <v>47</v>
      </c>
      <c r="I2308" s="2">
        <v>360143</v>
      </c>
      <c r="J2308" s="9"/>
      <c r="K2308" s="9">
        <v>2.72</v>
      </c>
      <c r="L2308" s="9"/>
      <c r="M2308" s="9"/>
      <c r="N2308" s="9"/>
      <c r="O2308" s="9"/>
      <c r="P2308" s="9"/>
      <c r="Q2308" s="9">
        <v>0.32</v>
      </c>
      <c r="R2308" s="9"/>
      <c r="S2308" s="9"/>
      <c r="T2308" s="9"/>
      <c r="U2308" s="9"/>
      <c r="V2308" s="9"/>
      <c r="W2308" s="9"/>
      <c r="X2308" s="9"/>
      <c r="Y2308" s="9"/>
      <c r="Z2308" s="9"/>
      <c r="AA2308" s="9"/>
      <c r="AB2308" s="9"/>
      <c r="AC2308" s="9"/>
      <c r="AD2308" s="9"/>
      <c r="AE2308" s="9"/>
      <c r="AF2308" s="9"/>
      <c r="AG2308" s="9"/>
      <c r="AH2308" s="9"/>
      <c r="AI2308" s="9">
        <f t="shared" si="162"/>
        <v>3.04</v>
      </c>
      <c r="AJ2308" s="9">
        <v>0</v>
      </c>
      <c r="AK2308" s="9">
        <f t="shared" si="163"/>
        <v>0.36480000000000001</v>
      </c>
      <c r="AL2308" s="9">
        <f t="shared" si="164"/>
        <v>3.4047999999999998</v>
      </c>
      <c r="AM2308" s="9"/>
      <c r="AN2308" s="9"/>
      <c r="AP2308" s="9"/>
    </row>
    <row r="2309" spans="1:42" x14ac:dyDescent="0.2">
      <c r="A2309" s="2" t="s">
        <v>43</v>
      </c>
      <c r="B2309" s="2">
        <v>1</v>
      </c>
      <c r="C2309" s="2">
        <v>11030124</v>
      </c>
      <c r="D2309" s="2" t="s">
        <v>6599</v>
      </c>
      <c r="E2309" s="3" t="s">
        <v>6600</v>
      </c>
      <c r="F2309" s="2" t="s">
        <v>6601</v>
      </c>
      <c r="G2309" s="2" t="s">
        <v>47</v>
      </c>
      <c r="I2309" s="2">
        <v>360144</v>
      </c>
      <c r="J2309" s="9"/>
      <c r="K2309" s="9"/>
      <c r="L2309" s="9"/>
      <c r="M2309" s="9"/>
      <c r="N2309" s="9"/>
      <c r="O2309" s="9"/>
      <c r="P2309" s="9"/>
      <c r="Q2309" s="9">
        <v>0.36</v>
      </c>
      <c r="R2309" s="9"/>
      <c r="S2309" s="9"/>
      <c r="T2309" s="9"/>
      <c r="U2309" s="9"/>
      <c r="V2309" s="9"/>
      <c r="W2309" s="9"/>
      <c r="X2309" s="9"/>
      <c r="Y2309" s="9"/>
      <c r="Z2309" s="9"/>
      <c r="AA2309" s="9"/>
      <c r="AB2309" s="9"/>
      <c r="AC2309" s="9"/>
      <c r="AD2309" s="9"/>
      <c r="AE2309" s="9"/>
      <c r="AF2309" s="9"/>
      <c r="AG2309" s="9"/>
      <c r="AH2309" s="9"/>
      <c r="AI2309" s="9">
        <f t="shared" si="162"/>
        <v>0.36</v>
      </c>
      <c r="AJ2309" s="9">
        <v>0</v>
      </c>
      <c r="AK2309" s="9">
        <f t="shared" si="163"/>
        <v>4.3199999999999995E-2</v>
      </c>
      <c r="AL2309" s="9">
        <f t="shared" si="164"/>
        <v>0.4032</v>
      </c>
      <c r="AM2309" s="9"/>
      <c r="AN2309" s="9"/>
      <c r="AP2309" s="9"/>
    </row>
    <row r="2310" spans="1:42" x14ac:dyDescent="0.2">
      <c r="A2310" s="2" t="s">
        <v>43</v>
      </c>
      <c r="B2310" s="2">
        <v>16</v>
      </c>
      <c r="C2310" s="2">
        <v>11030124</v>
      </c>
      <c r="D2310" s="2" t="s">
        <v>6602</v>
      </c>
      <c r="E2310" s="3" t="s">
        <v>6603</v>
      </c>
      <c r="F2310" s="2" t="s">
        <v>6604</v>
      </c>
      <c r="G2310" s="2" t="s">
        <v>47</v>
      </c>
      <c r="I2310" s="2">
        <v>360145</v>
      </c>
      <c r="J2310" s="9"/>
      <c r="K2310" s="9"/>
      <c r="L2310" s="9"/>
      <c r="M2310" s="9"/>
      <c r="N2310" s="9"/>
      <c r="O2310" s="9"/>
      <c r="P2310" s="9"/>
      <c r="Q2310" s="9">
        <v>0.61</v>
      </c>
      <c r="R2310" s="9"/>
      <c r="S2310" s="9"/>
      <c r="T2310" s="9"/>
      <c r="U2310" s="9"/>
      <c r="V2310" s="9"/>
      <c r="W2310" s="9"/>
      <c r="X2310" s="9"/>
      <c r="Y2310" s="9"/>
      <c r="Z2310" s="9"/>
      <c r="AA2310" s="9"/>
      <c r="AB2310" s="9"/>
      <c r="AC2310" s="9"/>
      <c r="AD2310" s="9"/>
      <c r="AE2310" s="9"/>
      <c r="AF2310" s="9"/>
      <c r="AG2310" s="9"/>
      <c r="AH2310" s="9"/>
      <c r="AI2310" s="9">
        <f t="shared" si="162"/>
        <v>0.61</v>
      </c>
      <c r="AJ2310" s="9">
        <v>0</v>
      </c>
      <c r="AK2310" s="9">
        <f t="shared" si="163"/>
        <v>7.3200000000000001E-2</v>
      </c>
      <c r="AL2310" s="9">
        <f t="shared" si="164"/>
        <v>0.68320000000000003</v>
      </c>
      <c r="AM2310" s="9"/>
      <c r="AN2310" s="9"/>
      <c r="AP2310" s="9"/>
    </row>
    <row r="2311" spans="1:42" x14ac:dyDescent="0.2">
      <c r="A2311" s="2" t="s">
        <v>43</v>
      </c>
      <c r="B2311" s="2">
        <v>16</v>
      </c>
      <c r="C2311" s="2">
        <v>11030133</v>
      </c>
      <c r="D2311" s="2" t="s">
        <v>6605</v>
      </c>
      <c r="E2311" s="3" t="s">
        <v>6606</v>
      </c>
      <c r="F2311" s="2" t="s">
        <v>6607</v>
      </c>
      <c r="G2311" s="2" t="s">
        <v>47</v>
      </c>
      <c r="I2311" s="2">
        <v>360146</v>
      </c>
      <c r="J2311" s="9"/>
      <c r="K2311" s="9"/>
      <c r="L2311" s="9"/>
      <c r="M2311" s="9"/>
      <c r="N2311" s="9"/>
      <c r="O2311" s="9"/>
      <c r="P2311" s="9"/>
      <c r="Q2311" s="9">
        <v>0.34</v>
      </c>
      <c r="R2311" s="9">
        <v>0.4</v>
      </c>
      <c r="S2311" s="9"/>
      <c r="T2311" s="9"/>
      <c r="U2311" s="9"/>
      <c r="V2311" s="9"/>
      <c r="W2311" s="9"/>
      <c r="X2311" s="9"/>
      <c r="Y2311" s="9"/>
      <c r="Z2311" s="9"/>
      <c r="AA2311" s="9"/>
      <c r="AB2311" s="9"/>
      <c r="AC2311" s="9"/>
      <c r="AD2311" s="9"/>
      <c r="AE2311" s="9"/>
      <c r="AF2311" s="9"/>
      <c r="AG2311" s="9"/>
      <c r="AH2311" s="9"/>
      <c r="AI2311" s="9">
        <f t="shared" si="162"/>
        <v>0.74</v>
      </c>
      <c r="AJ2311" s="9">
        <v>0</v>
      </c>
      <c r="AK2311" s="9">
        <f t="shared" si="163"/>
        <v>8.879999999999999E-2</v>
      </c>
      <c r="AL2311" s="9">
        <f t="shared" si="164"/>
        <v>0.82879999999999998</v>
      </c>
      <c r="AM2311" s="9"/>
      <c r="AN2311" s="9"/>
      <c r="AP2311" s="9"/>
    </row>
    <row r="2312" spans="1:42" x14ac:dyDescent="0.2">
      <c r="A2312" s="2" t="s">
        <v>43</v>
      </c>
      <c r="B2312" s="2">
        <v>16</v>
      </c>
      <c r="C2312" s="2">
        <v>11030132</v>
      </c>
      <c r="D2312" s="2" t="s">
        <v>6608</v>
      </c>
      <c r="E2312" s="3" t="s">
        <v>6609</v>
      </c>
      <c r="F2312" s="2" t="s">
        <v>6610</v>
      </c>
      <c r="G2312" s="2" t="s">
        <v>47</v>
      </c>
      <c r="I2312" s="2">
        <v>360147</v>
      </c>
      <c r="J2312" s="9"/>
      <c r="K2312" s="9">
        <v>50.16</v>
      </c>
      <c r="L2312" s="9"/>
      <c r="M2312" s="9"/>
      <c r="N2312" s="9"/>
      <c r="O2312" s="9"/>
      <c r="P2312" s="9"/>
      <c r="Q2312" s="9"/>
      <c r="R2312" s="9">
        <v>3.76</v>
      </c>
      <c r="S2312" s="9"/>
      <c r="T2312" s="9"/>
      <c r="U2312" s="9"/>
      <c r="V2312" s="9"/>
      <c r="W2312" s="9"/>
      <c r="X2312" s="9"/>
      <c r="Y2312" s="9"/>
      <c r="Z2312" s="9"/>
      <c r="AA2312" s="9"/>
      <c r="AB2312" s="9"/>
      <c r="AC2312" s="9"/>
      <c r="AD2312" s="9"/>
      <c r="AE2312" s="9"/>
      <c r="AF2312" s="9"/>
      <c r="AG2312" s="9"/>
      <c r="AH2312" s="9"/>
      <c r="AI2312" s="9">
        <f t="shared" si="162"/>
        <v>53.919999999999995</v>
      </c>
      <c r="AJ2312" s="9">
        <v>0</v>
      </c>
      <c r="AK2312" s="9">
        <f t="shared" si="163"/>
        <v>6.4703999999999988</v>
      </c>
      <c r="AL2312" s="9">
        <f t="shared" si="164"/>
        <v>60.390399999999993</v>
      </c>
      <c r="AM2312" s="9"/>
      <c r="AN2312" s="9"/>
      <c r="AP2312" s="9"/>
    </row>
    <row r="2313" spans="1:42" x14ac:dyDescent="0.2">
      <c r="A2313" s="2" t="s">
        <v>43</v>
      </c>
      <c r="B2313" s="2">
        <v>1</v>
      </c>
      <c r="C2313" s="2">
        <v>11030105</v>
      </c>
      <c r="D2313" s="2" t="s">
        <v>6611</v>
      </c>
      <c r="E2313" s="3" t="s">
        <v>6612</v>
      </c>
      <c r="F2313" s="2" t="s">
        <v>6613</v>
      </c>
      <c r="G2313" s="2" t="s">
        <v>47</v>
      </c>
      <c r="I2313" s="2">
        <v>360148</v>
      </c>
      <c r="J2313" s="9"/>
      <c r="K2313" s="9"/>
      <c r="L2313" s="9"/>
      <c r="M2313" s="9"/>
      <c r="N2313" s="9"/>
      <c r="O2313" s="9"/>
      <c r="P2313" s="9"/>
      <c r="Q2313" s="9">
        <v>0.56999999999999995</v>
      </c>
      <c r="R2313" s="9">
        <v>7.0000000000000007E-2</v>
      </c>
      <c r="S2313" s="9"/>
      <c r="T2313" s="9"/>
      <c r="U2313" s="9"/>
      <c r="V2313" s="9"/>
      <c r="W2313" s="9"/>
      <c r="X2313" s="9"/>
      <c r="Y2313" s="9"/>
      <c r="Z2313" s="9"/>
      <c r="AA2313" s="9"/>
      <c r="AB2313" s="9"/>
      <c r="AC2313" s="9"/>
      <c r="AD2313" s="9"/>
      <c r="AE2313" s="9"/>
      <c r="AF2313" s="9"/>
      <c r="AG2313" s="9"/>
      <c r="AH2313" s="9"/>
      <c r="AI2313" s="9">
        <f t="shared" si="162"/>
        <v>0.6399999999999999</v>
      </c>
      <c r="AJ2313" s="9">
        <v>0</v>
      </c>
      <c r="AK2313" s="9">
        <f t="shared" si="163"/>
        <v>7.6799999999999979E-2</v>
      </c>
      <c r="AL2313" s="9">
        <f t="shared" si="164"/>
        <v>0.71679999999999988</v>
      </c>
      <c r="AM2313" s="9"/>
      <c r="AN2313" s="9"/>
      <c r="AP2313" s="9"/>
    </row>
    <row r="2314" spans="1:42" x14ac:dyDescent="0.2">
      <c r="A2314" s="2" t="s">
        <v>43</v>
      </c>
      <c r="B2314" s="2">
        <v>19</v>
      </c>
      <c r="C2314" s="2">
        <v>11030130</v>
      </c>
      <c r="D2314" s="2" t="s">
        <v>6614</v>
      </c>
      <c r="E2314" s="3" t="s">
        <v>6615</v>
      </c>
      <c r="F2314" s="2" t="s">
        <v>6616</v>
      </c>
      <c r="G2314" s="2" t="s">
        <v>47</v>
      </c>
      <c r="I2314" s="2">
        <v>360149</v>
      </c>
      <c r="J2314" s="9"/>
      <c r="K2314" s="9"/>
      <c r="L2314" s="9">
        <v>0.75</v>
      </c>
      <c r="M2314" s="9"/>
      <c r="N2314" s="9"/>
      <c r="O2314" s="9"/>
      <c r="P2314" s="9"/>
      <c r="Q2314" s="9">
        <v>8.52</v>
      </c>
      <c r="R2314" s="9">
        <v>0.24</v>
      </c>
      <c r="S2314" s="9"/>
      <c r="T2314" s="9"/>
      <c r="U2314" s="9"/>
      <c r="V2314" s="9"/>
      <c r="W2314" s="9"/>
      <c r="X2314" s="9"/>
      <c r="Y2314" s="9"/>
      <c r="Z2314" s="9"/>
      <c r="AA2314" s="9"/>
      <c r="AB2314" s="9"/>
      <c r="AC2314" s="9"/>
      <c r="AD2314" s="9"/>
      <c r="AE2314" s="9"/>
      <c r="AF2314" s="9"/>
      <c r="AG2314" s="9"/>
      <c r="AH2314" s="9"/>
      <c r="AI2314" s="9">
        <f t="shared" si="162"/>
        <v>9.51</v>
      </c>
      <c r="AJ2314" s="9">
        <v>0</v>
      </c>
      <c r="AK2314" s="9">
        <f t="shared" si="163"/>
        <v>1.1412</v>
      </c>
      <c r="AL2314" s="9">
        <f t="shared" si="164"/>
        <v>10.651199999999999</v>
      </c>
      <c r="AM2314" s="9"/>
      <c r="AN2314" s="9"/>
      <c r="AP2314" s="9"/>
    </row>
    <row r="2315" spans="1:42" x14ac:dyDescent="0.2">
      <c r="A2315" s="2" t="s">
        <v>43</v>
      </c>
      <c r="B2315" s="2">
        <v>16</v>
      </c>
      <c r="C2315" s="2">
        <v>11030134</v>
      </c>
      <c r="D2315" s="2" t="s">
        <v>6617</v>
      </c>
      <c r="E2315" s="3" t="s">
        <v>6618</v>
      </c>
      <c r="F2315" s="2" t="s">
        <v>6619</v>
      </c>
      <c r="G2315" s="2" t="s">
        <v>47</v>
      </c>
      <c r="I2315" s="2">
        <v>360150</v>
      </c>
      <c r="J2315" s="9"/>
      <c r="K2315" s="9">
        <v>1.69</v>
      </c>
      <c r="L2315" s="9"/>
      <c r="M2315" s="9"/>
      <c r="N2315" s="9"/>
      <c r="O2315" s="9"/>
      <c r="P2315" s="9"/>
      <c r="Q2315" s="9">
        <v>0.02</v>
      </c>
      <c r="R2315" s="9">
        <v>0.3</v>
      </c>
      <c r="S2315" s="9"/>
      <c r="T2315" s="9"/>
      <c r="U2315" s="9"/>
      <c r="V2315" s="9"/>
      <c r="W2315" s="9"/>
      <c r="X2315" s="9"/>
      <c r="Y2315" s="9"/>
      <c r="Z2315" s="9"/>
      <c r="AA2315" s="9"/>
      <c r="AB2315" s="9"/>
      <c r="AC2315" s="9"/>
      <c r="AD2315" s="9"/>
      <c r="AE2315" s="9"/>
      <c r="AF2315" s="9"/>
      <c r="AG2315" s="9"/>
      <c r="AH2315" s="9"/>
      <c r="AI2315" s="9">
        <f t="shared" si="162"/>
        <v>2.0099999999999998</v>
      </c>
      <c r="AJ2315" s="9">
        <v>0</v>
      </c>
      <c r="AK2315" s="9">
        <f t="shared" si="163"/>
        <v>0.24119999999999997</v>
      </c>
      <c r="AL2315" s="9">
        <f t="shared" si="164"/>
        <v>2.2511999999999999</v>
      </c>
      <c r="AM2315" s="9"/>
      <c r="AN2315" s="9"/>
      <c r="AP2315" s="9"/>
    </row>
    <row r="2316" spans="1:42" x14ac:dyDescent="0.2">
      <c r="A2316" s="2" t="s">
        <v>43</v>
      </c>
      <c r="B2316" s="2">
        <v>19</v>
      </c>
      <c r="C2316" s="2">
        <v>11030128</v>
      </c>
      <c r="D2316" s="2" t="s">
        <v>6620</v>
      </c>
      <c r="E2316" s="3" t="s">
        <v>6621</v>
      </c>
      <c r="F2316" s="2" t="s">
        <v>6622</v>
      </c>
      <c r="G2316" s="2" t="s">
        <v>47</v>
      </c>
      <c r="I2316" s="2">
        <v>360151</v>
      </c>
      <c r="J2316" s="9"/>
      <c r="K2316" s="9">
        <v>5.76</v>
      </c>
      <c r="L2316" s="9"/>
      <c r="M2316" s="9"/>
      <c r="N2316" s="9"/>
      <c r="O2316" s="9"/>
      <c r="P2316" s="9"/>
      <c r="Q2316" s="9">
        <v>0.6</v>
      </c>
      <c r="R2316" s="9"/>
      <c r="S2316" s="9"/>
      <c r="T2316" s="9"/>
      <c r="U2316" s="9"/>
      <c r="V2316" s="9"/>
      <c r="W2316" s="9"/>
      <c r="X2316" s="9"/>
      <c r="Y2316" s="9"/>
      <c r="Z2316" s="9"/>
      <c r="AA2316" s="9"/>
      <c r="AB2316" s="9"/>
      <c r="AC2316" s="9"/>
      <c r="AD2316" s="9"/>
      <c r="AE2316" s="9"/>
      <c r="AF2316" s="9"/>
      <c r="AG2316" s="9"/>
      <c r="AH2316" s="9"/>
      <c r="AI2316" s="9">
        <f t="shared" ref="AI2316:AI2379" si="165">SUM(J2316:AH2316)</f>
        <v>6.3599999999999994</v>
      </c>
      <c r="AJ2316" s="9">
        <v>0</v>
      </c>
      <c r="AK2316" s="9">
        <f t="shared" ref="AK2316:AK2379" si="166">(AI2316+AJ2316)*0.12</f>
        <v>0.76319999999999988</v>
      </c>
      <c r="AL2316" s="9">
        <f t="shared" ref="AL2316:AL2379" si="167">SUM(AI2316:AK2316)</f>
        <v>7.1231999999999989</v>
      </c>
      <c r="AM2316" s="9"/>
      <c r="AN2316" s="9"/>
      <c r="AP2316" s="9"/>
    </row>
    <row r="2317" spans="1:42" x14ac:dyDescent="0.2">
      <c r="A2317" s="2" t="s">
        <v>43</v>
      </c>
      <c r="B2317" s="2">
        <v>1</v>
      </c>
      <c r="C2317" s="2">
        <v>11030136</v>
      </c>
      <c r="D2317" s="2" t="s">
        <v>6623</v>
      </c>
      <c r="E2317" s="3" t="s">
        <v>6624</v>
      </c>
      <c r="F2317" s="2" t="s">
        <v>6625</v>
      </c>
      <c r="G2317" s="2" t="s">
        <v>47</v>
      </c>
      <c r="I2317" s="2">
        <v>360152</v>
      </c>
      <c r="J2317" s="9"/>
      <c r="K2317" s="9"/>
      <c r="L2317" s="9"/>
      <c r="M2317" s="9"/>
      <c r="N2317" s="9"/>
      <c r="O2317" s="9"/>
      <c r="P2317" s="9"/>
      <c r="Q2317" s="9">
        <v>0.59</v>
      </c>
      <c r="R2317" s="9"/>
      <c r="S2317" s="9"/>
      <c r="T2317" s="9"/>
      <c r="U2317" s="9"/>
      <c r="V2317" s="9"/>
      <c r="W2317" s="9"/>
      <c r="X2317" s="9"/>
      <c r="Y2317" s="9"/>
      <c r="Z2317" s="9"/>
      <c r="AA2317" s="9"/>
      <c r="AB2317" s="9"/>
      <c r="AC2317" s="9"/>
      <c r="AD2317" s="9"/>
      <c r="AE2317" s="9"/>
      <c r="AF2317" s="9"/>
      <c r="AG2317" s="9"/>
      <c r="AH2317" s="9"/>
      <c r="AI2317" s="9">
        <f t="shared" si="165"/>
        <v>0.59</v>
      </c>
      <c r="AJ2317" s="9">
        <v>0</v>
      </c>
      <c r="AK2317" s="9">
        <f t="shared" si="166"/>
        <v>7.0799999999999988E-2</v>
      </c>
      <c r="AL2317" s="9">
        <f t="shared" si="167"/>
        <v>0.66079999999999994</v>
      </c>
      <c r="AM2317" s="9"/>
      <c r="AN2317" s="9"/>
      <c r="AP2317" s="9"/>
    </row>
    <row r="2318" spans="1:42" x14ac:dyDescent="0.2">
      <c r="A2318" s="2" t="s">
        <v>43</v>
      </c>
      <c r="B2318" s="2">
        <v>16</v>
      </c>
      <c r="C2318" s="2">
        <v>11030134</v>
      </c>
      <c r="D2318" s="2" t="s">
        <v>6626</v>
      </c>
      <c r="E2318" s="3" t="s">
        <v>6627</v>
      </c>
      <c r="F2318" s="2" t="s">
        <v>6628</v>
      </c>
      <c r="G2318" s="2" t="s">
        <v>47</v>
      </c>
      <c r="I2318" s="2">
        <v>360153</v>
      </c>
      <c r="J2318" s="9"/>
      <c r="K2318" s="9"/>
      <c r="L2318" s="9"/>
      <c r="M2318" s="9"/>
      <c r="N2318" s="9"/>
      <c r="O2318" s="9"/>
      <c r="P2318" s="9"/>
      <c r="Q2318" s="9">
        <v>0.59</v>
      </c>
      <c r="R2318" s="9"/>
      <c r="S2318" s="9"/>
      <c r="T2318" s="9"/>
      <c r="U2318" s="9"/>
      <c r="V2318" s="9"/>
      <c r="W2318" s="9"/>
      <c r="X2318" s="9"/>
      <c r="Y2318" s="9"/>
      <c r="Z2318" s="9"/>
      <c r="AA2318" s="9"/>
      <c r="AB2318" s="9"/>
      <c r="AC2318" s="9"/>
      <c r="AD2318" s="9"/>
      <c r="AE2318" s="9"/>
      <c r="AF2318" s="9"/>
      <c r="AG2318" s="9"/>
      <c r="AH2318" s="9"/>
      <c r="AI2318" s="9">
        <f t="shared" si="165"/>
        <v>0.59</v>
      </c>
      <c r="AJ2318" s="9">
        <v>0</v>
      </c>
      <c r="AK2318" s="9">
        <f t="shared" si="166"/>
        <v>7.0799999999999988E-2</v>
      </c>
      <c r="AL2318" s="9">
        <f t="shared" si="167"/>
        <v>0.66079999999999994</v>
      </c>
      <c r="AM2318" s="9"/>
      <c r="AN2318" s="9"/>
      <c r="AP2318" s="9"/>
    </row>
    <row r="2319" spans="1:42" x14ac:dyDescent="0.2">
      <c r="A2319" s="2" t="s">
        <v>43</v>
      </c>
      <c r="B2319" s="2">
        <v>1</v>
      </c>
      <c r="C2319" s="2">
        <v>11030121</v>
      </c>
      <c r="D2319" s="2" t="s">
        <v>6629</v>
      </c>
      <c r="E2319" s="3" t="s">
        <v>6630</v>
      </c>
      <c r="F2319" s="2" t="s">
        <v>6631</v>
      </c>
      <c r="G2319" s="2" t="s">
        <v>47</v>
      </c>
      <c r="I2319" s="2">
        <v>360154</v>
      </c>
      <c r="J2319" s="9"/>
      <c r="K2319" s="9">
        <v>7.0000000000000007E-2</v>
      </c>
      <c r="L2319" s="9"/>
      <c r="M2319" s="9"/>
      <c r="N2319" s="9"/>
      <c r="O2319" s="9"/>
      <c r="P2319" s="9"/>
      <c r="Q2319" s="9">
        <v>0.03</v>
      </c>
      <c r="R2319" s="9"/>
      <c r="S2319" s="9"/>
      <c r="T2319" s="9"/>
      <c r="U2319" s="9"/>
      <c r="V2319" s="9"/>
      <c r="W2319" s="9"/>
      <c r="X2319" s="9"/>
      <c r="Y2319" s="9"/>
      <c r="Z2319" s="9"/>
      <c r="AA2319" s="9"/>
      <c r="AB2319" s="9"/>
      <c r="AC2319" s="9"/>
      <c r="AD2319" s="9"/>
      <c r="AE2319" s="9"/>
      <c r="AF2319" s="9"/>
      <c r="AG2319" s="9"/>
      <c r="AH2319" s="9"/>
      <c r="AI2319" s="9">
        <f t="shared" si="165"/>
        <v>0.1</v>
      </c>
      <c r="AJ2319" s="9">
        <v>0</v>
      </c>
      <c r="AK2319" s="9">
        <f t="shared" si="166"/>
        <v>1.2E-2</v>
      </c>
      <c r="AL2319" s="9">
        <f t="shared" si="167"/>
        <v>0.112</v>
      </c>
      <c r="AM2319" s="9"/>
      <c r="AN2319" s="9"/>
      <c r="AP2319" s="9"/>
    </row>
    <row r="2320" spans="1:42" x14ac:dyDescent="0.2">
      <c r="A2320" s="2" t="s">
        <v>43</v>
      </c>
      <c r="B2320" s="2">
        <v>1</v>
      </c>
      <c r="C2320" s="2">
        <v>11030131</v>
      </c>
      <c r="D2320" s="2" t="s">
        <v>3441</v>
      </c>
      <c r="E2320" s="3" t="s">
        <v>3442</v>
      </c>
      <c r="F2320" s="2" t="s">
        <v>3443</v>
      </c>
      <c r="G2320" s="2" t="s">
        <v>47</v>
      </c>
      <c r="I2320" s="2">
        <v>360155</v>
      </c>
      <c r="J2320" s="9"/>
      <c r="K2320" s="9"/>
      <c r="L2320" s="9"/>
      <c r="M2320" s="9"/>
      <c r="N2320" s="9"/>
      <c r="O2320" s="9"/>
      <c r="P2320" s="9"/>
      <c r="Q2320" s="9">
        <v>0.66</v>
      </c>
      <c r="R2320" s="9"/>
      <c r="S2320" s="9"/>
      <c r="T2320" s="9"/>
      <c r="U2320" s="9"/>
      <c r="V2320" s="9"/>
      <c r="W2320" s="9"/>
      <c r="X2320" s="9"/>
      <c r="Y2320" s="9"/>
      <c r="Z2320" s="9"/>
      <c r="AA2320" s="9"/>
      <c r="AB2320" s="9"/>
      <c r="AC2320" s="9"/>
      <c r="AD2320" s="9"/>
      <c r="AE2320" s="9"/>
      <c r="AF2320" s="9"/>
      <c r="AG2320" s="9"/>
      <c r="AH2320" s="9"/>
      <c r="AI2320" s="9">
        <f t="shared" si="165"/>
        <v>0.66</v>
      </c>
      <c r="AJ2320" s="9">
        <v>0</v>
      </c>
      <c r="AK2320" s="9">
        <f t="shared" si="166"/>
        <v>7.9200000000000007E-2</v>
      </c>
      <c r="AL2320" s="9">
        <f t="shared" si="167"/>
        <v>0.73920000000000008</v>
      </c>
      <c r="AM2320" s="9"/>
      <c r="AN2320" s="9"/>
      <c r="AP2320" s="9"/>
    </row>
    <row r="2321" spans="1:42" x14ac:dyDescent="0.2">
      <c r="A2321" s="2" t="s">
        <v>43</v>
      </c>
      <c r="B2321" s="2">
        <v>16</v>
      </c>
      <c r="C2321" s="2">
        <v>11030103</v>
      </c>
      <c r="D2321" s="2" t="s">
        <v>6632</v>
      </c>
      <c r="E2321" s="3" t="s">
        <v>6633</v>
      </c>
      <c r="F2321" s="2" t="s">
        <v>6634</v>
      </c>
      <c r="G2321" s="2" t="s">
        <v>47</v>
      </c>
      <c r="I2321" s="2">
        <v>360156</v>
      </c>
      <c r="J2321" s="9"/>
      <c r="K2321" s="9">
        <v>1.64</v>
      </c>
      <c r="L2321" s="9"/>
      <c r="M2321" s="9"/>
      <c r="N2321" s="9"/>
      <c r="O2321" s="9"/>
      <c r="P2321" s="9"/>
      <c r="Q2321" s="9">
        <v>1.1100000000000001</v>
      </c>
      <c r="R2321" s="9"/>
      <c r="S2321" s="9"/>
      <c r="T2321" s="9"/>
      <c r="U2321" s="9"/>
      <c r="V2321" s="9"/>
      <c r="W2321" s="9"/>
      <c r="X2321" s="9"/>
      <c r="Y2321" s="9"/>
      <c r="Z2321" s="9"/>
      <c r="AA2321" s="9"/>
      <c r="AB2321" s="9"/>
      <c r="AC2321" s="9"/>
      <c r="AD2321" s="9"/>
      <c r="AE2321" s="9"/>
      <c r="AF2321" s="9"/>
      <c r="AG2321" s="9"/>
      <c r="AH2321" s="9"/>
      <c r="AI2321" s="9">
        <f t="shared" si="165"/>
        <v>2.75</v>
      </c>
      <c r="AJ2321" s="9">
        <v>0</v>
      </c>
      <c r="AK2321" s="9">
        <f t="shared" si="166"/>
        <v>0.32999999999999996</v>
      </c>
      <c r="AL2321" s="9">
        <f t="shared" si="167"/>
        <v>3.08</v>
      </c>
      <c r="AM2321" s="9"/>
      <c r="AN2321" s="9"/>
      <c r="AP2321" s="9"/>
    </row>
    <row r="2322" spans="1:42" x14ac:dyDescent="0.2">
      <c r="A2322" s="2" t="s">
        <v>43</v>
      </c>
      <c r="B2322" s="2">
        <v>16</v>
      </c>
      <c r="C2322" s="2">
        <v>11030131</v>
      </c>
      <c r="D2322" s="2" t="s">
        <v>6635</v>
      </c>
      <c r="E2322" s="3" t="s">
        <v>6636</v>
      </c>
      <c r="F2322" s="2" t="s">
        <v>6637</v>
      </c>
      <c r="G2322" s="2" t="s">
        <v>47</v>
      </c>
      <c r="I2322" s="2">
        <v>360157</v>
      </c>
      <c r="J2322" s="9"/>
      <c r="K2322" s="9"/>
      <c r="L2322" s="9"/>
      <c r="M2322" s="9"/>
      <c r="N2322" s="9"/>
      <c r="O2322" s="9"/>
      <c r="P2322" s="9"/>
      <c r="Q2322" s="9">
        <v>0.54</v>
      </c>
      <c r="R2322" s="9"/>
      <c r="S2322" s="9"/>
      <c r="T2322" s="9"/>
      <c r="U2322" s="9"/>
      <c r="V2322" s="9"/>
      <c r="W2322" s="9"/>
      <c r="X2322" s="9"/>
      <c r="Y2322" s="9"/>
      <c r="Z2322" s="9"/>
      <c r="AA2322" s="9"/>
      <c r="AB2322" s="9"/>
      <c r="AC2322" s="9"/>
      <c r="AD2322" s="9"/>
      <c r="AE2322" s="9"/>
      <c r="AF2322" s="9"/>
      <c r="AG2322" s="9"/>
      <c r="AH2322" s="9"/>
      <c r="AI2322" s="9">
        <f t="shared" si="165"/>
        <v>0.54</v>
      </c>
      <c r="AJ2322" s="9">
        <v>0</v>
      </c>
      <c r="AK2322" s="9">
        <f t="shared" si="166"/>
        <v>6.4799999999999996E-2</v>
      </c>
      <c r="AL2322" s="9">
        <f t="shared" si="167"/>
        <v>0.6048</v>
      </c>
      <c r="AM2322" s="9"/>
      <c r="AN2322" s="9"/>
      <c r="AP2322" s="9"/>
    </row>
    <row r="2323" spans="1:42" x14ac:dyDescent="0.2">
      <c r="A2323" s="2" t="s">
        <v>43</v>
      </c>
      <c r="B2323" s="2">
        <v>16</v>
      </c>
      <c r="C2323" s="2">
        <v>11030133</v>
      </c>
      <c r="D2323" s="2" t="s">
        <v>6638</v>
      </c>
      <c r="E2323" s="3" t="s">
        <v>6639</v>
      </c>
      <c r="F2323" s="2" t="s">
        <v>6640</v>
      </c>
      <c r="G2323" s="2" t="s">
        <v>47</v>
      </c>
      <c r="I2323" s="2">
        <v>360158</v>
      </c>
      <c r="J2323" s="9"/>
      <c r="K2323" s="9"/>
      <c r="L2323" s="9"/>
      <c r="M2323" s="9"/>
      <c r="N2323" s="9"/>
      <c r="O2323" s="9"/>
      <c r="P2323" s="9"/>
      <c r="Q2323" s="9">
        <v>7.0000000000000007E-2</v>
      </c>
      <c r="R2323" s="9"/>
      <c r="S2323" s="9"/>
      <c r="T2323" s="9"/>
      <c r="U2323" s="9"/>
      <c r="V2323" s="9"/>
      <c r="W2323" s="9"/>
      <c r="X2323" s="9"/>
      <c r="Y2323" s="9"/>
      <c r="Z2323" s="9"/>
      <c r="AA2323" s="9"/>
      <c r="AB2323" s="9"/>
      <c r="AC2323" s="9"/>
      <c r="AD2323" s="9"/>
      <c r="AE2323" s="9"/>
      <c r="AF2323" s="9"/>
      <c r="AG2323" s="9"/>
      <c r="AH2323" s="9"/>
      <c r="AI2323" s="9">
        <f t="shared" si="165"/>
        <v>7.0000000000000007E-2</v>
      </c>
      <c r="AJ2323" s="9">
        <v>0</v>
      </c>
      <c r="AK2323" s="9">
        <f t="shared" si="166"/>
        <v>8.4000000000000012E-3</v>
      </c>
      <c r="AL2323" s="9">
        <f t="shared" si="167"/>
        <v>7.8400000000000011E-2</v>
      </c>
      <c r="AM2323" s="9"/>
      <c r="AN2323" s="9"/>
      <c r="AP2323" s="9"/>
    </row>
    <row r="2324" spans="1:42" x14ac:dyDescent="0.2">
      <c r="A2324" s="2" t="s">
        <v>43</v>
      </c>
      <c r="B2324" s="2">
        <v>19</v>
      </c>
      <c r="C2324" s="2">
        <v>11030134</v>
      </c>
      <c r="D2324" s="2" t="s">
        <v>6641</v>
      </c>
      <c r="E2324" s="3" t="s">
        <v>6642</v>
      </c>
      <c r="F2324" s="2" t="s">
        <v>6643</v>
      </c>
      <c r="G2324" s="2" t="s">
        <v>47</v>
      </c>
      <c r="I2324" s="2">
        <v>360159</v>
      </c>
      <c r="J2324" s="9"/>
      <c r="K2324" s="9"/>
      <c r="L2324" s="9"/>
      <c r="M2324" s="9"/>
      <c r="N2324" s="9"/>
      <c r="O2324" s="9"/>
      <c r="P2324" s="9"/>
      <c r="Q2324" s="9">
        <v>0.01</v>
      </c>
      <c r="R2324" s="9"/>
      <c r="S2324" s="9"/>
      <c r="T2324" s="9"/>
      <c r="U2324" s="9"/>
      <c r="V2324" s="9"/>
      <c r="W2324" s="9"/>
      <c r="X2324" s="9"/>
      <c r="Y2324" s="9"/>
      <c r="Z2324" s="9"/>
      <c r="AA2324" s="9"/>
      <c r="AB2324" s="9"/>
      <c r="AC2324" s="9"/>
      <c r="AD2324" s="9"/>
      <c r="AE2324" s="9"/>
      <c r="AF2324" s="9"/>
      <c r="AG2324" s="9"/>
      <c r="AH2324" s="9"/>
      <c r="AI2324" s="9">
        <f t="shared" si="165"/>
        <v>0.01</v>
      </c>
      <c r="AJ2324" s="9">
        <v>0</v>
      </c>
      <c r="AK2324" s="9">
        <f t="shared" si="166"/>
        <v>1.1999999999999999E-3</v>
      </c>
      <c r="AL2324" s="9">
        <f t="shared" si="167"/>
        <v>1.12E-2</v>
      </c>
      <c r="AM2324" s="9"/>
      <c r="AN2324" s="9"/>
      <c r="AP2324" s="9"/>
    </row>
    <row r="2325" spans="1:42" x14ac:dyDescent="0.2">
      <c r="A2325" s="2" t="s">
        <v>43</v>
      </c>
      <c r="B2325" s="2">
        <v>19</v>
      </c>
      <c r="C2325" s="2">
        <v>11030130</v>
      </c>
      <c r="D2325" s="2" t="s">
        <v>6644</v>
      </c>
      <c r="E2325" s="3" t="s">
        <v>6645</v>
      </c>
      <c r="F2325" s="2" t="s">
        <v>6646</v>
      </c>
      <c r="G2325" s="2" t="s">
        <v>47</v>
      </c>
      <c r="I2325" s="2">
        <v>360160</v>
      </c>
      <c r="J2325" s="9"/>
      <c r="K2325" s="9"/>
      <c r="L2325" s="9"/>
      <c r="M2325" s="9"/>
      <c r="N2325" s="9"/>
      <c r="O2325" s="9"/>
      <c r="P2325" s="9"/>
      <c r="Q2325" s="9">
        <v>11.1</v>
      </c>
      <c r="R2325" s="9"/>
      <c r="S2325" s="9"/>
      <c r="T2325" s="9"/>
      <c r="U2325" s="9"/>
      <c r="V2325" s="9"/>
      <c r="W2325" s="9"/>
      <c r="X2325" s="9"/>
      <c r="Y2325" s="9"/>
      <c r="Z2325" s="9"/>
      <c r="AA2325" s="9"/>
      <c r="AB2325" s="9"/>
      <c r="AC2325" s="9"/>
      <c r="AD2325" s="9"/>
      <c r="AE2325" s="9"/>
      <c r="AF2325" s="9"/>
      <c r="AG2325" s="9"/>
      <c r="AH2325" s="9"/>
      <c r="AI2325" s="9">
        <f t="shared" si="165"/>
        <v>11.1</v>
      </c>
      <c r="AJ2325" s="9">
        <v>0</v>
      </c>
      <c r="AK2325" s="9">
        <f t="shared" si="166"/>
        <v>1.3319999999999999</v>
      </c>
      <c r="AL2325" s="9">
        <f t="shared" si="167"/>
        <v>12.431999999999999</v>
      </c>
      <c r="AM2325" s="9"/>
      <c r="AN2325" s="9"/>
      <c r="AP2325" s="9"/>
    </row>
    <row r="2326" spans="1:42" x14ac:dyDescent="0.2">
      <c r="A2326" s="2" t="s">
        <v>43</v>
      </c>
      <c r="B2326" s="2">
        <v>19</v>
      </c>
      <c r="C2326" s="2">
        <v>11030134</v>
      </c>
      <c r="D2326" s="2" t="s">
        <v>6647</v>
      </c>
      <c r="E2326" s="3" t="s">
        <v>6648</v>
      </c>
      <c r="F2326" s="2" t="s">
        <v>6649</v>
      </c>
      <c r="G2326" s="2" t="s">
        <v>47</v>
      </c>
      <c r="I2326" s="2">
        <v>360161</v>
      </c>
      <c r="J2326" s="9"/>
      <c r="K2326" s="9">
        <v>0.34</v>
      </c>
      <c r="L2326" s="9"/>
      <c r="M2326" s="9"/>
      <c r="N2326" s="9"/>
      <c r="O2326" s="9"/>
      <c r="P2326" s="9"/>
      <c r="Q2326" s="9"/>
      <c r="R2326" s="9"/>
      <c r="S2326" s="9"/>
      <c r="T2326" s="9"/>
      <c r="U2326" s="9"/>
      <c r="V2326" s="9"/>
      <c r="W2326" s="9"/>
      <c r="X2326" s="9"/>
      <c r="Y2326" s="9"/>
      <c r="Z2326" s="9"/>
      <c r="AA2326" s="9"/>
      <c r="AB2326" s="9"/>
      <c r="AC2326" s="9"/>
      <c r="AD2326" s="9"/>
      <c r="AE2326" s="9"/>
      <c r="AF2326" s="9"/>
      <c r="AG2326" s="9"/>
      <c r="AH2326" s="9"/>
      <c r="AI2326" s="9">
        <f t="shared" si="165"/>
        <v>0.34</v>
      </c>
      <c r="AJ2326" s="9">
        <v>0</v>
      </c>
      <c r="AK2326" s="9">
        <f t="shared" si="166"/>
        <v>4.0800000000000003E-2</v>
      </c>
      <c r="AL2326" s="9">
        <f t="shared" si="167"/>
        <v>0.38080000000000003</v>
      </c>
      <c r="AM2326" s="9"/>
      <c r="AN2326" s="9"/>
      <c r="AP2326" s="9"/>
    </row>
    <row r="2327" spans="1:42" x14ac:dyDescent="0.2">
      <c r="A2327" s="2" t="s">
        <v>43</v>
      </c>
      <c r="B2327" s="2">
        <v>16</v>
      </c>
      <c r="C2327" s="2">
        <v>11030131</v>
      </c>
      <c r="D2327" s="2" t="s">
        <v>6650</v>
      </c>
      <c r="E2327" s="3" t="s">
        <v>6651</v>
      </c>
      <c r="F2327" s="2" t="s">
        <v>6652</v>
      </c>
      <c r="G2327" s="2" t="s">
        <v>47</v>
      </c>
      <c r="I2327" s="2">
        <v>360162</v>
      </c>
      <c r="J2327" s="9"/>
      <c r="K2327" s="9"/>
      <c r="L2327" s="9"/>
      <c r="M2327" s="9"/>
      <c r="N2327" s="9"/>
      <c r="O2327" s="9"/>
      <c r="P2327" s="9"/>
      <c r="Q2327" s="9">
        <v>0.22</v>
      </c>
      <c r="R2327" s="9">
        <v>0.16</v>
      </c>
      <c r="S2327" s="9"/>
      <c r="T2327" s="9"/>
      <c r="U2327" s="9"/>
      <c r="V2327" s="9"/>
      <c r="W2327" s="9"/>
      <c r="X2327" s="9"/>
      <c r="Y2327" s="9"/>
      <c r="Z2327" s="9"/>
      <c r="AA2327" s="9"/>
      <c r="AB2327" s="9"/>
      <c r="AC2327" s="9"/>
      <c r="AD2327" s="9"/>
      <c r="AE2327" s="9"/>
      <c r="AF2327" s="9"/>
      <c r="AG2327" s="9"/>
      <c r="AH2327" s="9"/>
      <c r="AI2327" s="9">
        <f t="shared" si="165"/>
        <v>0.38</v>
      </c>
      <c r="AJ2327" s="9">
        <v>0</v>
      </c>
      <c r="AK2327" s="9">
        <f t="shared" si="166"/>
        <v>4.5600000000000002E-2</v>
      </c>
      <c r="AL2327" s="9">
        <f t="shared" si="167"/>
        <v>0.42559999999999998</v>
      </c>
      <c r="AM2327" s="9"/>
      <c r="AN2327" s="9"/>
      <c r="AP2327" s="9"/>
    </row>
    <row r="2328" spans="1:42" x14ac:dyDescent="0.2">
      <c r="A2328" s="2" t="s">
        <v>43</v>
      </c>
      <c r="B2328" s="2">
        <v>19</v>
      </c>
      <c r="C2328" s="2">
        <v>11030131</v>
      </c>
      <c r="D2328" s="2" t="s">
        <v>6653</v>
      </c>
      <c r="E2328" s="3" t="s">
        <v>6654</v>
      </c>
      <c r="F2328" s="2" t="s">
        <v>6655</v>
      </c>
      <c r="G2328" s="2" t="s">
        <v>47</v>
      </c>
      <c r="I2328" s="2">
        <v>360163</v>
      </c>
      <c r="J2328" s="9"/>
      <c r="K2328" s="9">
        <v>0.04</v>
      </c>
      <c r="L2328" s="9"/>
      <c r="M2328" s="9"/>
      <c r="N2328" s="9"/>
      <c r="O2328" s="9"/>
      <c r="P2328" s="9"/>
      <c r="Q2328" s="9">
        <v>0.14000000000000001</v>
      </c>
      <c r="R2328" s="9"/>
      <c r="S2328" s="9"/>
      <c r="T2328" s="9"/>
      <c r="U2328" s="9"/>
      <c r="V2328" s="9"/>
      <c r="W2328" s="9"/>
      <c r="X2328" s="9"/>
      <c r="Y2328" s="9"/>
      <c r="Z2328" s="9"/>
      <c r="AA2328" s="9"/>
      <c r="AB2328" s="9"/>
      <c r="AC2328" s="9"/>
      <c r="AD2328" s="9"/>
      <c r="AE2328" s="9"/>
      <c r="AF2328" s="9"/>
      <c r="AG2328" s="9"/>
      <c r="AH2328" s="9"/>
      <c r="AI2328" s="9">
        <f t="shared" si="165"/>
        <v>0.18000000000000002</v>
      </c>
      <c r="AJ2328" s="9">
        <v>0</v>
      </c>
      <c r="AK2328" s="9">
        <f t="shared" si="166"/>
        <v>2.1600000000000001E-2</v>
      </c>
      <c r="AL2328" s="9">
        <f t="shared" si="167"/>
        <v>0.20160000000000003</v>
      </c>
      <c r="AM2328" s="9"/>
      <c r="AN2328" s="9"/>
      <c r="AP2328" s="9"/>
    </row>
    <row r="2329" spans="1:42" x14ac:dyDescent="0.2">
      <c r="A2329" s="2" t="s">
        <v>43</v>
      </c>
      <c r="B2329" s="2">
        <v>1</v>
      </c>
      <c r="C2329" s="2">
        <v>11030131</v>
      </c>
      <c r="D2329" s="2" t="s">
        <v>6656</v>
      </c>
      <c r="E2329" s="3" t="s">
        <v>6657</v>
      </c>
      <c r="F2329" s="2" t="s">
        <v>6658</v>
      </c>
      <c r="G2329" s="2" t="s">
        <v>47</v>
      </c>
      <c r="I2329" s="2">
        <v>360164</v>
      </c>
      <c r="J2329" s="9"/>
      <c r="K2329" s="9">
        <v>0.01</v>
      </c>
      <c r="L2329" s="9"/>
      <c r="M2329" s="9"/>
      <c r="N2329" s="9"/>
      <c r="O2329" s="9"/>
      <c r="P2329" s="9"/>
      <c r="Q2329" s="9">
        <v>1.69</v>
      </c>
      <c r="R2329" s="9">
        <v>0.6</v>
      </c>
      <c r="S2329" s="9"/>
      <c r="T2329" s="9"/>
      <c r="U2329" s="9"/>
      <c r="V2329" s="9"/>
      <c r="W2329" s="9"/>
      <c r="X2329" s="9"/>
      <c r="Y2329" s="9"/>
      <c r="Z2329" s="9"/>
      <c r="AA2329" s="9"/>
      <c r="AB2329" s="9"/>
      <c r="AC2329" s="9"/>
      <c r="AD2329" s="9"/>
      <c r="AE2329" s="9"/>
      <c r="AF2329" s="9"/>
      <c r="AG2329" s="9"/>
      <c r="AH2329" s="9"/>
      <c r="AI2329" s="9">
        <f t="shared" si="165"/>
        <v>2.2999999999999998</v>
      </c>
      <c r="AJ2329" s="9">
        <v>0</v>
      </c>
      <c r="AK2329" s="9">
        <f t="shared" si="166"/>
        <v>0.27599999999999997</v>
      </c>
      <c r="AL2329" s="9">
        <f t="shared" si="167"/>
        <v>2.5759999999999996</v>
      </c>
      <c r="AM2329" s="9"/>
      <c r="AN2329" s="9"/>
      <c r="AP2329" s="9"/>
    </row>
    <row r="2330" spans="1:42" x14ac:dyDescent="0.2">
      <c r="A2330" s="2" t="s">
        <v>43</v>
      </c>
      <c r="B2330" s="2">
        <v>1</v>
      </c>
      <c r="C2330" s="2">
        <v>11030131</v>
      </c>
      <c r="D2330" s="2" t="s">
        <v>6659</v>
      </c>
      <c r="E2330" s="3" t="s">
        <v>6660</v>
      </c>
      <c r="F2330" s="2" t="s">
        <v>6661</v>
      </c>
      <c r="G2330" s="2" t="s">
        <v>47</v>
      </c>
      <c r="I2330" s="2">
        <v>360165</v>
      </c>
      <c r="J2330" s="9"/>
      <c r="K2330" s="9"/>
      <c r="L2330" s="9"/>
      <c r="M2330" s="9"/>
      <c r="N2330" s="9"/>
      <c r="O2330" s="9"/>
      <c r="P2330" s="9"/>
      <c r="Q2330" s="9">
        <v>0.02</v>
      </c>
      <c r="R2330" s="9">
        <v>0.11</v>
      </c>
      <c r="S2330" s="9"/>
      <c r="T2330" s="9"/>
      <c r="U2330" s="9"/>
      <c r="V2330" s="9"/>
      <c r="W2330" s="9"/>
      <c r="X2330" s="9"/>
      <c r="Y2330" s="9"/>
      <c r="Z2330" s="9"/>
      <c r="AA2330" s="9"/>
      <c r="AB2330" s="9"/>
      <c r="AC2330" s="9"/>
      <c r="AD2330" s="9"/>
      <c r="AE2330" s="9"/>
      <c r="AF2330" s="9"/>
      <c r="AG2330" s="9"/>
      <c r="AH2330" s="9"/>
      <c r="AI2330" s="9">
        <f t="shared" si="165"/>
        <v>0.13</v>
      </c>
      <c r="AJ2330" s="9">
        <v>0</v>
      </c>
      <c r="AK2330" s="9">
        <f t="shared" si="166"/>
        <v>1.5599999999999999E-2</v>
      </c>
      <c r="AL2330" s="9">
        <f t="shared" si="167"/>
        <v>0.14560000000000001</v>
      </c>
      <c r="AM2330" s="9"/>
      <c r="AN2330" s="9"/>
      <c r="AP2330" s="9"/>
    </row>
    <row r="2331" spans="1:42" x14ac:dyDescent="0.2">
      <c r="A2331" s="2" t="s">
        <v>43</v>
      </c>
      <c r="B2331" s="2">
        <v>19</v>
      </c>
      <c r="C2331" s="2">
        <v>11030131</v>
      </c>
      <c r="D2331" s="2" t="s">
        <v>6662</v>
      </c>
      <c r="E2331" s="3" t="s">
        <v>6663</v>
      </c>
      <c r="F2331" s="2" t="s">
        <v>6664</v>
      </c>
      <c r="G2331" s="2" t="s">
        <v>47</v>
      </c>
      <c r="I2331" s="2">
        <v>360166</v>
      </c>
      <c r="J2331" s="9"/>
      <c r="K2331" s="9"/>
      <c r="L2331" s="9"/>
      <c r="M2331" s="9"/>
      <c r="N2331" s="9"/>
      <c r="O2331" s="9"/>
      <c r="P2331" s="9"/>
      <c r="Q2331" s="9">
        <v>0.9</v>
      </c>
      <c r="R2331" s="9"/>
      <c r="S2331" s="9"/>
      <c r="T2331" s="9"/>
      <c r="U2331" s="9"/>
      <c r="V2331" s="9"/>
      <c r="W2331" s="9"/>
      <c r="X2331" s="9"/>
      <c r="Y2331" s="9"/>
      <c r="Z2331" s="9"/>
      <c r="AA2331" s="9"/>
      <c r="AB2331" s="9"/>
      <c r="AC2331" s="9"/>
      <c r="AD2331" s="9"/>
      <c r="AE2331" s="9"/>
      <c r="AF2331" s="9"/>
      <c r="AG2331" s="9"/>
      <c r="AH2331" s="9"/>
      <c r="AI2331" s="9">
        <f t="shared" si="165"/>
        <v>0.9</v>
      </c>
      <c r="AJ2331" s="9">
        <v>0</v>
      </c>
      <c r="AK2331" s="9">
        <f t="shared" si="166"/>
        <v>0.108</v>
      </c>
      <c r="AL2331" s="9">
        <f t="shared" si="167"/>
        <v>1.008</v>
      </c>
      <c r="AM2331" s="9"/>
      <c r="AN2331" s="9"/>
      <c r="AP2331" s="9"/>
    </row>
    <row r="2332" spans="1:42" x14ac:dyDescent="0.2">
      <c r="A2332" s="2" t="s">
        <v>43</v>
      </c>
      <c r="B2332" s="2">
        <v>1</v>
      </c>
      <c r="C2332" s="2">
        <v>11030133</v>
      </c>
      <c r="D2332" s="2" t="s">
        <v>6665</v>
      </c>
      <c r="E2332" s="3" t="s">
        <v>6666</v>
      </c>
      <c r="F2332" s="2" t="s">
        <v>6667</v>
      </c>
      <c r="G2332" s="2" t="s">
        <v>47</v>
      </c>
      <c r="I2332" s="2">
        <v>360167</v>
      </c>
      <c r="J2332" s="9"/>
      <c r="K2332" s="9"/>
      <c r="L2332" s="9"/>
      <c r="M2332" s="9"/>
      <c r="N2332" s="9"/>
      <c r="O2332" s="9"/>
      <c r="P2332" s="9"/>
      <c r="Q2332" s="9">
        <v>1.48</v>
      </c>
      <c r="R2332" s="9">
        <v>1.1299999999999999</v>
      </c>
      <c r="S2332" s="9"/>
      <c r="T2332" s="9"/>
      <c r="U2332" s="9"/>
      <c r="V2332" s="9"/>
      <c r="W2332" s="9"/>
      <c r="X2332" s="9"/>
      <c r="Y2332" s="9"/>
      <c r="Z2332" s="9"/>
      <c r="AA2332" s="9"/>
      <c r="AB2332" s="9"/>
      <c r="AC2332" s="9"/>
      <c r="AD2332" s="9"/>
      <c r="AE2332" s="9"/>
      <c r="AF2332" s="9"/>
      <c r="AG2332" s="9"/>
      <c r="AH2332" s="9"/>
      <c r="AI2332" s="9">
        <f t="shared" si="165"/>
        <v>2.61</v>
      </c>
      <c r="AJ2332" s="9">
        <v>0</v>
      </c>
      <c r="AK2332" s="9">
        <f t="shared" si="166"/>
        <v>0.31319999999999998</v>
      </c>
      <c r="AL2332" s="9">
        <f t="shared" si="167"/>
        <v>2.9232</v>
      </c>
      <c r="AM2332" s="9"/>
      <c r="AN2332" s="9"/>
      <c r="AP2332" s="9"/>
    </row>
    <row r="2333" spans="1:42" x14ac:dyDescent="0.2">
      <c r="A2333" s="2" t="s">
        <v>43</v>
      </c>
      <c r="B2333" s="2">
        <v>1</v>
      </c>
      <c r="C2333" s="2">
        <v>11030128</v>
      </c>
      <c r="D2333" s="2" t="s">
        <v>6668</v>
      </c>
      <c r="E2333" s="3" t="s">
        <v>6669</v>
      </c>
      <c r="F2333" s="2" t="s">
        <v>6670</v>
      </c>
      <c r="G2333" s="2" t="s">
        <v>47</v>
      </c>
      <c r="I2333" s="2">
        <v>360168</v>
      </c>
      <c r="J2333" s="9"/>
      <c r="K2333" s="9">
        <v>0.92</v>
      </c>
      <c r="L2333" s="9"/>
      <c r="M2333" s="9"/>
      <c r="N2333" s="9"/>
      <c r="O2333" s="9"/>
      <c r="P2333" s="9"/>
      <c r="Q2333" s="9"/>
      <c r="R2333" s="9"/>
      <c r="S2333" s="9"/>
      <c r="T2333" s="9"/>
      <c r="U2333" s="9"/>
      <c r="V2333" s="9"/>
      <c r="W2333" s="9"/>
      <c r="X2333" s="9"/>
      <c r="Y2333" s="9"/>
      <c r="Z2333" s="9"/>
      <c r="AA2333" s="9"/>
      <c r="AB2333" s="9"/>
      <c r="AC2333" s="9"/>
      <c r="AD2333" s="9"/>
      <c r="AE2333" s="9"/>
      <c r="AF2333" s="9"/>
      <c r="AG2333" s="9"/>
      <c r="AH2333" s="9"/>
      <c r="AI2333" s="9">
        <f t="shared" si="165"/>
        <v>0.92</v>
      </c>
      <c r="AJ2333" s="9">
        <v>0</v>
      </c>
      <c r="AK2333" s="9">
        <f t="shared" si="166"/>
        <v>0.1104</v>
      </c>
      <c r="AL2333" s="9">
        <f t="shared" si="167"/>
        <v>1.0304</v>
      </c>
      <c r="AM2333" s="9"/>
      <c r="AN2333" s="9"/>
      <c r="AP2333" s="9"/>
    </row>
    <row r="2334" spans="1:42" x14ac:dyDescent="0.2">
      <c r="A2334" s="2" t="s">
        <v>43</v>
      </c>
      <c r="B2334" s="2">
        <v>1</v>
      </c>
      <c r="C2334" s="2">
        <v>11030133</v>
      </c>
      <c r="D2334" s="2" t="s">
        <v>6671</v>
      </c>
      <c r="E2334" s="3" t="s">
        <v>6672</v>
      </c>
      <c r="F2334" s="2" t="s">
        <v>6673</v>
      </c>
      <c r="G2334" s="2" t="s">
        <v>47</v>
      </c>
      <c r="I2334" s="2">
        <v>360169</v>
      </c>
      <c r="J2334" s="9"/>
      <c r="K2334" s="9">
        <v>1.67</v>
      </c>
      <c r="L2334" s="9"/>
      <c r="M2334" s="9"/>
      <c r="N2334" s="9"/>
      <c r="O2334" s="9"/>
      <c r="P2334" s="9"/>
      <c r="Q2334" s="9">
        <v>1.07</v>
      </c>
      <c r="R2334" s="9"/>
      <c r="S2334" s="9"/>
      <c r="T2334" s="9"/>
      <c r="U2334" s="9"/>
      <c r="V2334" s="9"/>
      <c r="W2334" s="9"/>
      <c r="X2334" s="9"/>
      <c r="Y2334" s="9"/>
      <c r="Z2334" s="9"/>
      <c r="AA2334" s="9"/>
      <c r="AB2334" s="9"/>
      <c r="AC2334" s="9"/>
      <c r="AD2334" s="9"/>
      <c r="AE2334" s="9"/>
      <c r="AF2334" s="9"/>
      <c r="AG2334" s="9"/>
      <c r="AH2334" s="9"/>
      <c r="AI2334" s="9">
        <f t="shared" si="165"/>
        <v>2.74</v>
      </c>
      <c r="AJ2334" s="9">
        <v>0</v>
      </c>
      <c r="AK2334" s="9">
        <f t="shared" si="166"/>
        <v>0.32880000000000004</v>
      </c>
      <c r="AL2334" s="9">
        <f t="shared" si="167"/>
        <v>3.0688000000000004</v>
      </c>
      <c r="AM2334" s="9"/>
      <c r="AN2334" s="9"/>
      <c r="AP2334" s="9"/>
    </row>
    <row r="2335" spans="1:42" x14ac:dyDescent="0.2">
      <c r="A2335" s="2" t="s">
        <v>43</v>
      </c>
      <c r="B2335" s="2">
        <v>1</v>
      </c>
      <c r="C2335" s="2">
        <v>11030136</v>
      </c>
      <c r="D2335" s="2" t="s">
        <v>6674</v>
      </c>
      <c r="E2335" s="3" t="s">
        <v>6675</v>
      </c>
      <c r="F2335" s="2" t="s">
        <v>6676</v>
      </c>
      <c r="G2335" s="2" t="s">
        <v>47</v>
      </c>
      <c r="I2335" s="2">
        <v>360170</v>
      </c>
      <c r="J2335" s="9"/>
      <c r="K2335" s="9"/>
      <c r="L2335" s="9"/>
      <c r="M2335" s="9"/>
      <c r="N2335" s="9"/>
      <c r="O2335" s="9"/>
      <c r="P2335" s="9"/>
      <c r="Q2335" s="9">
        <v>0.37</v>
      </c>
      <c r="R2335" s="9"/>
      <c r="S2335" s="9"/>
      <c r="T2335" s="9"/>
      <c r="U2335" s="9"/>
      <c r="V2335" s="9"/>
      <c r="W2335" s="9"/>
      <c r="X2335" s="9"/>
      <c r="Y2335" s="9"/>
      <c r="Z2335" s="9"/>
      <c r="AA2335" s="9"/>
      <c r="AB2335" s="9"/>
      <c r="AC2335" s="9"/>
      <c r="AD2335" s="9"/>
      <c r="AE2335" s="9"/>
      <c r="AF2335" s="9"/>
      <c r="AG2335" s="9"/>
      <c r="AH2335" s="9"/>
      <c r="AI2335" s="9">
        <f t="shared" si="165"/>
        <v>0.37</v>
      </c>
      <c r="AJ2335" s="9">
        <v>0</v>
      </c>
      <c r="AK2335" s="9">
        <f t="shared" si="166"/>
        <v>4.4399999999999995E-2</v>
      </c>
      <c r="AL2335" s="9">
        <f t="shared" si="167"/>
        <v>0.41439999999999999</v>
      </c>
      <c r="AM2335" s="9"/>
      <c r="AN2335" s="9"/>
      <c r="AP2335" s="9"/>
    </row>
    <row r="2336" spans="1:42" x14ac:dyDescent="0.2">
      <c r="A2336" s="2" t="s">
        <v>43</v>
      </c>
      <c r="B2336" s="2">
        <v>19</v>
      </c>
      <c r="C2336" s="2">
        <v>11030130</v>
      </c>
      <c r="D2336" s="2" t="s">
        <v>6677</v>
      </c>
      <c r="E2336" s="3" t="s">
        <v>6678</v>
      </c>
      <c r="F2336" s="2" t="s">
        <v>6679</v>
      </c>
      <c r="G2336" s="2" t="s">
        <v>47</v>
      </c>
      <c r="I2336" s="2">
        <v>360171</v>
      </c>
      <c r="J2336" s="9"/>
      <c r="K2336" s="9"/>
      <c r="L2336" s="9"/>
      <c r="M2336" s="9"/>
      <c r="N2336" s="9"/>
      <c r="O2336" s="9"/>
      <c r="P2336" s="9"/>
      <c r="Q2336" s="9">
        <v>0.04</v>
      </c>
      <c r="R2336" s="9">
        <v>0.14000000000000001</v>
      </c>
      <c r="S2336" s="9"/>
      <c r="T2336" s="9"/>
      <c r="U2336" s="9"/>
      <c r="V2336" s="9"/>
      <c r="W2336" s="9"/>
      <c r="X2336" s="9"/>
      <c r="Y2336" s="9"/>
      <c r="Z2336" s="9"/>
      <c r="AA2336" s="9"/>
      <c r="AB2336" s="9"/>
      <c r="AC2336" s="9"/>
      <c r="AD2336" s="9"/>
      <c r="AE2336" s="9"/>
      <c r="AF2336" s="9"/>
      <c r="AG2336" s="9"/>
      <c r="AH2336" s="9"/>
      <c r="AI2336" s="9">
        <f t="shared" si="165"/>
        <v>0.18000000000000002</v>
      </c>
      <c r="AJ2336" s="9">
        <v>0</v>
      </c>
      <c r="AK2336" s="9">
        <f t="shared" si="166"/>
        <v>2.1600000000000001E-2</v>
      </c>
      <c r="AL2336" s="9">
        <f t="shared" si="167"/>
        <v>0.20160000000000003</v>
      </c>
      <c r="AM2336" s="9"/>
      <c r="AN2336" s="9"/>
      <c r="AP2336" s="9"/>
    </row>
    <row r="2337" spans="1:42" x14ac:dyDescent="0.2">
      <c r="A2337" s="2" t="s">
        <v>43</v>
      </c>
      <c r="B2337" s="2">
        <v>19</v>
      </c>
      <c r="C2337" s="2">
        <v>11030130</v>
      </c>
      <c r="D2337" s="2" t="s">
        <v>6680</v>
      </c>
      <c r="E2337" s="3" t="s">
        <v>6681</v>
      </c>
      <c r="F2337" s="2" t="s">
        <v>6682</v>
      </c>
      <c r="G2337" s="2" t="s">
        <v>47</v>
      </c>
      <c r="I2337" s="2">
        <v>360172</v>
      </c>
      <c r="J2337" s="9"/>
      <c r="K2337" s="9">
        <v>2</v>
      </c>
      <c r="L2337" s="9"/>
      <c r="M2337" s="9"/>
      <c r="N2337" s="9"/>
      <c r="O2337" s="9"/>
      <c r="P2337" s="9"/>
      <c r="Q2337" s="9">
        <v>0.14000000000000001</v>
      </c>
      <c r="R2337" s="9"/>
      <c r="S2337" s="9"/>
      <c r="T2337" s="9"/>
      <c r="U2337" s="9"/>
      <c r="V2337" s="9"/>
      <c r="W2337" s="9"/>
      <c r="X2337" s="9"/>
      <c r="Y2337" s="9"/>
      <c r="Z2337" s="9"/>
      <c r="AA2337" s="9"/>
      <c r="AB2337" s="9"/>
      <c r="AC2337" s="9"/>
      <c r="AD2337" s="9"/>
      <c r="AE2337" s="9"/>
      <c r="AF2337" s="9"/>
      <c r="AG2337" s="9"/>
      <c r="AH2337" s="9"/>
      <c r="AI2337" s="9">
        <f t="shared" si="165"/>
        <v>2.14</v>
      </c>
      <c r="AJ2337" s="9">
        <v>0</v>
      </c>
      <c r="AK2337" s="9">
        <f t="shared" si="166"/>
        <v>0.25680000000000003</v>
      </c>
      <c r="AL2337" s="9">
        <f t="shared" si="167"/>
        <v>2.3968000000000003</v>
      </c>
      <c r="AM2337" s="9"/>
      <c r="AN2337" s="9"/>
      <c r="AP2337" s="9"/>
    </row>
    <row r="2338" spans="1:42" x14ac:dyDescent="0.2">
      <c r="A2338" s="2" t="s">
        <v>43</v>
      </c>
      <c r="B2338" s="2">
        <v>1</v>
      </c>
      <c r="C2338" s="2">
        <v>11030134</v>
      </c>
      <c r="D2338" s="2" t="s">
        <v>6683</v>
      </c>
      <c r="E2338" s="3" t="s">
        <v>6684</v>
      </c>
      <c r="F2338" s="2" t="s">
        <v>6685</v>
      </c>
      <c r="G2338" s="2" t="s">
        <v>47</v>
      </c>
      <c r="I2338" s="2">
        <v>360173</v>
      </c>
      <c r="J2338" s="9"/>
      <c r="K2338" s="9"/>
      <c r="L2338" s="9"/>
      <c r="M2338" s="9"/>
      <c r="N2338" s="9"/>
      <c r="O2338" s="9"/>
      <c r="P2338" s="9"/>
      <c r="Q2338" s="9">
        <v>0.11</v>
      </c>
      <c r="R2338" s="9"/>
      <c r="S2338" s="9"/>
      <c r="T2338" s="9"/>
      <c r="U2338" s="9"/>
      <c r="V2338" s="9"/>
      <c r="W2338" s="9"/>
      <c r="X2338" s="9"/>
      <c r="Y2338" s="9"/>
      <c r="Z2338" s="9"/>
      <c r="AA2338" s="9"/>
      <c r="AB2338" s="9"/>
      <c r="AC2338" s="9"/>
      <c r="AD2338" s="9"/>
      <c r="AE2338" s="9"/>
      <c r="AF2338" s="9"/>
      <c r="AG2338" s="9"/>
      <c r="AH2338" s="9"/>
      <c r="AI2338" s="9">
        <f t="shared" si="165"/>
        <v>0.11</v>
      </c>
      <c r="AJ2338" s="9">
        <v>0</v>
      </c>
      <c r="AK2338" s="9">
        <f t="shared" si="166"/>
        <v>1.32E-2</v>
      </c>
      <c r="AL2338" s="9">
        <f t="shared" si="167"/>
        <v>0.1232</v>
      </c>
      <c r="AM2338" s="9"/>
      <c r="AN2338" s="9"/>
      <c r="AP2338" s="9"/>
    </row>
    <row r="2339" spans="1:42" x14ac:dyDescent="0.2">
      <c r="A2339" s="2" t="s">
        <v>43</v>
      </c>
      <c r="B2339" s="2">
        <v>19</v>
      </c>
      <c r="C2339" s="2">
        <v>11030130</v>
      </c>
      <c r="D2339" s="2" t="s">
        <v>6686</v>
      </c>
      <c r="E2339" s="3" t="s">
        <v>6687</v>
      </c>
      <c r="F2339" s="2" t="s">
        <v>6688</v>
      </c>
      <c r="G2339" s="2" t="s">
        <v>47</v>
      </c>
      <c r="I2339" s="2">
        <v>360174</v>
      </c>
      <c r="J2339" s="9"/>
      <c r="K2339" s="9">
        <v>5.19</v>
      </c>
      <c r="L2339" s="9"/>
      <c r="M2339" s="9"/>
      <c r="N2339" s="9"/>
      <c r="O2339" s="9"/>
      <c r="P2339" s="9"/>
      <c r="Q2339" s="9"/>
      <c r="R2339" s="9"/>
      <c r="S2339" s="9"/>
      <c r="T2339" s="9"/>
      <c r="U2339" s="9"/>
      <c r="V2339" s="9"/>
      <c r="W2339" s="9"/>
      <c r="X2339" s="9"/>
      <c r="Y2339" s="9"/>
      <c r="Z2339" s="9"/>
      <c r="AA2339" s="9"/>
      <c r="AB2339" s="9"/>
      <c r="AC2339" s="9"/>
      <c r="AD2339" s="9"/>
      <c r="AE2339" s="9"/>
      <c r="AF2339" s="9"/>
      <c r="AG2339" s="9"/>
      <c r="AH2339" s="9"/>
      <c r="AI2339" s="9">
        <f t="shared" si="165"/>
        <v>5.19</v>
      </c>
      <c r="AJ2339" s="9">
        <v>0</v>
      </c>
      <c r="AK2339" s="9">
        <f t="shared" si="166"/>
        <v>0.62280000000000002</v>
      </c>
      <c r="AL2339" s="9">
        <f t="shared" si="167"/>
        <v>5.8128000000000002</v>
      </c>
      <c r="AM2339" s="9"/>
      <c r="AN2339" s="9"/>
      <c r="AP2339" s="9"/>
    </row>
    <row r="2340" spans="1:42" x14ac:dyDescent="0.2">
      <c r="A2340" s="2" t="s">
        <v>43</v>
      </c>
      <c r="B2340" s="2">
        <v>1</v>
      </c>
      <c r="C2340" s="2">
        <v>11030134</v>
      </c>
      <c r="D2340" s="2" t="s">
        <v>6689</v>
      </c>
      <c r="E2340" s="3" t="s">
        <v>6690</v>
      </c>
      <c r="F2340" s="2" t="s">
        <v>6691</v>
      </c>
      <c r="G2340" s="2" t="s">
        <v>47</v>
      </c>
      <c r="I2340" s="2">
        <v>360175</v>
      </c>
      <c r="J2340" s="9"/>
      <c r="K2340" s="9">
        <v>0.3</v>
      </c>
      <c r="L2340" s="9"/>
      <c r="M2340" s="9"/>
      <c r="N2340" s="9"/>
      <c r="O2340" s="9"/>
      <c r="P2340" s="9"/>
      <c r="Q2340" s="9">
        <v>8.7200000000000006</v>
      </c>
      <c r="R2340" s="9"/>
      <c r="S2340" s="9"/>
      <c r="T2340" s="9"/>
      <c r="U2340" s="9"/>
      <c r="V2340" s="9"/>
      <c r="W2340" s="9"/>
      <c r="X2340" s="9"/>
      <c r="Y2340" s="9"/>
      <c r="Z2340" s="9"/>
      <c r="AA2340" s="9"/>
      <c r="AB2340" s="9"/>
      <c r="AC2340" s="9"/>
      <c r="AD2340" s="9"/>
      <c r="AE2340" s="9"/>
      <c r="AF2340" s="9"/>
      <c r="AG2340" s="9"/>
      <c r="AH2340" s="9"/>
      <c r="AI2340" s="9">
        <f t="shared" si="165"/>
        <v>9.0200000000000014</v>
      </c>
      <c r="AJ2340" s="9">
        <v>0</v>
      </c>
      <c r="AK2340" s="9">
        <f t="shared" si="166"/>
        <v>1.0824</v>
      </c>
      <c r="AL2340" s="9">
        <f t="shared" si="167"/>
        <v>10.102400000000001</v>
      </c>
      <c r="AM2340" s="9"/>
      <c r="AN2340" s="9"/>
      <c r="AP2340" s="9"/>
    </row>
    <row r="2341" spans="1:42" x14ac:dyDescent="0.2">
      <c r="A2341" s="2" t="s">
        <v>43</v>
      </c>
      <c r="B2341" s="2">
        <v>19</v>
      </c>
      <c r="C2341" s="2">
        <v>11030131</v>
      </c>
      <c r="D2341" s="2" t="s">
        <v>6692</v>
      </c>
      <c r="E2341" s="3" t="s">
        <v>6693</v>
      </c>
      <c r="F2341" s="2" t="s">
        <v>6694</v>
      </c>
      <c r="G2341" s="2" t="s">
        <v>47</v>
      </c>
      <c r="I2341" s="2">
        <v>360176</v>
      </c>
      <c r="J2341" s="9"/>
      <c r="K2341" s="9">
        <v>0.06</v>
      </c>
      <c r="L2341" s="9"/>
      <c r="M2341" s="9"/>
      <c r="N2341" s="9"/>
      <c r="O2341" s="9"/>
      <c r="P2341" s="9"/>
      <c r="Q2341" s="9">
        <v>7.0000000000000007E-2</v>
      </c>
      <c r="R2341" s="9"/>
      <c r="S2341" s="9"/>
      <c r="T2341" s="9"/>
      <c r="U2341" s="9"/>
      <c r="V2341" s="9"/>
      <c r="W2341" s="9"/>
      <c r="X2341" s="9"/>
      <c r="Y2341" s="9"/>
      <c r="Z2341" s="9"/>
      <c r="AA2341" s="9"/>
      <c r="AB2341" s="9"/>
      <c r="AC2341" s="9"/>
      <c r="AD2341" s="9"/>
      <c r="AE2341" s="9"/>
      <c r="AF2341" s="9"/>
      <c r="AG2341" s="9"/>
      <c r="AH2341" s="9"/>
      <c r="AI2341" s="9">
        <f t="shared" si="165"/>
        <v>0.13</v>
      </c>
      <c r="AJ2341" s="9">
        <v>0</v>
      </c>
      <c r="AK2341" s="9">
        <f t="shared" si="166"/>
        <v>1.5599999999999999E-2</v>
      </c>
      <c r="AL2341" s="9">
        <f t="shared" si="167"/>
        <v>0.14560000000000001</v>
      </c>
      <c r="AM2341" s="9"/>
      <c r="AN2341" s="9"/>
      <c r="AP2341" s="9"/>
    </row>
    <row r="2342" spans="1:42" x14ac:dyDescent="0.2">
      <c r="A2342" s="2" t="s">
        <v>43</v>
      </c>
      <c r="B2342" s="2">
        <v>1</v>
      </c>
      <c r="C2342" s="2">
        <v>11030133</v>
      </c>
      <c r="D2342" s="2" t="s">
        <v>6695</v>
      </c>
      <c r="E2342" s="3" t="s">
        <v>6696</v>
      </c>
      <c r="F2342" s="2" t="s">
        <v>6697</v>
      </c>
      <c r="G2342" s="2" t="s">
        <v>47</v>
      </c>
      <c r="I2342" s="2">
        <v>360177</v>
      </c>
      <c r="J2342" s="9"/>
      <c r="K2342" s="9"/>
      <c r="L2342" s="9"/>
      <c r="M2342" s="9"/>
      <c r="N2342" s="9"/>
      <c r="O2342" s="9"/>
      <c r="P2342" s="9"/>
      <c r="Q2342" s="9">
        <v>0.54</v>
      </c>
      <c r="R2342" s="9"/>
      <c r="S2342" s="9"/>
      <c r="T2342" s="9"/>
      <c r="U2342" s="9"/>
      <c r="V2342" s="9"/>
      <c r="W2342" s="9"/>
      <c r="X2342" s="9"/>
      <c r="Y2342" s="9"/>
      <c r="Z2342" s="9"/>
      <c r="AA2342" s="9"/>
      <c r="AB2342" s="9"/>
      <c r="AC2342" s="9"/>
      <c r="AD2342" s="9"/>
      <c r="AE2342" s="9"/>
      <c r="AF2342" s="9"/>
      <c r="AG2342" s="9"/>
      <c r="AH2342" s="9"/>
      <c r="AI2342" s="9">
        <f t="shared" si="165"/>
        <v>0.54</v>
      </c>
      <c r="AJ2342" s="9">
        <v>0</v>
      </c>
      <c r="AK2342" s="9">
        <f t="shared" si="166"/>
        <v>6.4799999999999996E-2</v>
      </c>
      <c r="AL2342" s="9">
        <f t="shared" si="167"/>
        <v>0.6048</v>
      </c>
      <c r="AM2342" s="9"/>
      <c r="AN2342" s="9"/>
      <c r="AP2342" s="9"/>
    </row>
    <row r="2343" spans="1:42" x14ac:dyDescent="0.2">
      <c r="A2343" s="2" t="s">
        <v>43</v>
      </c>
      <c r="B2343" s="2">
        <v>19</v>
      </c>
      <c r="C2343" s="2">
        <v>11030120</v>
      </c>
      <c r="D2343" s="2" t="s">
        <v>6698</v>
      </c>
      <c r="E2343" s="3" t="s">
        <v>6699</v>
      </c>
      <c r="F2343" s="2" t="s">
        <v>6700</v>
      </c>
      <c r="G2343" s="2" t="s">
        <v>47</v>
      </c>
      <c r="I2343" s="2">
        <v>360178</v>
      </c>
      <c r="J2343" s="9"/>
      <c r="K2343" s="9"/>
      <c r="L2343" s="9"/>
      <c r="M2343" s="9"/>
      <c r="N2343" s="9"/>
      <c r="O2343" s="9"/>
      <c r="P2343" s="9"/>
      <c r="Q2343" s="9">
        <v>1.24</v>
      </c>
      <c r="R2343" s="9"/>
      <c r="S2343" s="9"/>
      <c r="T2343" s="9"/>
      <c r="U2343" s="9"/>
      <c r="V2343" s="9"/>
      <c r="W2343" s="9"/>
      <c r="X2343" s="9"/>
      <c r="Y2343" s="9"/>
      <c r="Z2343" s="9"/>
      <c r="AA2343" s="9"/>
      <c r="AB2343" s="9"/>
      <c r="AC2343" s="9"/>
      <c r="AD2343" s="9"/>
      <c r="AE2343" s="9"/>
      <c r="AF2343" s="9"/>
      <c r="AG2343" s="9"/>
      <c r="AH2343" s="9"/>
      <c r="AI2343" s="9">
        <f t="shared" si="165"/>
        <v>1.24</v>
      </c>
      <c r="AJ2343" s="9">
        <v>0</v>
      </c>
      <c r="AK2343" s="9">
        <f t="shared" si="166"/>
        <v>0.14879999999999999</v>
      </c>
      <c r="AL2343" s="9">
        <f t="shared" si="167"/>
        <v>1.3888</v>
      </c>
      <c r="AM2343" s="9"/>
      <c r="AN2343" s="9"/>
      <c r="AP2343" s="9"/>
    </row>
    <row r="2344" spans="1:42" x14ac:dyDescent="0.2">
      <c r="A2344" s="2" t="s">
        <v>43</v>
      </c>
      <c r="B2344" s="2">
        <v>19</v>
      </c>
      <c r="C2344" s="2">
        <v>11030130</v>
      </c>
      <c r="D2344" s="2" t="s">
        <v>6701</v>
      </c>
      <c r="E2344" s="3" t="s">
        <v>6702</v>
      </c>
      <c r="F2344" s="2" t="s">
        <v>6703</v>
      </c>
      <c r="G2344" s="2" t="s">
        <v>47</v>
      </c>
      <c r="I2344" s="2">
        <v>360179</v>
      </c>
      <c r="J2344" s="9"/>
      <c r="K2344" s="9">
        <v>0.16</v>
      </c>
      <c r="L2344" s="9"/>
      <c r="M2344" s="9"/>
      <c r="N2344" s="9"/>
      <c r="O2344" s="9"/>
      <c r="P2344" s="9"/>
      <c r="Q2344" s="9"/>
      <c r="R2344" s="9"/>
      <c r="S2344" s="9"/>
      <c r="T2344" s="9"/>
      <c r="U2344" s="9"/>
      <c r="V2344" s="9"/>
      <c r="W2344" s="9"/>
      <c r="X2344" s="9"/>
      <c r="Y2344" s="9"/>
      <c r="Z2344" s="9"/>
      <c r="AA2344" s="9"/>
      <c r="AB2344" s="9"/>
      <c r="AC2344" s="9"/>
      <c r="AD2344" s="9"/>
      <c r="AE2344" s="9"/>
      <c r="AF2344" s="9"/>
      <c r="AG2344" s="9"/>
      <c r="AH2344" s="9"/>
      <c r="AI2344" s="9">
        <f t="shared" si="165"/>
        <v>0.16</v>
      </c>
      <c r="AJ2344" s="9">
        <v>0</v>
      </c>
      <c r="AK2344" s="9">
        <f t="shared" si="166"/>
        <v>1.9199999999999998E-2</v>
      </c>
      <c r="AL2344" s="9">
        <f t="shared" si="167"/>
        <v>0.1792</v>
      </c>
      <c r="AM2344" s="9"/>
      <c r="AN2344" s="9"/>
      <c r="AP2344" s="9"/>
    </row>
    <row r="2345" spans="1:42" x14ac:dyDescent="0.2">
      <c r="A2345" s="2" t="s">
        <v>43</v>
      </c>
      <c r="B2345" s="2">
        <v>16</v>
      </c>
      <c r="C2345" s="2">
        <v>11030134</v>
      </c>
      <c r="D2345" s="2" t="s">
        <v>6704</v>
      </c>
      <c r="E2345" s="3" t="s">
        <v>6705</v>
      </c>
      <c r="F2345" s="2" t="s">
        <v>6706</v>
      </c>
      <c r="G2345" s="2" t="s">
        <v>47</v>
      </c>
      <c r="I2345" s="2">
        <v>360180</v>
      </c>
      <c r="J2345" s="9"/>
      <c r="K2345" s="9">
        <v>0.01</v>
      </c>
      <c r="L2345" s="9"/>
      <c r="M2345" s="9"/>
      <c r="N2345" s="9"/>
      <c r="O2345" s="9"/>
      <c r="P2345" s="9"/>
      <c r="Q2345" s="9">
        <v>0.55000000000000004</v>
      </c>
      <c r="R2345" s="9">
        <v>0.26</v>
      </c>
      <c r="S2345" s="9"/>
      <c r="T2345" s="9"/>
      <c r="U2345" s="9"/>
      <c r="V2345" s="9"/>
      <c r="W2345" s="9"/>
      <c r="X2345" s="9"/>
      <c r="Y2345" s="9"/>
      <c r="Z2345" s="9"/>
      <c r="AA2345" s="9"/>
      <c r="AB2345" s="9"/>
      <c r="AC2345" s="9"/>
      <c r="AD2345" s="9"/>
      <c r="AE2345" s="9"/>
      <c r="AF2345" s="9"/>
      <c r="AG2345" s="9"/>
      <c r="AH2345" s="9"/>
      <c r="AI2345" s="9">
        <f t="shared" si="165"/>
        <v>0.82000000000000006</v>
      </c>
      <c r="AJ2345" s="9">
        <v>0</v>
      </c>
      <c r="AK2345" s="9">
        <f t="shared" si="166"/>
        <v>9.8400000000000001E-2</v>
      </c>
      <c r="AL2345" s="9">
        <f t="shared" si="167"/>
        <v>0.91840000000000011</v>
      </c>
      <c r="AM2345" s="9"/>
      <c r="AN2345" s="9"/>
      <c r="AP2345" s="9"/>
    </row>
    <row r="2346" spans="1:42" x14ac:dyDescent="0.2">
      <c r="A2346" s="2" t="s">
        <v>43</v>
      </c>
      <c r="B2346" s="2">
        <v>1</v>
      </c>
      <c r="C2346" s="2">
        <v>11030133</v>
      </c>
      <c r="D2346" s="2" t="s">
        <v>6707</v>
      </c>
      <c r="E2346" s="3" t="s">
        <v>6708</v>
      </c>
      <c r="F2346" s="2" t="s">
        <v>6709</v>
      </c>
      <c r="G2346" s="2" t="s">
        <v>47</v>
      </c>
      <c r="I2346" s="2">
        <v>360181</v>
      </c>
      <c r="J2346" s="9"/>
      <c r="K2346" s="9"/>
      <c r="L2346" s="9"/>
      <c r="M2346" s="9"/>
      <c r="N2346" s="9"/>
      <c r="O2346" s="9"/>
      <c r="P2346" s="9"/>
      <c r="Q2346" s="9">
        <v>0.36</v>
      </c>
      <c r="R2346" s="9"/>
      <c r="S2346" s="9"/>
      <c r="T2346" s="9"/>
      <c r="U2346" s="9"/>
      <c r="V2346" s="9"/>
      <c r="W2346" s="9"/>
      <c r="X2346" s="9"/>
      <c r="Y2346" s="9"/>
      <c r="Z2346" s="9"/>
      <c r="AA2346" s="9"/>
      <c r="AB2346" s="9"/>
      <c r="AC2346" s="9"/>
      <c r="AD2346" s="9"/>
      <c r="AE2346" s="9"/>
      <c r="AF2346" s="9"/>
      <c r="AG2346" s="9"/>
      <c r="AH2346" s="9"/>
      <c r="AI2346" s="9">
        <f t="shared" si="165"/>
        <v>0.36</v>
      </c>
      <c r="AJ2346" s="9">
        <v>0</v>
      </c>
      <c r="AK2346" s="9">
        <f t="shared" si="166"/>
        <v>4.3199999999999995E-2</v>
      </c>
      <c r="AL2346" s="9">
        <f t="shared" si="167"/>
        <v>0.4032</v>
      </c>
      <c r="AM2346" s="9"/>
      <c r="AN2346" s="9"/>
      <c r="AP2346" s="9"/>
    </row>
    <row r="2347" spans="1:42" x14ac:dyDescent="0.2">
      <c r="A2347" s="2" t="s">
        <v>43</v>
      </c>
      <c r="B2347" s="2">
        <v>16</v>
      </c>
      <c r="C2347" s="2">
        <v>11030134</v>
      </c>
      <c r="D2347" s="2" t="s">
        <v>6710</v>
      </c>
      <c r="E2347" s="3" t="s">
        <v>6711</v>
      </c>
      <c r="F2347" s="2" t="s">
        <v>6712</v>
      </c>
      <c r="G2347" s="2" t="s">
        <v>47</v>
      </c>
      <c r="I2347" s="2">
        <v>360182</v>
      </c>
      <c r="J2347" s="9"/>
      <c r="K2347" s="9"/>
      <c r="L2347" s="9"/>
      <c r="M2347" s="9"/>
      <c r="N2347" s="9"/>
      <c r="O2347" s="9"/>
      <c r="P2347" s="9"/>
      <c r="Q2347" s="9">
        <v>3.31</v>
      </c>
      <c r="R2347" s="9"/>
      <c r="S2347" s="9"/>
      <c r="T2347" s="9"/>
      <c r="U2347" s="9"/>
      <c r="V2347" s="9"/>
      <c r="W2347" s="9"/>
      <c r="X2347" s="9"/>
      <c r="Y2347" s="9"/>
      <c r="Z2347" s="9"/>
      <c r="AA2347" s="9"/>
      <c r="AB2347" s="9"/>
      <c r="AC2347" s="9"/>
      <c r="AD2347" s="9"/>
      <c r="AE2347" s="9"/>
      <c r="AF2347" s="9"/>
      <c r="AG2347" s="9"/>
      <c r="AH2347" s="9"/>
      <c r="AI2347" s="9">
        <f t="shared" si="165"/>
        <v>3.31</v>
      </c>
      <c r="AJ2347" s="9">
        <v>0</v>
      </c>
      <c r="AK2347" s="9">
        <f t="shared" si="166"/>
        <v>0.3972</v>
      </c>
      <c r="AL2347" s="9">
        <f t="shared" si="167"/>
        <v>3.7072000000000003</v>
      </c>
      <c r="AM2347" s="9"/>
      <c r="AN2347" s="9"/>
      <c r="AP2347" s="9"/>
    </row>
    <row r="2348" spans="1:42" x14ac:dyDescent="0.2">
      <c r="A2348" s="2" t="s">
        <v>43</v>
      </c>
      <c r="B2348" s="2">
        <v>1</v>
      </c>
      <c r="C2348" s="2">
        <v>11030134</v>
      </c>
      <c r="D2348" s="2" t="s">
        <v>6713</v>
      </c>
      <c r="E2348" s="3" t="s">
        <v>6714</v>
      </c>
      <c r="F2348" s="2" t="s">
        <v>6715</v>
      </c>
      <c r="G2348" s="2" t="s">
        <v>47</v>
      </c>
      <c r="I2348" s="2">
        <v>360183</v>
      </c>
      <c r="J2348" s="9"/>
      <c r="K2348" s="9"/>
      <c r="L2348" s="9"/>
      <c r="M2348" s="9"/>
      <c r="N2348" s="9"/>
      <c r="O2348" s="9"/>
      <c r="P2348" s="9"/>
      <c r="Q2348" s="9">
        <v>0.78</v>
      </c>
      <c r="R2348" s="9"/>
      <c r="S2348" s="9"/>
      <c r="T2348" s="9"/>
      <c r="U2348" s="9"/>
      <c r="V2348" s="9"/>
      <c r="W2348" s="9"/>
      <c r="X2348" s="9"/>
      <c r="Y2348" s="9"/>
      <c r="Z2348" s="9"/>
      <c r="AA2348" s="9"/>
      <c r="AB2348" s="9"/>
      <c r="AC2348" s="9"/>
      <c r="AD2348" s="9"/>
      <c r="AE2348" s="9"/>
      <c r="AF2348" s="9"/>
      <c r="AG2348" s="9"/>
      <c r="AH2348" s="9"/>
      <c r="AI2348" s="9">
        <f t="shared" si="165"/>
        <v>0.78</v>
      </c>
      <c r="AJ2348" s="9">
        <v>0</v>
      </c>
      <c r="AK2348" s="9">
        <f t="shared" si="166"/>
        <v>9.3600000000000003E-2</v>
      </c>
      <c r="AL2348" s="9">
        <f t="shared" si="167"/>
        <v>0.87360000000000004</v>
      </c>
      <c r="AM2348" s="9"/>
      <c r="AN2348" s="9"/>
      <c r="AP2348" s="9"/>
    </row>
    <row r="2349" spans="1:42" x14ac:dyDescent="0.2">
      <c r="A2349" s="2" t="s">
        <v>43</v>
      </c>
      <c r="B2349" s="2">
        <v>16</v>
      </c>
      <c r="C2349" s="2">
        <v>11030134</v>
      </c>
      <c r="D2349" s="2" t="s">
        <v>6716</v>
      </c>
      <c r="E2349" s="3" t="s">
        <v>6717</v>
      </c>
      <c r="F2349" s="2" t="s">
        <v>6718</v>
      </c>
      <c r="G2349" s="2" t="s">
        <v>47</v>
      </c>
      <c r="I2349" s="2">
        <v>360184</v>
      </c>
      <c r="J2349" s="9"/>
      <c r="K2349" s="9"/>
      <c r="L2349" s="9"/>
      <c r="M2349" s="9"/>
      <c r="N2349" s="9"/>
      <c r="O2349" s="9"/>
      <c r="P2349" s="9"/>
      <c r="Q2349" s="9">
        <v>0.02</v>
      </c>
      <c r="R2349" s="9"/>
      <c r="S2349" s="9"/>
      <c r="T2349" s="9"/>
      <c r="U2349" s="9"/>
      <c r="V2349" s="9"/>
      <c r="W2349" s="9"/>
      <c r="X2349" s="9"/>
      <c r="Y2349" s="9"/>
      <c r="Z2349" s="9"/>
      <c r="AA2349" s="9"/>
      <c r="AB2349" s="9"/>
      <c r="AC2349" s="9"/>
      <c r="AD2349" s="9"/>
      <c r="AE2349" s="9"/>
      <c r="AF2349" s="9"/>
      <c r="AG2349" s="9"/>
      <c r="AH2349" s="9"/>
      <c r="AI2349" s="9">
        <f t="shared" si="165"/>
        <v>0.02</v>
      </c>
      <c r="AJ2349" s="9">
        <v>0</v>
      </c>
      <c r="AK2349" s="9">
        <f t="shared" si="166"/>
        <v>2.3999999999999998E-3</v>
      </c>
      <c r="AL2349" s="9">
        <f t="shared" si="167"/>
        <v>2.24E-2</v>
      </c>
      <c r="AM2349" s="9"/>
      <c r="AN2349" s="9"/>
      <c r="AP2349" s="9"/>
    </row>
    <row r="2350" spans="1:42" x14ac:dyDescent="0.2">
      <c r="A2350" s="2" t="s">
        <v>43</v>
      </c>
      <c r="B2350" s="2">
        <v>16</v>
      </c>
      <c r="C2350" s="2">
        <v>11030129</v>
      </c>
      <c r="D2350" s="2" t="s">
        <v>6719</v>
      </c>
      <c r="E2350" s="3" t="s">
        <v>6720</v>
      </c>
      <c r="F2350" s="2" t="s">
        <v>6721</v>
      </c>
      <c r="G2350" s="2" t="s">
        <v>47</v>
      </c>
      <c r="I2350" s="2">
        <v>360185</v>
      </c>
      <c r="J2350" s="9"/>
      <c r="K2350" s="9"/>
      <c r="L2350" s="9"/>
      <c r="M2350" s="9"/>
      <c r="N2350" s="9"/>
      <c r="O2350" s="9"/>
      <c r="P2350" s="9"/>
      <c r="Q2350" s="9">
        <v>0.87</v>
      </c>
      <c r="R2350" s="9">
        <v>0.28999999999999998</v>
      </c>
      <c r="S2350" s="9"/>
      <c r="T2350" s="9"/>
      <c r="U2350" s="9"/>
      <c r="V2350" s="9"/>
      <c r="W2350" s="9"/>
      <c r="X2350" s="9"/>
      <c r="Y2350" s="9"/>
      <c r="Z2350" s="9"/>
      <c r="AA2350" s="9"/>
      <c r="AB2350" s="9"/>
      <c r="AC2350" s="9"/>
      <c r="AD2350" s="9"/>
      <c r="AE2350" s="9"/>
      <c r="AF2350" s="9"/>
      <c r="AG2350" s="9"/>
      <c r="AH2350" s="9"/>
      <c r="AI2350" s="9">
        <f t="shared" si="165"/>
        <v>1.1599999999999999</v>
      </c>
      <c r="AJ2350" s="9">
        <v>0</v>
      </c>
      <c r="AK2350" s="9">
        <f t="shared" si="166"/>
        <v>0.13919999999999999</v>
      </c>
      <c r="AL2350" s="9">
        <f t="shared" si="167"/>
        <v>1.2991999999999999</v>
      </c>
      <c r="AM2350" s="9"/>
      <c r="AN2350" s="9"/>
      <c r="AP2350" s="9"/>
    </row>
    <row r="2351" spans="1:42" x14ac:dyDescent="0.2">
      <c r="A2351" s="2" t="s">
        <v>43</v>
      </c>
      <c r="B2351" s="2">
        <v>1</v>
      </c>
      <c r="C2351" s="2">
        <v>11030128</v>
      </c>
      <c r="D2351" s="2" t="s">
        <v>6722</v>
      </c>
      <c r="E2351" s="3" t="s">
        <v>6723</v>
      </c>
      <c r="F2351" s="2" t="s">
        <v>6724</v>
      </c>
      <c r="G2351" s="2" t="s">
        <v>47</v>
      </c>
      <c r="I2351" s="2">
        <v>360186</v>
      </c>
      <c r="J2351" s="9"/>
      <c r="K2351" s="9">
        <v>0.36</v>
      </c>
      <c r="L2351" s="9"/>
      <c r="M2351" s="9"/>
      <c r="N2351" s="9"/>
      <c r="O2351" s="9"/>
      <c r="P2351" s="9"/>
      <c r="Q2351" s="9"/>
      <c r="R2351" s="9"/>
      <c r="S2351" s="9"/>
      <c r="T2351" s="9"/>
      <c r="U2351" s="9"/>
      <c r="V2351" s="9"/>
      <c r="W2351" s="9"/>
      <c r="X2351" s="9"/>
      <c r="Y2351" s="9"/>
      <c r="Z2351" s="9"/>
      <c r="AA2351" s="9"/>
      <c r="AB2351" s="9"/>
      <c r="AC2351" s="9"/>
      <c r="AD2351" s="9"/>
      <c r="AE2351" s="9"/>
      <c r="AF2351" s="9"/>
      <c r="AG2351" s="9"/>
      <c r="AH2351" s="9"/>
      <c r="AI2351" s="9">
        <f t="shared" si="165"/>
        <v>0.36</v>
      </c>
      <c r="AJ2351" s="9">
        <v>0</v>
      </c>
      <c r="AK2351" s="9">
        <f t="shared" si="166"/>
        <v>4.3199999999999995E-2</v>
      </c>
      <c r="AL2351" s="9">
        <f t="shared" si="167"/>
        <v>0.4032</v>
      </c>
      <c r="AM2351" s="9"/>
      <c r="AN2351" s="9"/>
      <c r="AP2351" s="9"/>
    </row>
    <row r="2352" spans="1:42" x14ac:dyDescent="0.2">
      <c r="A2352" s="2" t="s">
        <v>43</v>
      </c>
      <c r="B2352" s="2">
        <v>1</v>
      </c>
      <c r="C2352" s="2">
        <v>11030128</v>
      </c>
      <c r="D2352" s="2" t="s">
        <v>6725</v>
      </c>
      <c r="E2352" s="3" t="s">
        <v>6726</v>
      </c>
      <c r="F2352" s="2" t="s">
        <v>6727</v>
      </c>
      <c r="G2352" s="2" t="s">
        <v>47</v>
      </c>
      <c r="I2352" s="2">
        <v>360187</v>
      </c>
      <c r="J2352" s="9"/>
      <c r="K2352" s="9">
        <v>0.03</v>
      </c>
      <c r="L2352" s="9"/>
      <c r="M2352" s="9"/>
      <c r="N2352" s="9"/>
      <c r="O2352" s="9"/>
      <c r="P2352" s="9"/>
      <c r="Q2352" s="9">
        <v>0.09</v>
      </c>
      <c r="R2352" s="9"/>
      <c r="S2352" s="9"/>
      <c r="T2352" s="9"/>
      <c r="U2352" s="9"/>
      <c r="V2352" s="9"/>
      <c r="W2352" s="9"/>
      <c r="X2352" s="9"/>
      <c r="Y2352" s="9"/>
      <c r="Z2352" s="9"/>
      <c r="AA2352" s="9"/>
      <c r="AB2352" s="9"/>
      <c r="AC2352" s="9"/>
      <c r="AD2352" s="9"/>
      <c r="AE2352" s="9"/>
      <c r="AF2352" s="9"/>
      <c r="AG2352" s="9"/>
      <c r="AH2352" s="9"/>
      <c r="AI2352" s="9">
        <f t="shared" si="165"/>
        <v>0.12</v>
      </c>
      <c r="AJ2352" s="9">
        <v>0</v>
      </c>
      <c r="AK2352" s="9">
        <f t="shared" si="166"/>
        <v>1.44E-2</v>
      </c>
      <c r="AL2352" s="9">
        <f t="shared" si="167"/>
        <v>0.13439999999999999</v>
      </c>
      <c r="AM2352" s="9"/>
      <c r="AN2352" s="9"/>
      <c r="AP2352" s="9"/>
    </row>
    <row r="2353" spans="1:42" x14ac:dyDescent="0.2">
      <c r="A2353" s="2" t="s">
        <v>43</v>
      </c>
      <c r="B2353" s="2">
        <v>1</v>
      </c>
      <c r="C2353" s="2">
        <v>11030128</v>
      </c>
      <c r="D2353" s="2" t="s">
        <v>6728</v>
      </c>
      <c r="E2353" s="3" t="s">
        <v>6729</v>
      </c>
      <c r="F2353" s="2" t="s">
        <v>6730</v>
      </c>
      <c r="G2353" s="2" t="s">
        <v>47</v>
      </c>
      <c r="I2353" s="2">
        <v>360188</v>
      </c>
      <c r="J2353" s="9"/>
      <c r="K2353" s="9"/>
      <c r="L2353" s="9"/>
      <c r="M2353" s="9"/>
      <c r="N2353" s="9"/>
      <c r="O2353" s="9"/>
      <c r="P2353" s="9"/>
      <c r="Q2353" s="9">
        <v>0.66</v>
      </c>
      <c r="R2353" s="9"/>
      <c r="S2353" s="9"/>
      <c r="T2353" s="9"/>
      <c r="U2353" s="9"/>
      <c r="V2353" s="9"/>
      <c r="W2353" s="9"/>
      <c r="X2353" s="9"/>
      <c r="Y2353" s="9"/>
      <c r="Z2353" s="9"/>
      <c r="AA2353" s="9"/>
      <c r="AB2353" s="9"/>
      <c r="AC2353" s="9"/>
      <c r="AD2353" s="9"/>
      <c r="AE2353" s="9"/>
      <c r="AF2353" s="9"/>
      <c r="AG2353" s="9"/>
      <c r="AH2353" s="9"/>
      <c r="AI2353" s="9">
        <f t="shared" si="165"/>
        <v>0.66</v>
      </c>
      <c r="AJ2353" s="9">
        <v>0</v>
      </c>
      <c r="AK2353" s="9">
        <f t="shared" si="166"/>
        <v>7.9200000000000007E-2</v>
      </c>
      <c r="AL2353" s="9">
        <f t="shared" si="167"/>
        <v>0.73920000000000008</v>
      </c>
      <c r="AM2353" s="9"/>
      <c r="AN2353" s="9"/>
      <c r="AP2353" s="9"/>
    </row>
    <row r="2354" spans="1:42" x14ac:dyDescent="0.2">
      <c r="A2354" s="2" t="s">
        <v>43</v>
      </c>
      <c r="B2354" s="2">
        <v>19</v>
      </c>
      <c r="C2354" s="2">
        <v>11030133</v>
      </c>
      <c r="D2354" s="2" t="s">
        <v>6731</v>
      </c>
      <c r="E2354" s="3" t="s">
        <v>6732</v>
      </c>
      <c r="F2354" s="2" t="s">
        <v>6733</v>
      </c>
      <c r="G2354" s="2" t="s">
        <v>47</v>
      </c>
      <c r="I2354" s="2">
        <v>360189</v>
      </c>
      <c r="J2354" s="9"/>
      <c r="K2354" s="9">
        <v>0.15</v>
      </c>
      <c r="L2354" s="9"/>
      <c r="M2354" s="9"/>
      <c r="N2354" s="9"/>
      <c r="O2354" s="9"/>
      <c r="P2354" s="9"/>
      <c r="Q2354" s="9">
        <v>0.43</v>
      </c>
      <c r="R2354" s="9">
        <v>0.21</v>
      </c>
      <c r="S2354" s="9"/>
      <c r="T2354" s="9"/>
      <c r="U2354" s="9"/>
      <c r="V2354" s="9"/>
      <c r="W2354" s="9"/>
      <c r="X2354" s="9"/>
      <c r="Y2354" s="9"/>
      <c r="Z2354" s="9"/>
      <c r="AA2354" s="9"/>
      <c r="AB2354" s="9"/>
      <c r="AC2354" s="9"/>
      <c r="AD2354" s="9"/>
      <c r="AE2354" s="9"/>
      <c r="AF2354" s="9"/>
      <c r="AG2354" s="9"/>
      <c r="AH2354" s="9"/>
      <c r="AI2354" s="9">
        <f t="shared" si="165"/>
        <v>0.78999999999999992</v>
      </c>
      <c r="AJ2354" s="9">
        <v>0</v>
      </c>
      <c r="AK2354" s="9">
        <f t="shared" si="166"/>
        <v>9.4799999999999982E-2</v>
      </c>
      <c r="AL2354" s="9">
        <f t="shared" si="167"/>
        <v>0.88479999999999992</v>
      </c>
      <c r="AM2354" s="9"/>
      <c r="AN2354" s="9"/>
      <c r="AP2354" s="9"/>
    </row>
    <row r="2355" spans="1:42" x14ac:dyDescent="0.2">
      <c r="A2355" s="2" t="s">
        <v>43</v>
      </c>
      <c r="B2355" s="2">
        <v>16</v>
      </c>
      <c r="C2355" s="2">
        <v>11030133</v>
      </c>
      <c r="D2355" s="2" t="s">
        <v>6734</v>
      </c>
      <c r="E2355" s="3" t="s">
        <v>6735</v>
      </c>
      <c r="F2355" s="2" t="s">
        <v>6736</v>
      </c>
      <c r="G2355" s="2" t="s">
        <v>47</v>
      </c>
      <c r="I2355" s="2">
        <v>360190</v>
      </c>
      <c r="J2355" s="9"/>
      <c r="K2355" s="9"/>
      <c r="L2355" s="9"/>
      <c r="M2355" s="9"/>
      <c r="N2355" s="9"/>
      <c r="O2355" s="9"/>
      <c r="P2355" s="9"/>
      <c r="Q2355" s="9">
        <v>0.36</v>
      </c>
      <c r="R2355" s="9"/>
      <c r="S2355" s="9"/>
      <c r="T2355" s="9"/>
      <c r="U2355" s="9"/>
      <c r="V2355" s="9"/>
      <c r="W2355" s="9"/>
      <c r="X2355" s="9"/>
      <c r="Y2355" s="9"/>
      <c r="Z2355" s="9"/>
      <c r="AA2355" s="9"/>
      <c r="AB2355" s="9"/>
      <c r="AC2355" s="9"/>
      <c r="AD2355" s="9"/>
      <c r="AE2355" s="9"/>
      <c r="AF2355" s="9"/>
      <c r="AG2355" s="9"/>
      <c r="AH2355" s="9"/>
      <c r="AI2355" s="9">
        <f t="shared" si="165"/>
        <v>0.36</v>
      </c>
      <c r="AJ2355" s="9">
        <v>0</v>
      </c>
      <c r="AK2355" s="9">
        <f t="shared" si="166"/>
        <v>4.3199999999999995E-2</v>
      </c>
      <c r="AL2355" s="9">
        <f t="shared" si="167"/>
        <v>0.4032</v>
      </c>
      <c r="AM2355" s="9"/>
      <c r="AN2355" s="9"/>
      <c r="AP2355" s="9"/>
    </row>
    <row r="2356" spans="1:42" x14ac:dyDescent="0.2">
      <c r="A2356" s="2" t="s">
        <v>43</v>
      </c>
      <c r="B2356" s="2">
        <v>1</v>
      </c>
      <c r="C2356" s="2">
        <v>11030131</v>
      </c>
      <c r="D2356" s="2" t="s">
        <v>6737</v>
      </c>
      <c r="E2356" s="3" t="s">
        <v>6738</v>
      </c>
      <c r="F2356" s="2" t="s">
        <v>6739</v>
      </c>
      <c r="G2356" s="2" t="s">
        <v>47</v>
      </c>
      <c r="I2356" s="2">
        <v>360191</v>
      </c>
      <c r="J2356" s="9"/>
      <c r="K2356" s="9">
        <v>0.4</v>
      </c>
      <c r="L2356" s="9"/>
      <c r="M2356" s="9"/>
      <c r="N2356" s="9"/>
      <c r="O2356" s="9"/>
      <c r="P2356" s="9"/>
      <c r="Q2356" s="9">
        <v>1.55</v>
      </c>
      <c r="R2356" s="9"/>
      <c r="S2356" s="9"/>
      <c r="T2356" s="9"/>
      <c r="U2356" s="9"/>
      <c r="V2356" s="9"/>
      <c r="W2356" s="9"/>
      <c r="X2356" s="9"/>
      <c r="Y2356" s="9"/>
      <c r="Z2356" s="9"/>
      <c r="AA2356" s="9"/>
      <c r="AB2356" s="9"/>
      <c r="AC2356" s="9"/>
      <c r="AD2356" s="9"/>
      <c r="AE2356" s="9"/>
      <c r="AF2356" s="9"/>
      <c r="AG2356" s="9"/>
      <c r="AH2356" s="9"/>
      <c r="AI2356" s="9">
        <f t="shared" si="165"/>
        <v>1.9500000000000002</v>
      </c>
      <c r="AJ2356" s="9">
        <v>0</v>
      </c>
      <c r="AK2356" s="9">
        <f t="shared" si="166"/>
        <v>0.23400000000000001</v>
      </c>
      <c r="AL2356" s="9">
        <f t="shared" si="167"/>
        <v>2.1840000000000002</v>
      </c>
      <c r="AM2356" s="9"/>
      <c r="AN2356" s="9"/>
      <c r="AP2356" s="9"/>
    </row>
    <row r="2357" spans="1:42" x14ac:dyDescent="0.2">
      <c r="A2357" s="2" t="s">
        <v>43</v>
      </c>
      <c r="B2357" s="2">
        <v>1</v>
      </c>
      <c r="C2357" s="2">
        <v>11030133</v>
      </c>
      <c r="D2357" s="2" t="s">
        <v>6740</v>
      </c>
      <c r="E2357" s="3" t="s">
        <v>6741</v>
      </c>
      <c r="F2357" s="2" t="s">
        <v>6742</v>
      </c>
      <c r="G2357" s="2" t="s">
        <v>47</v>
      </c>
      <c r="I2357" s="2">
        <v>360192</v>
      </c>
      <c r="J2357" s="9"/>
      <c r="K2357" s="9">
        <v>0.49</v>
      </c>
      <c r="L2357" s="9"/>
      <c r="M2357" s="9"/>
      <c r="N2357" s="9"/>
      <c r="O2357" s="9"/>
      <c r="P2357" s="9"/>
      <c r="Q2357" s="9">
        <v>0.26</v>
      </c>
      <c r="R2357" s="9">
        <v>0.49</v>
      </c>
      <c r="S2357" s="9"/>
      <c r="T2357" s="9"/>
      <c r="U2357" s="9"/>
      <c r="V2357" s="9"/>
      <c r="W2357" s="9"/>
      <c r="X2357" s="9"/>
      <c r="Y2357" s="9"/>
      <c r="Z2357" s="9"/>
      <c r="AA2357" s="9"/>
      <c r="AB2357" s="9"/>
      <c r="AC2357" s="9"/>
      <c r="AD2357" s="9"/>
      <c r="AE2357" s="9"/>
      <c r="AF2357" s="9"/>
      <c r="AG2357" s="9"/>
      <c r="AH2357" s="9"/>
      <c r="AI2357" s="9">
        <f t="shared" si="165"/>
        <v>1.24</v>
      </c>
      <c r="AJ2357" s="9">
        <v>0</v>
      </c>
      <c r="AK2357" s="9">
        <f t="shared" si="166"/>
        <v>0.14879999999999999</v>
      </c>
      <c r="AL2357" s="9">
        <f t="shared" si="167"/>
        <v>1.3888</v>
      </c>
      <c r="AM2357" s="9"/>
      <c r="AN2357" s="9"/>
      <c r="AP2357" s="9"/>
    </row>
    <row r="2358" spans="1:42" x14ac:dyDescent="0.2">
      <c r="A2358" s="2" t="s">
        <v>43</v>
      </c>
      <c r="B2358" s="2">
        <v>1</v>
      </c>
      <c r="C2358" s="2">
        <v>11030128</v>
      </c>
      <c r="D2358" s="2" t="s">
        <v>6743</v>
      </c>
      <c r="E2358" s="3" t="s">
        <v>6744</v>
      </c>
      <c r="F2358" s="2" t="s">
        <v>6745</v>
      </c>
      <c r="G2358" s="2" t="s">
        <v>47</v>
      </c>
      <c r="I2358" s="2">
        <v>360193</v>
      </c>
      <c r="J2358" s="9"/>
      <c r="K2358" s="9">
        <v>3.39</v>
      </c>
      <c r="L2358" s="9"/>
      <c r="M2358" s="9"/>
      <c r="N2358" s="9"/>
      <c r="O2358" s="9"/>
      <c r="P2358" s="9"/>
      <c r="Q2358" s="9">
        <v>0.3</v>
      </c>
      <c r="R2358" s="9"/>
      <c r="S2358" s="9"/>
      <c r="T2358" s="9"/>
      <c r="U2358" s="9"/>
      <c r="V2358" s="9"/>
      <c r="W2358" s="9"/>
      <c r="X2358" s="9"/>
      <c r="Y2358" s="9"/>
      <c r="Z2358" s="9"/>
      <c r="AA2358" s="9"/>
      <c r="AB2358" s="9"/>
      <c r="AC2358" s="9"/>
      <c r="AD2358" s="9"/>
      <c r="AE2358" s="9"/>
      <c r="AF2358" s="9"/>
      <c r="AG2358" s="9"/>
      <c r="AH2358" s="9"/>
      <c r="AI2358" s="9">
        <f t="shared" si="165"/>
        <v>3.69</v>
      </c>
      <c r="AJ2358" s="9">
        <v>0</v>
      </c>
      <c r="AK2358" s="9">
        <f t="shared" si="166"/>
        <v>0.44279999999999997</v>
      </c>
      <c r="AL2358" s="9">
        <f t="shared" si="167"/>
        <v>4.1327999999999996</v>
      </c>
      <c r="AM2358" s="9"/>
      <c r="AN2358" s="9"/>
      <c r="AP2358" s="9"/>
    </row>
    <row r="2359" spans="1:42" x14ac:dyDescent="0.2">
      <c r="A2359" s="2" t="s">
        <v>43</v>
      </c>
      <c r="B2359" s="2">
        <v>16</v>
      </c>
      <c r="C2359" s="2">
        <v>11030133</v>
      </c>
      <c r="D2359" s="2" t="s">
        <v>6746</v>
      </c>
      <c r="E2359" s="3" t="s">
        <v>6747</v>
      </c>
      <c r="F2359" s="2" t="s">
        <v>6748</v>
      </c>
      <c r="G2359" s="2" t="s">
        <v>47</v>
      </c>
      <c r="I2359" s="2">
        <v>360194</v>
      </c>
      <c r="J2359" s="9"/>
      <c r="K2359" s="9"/>
      <c r="L2359" s="9"/>
      <c r="M2359" s="9"/>
      <c r="N2359" s="9"/>
      <c r="O2359" s="9"/>
      <c r="P2359" s="9"/>
      <c r="Q2359" s="9">
        <v>2.73</v>
      </c>
      <c r="R2359" s="9"/>
      <c r="S2359" s="9"/>
      <c r="T2359" s="9"/>
      <c r="U2359" s="9"/>
      <c r="V2359" s="9"/>
      <c r="W2359" s="9"/>
      <c r="X2359" s="9"/>
      <c r="Y2359" s="9"/>
      <c r="Z2359" s="9"/>
      <c r="AA2359" s="9"/>
      <c r="AB2359" s="9"/>
      <c r="AC2359" s="9"/>
      <c r="AD2359" s="9"/>
      <c r="AE2359" s="9"/>
      <c r="AF2359" s="9"/>
      <c r="AG2359" s="9"/>
      <c r="AH2359" s="9"/>
      <c r="AI2359" s="9">
        <f t="shared" si="165"/>
        <v>2.73</v>
      </c>
      <c r="AJ2359" s="9">
        <v>0</v>
      </c>
      <c r="AK2359" s="9">
        <f t="shared" si="166"/>
        <v>0.3276</v>
      </c>
      <c r="AL2359" s="9">
        <f t="shared" si="167"/>
        <v>3.0575999999999999</v>
      </c>
      <c r="AM2359" s="9"/>
      <c r="AN2359" s="9"/>
      <c r="AP2359" s="9"/>
    </row>
    <row r="2360" spans="1:42" x14ac:dyDescent="0.2">
      <c r="A2360" s="2" t="s">
        <v>43</v>
      </c>
      <c r="B2360" s="2">
        <v>1</v>
      </c>
      <c r="C2360" s="2">
        <v>11030128</v>
      </c>
      <c r="D2360" s="2" t="s">
        <v>6749</v>
      </c>
      <c r="E2360" s="3" t="s">
        <v>6750</v>
      </c>
      <c r="F2360" s="2" t="s">
        <v>6751</v>
      </c>
      <c r="G2360" s="2" t="s">
        <v>47</v>
      </c>
      <c r="I2360" s="2">
        <v>360195</v>
      </c>
      <c r="J2360" s="9"/>
      <c r="K2360" s="9">
        <v>5.44</v>
      </c>
      <c r="L2360" s="9"/>
      <c r="M2360" s="9"/>
      <c r="N2360" s="9"/>
      <c r="O2360" s="9"/>
      <c r="P2360" s="9"/>
      <c r="Q2360" s="9">
        <v>0.21</v>
      </c>
      <c r="R2360" s="9"/>
      <c r="S2360" s="9"/>
      <c r="T2360" s="9"/>
      <c r="U2360" s="9"/>
      <c r="V2360" s="9"/>
      <c r="W2360" s="9"/>
      <c r="X2360" s="9"/>
      <c r="Y2360" s="9"/>
      <c r="Z2360" s="9"/>
      <c r="AA2360" s="9"/>
      <c r="AB2360" s="9"/>
      <c r="AC2360" s="9"/>
      <c r="AD2360" s="9"/>
      <c r="AE2360" s="9"/>
      <c r="AF2360" s="9"/>
      <c r="AG2360" s="9"/>
      <c r="AH2360" s="9"/>
      <c r="AI2360" s="9">
        <f t="shared" si="165"/>
        <v>5.65</v>
      </c>
      <c r="AJ2360" s="9">
        <v>0</v>
      </c>
      <c r="AK2360" s="9">
        <f t="shared" si="166"/>
        <v>0.67800000000000005</v>
      </c>
      <c r="AL2360" s="9">
        <f t="shared" si="167"/>
        <v>6.3280000000000003</v>
      </c>
      <c r="AM2360" s="9"/>
      <c r="AN2360" s="9"/>
      <c r="AP2360" s="9"/>
    </row>
    <row r="2361" spans="1:42" x14ac:dyDescent="0.2">
      <c r="A2361" s="2" t="s">
        <v>43</v>
      </c>
      <c r="B2361" s="2">
        <v>1</v>
      </c>
      <c r="C2361" s="2">
        <v>11030128</v>
      </c>
      <c r="D2361" s="2" t="s">
        <v>6752</v>
      </c>
      <c r="E2361" s="3" t="s">
        <v>6753</v>
      </c>
      <c r="F2361" s="2" t="s">
        <v>6754</v>
      </c>
      <c r="G2361" s="2" t="s">
        <v>47</v>
      </c>
      <c r="I2361" s="2">
        <v>360196</v>
      </c>
      <c r="J2361" s="9"/>
      <c r="K2361" s="9"/>
      <c r="L2361" s="9"/>
      <c r="M2361" s="9"/>
      <c r="N2361" s="9"/>
      <c r="O2361" s="9"/>
      <c r="P2361" s="9"/>
      <c r="Q2361" s="9">
        <v>1.42</v>
      </c>
      <c r="R2361" s="9"/>
      <c r="S2361" s="9"/>
      <c r="T2361" s="9"/>
      <c r="U2361" s="9"/>
      <c r="V2361" s="9"/>
      <c r="W2361" s="9"/>
      <c r="X2361" s="9"/>
      <c r="Y2361" s="9"/>
      <c r="Z2361" s="9"/>
      <c r="AA2361" s="9"/>
      <c r="AB2361" s="9"/>
      <c r="AC2361" s="9"/>
      <c r="AD2361" s="9"/>
      <c r="AE2361" s="9"/>
      <c r="AF2361" s="9"/>
      <c r="AG2361" s="9"/>
      <c r="AH2361" s="9"/>
      <c r="AI2361" s="9">
        <f t="shared" si="165"/>
        <v>1.42</v>
      </c>
      <c r="AJ2361" s="9">
        <v>0</v>
      </c>
      <c r="AK2361" s="9">
        <f t="shared" si="166"/>
        <v>0.1704</v>
      </c>
      <c r="AL2361" s="9">
        <f t="shared" si="167"/>
        <v>1.5903999999999998</v>
      </c>
      <c r="AM2361" s="9"/>
      <c r="AN2361" s="9"/>
      <c r="AP2361" s="9"/>
    </row>
    <row r="2362" spans="1:42" x14ac:dyDescent="0.2">
      <c r="A2362" s="2" t="s">
        <v>43</v>
      </c>
      <c r="B2362" s="2">
        <v>16</v>
      </c>
      <c r="C2362" s="2">
        <v>11030128</v>
      </c>
      <c r="D2362" s="2" t="s">
        <v>6755</v>
      </c>
      <c r="E2362" s="3" t="s">
        <v>6756</v>
      </c>
      <c r="F2362" s="2" t="s">
        <v>6757</v>
      </c>
      <c r="G2362" s="2" t="s">
        <v>47</v>
      </c>
      <c r="I2362" s="2">
        <v>360197</v>
      </c>
      <c r="J2362" s="9"/>
      <c r="K2362" s="9">
        <v>0.6</v>
      </c>
      <c r="L2362" s="9"/>
      <c r="M2362" s="9"/>
      <c r="N2362" s="9"/>
      <c r="O2362" s="9"/>
      <c r="P2362" s="9"/>
      <c r="Q2362" s="9">
        <v>0.92</v>
      </c>
      <c r="R2362" s="9"/>
      <c r="S2362" s="9"/>
      <c r="T2362" s="9"/>
      <c r="U2362" s="9"/>
      <c r="V2362" s="9"/>
      <c r="W2362" s="9"/>
      <c r="X2362" s="9"/>
      <c r="Y2362" s="9"/>
      <c r="Z2362" s="9"/>
      <c r="AA2362" s="9"/>
      <c r="AB2362" s="9"/>
      <c r="AC2362" s="9"/>
      <c r="AD2362" s="9"/>
      <c r="AE2362" s="9"/>
      <c r="AF2362" s="9"/>
      <c r="AG2362" s="9"/>
      <c r="AH2362" s="9"/>
      <c r="AI2362" s="9">
        <f t="shared" si="165"/>
        <v>1.52</v>
      </c>
      <c r="AJ2362" s="9">
        <v>0</v>
      </c>
      <c r="AK2362" s="9">
        <f t="shared" si="166"/>
        <v>0.18240000000000001</v>
      </c>
      <c r="AL2362" s="9">
        <f t="shared" si="167"/>
        <v>1.7023999999999999</v>
      </c>
      <c r="AM2362" s="9"/>
      <c r="AN2362" s="9"/>
      <c r="AP2362" s="9"/>
    </row>
    <row r="2363" spans="1:42" x14ac:dyDescent="0.2">
      <c r="A2363" s="2" t="s">
        <v>43</v>
      </c>
      <c r="B2363" s="2">
        <v>1</v>
      </c>
      <c r="C2363" s="2">
        <v>11030128</v>
      </c>
      <c r="D2363" s="2" t="s">
        <v>6758</v>
      </c>
      <c r="E2363" s="3" t="s">
        <v>6759</v>
      </c>
      <c r="F2363" s="2" t="s">
        <v>6760</v>
      </c>
      <c r="G2363" s="2" t="s">
        <v>47</v>
      </c>
      <c r="I2363" s="2">
        <v>360198</v>
      </c>
      <c r="J2363" s="9"/>
      <c r="K2363" s="9"/>
      <c r="L2363" s="9"/>
      <c r="M2363" s="9"/>
      <c r="N2363" s="9"/>
      <c r="O2363" s="9"/>
      <c r="P2363" s="9"/>
      <c r="Q2363" s="9">
        <v>0.79</v>
      </c>
      <c r="R2363" s="9">
        <v>0.09</v>
      </c>
      <c r="S2363" s="9"/>
      <c r="T2363" s="9"/>
      <c r="U2363" s="9"/>
      <c r="V2363" s="9"/>
      <c r="W2363" s="9"/>
      <c r="X2363" s="9"/>
      <c r="Y2363" s="9"/>
      <c r="Z2363" s="9"/>
      <c r="AA2363" s="9"/>
      <c r="AB2363" s="9"/>
      <c r="AC2363" s="9"/>
      <c r="AD2363" s="9"/>
      <c r="AE2363" s="9"/>
      <c r="AF2363" s="9"/>
      <c r="AG2363" s="9"/>
      <c r="AH2363" s="9"/>
      <c r="AI2363" s="9">
        <f t="shared" si="165"/>
        <v>0.88</v>
      </c>
      <c r="AJ2363" s="9">
        <v>0</v>
      </c>
      <c r="AK2363" s="9">
        <f t="shared" si="166"/>
        <v>0.1056</v>
      </c>
      <c r="AL2363" s="9">
        <f t="shared" si="167"/>
        <v>0.98560000000000003</v>
      </c>
      <c r="AM2363" s="9"/>
      <c r="AN2363" s="9"/>
      <c r="AP2363" s="9"/>
    </row>
    <row r="2364" spans="1:42" x14ac:dyDescent="0.2">
      <c r="A2364" s="2" t="s">
        <v>43</v>
      </c>
      <c r="B2364" s="2">
        <v>19</v>
      </c>
      <c r="C2364" s="2">
        <v>11030135</v>
      </c>
      <c r="D2364" s="2" t="s">
        <v>6761</v>
      </c>
      <c r="E2364" s="3" t="s">
        <v>6762</v>
      </c>
      <c r="F2364" s="2" t="s">
        <v>6763</v>
      </c>
      <c r="G2364" s="2" t="s">
        <v>47</v>
      </c>
      <c r="I2364" s="2">
        <v>360199</v>
      </c>
      <c r="J2364" s="9"/>
      <c r="K2364" s="9">
        <v>0.02</v>
      </c>
      <c r="L2364" s="9"/>
      <c r="M2364" s="9"/>
      <c r="N2364" s="9"/>
      <c r="O2364" s="9"/>
      <c r="P2364" s="9"/>
      <c r="Q2364" s="9">
        <v>1.43</v>
      </c>
      <c r="R2364" s="9"/>
      <c r="S2364" s="9"/>
      <c r="T2364" s="9"/>
      <c r="U2364" s="9"/>
      <c r="V2364" s="9"/>
      <c r="W2364" s="9"/>
      <c r="X2364" s="9"/>
      <c r="Y2364" s="9"/>
      <c r="Z2364" s="9"/>
      <c r="AA2364" s="9"/>
      <c r="AB2364" s="9"/>
      <c r="AC2364" s="9"/>
      <c r="AD2364" s="9"/>
      <c r="AE2364" s="9"/>
      <c r="AF2364" s="9"/>
      <c r="AG2364" s="9"/>
      <c r="AH2364" s="9"/>
      <c r="AI2364" s="9">
        <f t="shared" si="165"/>
        <v>1.45</v>
      </c>
      <c r="AJ2364" s="9">
        <v>0</v>
      </c>
      <c r="AK2364" s="9">
        <f t="shared" si="166"/>
        <v>0.17399999999999999</v>
      </c>
      <c r="AL2364" s="9">
        <f t="shared" si="167"/>
        <v>1.6239999999999999</v>
      </c>
      <c r="AM2364" s="9"/>
      <c r="AN2364" s="9"/>
      <c r="AP2364" s="9"/>
    </row>
    <row r="2365" spans="1:42" x14ac:dyDescent="0.2">
      <c r="A2365" s="2" t="s">
        <v>43</v>
      </c>
      <c r="B2365" s="2">
        <v>19</v>
      </c>
      <c r="C2365" s="2">
        <v>11030130</v>
      </c>
      <c r="D2365" s="2" t="s">
        <v>6764</v>
      </c>
      <c r="E2365" s="3" t="s">
        <v>6765</v>
      </c>
      <c r="F2365" s="2" t="s">
        <v>6766</v>
      </c>
      <c r="G2365" s="2" t="s">
        <v>47</v>
      </c>
      <c r="I2365" s="2">
        <v>360200</v>
      </c>
      <c r="J2365" s="9"/>
      <c r="K2365" s="9">
        <v>0.04</v>
      </c>
      <c r="L2365" s="9"/>
      <c r="M2365" s="9"/>
      <c r="N2365" s="9"/>
      <c r="O2365" s="9"/>
      <c r="P2365" s="9"/>
      <c r="Q2365" s="9">
        <v>0.75</v>
      </c>
      <c r="R2365" s="9"/>
      <c r="S2365" s="9"/>
      <c r="T2365" s="9"/>
      <c r="U2365" s="9"/>
      <c r="V2365" s="9"/>
      <c r="W2365" s="9"/>
      <c r="X2365" s="9"/>
      <c r="Y2365" s="9"/>
      <c r="Z2365" s="9"/>
      <c r="AA2365" s="9"/>
      <c r="AB2365" s="9"/>
      <c r="AC2365" s="9"/>
      <c r="AD2365" s="9"/>
      <c r="AE2365" s="9"/>
      <c r="AF2365" s="9"/>
      <c r="AG2365" s="9"/>
      <c r="AH2365" s="9"/>
      <c r="AI2365" s="9">
        <f t="shared" si="165"/>
        <v>0.79</v>
      </c>
      <c r="AJ2365" s="9">
        <v>0</v>
      </c>
      <c r="AK2365" s="9">
        <f t="shared" si="166"/>
        <v>9.4799999999999995E-2</v>
      </c>
      <c r="AL2365" s="9">
        <f t="shared" si="167"/>
        <v>0.88480000000000003</v>
      </c>
      <c r="AM2365" s="9"/>
      <c r="AN2365" s="9"/>
      <c r="AP2365" s="9"/>
    </row>
    <row r="2366" spans="1:42" x14ac:dyDescent="0.2">
      <c r="A2366" s="2" t="s">
        <v>43</v>
      </c>
      <c r="B2366" s="2">
        <v>1</v>
      </c>
      <c r="C2366" s="2">
        <v>11030134</v>
      </c>
      <c r="D2366" s="2" t="s">
        <v>6767</v>
      </c>
      <c r="E2366" s="3" t="s">
        <v>6768</v>
      </c>
      <c r="F2366" s="2" t="s">
        <v>6769</v>
      </c>
      <c r="G2366" s="2" t="s">
        <v>47</v>
      </c>
      <c r="I2366" s="2">
        <v>360201</v>
      </c>
      <c r="J2366" s="9"/>
      <c r="K2366" s="9"/>
      <c r="L2366" s="9"/>
      <c r="M2366" s="9"/>
      <c r="N2366" s="9"/>
      <c r="O2366" s="9"/>
      <c r="P2366" s="9"/>
      <c r="Q2366" s="9"/>
      <c r="R2366" s="9">
        <v>0.02</v>
      </c>
      <c r="S2366" s="9"/>
      <c r="T2366" s="9"/>
      <c r="U2366" s="9"/>
      <c r="V2366" s="9"/>
      <c r="W2366" s="9"/>
      <c r="X2366" s="9"/>
      <c r="Y2366" s="9"/>
      <c r="Z2366" s="9"/>
      <c r="AA2366" s="9"/>
      <c r="AB2366" s="9"/>
      <c r="AC2366" s="9"/>
      <c r="AD2366" s="9"/>
      <c r="AE2366" s="9"/>
      <c r="AF2366" s="9"/>
      <c r="AG2366" s="9"/>
      <c r="AH2366" s="9"/>
      <c r="AI2366" s="9">
        <f t="shared" si="165"/>
        <v>0.02</v>
      </c>
      <c r="AJ2366" s="9">
        <v>0</v>
      </c>
      <c r="AK2366" s="9">
        <f t="shared" si="166"/>
        <v>2.3999999999999998E-3</v>
      </c>
      <c r="AL2366" s="9">
        <f t="shared" si="167"/>
        <v>2.24E-2</v>
      </c>
      <c r="AM2366" s="9"/>
      <c r="AN2366" s="9"/>
      <c r="AP2366" s="9"/>
    </row>
    <row r="2367" spans="1:42" x14ac:dyDescent="0.2">
      <c r="A2367" s="2" t="s">
        <v>43</v>
      </c>
      <c r="B2367" s="2">
        <v>1</v>
      </c>
      <c r="C2367" s="2">
        <v>11030134</v>
      </c>
      <c r="D2367" s="2" t="s">
        <v>6770</v>
      </c>
      <c r="E2367" s="3" t="s">
        <v>6771</v>
      </c>
      <c r="F2367" s="2" t="s">
        <v>6772</v>
      </c>
      <c r="G2367" s="2" t="s">
        <v>47</v>
      </c>
      <c r="I2367" s="2">
        <v>360202</v>
      </c>
      <c r="J2367" s="9"/>
      <c r="K2367" s="9">
        <v>19.8</v>
      </c>
      <c r="L2367" s="9"/>
      <c r="M2367" s="9"/>
      <c r="N2367" s="9"/>
      <c r="O2367" s="9"/>
      <c r="P2367" s="9"/>
      <c r="Q2367" s="9">
        <v>7.55</v>
      </c>
      <c r="R2367" s="9"/>
      <c r="S2367" s="9"/>
      <c r="T2367" s="9"/>
      <c r="U2367" s="9"/>
      <c r="V2367" s="9"/>
      <c r="W2367" s="9"/>
      <c r="X2367" s="9"/>
      <c r="Y2367" s="9"/>
      <c r="Z2367" s="9"/>
      <c r="AA2367" s="9"/>
      <c r="AB2367" s="9"/>
      <c r="AC2367" s="9"/>
      <c r="AD2367" s="9"/>
      <c r="AE2367" s="9"/>
      <c r="AF2367" s="9"/>
      <c r="AG2367" s="9"/>
      <c r="AH2367" s="9"/>
      <c r="AI2367" s="9">
        <f t="shared" si="165"/>
        <v>27.35</v>
      </c>
      <c r="AJ2367" s="9">
        <v>0</v>
      </c>
      <c r="AK2367" s="9">
        <f t="shared" si="166"/>
        <v>3.282</v>
      </c>
      <c r="AL2367" s="9">
        <f t="shared" si="167"/>
        <v>30.632000000000001</v>
      </c>
      <c r="AM2367" s="9"/>
      <c r="AN2367" s="9"/>
      <c r="AP2367" s="9"/>
    </row>
    <row r="2368" spans="1:42" x14ac:dyDescent="0.2">
      <c r="A2368" s="2" t="s">
        <v>43</v>
      </c>
      <c r="B2368" s="2">
        <v>1</v>
      </c>
      <c r="C2368" s="2">
        <v>11030134</v>
      </c>
      <c r="D2368" s="2" t="s">
        <v>6773</v>
      </c>
      <c r="E2368" s="3" t="s">
        <v>6774</v>
      </c>
      <c r="F2368" s="2" t="s">
        <v>6775</v>
      </c>
      <c r="G2368" s="2" t="s">
        <v>47</v>
      </c>
      <c r="I2368" s="2">
        <v>360203</v>
      </c>
      <c r="J2368" s="9"/>
      <c r="K2368" s="9"/>
      <c r="L2368" s="9"/>
      <c r="M2368" s="9"/>
      <c r="N2368" s="9"/>
      <c r="O2368" s="9"/>
      <c r="P2368" s="9"/>
      <c r="Q2368" s="9">
        <v>0.22</v>
      </c>
      <c r="R2368" s="9"/>
      <c r="S2368" s="9"/>
      <c r="T2368" s="9"/>
      <c r="U2368" s="9"/>
      <c r="V2368" s="9"/>
      <c r="W2368" s="9"/>
      <c r="X2368" s="9"/>
      <c r="Y2368" s="9"/>
      <c r="Z2368" s="9"/>
      <c r="AA2368" s="9"/>
      <c r="AB2368" s="9"/>
      <c r="AC2368" s="9"/>
      <c r="AD2368" s="9"/>
      <c r="AE2368" s="9"/>
      <c r="AF2368" s="9"/>
      <c r="AG2368" s="9"/>
      <c r="AH2368" s="9"/>
      <c r="AI2368" s="9">
        <f t="shared" si="165"/>
        <v>0.22</v>
      </c>
      <c r="AJ2368" s="9">
        <v>0</v>
      </c>
      <c r="AK2368" s="9">
        <f t="shared" si="166"/>
        <v>2.64E-2</v>
      </c>
      <c r="AL2368" s="9">
        <f t="shared" si="167"/>
        <v>0.24640000000000001</v>
      </c>
      <c r="AM2368" s="9"/>
      <c r="AN2368" s="9"/>
      <c r="AP2368" s="9"/>
    </row>
    <row r="2369" spans="1:42" x14ac:dyDescent="0.2">
      <c r="A2369" s="2" t="s">
        <v>43</v>
      </c>
      <c r="B2369" s="2">
        <v>1</v>
      </c>
      <c r="C2369" s="2">
        <v>11030131</v>
      </c>
      <c r="D2369" s="2" t="s">
        <v>6776</v>
      </c>
      <c r="E2369" s="3" t="s">
        <v>6777</v>
      </c>
      <c r="F2369" s="2" t="s">
        <v>6778</v>
      </c>
      <c r="G2369" s="2" t="s">
        <v>47</v>
      </c>
      <c r="I2369" s="2">
        <v>360204</v>
      </c>
      <c r="J2369" s="9"/>
      <c r="K2369" s="9"/>
      <c r="L2369" s="9"/>
      <c r="M2369" s="9"/>
      <c r="N2369" s="9"/>
      <c r="O2369" s="9"/>
      <c r="P2369" s="9"/>
      <c r="Q2369" s="9">
        <v>0.06</v>
      </c>
      <c r="R2369" s="9"/>
      <c r="S2369" s="9"/>
      <c r="T2369" s="9"/>
      <c r="U2369" s="9"/>
      <c r="V2369" s="9"/>
      <c r="W2369" s="9"/>
      <c r="X2369" s="9"/>
      <c r="Y2369" s="9"/>
      <c r="Z2369" s="9"/>
      <c r="AA2369" s="9"/>
      <c r="AB2369" s="9"/>
      <c r="AC2369" s="9"/>
      <c r="AD2369" s="9"/>
      <c r="AE2369" s="9"/>
      <c r="AF2369" s="9"/>
      <c r="AG2369" s="9"/>
      <c r="AH2369" s="9"/>
      <c r="AI2369" s="9">
        <f t="shared" si="165"/>
        <v>0.06</v>
      </c>
      <c r="AJ2369" s="9">
        <v>0</v>
      </c>
      <c r="AK2369" s="9">
        <f t="shared" si="166"/>
        <v>7.1999999999999998E-3</v>
      </c>
      <c r="AL2369" s="9">
        <f t="shared" si="167"/>
        <v>6.7199999999999996E-2</v>
      </c>
      <c r="AM2369" s="9"/>
      <c r="AN2369" s="9"/>
      <c r="AP2369" s="9"/>
    </row>
    <row r="2370" spans="1:42" x14ac:dyDescent="0.2">
      <c r="A2370" s="2" t="s">
        <v>43</v>
      </c>
      <c r="B2370" s="2">
        <v>16</v>
      </c>
      <c r="C2370" s="2">
        <v>11030131</v>
      </c>
      <c r="D2370" s="2" t="s">
        <v>6779</v>
      </c>
      <c r="E2370" s="3" t="s">
        <v>6780</v>
      </c>
      <c r="F2370" s="2" t="s">
        <v>6781</v>
      </c>
      <c r="G2370" s="2" t="s">
        <v>47</v>
      </c>
      <c r="I2370" s="2">
        <v>360205</v>
      </c>
      <c r="J2370" s="9"/>
      <c r="K2370" s="9">
        <v>1.94</v>
      </c>
      <c r="L2370" s="9"/>
      <c r="M2370" s="9"/>
      <c r="N2370" s="9"/>
      <c r="O2370" s="9"/>
      <c r="P2370" s="9"/>
      <c r="Q2370" s="9"/>
      <c r="R2370" s="9"/>
      <c r="S2370" s="9"/>
      <c r="T2370" s="9"/>
      <c r="U2370" s="9"/>
      <c r="V2370" s="9"/>
      <c r="W2370" s="9"/>
      <c r="X2370" s="9"/>
      <c r="Y2370" s="9"/>
      <c r="Z2370" s="9"/>
      <c r="AA2370" s="9"/>
      <c r="AB2370" s="9"/>
      <c r="AC2370" s="9"/>
      <c r="AD2370" s="9"/>
      <c r="AE2370" s="9"/>
      <c r="AF2370" s="9"/>
      <c r="AG2370" s="9"/>
      <c r="AH2370" s="9"/>
      <c r="AI2370" s="9">
        <f t="shared" si="165"/>
        <v>1.94</v>
      </c>
      <c r="AJ2370" s="9">
        <v>0</v>
      </c>
      <c r="AK2370" s="9">
        <f t="shared" si="166"/>
        <v>0.23279999999999998</v>
      </c>
      <c r="AL2370" s="9">
        <f t="shared" si="167"/>
        <v>2.1728000000000001</v>
      </c>
      <c r="AM2370" s="9"/>
      <c r="AN2370" s="9"/>
      <c r="AP2370" s="9"/>
    </row>
    <row r="2371" spans="1:42" x14ac:dyDescent="0.2">
      <c r="A2371" s="2" t="s">
        <v>43</v>
      </c>
      <c r="B2371" s="2">
        <v>1</v>
      </c>
      <c r="C2371" s="2">
        <v>11030131</v>
      </c>
      <c r="D2371" s="2" t="s">
        <v>6782</v>
      </c>
      <c r="E2371" s="3" t="s">
        <v>6783</v>
      </c>
      <c r="F2371" s="2" t="s">
        <v>6784</v>
      </c>
      <c r="G2371" s="2" t="s">
        <v>47</v>
      </c>
      <c r="I2371" s="2">
        <v>360206</v>
      </c>
      <c r="J2371" s="9"/>
      <c r="K2371" s="9">
        <v>0.28000000000000003</v>
      </c>
      <c r="L2371" s="9"/>
      <c r="M2371" s="9"/>
      <c r="N2371" s="9"/>
      <c r="O2371" s="9"/>
      <c r="P2371" s="9"/>
      <c r="Q2371" s="9">
        <v>0.26</v>
      </c>
      <c r="R2371" s="9"/>
      <c r="S2371" s="9"/>
      <c r="T2371" s="9"/>
      <c r="U2371" s="9"/>
      <c r="V2371" s="9"/>
      <c r="W2371" s="9"/>
      <c r="X2371" s="9"/>
      <c r="Y2371" s="9"/>
      <c r="Z2371" s="9"/>
      <c r="AA2371" s="9"/>
      <c r="AB2371" s="9"/>
      <c r="AC2371" s="9"/>
      <c r="AD2371" s="9"/>
      <c r="AE2371" s="9"/>
      <c r="AF2371" s="9"/>
      <c r="AG2371" s="9"/>
      <c r="AH2371" s="9"/>
      <c r="AI2371" s="9">
        <f t="shared" si="165"/>
        <v>0.54</v>
      </c>
      <c r="AJ2371" s="9">
        <v>0</v>
      </c>
      <c r="AK2371" s="9">
        <f t="shared" si="166"/>
        <v>6.4799999999999996E-2</v>
      </c>
      <c r="AL2371" s="9">
        <f t="shared" si="167"/>
        <v>0.6048</v>
      </c>
      <c r="AM2371" s="9"/>
      <c r="AN2371" s="9"/>
      <c r="AP2371" s="9"/>
    </row>
    <row r="2372" spans="1:42" x14ac:dyDescent="0.2">
      <c r="A2372" s="2" t="s">
        <v>43</v>
      </c>
      <c r="B2372" s="2">
        <v>19</v>
      </c>
      <c r="C2372" s="2">
        <v>11030129</v>
      </c>
      <c r="D2372" s="2" t="s">
        <v>6785</v>
      </c>
      <c r="E2372" s="3" t="s">
        <v>6786</v>
      </c>
      <c r="F2372" s="2" t="s">
        <v>6787</v>
      </c>
      <c r="G2372" s="2" t="s">
        <v>47</v>
      </c>
      <c r="I2372" s="2">
        <v>360207</v>
      </c>
      <c r="J2372" s="9"/>
      <c r="K2372" s="9">
        <v>0.95</v>
      </c>
      <c r="L2372" s="9"/>
      <c r="M2372" s="9"/>
      <c r="N2372" s="9"/>
      <c r="O2372" s="9"/>
      <c r="P2372" s="9"/>
      <c r="Q2372" s="9">
        <v>0.05</v>
      </c>
      <c r="R2372" s="9"/>
      <c r="S2372" s="9"/>
      <c r="T2372" s="9"/>
      <c r="U2372" s="9"/>
      <c r="V2372" s="9"/>
      <c r="W2372" s="9"/>
      <c r="X2372" s="9"/>
      <c r="Y2372" s="9"/>
      <c r="Z2372" s="9"/>
      <c r="AA2372" s="9"/>
      <c r="AB2372" s="9"/>
      <c r="AC2372" s="9"/>
      <c r="AD2372" s="9"/>
      <c r="AE2372" s="9"/>
      <c r="AF2372" s="9"/>
      <c r="AG2372" s="9"/>
      <c r="AH2372" s="9"/>
      <c r="AI2372" s="9">
        <f t="shared" si="165"/>
        <v>1</v>
      </c>
      <c r="AJ2372" s="9">
        <v>0</v>
      </c>
      <c r="AK2372" s="9">
        <f t="shared" si="166"/>
        <v>0.12</v>
      </c>
      <c r="AL2372" s="9">
        <f t="shared" si="167"/>
        <v>1.1200000000000001</v>
      </c>
      <c r="AM2372" s="9"/>
      <c r="AN2372" s="9"/>
      <c r="AP2372" s="9"/>
    </row>
    <row r="2373" spans="1:42" x14ac:dyDescent="0.2">
      <c r="A2373" s="2" t="s">
        <v>43</v>
      </c>
      <c r="B2373" s="2">
        <v>1</v>
      </c>
      <c r="C2373" s="2">
        <v>11030128</v>
      </c>
      <c r="D2373" s="2" t="s">
        <v>6788</v>
      </c>
      <c r="E2373" s="3" t="s">
        <v>6789</v>
      </c>
      <c r="F2373" s="2" t="s">
        <v>6790</v>
      </c>
      <c r="G2373" s="2" t="s">
        <v>47</v>
      </c>
      <c r="I2373" s="2">
        <v>360208</v>
      </c>
      <c r="J2373" s="9"/>
      <c r="K2373" s="9">
        <v>1.21</v>
      </c>
      <c r="L2373" s="9"/>
      <c r="M2373" s="9"/>
      <c r="N2373" s="9"/>
      <c r="O2373" s="9"/>
      <c r="P2373" s="9"/>
      <c r="Q2373" s="9">
        <v>0.02</v>
      </c>
      <c r="R2373" s="9"/>
      <c r="S2373" s="9"/>
      <c r="T2373" s="9"/>
      <c r="U2373" s="9"/>
      <c r="V2373" s="9"/>
      <c r="W2373" s="9"/>
      <c r="X2373" s="9"/>
      <c r="Y2373" s="9"/>
      <c r="Z2373" s="9"/>
      <c r="AA2373" s="9"/>
      <c r="AB2373" s="9"/>
      <c r="AC2373" s="9"/>
      <c r="AD2373" s="9"/>
      <c r="AE2373" s="9"/>
      <c r="AF2373" s="9"/>
      <c r="AG2373" s="9"/>
      <c r="AH2373" s="9"/>
      <c r="AI2373" s="9">
        <f t="shared" si="165"/>
        <v>1.23</v>
      </c>
      <c r="AJ2373" s="9">
        <v>0</v>
      </c>
      <c r="AK2373" s="9">
        <f t="shared" si="166"/>
        <v>0.14759999999999998</v>
      </c>
      <c r="AL2373" s="9">
        <f t="shared" si="167"/>
        <v>1.3775999999999999</v>
      </c>
      <c r="AM2373" s="9"/>
      <c r="AN2373" s="9"/>
      <c r="AP2373" s="9"/>
    </row>
    <row r="2374" spans="1:42" x14ac:dyDescent="0.2">
      <c r="A2374" s="2" t="s">
        <v>43</v>
      </c>
      <c r="B2374" s="2">
        <v>1</v>
      </c>
      <c r="C2374" s="2">
        <v>11030128</v>
      </c>
      <c r="D2374" s="2" t="s">
        <v>6791</v>
      </c>
      <c r="E2374" s="3" t="s">
        <v>6792</v>
      </c>
      <c r="F2374" s="2" t="s">
        <v>6793</v>
      </c>
      <c r="G2374" s="2" t="s">
        <v>47</v>
      </c>
      <c r="I2374" s="2">
        <v>360209</v>
      </c>
      <c r="J2374" s="9"/>
      <c r="K2374" s="9">
        <v>0.59</v>
      </c>
      <c r="L2374" s="9"/>
      <c r="M2374" s="9"/>
      <c r="N2374" s="9"/>
      <c r="O2374" s="9"/>
      <c r="P2374" s="9"/>
      <c r="Q2374" s="9">
        <v>0.05</v>
      </c>
      <c r="R2374" s="9"/>
      <c r="S2374" s="9"/>
      <c r="T2374" s="9"/>
      <c r="U2374" s="9"/>
      <c r="V2374" s="9"/>
      <c r="W2374" s="9"/>
      <c r="X2374" s="9"/>
      <c r="Y2374" s="9"/>
      <c r="Z2374" s="9"/>
      <c r="AA2374" s="9"/>
      <c r="AB2374" s="9"/>
      <c r="AC2374" s="9"/>
      <c r="AD2374" s="9"/>
      <c r="AE2374" s="9"/>
      <c r="AF2374" s="9"/>
      <c r="AG2374" s="9"/>
      <c r="AH2374" s="9"/>
      <c r="AI2374" s="9">
        <f t="shared" si="165"/>
        <v>0.64</v>
      </c>
      <c r="AJ2374" s="9">
        <v>0</v>
      </c>
      <c r="AK2374" s="9">
        <f t="shared" si="166"/>
        <v>7.6799999999999993E-2</v>
      </c>
      <c r="AL2374" s="9">
        <f t="shared" si="167"/>
        <v>0.71679999999999999</v>
      </c>
      <c r="AM2374" s="9"/>
      <c r="AN2374" s="9"/>
      <c r="AP2374" s="9"/>
    </row>
    <row r="2375" spans="1:42" x14ac:dyDescent="0.2">
      <c r="A2375" s="2" t="s">
        <v>43</v>
      </c>
      <c r="B2375" s="2">
        <v>16</v>
      </c>
      <c r="C2375" s="2">
        <v>11030128</v>
      </c>
      <c r="D2375" s="2" t="s">
        <v>6794</v>
      </c>
      <c r="E2375" s="3" t="s">
        <v>6795</v>
      </c>
      <c r="F2375" s="2" t="s">
        <v>6796</v>
      </c>
      <c r="G2375" s="2" t="s">
        <v>47</v>
      </c>
      <c r="I2375" s="2">
        <v>360210</v>
      </c>
      <c r="J2375" s="9"/>
      <c r="K2375" s="9"/>
      <c r="L2375" s="9"/>
      <c r="M2375" s="9"/>
      <c r="N2375" s="9"/>
      <c r="O2375" s="9"/>
      <c r="P2375" s="9"/>
      <c r="Q2375" s="9">
        <v>0.18</v>
      </c>
      <c r="R2375" s="9"/>
      <c r="S2375" s="9"/>
      <c r="T2375" s="9"/>
      <c r="U2375" s="9"/>
      <c r="V2375" s="9"/>
      <c r="W2375" s="9"/>
      <c r="X2375" s="9"/>
      <c r="Y2375" s="9"/>
      <c r="Z2375" s="9"/>
      <c r="AA2375" s="9"/>
      <c r="AB2375" s="9"/>
      <c r="AC2375" s="9"/>
      <c r="AD2375" s="9"/>
      <c r="AE2375" s="9"/>
      <c r="AF2375" s="9"/>
      <c r="AG2375" s="9"/>
      <c r="AH2375" s="9"/>
      <c r="AI2375" s="9">
        <f t="shared" si="165"/>
        <v>0.18</v>
      </c>
      <c r="AJ2375" s="9">
        <v>0</v>
      </c>
      <c r="AK2375" s="9">
        <f t="shared" si="166"/>
        <v>2.1599999999999998E-2</v>
      </c>
      <c r="AL2375" s="9">
        <f t="shared" si="167"/>
        <v>0.2016</v>
      </c>
      <c r="AM2375" s="9"/>
      <c r="AN2375" s="9"/>
      <c r="AP2375" s="9"/>
    </row>
    <row r="2376" spans="1:42" x14ac:dyDescent="0.2">
      <c r="A2376" s="2" t="s">
        <v>43</v>
      </c>
      <c r="B2376" s="2">
        <v>1</v>
      </c>
      <c r="C2376" s="2">
        <v>11030121</v>
      </c>
      <c r="D2376" s="2" t="s">
        <v>6797</v>
      </c>
      <c r="E2376" s="3" t="s">
        <v>6798</v>
      </c>
      <c r="F2376" s="2" t="s">
        <v>6799</v>
      </c>
      <c r="G2376" s="2" t="s">
        <v>47</v>
      </c>
      <c r="I2376" s="2">
        <v>360211</v>
      </c>
      <c r="J2376" s="9"/>
      <c r="K2376" s="9"/>
      <c r="L2376" s="9"/>
      <c r="M2376" s="9"/>
      <c r="N2376" s="9"/>
      <c r="O2376" s="9"/>
      <c r="P2376" s="9"/>
      <c r="Q2376" s="9">
        <v>0.13</v>
      </c>
      <c r="R2376" s="9"/>
      <c r="S2376" s="9"/>
      <c r="T2376" s="9"/>
      <c r="U2376" s="9"/>
      <c r="V2376" s="9"/>
      <c r="W2376" s="9"/>
      <c r="X2376" s="9"/>
      <c r="Y2376" s="9"/>
      <c r="Z2376" s="9"/>
      <c r="AA2376" s="9"/>
      <c r="AB2376" s="9"/>
      <c r="AC2376" s="9"/>
      <c r="AD2376" s="9"/>
      <c r="AE2376" s="9"/>
      <c r="AF2376" s="9"/>
      <c r="AG2376" s="9"/>
      <c r="AH2376" s="9"/>
      <c r="AI2376" s="9">
        <f t="shared" si="165"/>
        <v>0.13</v>
      </c>
      <c r="AJ2376" s="9">
        <v>0</v>
      </c>
      <c r="AK2376" s="9">
        <f t="shared" si="166"/>
        <v>1.5599999999999999E-2</v>
      </c>
      <c r="AL2376" s="9">
        <f t="shared" si="167"/>
        <v>0.14560000000000001</v>
      </c>
      <c r="AM2376" s="9"/>
      <c r="AN2376" s="9"/>
      <c r="AP2376" s="9"/>
    </row>
    <row r="2377" spans="1:42" x14ac:dyDescent="0.2">
      <c r="A2377" s="2" t="s">
        <v>43</v>
      </c>
      <c r="B2377" s="2">
        <v>1</v>
      </c>
      <c r="C2377" s="2">
        <v>11030132</v>
      </c>
      <c r="D2377" s="2" t="s">
        <v>6800</v>
      </c>
      <c r="E2377" s="3" t="s">
        <v>6801</v>
      </c>
      <c r="F2377" s="2" t="s">
        <v>6802</v>
      </c>
      <c r="G2377" s="2" t="s">
        <v>47</v>
      </c>
      <c r="I2377" s="2">
        <v>360212</v>
      </c>
      <c r="J2377" s="9"/>
      <c r="K2377" s="9"/>
      <c r="L2377" s="9"/>
      <c r="M2377" s="9"/>
      <c r="N2377" s="9"/>
      <c r="O2377" s="9"/>
      <c r="P2377" s="9"/>
      <c r="Q2377" s="9">
        <v>0.05</v>
      </c>
      <c r="R2377" s="9"/>
      <c r="S2377" s="9"/>
      <c r="T2377" s="9"/>
      <c r="U2377" s="9"/>
      <c r="V2377" s="9"/>
      <c r="W2377" s="9"/>
      <c r="X2377" s="9"/>
      <c r="Y2377" s="9"/>
      <c r="Z2377" s="9"/>
      <c r="AA2377" s="9"/>
      <c r="AB2377" s="9"/>
      <c r="AC2377" s="9"/>
      <c r="AD2377" s="9"/>
      <c r="AE2377" s="9"/>
      <c r="AF2377" s="9"/>
      <c r="AG2377" s="9"/>
      <c r="AH2377" s="9"/>
      <c r="AI2377" s="9">
        <f t="shared" si="165"/>
        <v>0.05</v>
      </c>
      <c r="AJ2377" s="9">
        <v>0</v>
      </c>
      <c r="AK2377" s="9">
        <f t="shared" si="166"/>
        <v>6.0000000000000001E-3</v>
      </c>
      <c r="AL2377" s="9">
        <f t="shared" si="167"/>
        <v>5.6000000000000001E-2</v>
      </c>
      <c r="AM2377" s="9"/>
      <c r="AN2377" s="9"/>
      <c r="AP2377" s="9"/>
    </row>
    <row r="2378" spans="1:42" x14ac:dyDescent="0.2">
      <c r="A2378" s="2" t="s">
        <v>43</v>
      </c>
      <c r="B2378" s="2">
        <v>1</v>
      </c>
      <c r="C2378" s="2">
        <v>11030132</v>
      </c>
      <c r="D2378" s="2" t="s">
        <v>6803</v>
      </c>
      <c r="E2378" s="3" t="s">
        <v>6804</v>
      </c>
      <c r="F2378" s="2" t="s">
        <v>6805</v>
      </c>
      <c r="G2378" s="2" t="s">
        <v>47</v>
      </c>
      <c r="I2378" s="2">
        <v>360213</v>
      </c>
      <c r="J2378" s="9"/>
      <c r="K2378" s="9">
        <v>2.13</v>
      </c>
      <c r="L2378" s="9"/>
      <c r="M2378" s="9"/>
      <c r="N2378" s="9"/>
      <c r="O2378" s="9"/>
      <c r="P2378" s="9"/>
      <c r="Q2378" s="9">
        <v>0.78</v>
      </c>
      <c r="R2378" s="9"/>
      <c r="S2378" s="9"/>
      <c r="T2378" s="9"/>
      <c r="U2378" s="9"/>
      <c r="V2378" s="9"/>
      <c r="W2378" s="9"/>
      <c r="X2378" s="9"/>
      <c r="Y2378" s="9"/>
      <c r="Z2378" s="9"/>
      <c r="AA2378" s="9"/>
      <c r="AB2378" s="9"/>
      <c r="AC2378" s="9"/>
      <c r="AD2378" s="9"/>
      <c r="AE2378" s="9"/>
      <c r="AF2378" s="9"/>
      <c r="AG2378" s="9"/>
      <c r="AH2378" s="9"/>
      <c r="AI2378" s="9">
        <f t="shared" si="165"/>
        <v>2.91</v>
      </c>
      <c r="AJ2378" s="9">
        <v>0</v>
      </c>
      <c r="AK2378" s="9">
        <f t="shared" si="166"/>
        <v>0.34920000000000001</v>
      </c>
      <c r="AL2378" s="9">
        <f t="shared" si="167"/>
        <v>3.2592000000000003</v>
      </c>
      <c r="AM2378" s="9"/>
      <c r="AN2378" s="9"/>
      <c r="AP2378" s="9"/>
    </row>
    <row r="2379" spans="1:42" x14ac:dyDescent="0.2">
      <c r="A2379" s="2" t="s">
        <v>43</v>
      </c>
      <c r="B2379" s="2">
        <v>16</v>
      </c>
      <c r="C2379" s="2">
        <v>11030131</v>
      </c>
      <c r="D2379" s="2" t="s">
        <v>6806</v>
      </c>
      <c r="E2379" s="3" t="s">
        <v>6807</v>
      </c>
      <c r="F2379" s="2" t="s">
        <v>6808</v>
      </c>
      <c r="G2379" s="2" t="s">
        <v>47</v>
      </c>
      <c r="I2379" s="2">
        <v>360214</v>
      </c>
      <c r="J2379" s="9"/>
      <c r="K2379" s="9"/>
      <c r="L2379" s="9"/>
      <c r="M2379" s="9"/>
      <c r="N2379" s="9"/>
      <c r="O2379" s="9"/>
      <c r="P2379" s="9"/>
      <c r="Q2379" s="9">
        <v>0.41</v>
      </c>
      <c r="R2379" s="9"/>
      <c r="S2379" s="9"/>
      <c r="T2379" s="9"/>
      <c r="U2379" s="9"/>
      <c r="V2379" s="9"/>
      <c r="W2379" s="9"/>
      <c r="X2379" s="9"/>
      <c r="Y2379" s="9"/>
      <c r="Z2379" s="9"/>
      <c r="AA2379" s="9"/>
      <c r="AB2379" s="9"/>
      <c r="AC2379" s="9"/>
      <c r="AD2379" s="9"/>
      <c r="AE2379" s="9"/>
      <c r="AF2379" s="9"/>
      <c r="AG2379" s="9"/>
      <c r="AH2379" s="9"/>
      <c r="AI2379" s="9">
        <f t="shared" si="165"/>
        <v>0.41</v>
      </c>
      <c r="AJ2379" s="9">
        <v>0</v>
      </c>
      <c r="AK2379" s="9">
        <f t="shared" si="166"/>
        <v>4.9199999999999994E-2</v>
      </c>
      <c r="AL2379" s="9">
        <f t="shared" si="167"/>
        <v>0.45919999999999994</v>
      </c>
      <c r="AM2379" s="9"/>
      <c r="AN2379" s="9"/>
      <c r="AP2379" s="9"/>
    </row>
    <row r="2380" spans="1:42" x14ac:dyDescent="0.2">
      <c r="A2380" s="2" t="s">
        <v>43</v>
      </c>
      <c r="B2380" s="2">
        <v>1</v>
      </c>
      <c r="C2380" s="2">
        <v>11030133</v>
      </c>
      <c r="D2380" s="2" t="s">
        <v>6809</v>
      </c>
      <c r="E2380" s="3" t="s">
        <v>6810</v>
      </c>
      <c r="F2380" s="2" t="s">
        <v>6811</v>
      </c>
      <c r="G2380" s="2" t="s">
        <v>47</v>
      </c>
      <c r="I2380" s="2">
        <v>360215</v>
      </c>
      <c r="J2380" s="9"/>
      <c r="K2380" s="9">
        <v>7.06</v>
      </c>
      <c r="L2380" s="9"/>
      <c r="M2380" s="9"/>
      <c r="N2380" s="9"/>
      <c r="O2380" s="9"/>
      <c r="P2380" s="9"/>
      <c r="Q2380" s="9">
        <v>0.02</v>
      </c>
      <c r="R2380" s="9"/>
      <c r="S2380" s="9"/>
      <c r="T2380" s="9"/>
      <c r="U2380" s="9"/>
      <c r="V2380" s="9"/>
      <c r="W2380" s="9"/>
      <c r="X2380" s="9"/>
      <c r="Y2380" s="9"/>
      <c r="Z2380" s="9"/>
      <c r="AA2380" s="9"/>
      <c r="AB2380" s="9"/>
      <c r="AC2380" s="9"/>
      <c r="AD2380" s="9"/>
      <c r="AE2380" s="9"/>
      <c r="AF2380" s="9"/>
      <c r="AG2380" s="9"/>
      <c r="AH2380" s="9"/>
      <c r="AI2380" s="9">
        <f t="shared" ref="AI2380:AI2443" si="168">SUM(J2380:AH2380)</f>
        <v>7.0799999999999992</v>
      </c>
      <c r="AJ2380" s="9">
        <v>0</v>
      </c>
      <c r="AK2380" s="9">
        <f t="shared" ref="AK2380:AK2443" si="169">(AI2380+AJ2380)*0.12</f>
        <v>0.84959999999999991</v>
      </c>
      <c r="AL2380" s="9">
        <f t="shared" ref="AL2380:AL2443" si="170">SUM(AI2380:AK2380)</f>
        <v>7.9295999999999989</v>
      </c>
      <c r="AM2380" s="9"/>
      <c r="AN2380" s="9"/>
      <c r="AP2380" s="9"/>
    </row>
    <row r="2381" spans="1:42" x14ac:dyDescent="0.2">
      <c r="A2381" s="2" t="s">
        <v>43</v>
      </c>
      <c r="B2381" s="2">
        <v>1</v>
      </c>
      <c r="C2381" s="2">
        <v>11030133</v>
      </c>
      <c r="D2381" s="2" t="s">
        <v>6812</v>
      </c>
      <c r="E2381" s="3" t="s">
        <v>6813</v>
      </c>
      <c r="F2381" s="2" t="s">
        <v>6814</v>
      </c>
      <c r="G2381" s="2" t="s">
        <v>47</v>
      </c>
      <c r="I2381" s="2">
        <v>360216</v>
      </c>
      <c r="J2381" s="9"/>
      <c r="K2381" s="9"/>
      <c r="L2381" s="9"/>
      <c r="M2381" s="9"/>
      <c r="N2381" s="9"/>
      <c r="O2381" s="9"/>
      <c r="P2381" s="9"/>
      <c r="Q2381" s="9">
        <v>0.17</v>
      </c>
      <c r="R2381" s="9"/>
      <c r="S2381" s="9"/>
      <c r="T2381" s="9"/>
      <c r="U2381" s="9"/>
      <c r="V2381" s="9"/>
      <c r="W2381" s="9"/>
      <c r="X2381" s="9"/>
      <c r="Y2381" s="9"/>
      <c r="Z2381" s="9"/>
      <c r="AA2381" s="9"/>
      <c r="AB2381" s="9"/>
      <c r="AC2381" s="9"/>
      <c r="AD2381" s="9"/>
      <c r="AE2381" s="9"/>
      <c r="AF2381" s="9"/>
      <c r="AG2381" s="9"/>
      <c r="AH2381" s="9"/>
      <c r="AI2381" s="9">
        <f t="shared" si="168"/>
        <v>0.17</v>
      </c>
      <c r="AJ2381" s="9">
        <v>0</v>
      </c>
      <c r="AK2381" s="9">
        <f t="shared" si="169"/>
        <v>2.0400000000000001E-2</v>
      </c>
      <c r="AL2381" s="9">
        <f t="shared" si="170"/>
        <v>0.19040000000000001</v>
      </c>
      <c r="AM2381" s="9"/>
      <c r="AN2381" s="9"/>
      <c r="AP2381" s="9"/>
    </row>
    <row r="2382" spans="1:42" x14ac:dyDescent="0.2">
      <c r="A2382" s="2" t="s">
        <v>43</v>
      </c>
      <c r="B2382" s="2">
        <v>1</v>
      </c>
      <c r="C2382" s="2">
        <v>11030128</v>
      </c>
      <c r="D2382" s="2" t="s">
        <v>6815</v>
      </c>
      <c r="E2382" s="3" t="s">
        <v>6816</v>
      </c>
      <c r="F2382" s="2" t="s">
        <v>6817</v>
      </c>
      <c r="G2382" s="2" t="s">
        <v>47</v>
      </c>
      <c r="I2382" s="2">
        <v>360217</v>
      </c>
      <c r="J2382" s="9"/>
      <c r="K2382" s="9"/>
      <c r="L2382" s="9"/>
      <c r="M2382" s="9"/>
      <c r="N2382" s="9"/>
      <c r="O2382" s="9"/>
      <c r="P2382" s="9"/>
      <c r="Q2382" s="9">
        <v>0.72</v>
      </c>
      <c r="R2382" s="9"/>
      <c r="S2382" s="9"/>
      <c r="T2382" s="9"/>
      <c r="U2382" s="9"/>
      <c r="V2382" s="9"/>
      <c r="W2382" s="9"/>
      <c r="X2382" s="9"/>
      <c r="Y2382" s="9"/>
      <c r="Z2382" s="9"/>
      <c r="AA2382" s="9"/>
      <c r="AB2382" s="9"/>
      <c r="AC2382" s="9"/>
      <c r="AD2382" s="9"/>
      <c r="AE2382" s="9"/>
      <c r="AF2382" s="9"/>
      <c r="AG2382" s="9"/>
      <c r="AH2382" s="9"/>
      <c r="AI2382" s="9">
        <f t="shared" si="168"/>
        <v>0.72</v>
      </c>
      <c r="AJ2382" s="9">
        <v>0</v>
      </c>
      <c r="AK2382" s="9">
        <f t="shared" si="169"/>
        <v>8.6399999999999991E-2</v>
      </c>
      <c r="AL2382" s="9">
        <f t="shared" si="170"/>
        <v>0.80640000000000001</v>
      </c>
      <c r="AM2382" s="9"/>
      <c r="AN2382" s="9"/>
      <c r="AP2382" s="9"/>
    </row>
    <row r="2383" spans="1:42" x14ac:dyDescent="0.2">
      <c r="A2383" s="2" t="s">
        <v>43</v>
      </c>
      <c r="B2383" s="2">
        <v>1</v>
      </c>
      <c r="C2383" s="2">
        <v>11030128</v>
      </c>
      <c r="D2383" s="2" t="s">
        <v>6818</v>
      </c>
      <c r="E2383" s="3" t="s">
        <v>6819</v>
      </c>
      <c r="F2383" s="2" t="s">
        <v>6820</v>
      </c>
      <c r="G2383" s="2" t="s">
        <v>47</v>
      </c>
      <c r="I2383" s="2">
        <v>360218</v>
      </c>
      <c r="J2383" s="9"/>
      <c r="K2383" s="9"/>
      <c r="L2383" s="9"/>
      <c r="M2383" s="9"/>
      <c r="N2383" s="9"/>
      <c r="O2383" s="9"/>
      <c r="P2383" s="9"/>
      <c r="Q2383" s="9">
        <v>0.01</v>
      </c>
      <c r="R2383" s="9"/>
      <c r="S2383" s="9"/>
      <c r="T2383" s="9"/>
      <c r="U2383" s="9"/>
      <c r="V2383" s="9"/>
      <c r="W2383" s="9"/>
      <c r="X2383" s="9"/>
      <c r="Y2383" s="9"/>
      <c r="Z2383" s="9"/>
      <c r="AA2383" s="9"/>
      <c r="AB2383" s="9"/>
      <c r="AC2383" s="9"/>
      <c r="AD2383" s="9"/>
      <c r="AE2383" s="9"/>
      <c r="AF2383" s="9"/>
      <c r="AG2383" s="9"/>
      <c r="AH2383" s="9"/>
      <c r="AI2383" s="9">
        <f t="shared" si="168"/>
        <v>0.01</v>
      </c>
      <c r="AJ2383" s="9">
        <v>0</v>
      </c>
      <c r="AK2383" s="9">
        <f t="shared" si="169"/>
        <v>1.1999999999999999E-3</v>
      </c>
      <c r="AL2383" s="9">
        <f t="shared" si="170"/>
        <v>1.12E-2</v>
      </c>
      <c r="AM2383" s="9"/>
      <c r="AN2383" s="9"/>
      <c r="AP2383" s="9"/>
    </row>
    <row r="2384" spans="1:42" x14ac:dyDescent="0.2">
      <c r="A2384" s="2" t="s">
        <v>43</v>
      </c>
      <c r="B2384" s="2">
        <v>1</v>
      </c>
      <c r="C2384" s="2">
        <v>11030128</v>
      </c>
      <c r="D2384" s="2" t="s">
        <v>6821</v>
      </c>
      <c r="E2384" s="3" t="s">
        <v>6822</v>
      </c>
      <c r="F2384" s="2" t="s">
        <v>6823</v>
      </c>
      <c r="G2384" s="2" t="s">
        <v>47</v>
      </c>
      <c r="I2384" s="2">
        <v>360219</v>
      </c>
      <c r="J2384" s="9"/>
      <c r="K2384" s="9">
        <v>0.34</v>
      </c>
      <c r="L2384" s="9"/>
      <c r="M2384" s="9"/>
      <c r="N2384" s="9"/>
      <c r="O2384" s="9"/>
      <c r="P2384" s="9"/>
      <c r="Q2384" s="9">
        <v>4.1100000000000003</v>
      </c>
      <c r="R2384" s="9"/>
      <c r="S2384" s="9"/>
      <c r="T2384" s="9"/>
      <c r="U2384" s="9"/>
      <c r="V2384" s="9"/>
      <c r="W2384" s="9"/>
      <c r="X2384" s="9"/>
      <c r="Y2384" s="9"/>
      <c r="Z2384" s="9"/>
      <c r="AA2384" s="9"/>
      <c r="AB2384" s="9"/>
      <c r="AC2384" s="9"/>
      <c r="AD2384" s="9"/>
      <c r="AE2384" s="9"/>
      <c r="AF2384" s="9"/>
      <c r="AG2384" s="9"/>
      <c r="AH2384" s="9"/>
      <c r="AI2384" s="9">
        <f t="shared" si="168"/>
        <v>4.45</v>
      </c>
      <c r="AJ2384" s="9">
        <v>0</v>
      </c>
      <c r="AK2384" s="9">
        <f t="shared" si="169"/>
        <v>0.53400000000000003</v>
      </c>
      <c r="AL2384" s="9">
        <f t="shared" si="170"/>
        <v>4.984</v>
      </c>
      <c r="AM2384" s="9"/>
      <c r="AN2384" s="9"/>
      <c r="AP2384" s="9"/>
    </row>
    <row r="2385" spans="1:42" x14ac:dyDescent="0.2">
      <c r="A2385" s="2" t="s">
        <v>43</v>
      </c>
      <c r="B2385" s="2">
        <v>1</v>
      </c>
      <c r="C2385" s="2">
        <v>11030128</v>
      </c>
      <c r="D2385" s="2" t="s">
        <v>4544</v>
      </c>
      <c r="E2385" s="3" t="s">
        <v>4545</v>
      </c>
      <c r="F2385" s="2" t="s">
        <v>4546</v>
      </c>
      <c r="G2385" s="2" t="s">
        <v>47</v>
      </c>
      <c r="I2385" s="2">
        <v>360220</v>
      </c>
      <c r="J2385" s="9"/>
      <c r="K2385" s="9">
        <v>0.78</v>
      </c>
      <c r="L2385" s="9"/>
      <c r="M2385" s="9"/>
      <c r="N2385" s="9"/>
      <c r="O2385" s="9"/>
      <c r="P2385" s="9"/>
      <c r="Q2385" s="9">
        <v>0.13</v>
      </c>
      <c r="R2385" s="9"/>
      <c r="S2385" s="9"/>
      <c r="T2385" s="9"/>
      <c r="U2385" s="9"/>
      <c r="V2385" s="9"/>
      <c r="W2385" s="9"/>
      <c r="X2385" s="9"/>
      <c r="Y2385" s="9"/>
      <c r="Z2385" s="9"/>
      <c r="AA2385" s="9"/>
      <c r="AB2385" s="9"/>
      <c r="AC2385" s="9"/>
      <c r="AD2385" s="9"/>
      <c r="AE2385" s="9"/>
      <c r="AF2385" s="9"/>
      <c r="AG2385" s="9"/>
      <c r="AH2385" s="9"/>
      <c r="AI2385" s="9">
        <f t="shared" si="168"/>
        <v>0.91</v>
      </c>
      <c r="AJ2385" s="9">
        <v>0</v>
      </c>
      <c r="AK2385" s="9">
        <f t="shared" si="169"/>
        <v>0.10920000000000001</v>
      </c>
      <c r="AL2385" s="9">
        <f t="shared" si="170"/>
        <v>1.0192000000000001</v>
      </c>
      <c r="AM2385" s="9"/>
      <c r="AN2385" s="9"/>
      <c r="AP2385" s="9"/>
    </row>
    <row r="2386" spans="1:42" x14ac:dyDescent="0.2">
      <c r="A2386" s="2" t="s">
        <v>43</v>
      </c>
      <c r="B2386" s="2">
        <v>1</v>
      </c>
      <c r="C2386" s="2">
        <v>11030128</v>
      </c>
      <c r="D2386" s="2" t="s">
        <v>6824</v>
      </c>
      <c r="E2386" s="3" t="s">
        <v>6825</v>
      </c>
      <c r="F2386" s="2" t="s">
        <v>6826</v>
      </c>
      <c r="G2386" s="2" t="s">
        <v>47</v>
      </c>
      <c r="I2386" s="2">
        <v>360221</v>
      </c>
      <c r="J2386" s="9"/>
      <c r="K2386" s="9">
        <v>0.27</v>
      </c>
      <c r="L2386" s="9"/>
      <c r="M2386" s="9"/>
      <c r="N2386" s="9"/>
      <c r="O2386" s="9"/>
      <c r="P2386" s="9"/>
      <c r="Q2386" s="9">
        <v>0.11</v>
      </c>
      <c r="R2386" s="9"/>
      <c r="S2386" s="9"/>
      <c r="T2386" s="9"/>
      <c r="U2386" s="9"/>
      <c r="V2386" s="9"/>
      <c r="W2386" s="9"/>
      <c r="X2386" s="9"/>
      <c r="Y2386" s="9"/>
      <c r="Z2386" s="9"/>
      <c r="AA2386" s="9"/>
      <c r="AB2386" s="9"/>
      <c r="AC2386" s="9"/>
      <c r="AD2386" s="9"/>
      <c r="AE2386" s="9"/>
      <c r="AF2386" s="9"/>
      <c r="AG2386" s="9"/>
      <c r="AH2386" s="9"/>
      <c r="AI2386" s="9">
        <f t="shared" si="168"/>
        <v>0.38</v>
      </c>
      <c r="AJ2386" s="9">
        <v>0</v>
      </c>
      <c r="AK2386" s="9">
        <f t="shared" si="169"/>
        <v>4.5600000000000002E-2</v>
      </c>
      <c r="AL2386" s="9">
        <f t="shared" si="170"/>
        <v>0.42559999999999998</v>
      </c>
      <c r="AM2386" s="9"/>
      <c r="AN2386" s="9"/>
      <c r="AP2386" s="9"/>
    </row>
    <row r="2387" spans="1:42" x14ac:dyDescent="0.2">
      <c r="A2387" s="2" t="s">
        <v>43</v>
      </c>
      <c r="B2387" s="2">
        <v>19</v>
      </c>
      <c r="C2387" s="2">
        <v>11030133</v>
      </c>
      <c r="D2387" s="2" t="s">
        <v>6827</v>
      </c>
      <c r="E2387" s="3" t="s">
        <v>6828</v>
      </c>
      <c r="F2387" s="2" t="s">
        <v>6829</v>
      </c>
      <c r="G2387" s="2" t="s">
        <v>47</v>
      </c>
      <c r="I2387" s="2">
        <v>360222</v>
      </c>
      <c r="J2387" s="9"/>
      <c r="K2387" s="9">
        <v>0.18</v>
      </c>
      <c r="L2387" s="9"/>
      <c r="M2387" s="9"/>
      <c r="N2387" s="9"/>
      <c r="O2387" s="9"/>
      <c r="P2387" s="9"/>
      <c r="Q2387" s="9"/>
      <c r="R2387" s="9"/>
      <c r="S2387" s="9"/>
      <c r="T2387" s="9"/>
      <c r="U2387" s="9"/>
      <c r="V2387" s="9"/>
      <c r="W2387" s="9"/>
      <c r="X2387" s="9"/>
      <c r="Y2387" s="9"/>
      <c r="Z2387" s="9"/>
      <c r="AA2387" s="9"/>
      <c r="AB2387" s="9"/>
      <c r="AC2387" s="9"/>
      <c r="AD2387" s="9"/>
      <c r="AE2387" s="9"/>
      <c r="AF2387" s="9"/>
      <c r="AG2387" s="9"/>
      <c r="AH2387" s="9"/>
      <c r="AI2387" s="9">
        <f t="shared" si="168"/>
        <v>0.18</v>
      </c>
      <c r="AJ2387" s="9">
        <v>0</v>
      </c>
      <c r="AK2387" s="9">
        <f t="shared" si="169"/>
        <v>2.1599999999999998E-2</v>
      </c>
      <c r="AL2387" s="9">
        <f t="shared" si="170"/>
        <v>0.2016</v>
      </c>
      <c r="AM2387" s="9"/>
      <c r="AN2387" s="9"/>
      <c r="AP2387" s="9"/>
    </row>
    <row r="2388" spans="1:42" x14ac:dyDescent="0.2">
      <c r="A2388" s="2" t="s">
        <v>43</v>
      </c>
      <c r="B2388" s="2">
        <v>16</v>
      </c>
      <c r="C2388" s="2">
        <v>11030130</v>
      </c>
      <c r="D2388" s="2" t="s">
        <v>6830</v>
      </c>
      <c r="E2388" s="3" t="s">
        <v>6831</v>
      </c>
      <c r="F2388" s="2" t="s">
        <v>6832</v>
      </c>
      <c r="G2388" s="2" t="s">
        <v>47</v>
      </c>
      <c r="I2388" s="2">
        <v>360223</v>
      </c>
      <c r="J2388" s="9"/>
      <c r="K2388" s="9"/>
      <c r="L2388" s="9"/>
      <c r="M2388" s="9"/>
      <c r="N2388" s="9"/>
      <c r="O2388" s="9"/>
      <c r="P2388" s="9"/>
      <c r="Q2388" s="9">
        <v>0.04</v>
      </c>
      <c r="R2388" s="9"/>
      <c r="S2388" s="9"/>
      <c r="T2388" s="9"/>
      <c r="U2388" s="9"/>
      <c r="V2388" s="9"/>
      <c r="W2388" s="9"/>
      <c r="X2388" s="9"/>
      <c r="Y2388" s="9"/>
      <c r="Z2388" s="9"/>
      <c r="AA2388" s="9"/>
      <c r="AB2388" s="9"/>
      <c r="AC2388" s="9"/>
      <c r="AD2388" s="9"/>
      <c r="AE2388" s="9"/>
      <c r="AF2388" s="9"/>
      <c r="AG2388" s="9"/>
      <c r="AH2388" s="9"/>
      <c r="AI2388" s="9">
        <f t="shared" si="168"/>
        <v>0.04</v>
      </c>
      <c r="AJ2388" s="9">
        <v>0</v>
      </c>
      <c r="AK2388" s="9">
        <f t="shared" si="169"/>
        <v>4.7999999999999996E-3</v>
      </c>
      <c r="AL2388" s="9">
        <f t="shared" si="170"/>
        <v>4.48E-2</v>
      </c>
      <c r="AM2388" s="9"/>
      <c r="AN2388" s="9"/>
      <c r="AP2388" s="9"/>
    </row>
    <row r="2389" spans="1:42" x14ac:dyDescent="0.2">
      <c r="A2389" s="2" t="s">
        <v>43</v>
      </c>
      <c r="B2389" s="2">
        <v>1</v>
      </c>
      <c r="C2389" s="2">
        <v>11030133</v>
      </c>
      <c r="D2389" s="2" t="s">
        <v>6833</v>
      </c>
      <c r="E2389" s="3" t="s">
        <v>6834</v>
      </c>
      <c r="F2389" s="2" t="s">
        <v>6835</v>
      </c>
      <c r="G2389" s="2" t="s">
        <v>47</v>
      </c>
      <c r="I2389" s="2">
        <v>360224</v>
      </c>
      <c r="J2389" s="9"/>
      <c r="K2389" s="9">
        <v>1.57</v>
      </c>
      <c r="L2389" s="9"/>
      <c r="M2389" s="9"/>
      <c r="N2389" s="9"/>
      <c r="O2389" s="9"/>
      <c r="P2389" s="9"/>
      <c r="Q2389" s="9">
        <v>0.02</v>
      </c>
      <c r="R2389" s="9"/>
      <c r="S2389" s="9"/>
      <c r="T2389" s="9"/>
      <c r="U2389" s="9"/>
      <c r="V2389" s="9"/>
      <c r="W2389" s="9"/>
      <c r="X2389" s="9"/>
      <c r="Y2389" s="9"/>
      <c r="Z2389" s="9"/>
      <c r="AA2389" s="9"/>
      <c r="AB2389" s="9"/>
      <c r="AC2389" s="9"/>
      <c r="AD2389" s="9"/>
      <c r="AE2389" s="9"/>
      <c r="AF2389" s="9"/>
      <c r="AG2389" s="9"/>
      <c r="AH2389" s="9"/>
      <c r="AI2389" s="9">
        <f t="shared" si="168"/>
        <v>1.59</v>
      </c>
      <c r="AJ2389" s="9">
        <v>0</v>
      </c>
      <c r="AK2389" s="9">
        <f t="shared" si="169"/>
        <v>0.1908</v>
      </c>
      <c r="AL2389" s="9">
        <f t="shared" si="170"/>
        <v>1.7808000000000002</v>
      </c>
      <c r="AM2389" s="9"/>
      <c r="AN2389" s="9"/>
      <c r="AP2389" s="9"/>
    </row>
    <row r="2390" spans="1:42" x14ac:dyDescent="0.2">
      <c r="A2390" s="2" t="s">
        <v>43</v>
      </c>
      <c r="B2390" s="2">
        <v>1</v>
      </c>
      <c r="C2390" s="2">
        <v>11030134</v>
      </c>
      <c r="D2390" s="2" t="s">
        <v>6836</v>
      </c>
      <c r="E2390" s="3" t="s">
        <v>6837</v>
      </c>
      <c r="F2390" s="2" t="s">
        <v>6838</v>
      </c>
      <c r="G2390" s="2" t="s">
        <v>47</v>
      </c>
      <c r="I2390" s="2">
        <v>360225</v>
      </c>
      <c r="J2390" s="9"/>
      <c r="K2390" s="9"/>
      <c r="L2390" s="9"/>
      <c r="M2390" s="9"/>
      <c r="N2390" s="9"/>
      <c r="O2390" s="9"/>
      <c r="P2390" s="9"/>
      <c r="Q2390" s="9">
        <v>2.19</v>
      </c>
      <c r="R2390" s="9"/>
      <c r="S2390" s="9"/>
      <c r="T2390" s="9"/>
      <c r="U2390" s="9"/>
      <c r="V2390" s="9"/>
      <c r="W2390" s="9"/>
      <c r="X2390" s="9"/>
      <c r="Y2390" s="9"/>
      <c r="Z2390" s="9"/>
      <c r="AA2390" s="9"/>
      <c r="AB2390" s="9"/>
      <c r="AC2390" s="9"/>
      <c r="AD2390" s="9"/>
      <c r="AE2390" s="9"/>
      <c r="AF2390" s="9"/>
      <c r="AG2390" s="9"/>
      <c r="AH2390" s="9"/>
      <c r="AI2390" s="9">
        <f t="shared" si="168"/>
        <v>2.19</v>
      </c>
      <c r="AJ2390" s="9">
        <v>0</v>
      </c>
      <c r="AK2390" s="9">
        <f t="shared" si="169"/>
        <v>0.26279999999999998</v>
      </c>
      <c r="AL2390" s="9">
        <f t="shared" si="170"/>
        <v>2.4527999999999999</v>
      </c>
      <c r="AM2390" s="9"/>
      <c r="AN2390" s="9"/>
      <c r="AP2390" s="9"/>
    </row>
    <row r="2391" spans="1:42" x14ac:dyDescent="0.2">
      <c r="A2391" s="2" t="s">
        <v>43</v>
      </c>
      <c r="B2391" s="2">
        <v>19</v>
      </c>
      <c r="C2391" s="2">
        <v>11030133</v>
      </c>
      <c r="D2391" s="2" t="s">
        <v>6839</v>
      </c>
      <c r="E2391" s="3" t="s">
        <v>6840</v>
      </c>
      <c r="F2391" s="2" t="s">
        <v>6841</v>
      </c>
      <c r="G2391" s="2" t="s">
        <v>47</v>
      </c>
      <c r="I2391" s="2">
        <v>360226</v>
      </c>
      <c r="J2391" s="9"/>
      <c r="K2391" s="9"/>
      <c r="L2391" s="9"/>
      <c r="M2391" s="9"/>
      <c r="N2391" s="9"/>
      <c r="O2391" s="9"/>
      <c r="P2391" s="9"/>
      <c r="Q2391" s="9">
        <v>0.63</v>
      </c>
      <c r="R2391" s="9"/>
      <c r="S2391" s="9"/>
      <c r="T2391" s="9"/>
      <c r="U2391" s="9"/>
      <c r="V2391" s="9"/>
      <c r="W2391" s="9"/>
      <c r="X2391" s="9"/>
      <c r="Y2391" s="9"/>
      <c r="Z2391" s="9"/>
      <c r="AA2391" s="9"/>
      <c r="AB2391" s="9"/>
      <c r="AC2391" s="9"/>
      <c r="AD2391" s="9"/>
      <c r="AE2391" s="9"/>
      <c r="AF2391" s="9"/>
      <c r="AG2391" s="9"/>
      <c r="AH2391" s="9"/>
      <c r="AI2391" s="9">
        <f t="shared" si="168"/>
        <v>0.63</v>
      </c>
      <c r="AJ2391" s="9">
        <v>0</v>
      </c>
      <c r="AK2391" s="9">
        <f t="shared" si="169"/>
        <v>7.5600000000000001E-2</v>
      </c>
      <c r="AL2391" s="9">
        <f t="shared" si="170"/>
        <v>0.7056</v>
      </c>
      <c r="AM2391" s="9"/>
      <c r="AN2391" s="9"/>
      <c r="AP2391" s="9"/>
    </row>
    <row r="2392" spans="1:42" x14ac:dyDescent="0.2">
      <c r="A2392" s="2" t="s">
        <v>43</v>
      </c>
      <c r="B2392" s="2">
        <v>19</v>
      </c>
      <c r="C2392" s="2">
        <v>11030131</v>
      </c>
      <c r="D2392" s="2" t="s">
        <v>6842</v>
      </c>
      <c r="E2392" s="3" t="s">
        <v>6843</v>
      </c>
      <c r="F2392" s="2" t="s">
        <v>6844</v>
      </c>
      <c r="G2392" s="2" t="s">
        <v>47</v>
      </c>
      <c r="I2392" s="2">
        <v>360227</v>
      </c>
      <c r="J2392" s="9"/>
      <c r="K2392" s="9"/>
      <c r="L2392" s="9"/>
      <c r="M2392" s="9"/>
      <c r="N2392" s="9"/>
      <c r="O2392" s="9"/>
      <c r="P2392" s="9"/>
      <c r="Q2392" s="9">
        <v>1.03</v>
      </c>
      <c r="R2392" s="9"/>
      <c r="S2392" s="9"/>
      <c r="T2392" s="9"/>
      <c r="U2392" s="9"/>
      <c r="V2392" s="9"/>
      <c r="W2392" s="9"/>
      <c r="X2392" s="9"/>
      <c r="Y2392" s="9"/>
      <c r="Z2392" s="9"/>
      <c r="AA2392" s="9"/>
      <c r="AB2392" s="9"/>
      <c r="AC2392" s="9"/>
      <c r="AD2392" s="9"/>
      <c r="AE2392" s="9"/>
      <c r="AF2392" s="9"/>
      <c r="AG2392" s="9"/>
      <c r="AH2392" s="9"/>
      <c r="AI2392" s="9">
        <f t="shared" si="168"/>
        <v>1.03</v>
      </c>
      <c r="AJ2392" s="9">
        <v>0</v>
      </c>
      <c r="AK2392" s="9">
        <f t="shared" si="169"/>
        <v>0.1236</v>
      </c>
      <c r="AL2392" s="9">
        <f t="shared" si="170"/>
        <v>1.1536</v>
      </c>
      <c r="AM2392" s="9"/>
      <c r="AN2392" s="9"/>
      <c r="AP2392" s="9"/>
    </row>
    <row r="2393" spans="1:42" x14ac:dyDescent="0.2">
      <c r="A2393" s="2" t="s">
        <v>43</v>
      </c>
      <c r="B2393" s="2">
        <v>1</v>
      </c>
      <c r="C2393" s="2">
        <v>11030130</v>
      </c>
      <c r="D2393" s="2" t="s">
        <v>6845</v>
      </c>
      <c r="E2393" s="3" t="s">
        <v>6846</v>
      </c>
      <c r="F2393" s="2" t="s">
        <v>6847</v>
      </c>
      <c r="G2393" s="2" t="s">
        <v>47</v>
      </c>
      <c r="I2393" s="2">
        <v>360228</v>
      </c>
      <c r="J2393" s="9"/>
      <c r="K2393" s="9">
        <v>0.6</v>
      </c>
      <c r="L2393" s="9"/>
      <c r="M2393" s="9"/>
      <c r="N2393" s="9"/>
      <c r="O2393" s="9"/>
      <c r="P2393" s="9"/>
      <c r="Q2393" s="9">
        <v>0.53</v>
      </c>
      <c r="R2393" s="9"/>
      <c r="S2393" s="9"/>
      <c r="T2393" s="9"/>
      <c r="U2393" s="9"/>
      <c r="V2393" s="9"/>
      <c r="W2393" s="9"/>
      <c r="X2393" s="9"/>
      <c r="Y2393" s="9"/>
      <c r="Z2393" s="9"/>
      <c r="AA2393" s="9"/>
      <c r="AB2393" s="9"/>
      <c r="AC2393" s="9"/>
      <c r="AD2393" s="9"/>
      <c r="AE2393" s="9"/>
      <c r="AF2393" s="9"/>
      <c r="AG2393" s="9"/>
      <c r="AH2393" s="9"/>
      <c r="AI2393" s="9">
        <f t="shared" si="168"/>
        <v>1.1299999999999999</v>
      </c>
      <c r="AJ2393" s="9">
        <v>0</v>
      </c>
      <c r="AK2393" s="9">
        <f t="shared" si="169"/>
        <v>0.13559999999999997</v>
      </c>
      <c r="AL2393" s="9">
        <f t="shared" si="170"/>
        <v>1.2655999999999998</v>
      </c>
      <c r="AM2393" s="9"/>
      <c r="AN2393" s="9"/>
      <c r="AP2393" s="9"/>
    </row>
    <row r="2394" spans="1:42" x14ac:dyDescent="0.2">
      <c r="A2394" s="2" t="s">
        <v>43</v>
      </c>
      <c r="B2394" s="2">
        <v>19</v>
      </c>
      <c r="C2394" s="2">
        <v>11030134</v>
      </c>
      <c r="D2394" s="2" t="s">
        <v>6848</v>
      </c>
      <c r="E2394" s="3" t="s">
        <v>6849</v>
      </c>
      <c r="F2394" s="2" t="s">
        <v>6850</v>
      </c>
      <c r="G2394" s="2" t="s">
        <v>47</v>
      </c>
      <c r="I2394" s="2">
        <v>360229</v>
      </c>
      <c r="J2394" s="9"/>
      <c r="K2394" s="9"/>
      <c r="L2394" s="9"/>
      <c r="M2394" s="9"/>
      <c r="N2394" s="9"/>
      <c r="O2394" s="9"/>
      <c r="P2394" s="9"/>
      <c r="Q2394" s="9">
        <v>0.02</v>
      </c>
      <c r="R2394" s="9"/>
      <c r="S2394" s="9"/>
      <c r="T2394" s="9"/>
      <c r="U2394" s="9"/>
      <c r="V2394" s="9"/>
      <c r="W2394" s="9"/>
      <c r="X2394" s="9"/>
      <c r="Y2394" s="9"/>
      <c r="Z2394" s="9"/>
      <c r="AA2394" s="9"/>
      <c r="AB2394" s="9"/>
      <c r="AC2394" s="9"/>
      <c r="AD2394" s="9"/>
      <c r="AE2394" s="9"/>
      <c r="AF2394" s="9"/>
      <c r="AG2394" s="9"/>
      <c r="AH2394" s="9"/>
      <c r="AI2394" s="9">
        <f t="shared" si="168"/>
        <v>0.02</v>
      </c>
      <c r="AJ2394" s="9">
        <v>0</v>
      </c>
      <c r="AK2394" s="9">
        <f t="shared" si="169"/>
        <v>2.3999999999999998E-3</v>
      </c>
      <c r="AL2394" s="9">
        <f t="shared" si="170"/>
        <v>2.24E-2</v>
      </c>
      <c r="AM2394" s="9"/>
      <c r="AN2394" s="9"/>
      <c r="AP2394" s="9"/>
    </row>
    <row r="2395" spans="1:42" x14ac:dyDescent="0.2">
      <c r="A2395" s="2" t="s">
        <v>43</v>
      </c>
      <c r="B2395" s="2">
        <v>19</v>
      </c>
      <c r="C2395" s="2">
        <v>11030134</v>
      </c>
      <c r="D2395" s="2" t="s">
        <v>6851</v>
      </c>
      <c r="E2395" s="3" t="s">
        <v>6852</v>
      </c>
      <c r="F2395" s="2" t="s">
        <v>6853</v>
      </c>
      <c r="G2395" s="2" t="s">
        <v>47</v>
      </c>
      <c r="I2395" s="2">
        <v>360230</v>
      </c>
      <c r="J2395" s="9"/>
      <c r="K2395" s="9"/>
      <c r="L2395" s="9"/>
      <c r="M2395" s="9"/>
      <c r="N2395" s="9"/>
      <c r="O2395" s="9"/>
      <c r="P2395" s="9"/>
      <c r="Q2395" s="9">
        <v>0.11</v>
      </c>
      <c r="R2395" s="9"/>
      <c r="S2395" s="9"/>
      <c r="T2395" s="9"/>
      <c r="U2395" s="9"/>
      <c r="V2395" s="9"/>
      <c r="W2395" s="9"/>
      <c r="X2395" s="9"/>
      <c r="Y2395" s="9"/>
      <c r="Z2395" s="9"/>
      <c r="AA2395" s="9"/>
      <c r="AB2395" s="9"/>
      <c r="AC2395" s="9"/>
      <c r="AD2395" s="9"/>
      <c r="AE2395" s="9"/>
      <c r="AF2395" s="9"/>
      <c r="AG2395" s="9"/>
      <c r="AH2395" s="9"/>
      <c r="AI2395" s="9">
        <f t="shared" si="168"/>
        <v>0.11</v>
      </c>
      <c r="AJ2395" s="9">
        <v>0</v>
      </c>
      <c r="AK2395" s="9">
        <f t="shared" si="169"/>
        <v>1.32E-2</v>
      </c>
      <c r="AL2395" s="9">
        <f t="shared" si="170"/>
        <v>0.1232</v>
      </c>
      <c r="AM2395" s="9"/>
      <c r="AN2395" s="9"/>
      <c r="AP2395" s="9"/>
    </row>
    <row r="2396" spans="1:42" x14ac:dyDescent="0.2">
      <c r="A2396" s="2" t="s">
        <v>43</v>
      </c>
      <c r="B2396" s="2">
        <v>1</v>
      </c>
      <c r="C2396" s="2">
        <v>11030132</v>
      </c>
      <c r="D2396" s="2" t="s">
        <v>6854</v>
      </c>
      <c r="E2396" s="3" t="s">
        <v>6855</v>
      </c>
      <c r="F2396" s="2" t="s">
        <v>6856</v>
      </c>
      <c r="G2396" s="2" t="s">
        <v>47</v>
      </c>
      <c r="I2396" s="2">
        <v>360231</v>
      </c>
      <c r="J2396" s="9"/>
      <c r="K2396" s="9">
        <v>1.97</v>
      </c>
      <c r="L2396" s="9"/>
      <c r="M2396" s="9"/>
      <c r="N2396" s="9"/>
      <c r="O2396" s="9"/>
      <c r="P2396" s="9"/>
      <c r="Q2396" s="9">
        <v>0.22</v>
      </c>
      <c r="R2396" s="9"/>
      <c r="S2396" s="9"/>
      <c r="T2396" s="9"/>
      <c r="U2396" s="9"/>
      <c r="V2396" s="9"/>
      <c r="W2396" s="9"/>
      <c r="X2396" s="9"/>
      <c r="Y2396" s="9"/>
      <c r="Z2396" s="9"/>
      <c r="AA2396" s="9"/>
      <c r="AB2396" s="9"/>
      <c r="AC2396" s="9"/>
      <c r="AD2396" s="9"/>
      <c r="AE2396" s="9"/>
      <c r="AF2396" s="9"/>
      <c r="AG2396" s="9"/>
      <c r="AH2396" s="9"/>
      <c r="AI2396" s="9">
        <f t="shared" si="168"/>
        <v>2.19</v>
      </c>
      <c r="AJ2396" s="9">
        <v>0</v>
      </c>
      <c r="AK2396" s="9">
        <f t="shared" si="169"/>
        <v>0.26279999999999998</v>
      </c>
      <c r="AL2396" s="9">
        <f t="shared" si="170"/>
        <v>2.4527999999999999</v>
      </c>
      <c r="AM2396" s="9"/>
      <c r="AN2396" s="9"/>
      <c r="AP2396" s="9"/>
    </row>
    <row r="2397" spans="1:42" x14ac:dyDescent="0.2">
      <c r="A2397" s="2" t="s">
        <v>43</v>
      </c>
      <c r="B2397" s="2">
        <v>19</v>
      </c>
      <c r="C2397" s="2">
        <v>11030133</v>
      </c>
      <c r="D2397" s="2" t="s">
        <v>6857</v>
      </c>
      <c r="E2397" s="3" t="s">
        <v>6858</v>
      </c>
      <c r="F2397" s="2" t="s">
        <v>6859</v>
      </c>
      <c r="G2397" s="2" t="s">
        <v>47</v>
      </c>
      <c r="I2397" s="2">
        <v>360232</v>
      </c>
      <c r="J2397" s="9"/>
      <c r="K2397" s="9"/>
      <c r="L2397" s="9"/>
      <c r="M2397" s="9"/>
      <c r="N2397" s="9"/>
      <c r="O2397" s="9"/>
      <c r="P2397" s="9"/>
      <c r="Q2397" s="9">
        <v>0.36</v>
      </c>
      <c r="R2397" s="9"/>
      <c r="S2397" s="9"/>
      <c r="T2397" s="9"/>
      <c r="U2397" s="9"/>
      <c r="V2397" s="9"/>
      <c r="W2397" s="9"/>
      <c r="X2397" s="9"/>
      <c r="Y2397" s="9"/>
      <c r="Z2397" s="9"/>
      <c r="AA2397" s="9"/>
      <c r="AB2397" s="9"/>
      <c r="AC2397" s="9"/>
      <c r="AD2397" s="9"/>
      <c r="AE2397" s="9"/>
      <c r="AF2397" s="9"/>
      <c r="AG2397" s="9"/>
      <c r="AH2397" s="9"/>
      <c r="AI2397" s="9">
        <f t="shared" si="168"/>
        <v>0.36</v>
      </c>
      <c r="AJ2397" s="9">
        <v>0</v>
      </c>
      <c r="AK2397" s="9">
        <f t="shared" si="169"/>
        <v>4.3199999999999995E-2</v>
      </c>
      <c r="AL2397" s="9">
        <f t="shared" si="170"/>
        <v>0.4032</v>
      </c>
      <c r="AM2397" s="9"/>
      <c r="AN2397" s="9"/>
      <c r="AP2397" s="9"/>
    </row>
    <row r="2398" spans="1:42" x14ac:dyDescent="0.2">
      <c r="A2398" s="2" t="s">
        <v>43</v>
      </c>
      <c r="B2398" s="2">
        <v>1</v>
      </c>
      <c r="C2398" s="2">
        <v>11030133</v>
      </c>
      <c r="D2398" s="2" t="s">
        <v>6860</v>
      </c>
      <c r="E2398" s="3" t="s">
        <v>6861</v>
      </c>
      <c r="F2398" s="2" t="s">
        <v>6862</v>
      </c>
      <c r="G2398" s="2" t="s">
        <v>47</v>
      </c>
      <c r="I2398" s="2">
        <v>360233</v>
      </c>
      <c r="J2398" s="9"/>
      <c r="K2398" s="9">
        <v>0.1</v>
      </c>
      <c r="L2398" s="9"/>
      <c r="M2398" s="9"/>
      <c r="N2398" s="9"/>
      <c r="O2398" s="9"/>
      <c r="P2398" s="9"/>
      <c r="Q2398" s="9">
        <v>0.06</v>
      </c>
      <c r="R2398" s="9"/>
      <c r="S2398" s="9"/>
      <c r="T2398" s="9"/>
      <c r="U2398" s="9"/>
      <c r="V2398" s="9"/>
      <c r="W2398" s="9"/>
      <c r="X2398" s="9"/>
      <c r="Y2398" s="9"/>
      <c r="Z2398" s="9"/>
      <c r="AA2398" s="9"/>
      <c r="AB2398" s="9"/>
      <c r="AC2398" s="9"/>
      <c r="AD2398" s="9"/>
      <c r="AE2398" s="9"/>
      <c r="AF2398" s="9"/>
      <c r="AG2398" s="9"/>
      <c r="AH2398" s="9"/>
      <c r="AI2398" s="9">
        <f t="shared" si="168"/>
        <v>0.16</v>
      </c>
      <c r="AJ2398" s="9">
        <v>0</v>
      </c>
      <c r="AK2398" s="9">
        <f t="shared" si="169"/>
        <v>1.9199999999999998E-2</v>
      </c>
      <c r="AL2398" s="9">
        <f t="shared" si="170"/>
        <v>0.1792</v>
      </c>
      <c r="AM2398" s="9"/>
      <c r="AN2398" s="9"/>
      <c r="AP2398" s="9"/>
    </row>
    <row r="2399" spans="1:42" x14ac:dyDescent="0.2">
      <c r="A2399" s="2" t="s">
        <v>43</v>
      </c>
      <c r="B2399" s="2">
        <v>1</v>
      </c>
      <c r="C2399" s="2">
        <v>11030121</v>
      </c>
      <c r="D2399" s="2" t="s">
        <v>6863</v>
      </c>
      <c r="E2399" s="3" t="s">
        <v>6864</v>
      </c>
      <c r="F2399" s="2" t="s">
        <v>6865</v>
      </c>
      <c r="G2399" s="2" t="s">
        <v>47</v>
      </c>
      <c r="I2399" s="2">
        <v>360234</v>
      </c>
      <c r="J2399" s="9"/>
      <c r="K2399" s="9">
        <v>1.27</v>
      </c>
      <c r="L2399" s="9"/>
      <c r="M2399" s="9"/>
      <c r="N2399" s="9"/>
      <c r="O2399" s="9"/>
      <c r="P2399" s="9"/>
      <c r="Q2399" s="9">
        <v>3.7</v>
      </c>
      <c r="R2399" s="9"/>
      <c r="S2399" s="9"/>
      <c r="T2399" s="9"/>
      <c r="U2399" s="9"/>
      <c r="V2399" s="9"/>
      <c r="W2399" s="9"/>
      <c r="X2399" s="9"/>
      <c r="Y2399" s="9"/>
      <c r="Z2399" s="9"/>
      <c r="AA2399" s="9"/>
      <c r="AB2399" s="9"/>
      <c r="AC2399" s="9"/>
      <c r="AD2399" s="9"/>
      <c r="AE2399" s="9"/>
      <c r="AF2399" s="9"/>
      <c r="AG2399" s="9"/>
      <c r="AH2399" s="9"/>
      <c r="AI2399" s="9">
        <f t="shared" si="168"/>
        <v>4.9700000000000006</v>
      </c>
      <c r="AJ2399" s="9">
        <v>0</v>
      </c>
      <c r="AK2399" s="9">
        <f t="shared" si="169"/>
        <v>0.59640000000000004</v>
      </c>
      <c r="AL2399" s="9">
        <f t="shared" si="170"/>
        <v>5.5664000000000007</v>
      </c>
      <c r="AM2399" s="9"/>
      <c r="AN2399" s="9"/>
      <c r="AP2399" s="9"/>
    </row>
    <row r="2400" spans="1:42" x14ac:dyDescent="0.2">
      <c r="A2400" s="2" t="s">
        <v>43</v>
      </c>
      <c r="B2400" s="2">
        <v>1</v>
      </c>
      <c r="C2400" s="2">
        <v>11030121</v>
      </c>
      <c r="D2400" s="2" t="s">
        <v>6866</v>
      </c>
      <c r="E2400" s="3" t="s">
        <v>6867</v>
      </c>
      <c r="F2400" s="2" t="s">
        <v>6868</v>
      </c>
      <c r="G2400" s="2" t="s">
        <v>47</v>
      </c>
      <c r="I2400" s="2">
        <v>360235</v>
      </c>
      <c r="J2400" s="9"/>
      <c r="K2400" s="9">
        <v>1.1399999999999999</v>
      </c>
      <c r="L2400" s="9"/>
      <c r="M2400" s="9"/>
      <c r="N2400" s="9"/>
      <c r="O2400" s="9"/>
      <c r="P2400" s="9"/>
      <c r="Q2400" s="9"/>
      <c r="R2400" s="9">
        <v>0.05</v>
      </c>
      <c r="S2400" s="9"/>
      <c r="T2400" s="9"/>
      <c r="U2400" s="9"/>
      <c r="V2400" s="9"/>
      <c r="W2400" s="9"/>
      <c r="X2400" s="9"/>
      <c r="Y2400" s="9"/>
      <c r="Z2400" s="9"/>
      <c r="AA2400" s="9"/>
      <c r="AB2400" s="9"/>
      <c r="AC2400" s="9"/>
      <c r="AD2400" s="9"/>
      <c r="AE2400" s="9"/>
      <c r="AF2400" s="9"/>
      <c r="AG2400" s="9"/>
      <c r="AH2400" s="9"/>
      <c r="AI2400" s="9">
        <f t="shared" si="168"/>
        <v>1.19</v>
      </c>
      <c r="AJ2400" s="9">
        <v>0</v>
      </c>
      <c r="AK2400" s="9">
        <f t="shared" si="169"/>
        <v>0.14279999999999998</v>
      </c>
      <c r="AL2400" s="9">
        <f t="shared" si="170"/>
        <v>1.3328</v>
      </c>
      <c r="AM2400" s="9"/>
      <c r="AN2400" s="9"/>
      <c r="AP2400" s="9"/>
    </row>
    <row r="2401" spans="1:42" x14ac:dyDescent="0.2">
      <c r="A2401" s="2" t="s">
        <v>43</v>
      </c>
      <c r="B2401" s="2">
        <v>16</v>
      </c>
      <c r="C2401" s="2">
        <v>11030133</v>
      </c>
      <c r="D2401" s="2" t="s">
        <v>6869</v>
      </c>
      <c r="E2401" s="3" t="s">
        <v>6870</v>
      </c>
      <c r="F2401" s="2" t="s">
        <v>6871</v>
      </c>
      <c r="G2401" s="2" t="s">
        <v>47</v>
      </c>
      <c r="I2401" s="2">
        <v>360236</v>
      </c>
      <c r="J2401" s="9"/>
      <c r="K2401" s="9">
        <v>3.29</v>
      </c>
      <c r="L2401" s="9"/>
      <c r="M2401" s="9"/>
      <c r="N2401" s="9"/>
      <c r="O2401" s="9"/>
      <c r="P2401" s="9"/>
      <c r="Q2401" s="9">
        <v>0.02</v>
      </c>
      <c r="R2401" s="9"/>
      <c r="S2401" s="9"/>
      <c r="T2401" s="9"/>
      <c r="U2401" s="9"/>
      <c r="V2401" s="9"/>
      <c r="W2401" s="9"/>
      <c r="X2401" s="9"/>
      <c r="Y2401" s="9"/>
      <c r="Z2401" s="9"/>
      <c r="AA2401" s="9"/>
      <c r="AB2401" s="9"/>
      <c r="AC2401" s="9"/>
      <c r="AD2401" s="9"/>
      <c r="AE2401" s="9"/>
      <c r="AF2401" s="9"/>
      <c r="AG2401" s="9"/>
      <c r="AH2401" s="9"/>
      <c r="AI2401" s="9">
        <f t="shared" si="168"/>
        <v>3.31</v>
      </c>
      <c r="AJ2401" s="9">
        <v>0</v>
      </c>
      <c r="AK2401" s="9">
        <f t="shared" si="169"/>
        <v>0.3972</v>
      </c>
      <c r="AL2401" s="9">
        <f t="shared" si="170"/>
        <v>3.7072000000000003</v>
      </c>
      <c r="AM2401" s="9"/>
      <c r="AN2401" s="9"/>
      <c r="AP2401" s="9"/>
    </row>
    <row r="2402" spans="1:42" x14ac:dyDescent="0.2">
      <c r="A2402" s="2" t="s">
        <v>43</v>
      </c>
      <c r="B2402" s="2">
        <v>16</v>
      </c>
      <c r="C2402" s="2">
        <v>11030119</v>
      </c>
      <c r="D2402" s="2" t="s">
        <v>6872</v>
      </c>
      <c r="E2402" s="3" t="s">
        <v>6873</v>
      </c>
      <c r="F2402" s="2" t="s">
        <v>6874</v>
      </c>
      <c r="G2402" s="2" t="s">
        <v>47</v>
      </c>
      <c r="I2402" s="2">
        <v>360237</v>
      </c>
      <c r="J2402" s="9"/>
      <c r="K2402" s="9">
        <v>6.12</v>
      </c>
      <c r="L2402" s="9"/>
      <c r="M2402" s="9"/>
      <c r="N2402" s="9"/>
      <c r="O2402" s="9"/>
      <c r="P2402" s="9"/>
      <c r="Q2402" s="9">
        <v>0.13</v>
      </c>
      <c r="R2402" s="9">
        <v>0.28000000000000003</v>
      </c>
      <c r="S2402" s="9"/>
      <c r="T2402" s="9"/>
      <c r="U2402" s="9"/>
      <c r="V2402" s="9"/>
      <c r="W2402" s="9"/>
      <c r="X2402" s="9"/>
      <c r="Y2402" s="9"/>
      <c r="Z2402" s="9"/>
      <c r="AA2402" s="9"/>
      <c r="AB2402" s="9"/>
      <c r="AC2402" s="9"/>
      <c r="AD2402" s="9"/>
      <c r="AE2402" s="9"/>
      <c r="AF2402" s="9"/>
      <c r="AG2402" s="9"/>
      <c r="AH2402" s="9"/>
      <c r="AI2402" s="9">
        <f t="shared" si="168"/>
        <v>6.53</v>
      </c>
      <c r="AJ2402" s="9">
        <v>0</v>
      </c>
      <c r="AK2402" s="9">
        <f t="shared" si="169"/>
        <v>0.78359999999999996</v>
      </c>
      <c r="AL2402" s="9">
        <f t="shared" si="170"/>
        <v>7.3136000000000001</v>
      </c>
      <c r="AM2402" s="9"/>
      <c r="AN2402" s="9"/>
      <c r="AP2402" s="9"/>
    </row>
    <row r="2403" spans="1:42" x14ac:dyDescent="0.2">
      <c r="A2403" s="2" t="s">
        <v>43</v>
      </c>
      <c r="B2403" s="2">
        <v>1</v>
      </c>
      <c r="C2403" s="2">
        <v>11030131</v>
      </c>
      <c r="D2403" s="2" t="s">
        <v>6875</v>
      </c>
      <c r="E2403" s="3" t="s">
        <v>6876</v>
      </c>
      <c r="F2403" s="2" t="s">
        <v>6877</v>
      </c>
      <c r="G2403" s="2" t="s">
        <v>47</v>
      </c>
      <c r="I2403" s="2">
        <v>360238</v>
      </c>
      <c r="J2403" s="9"/>
      <c r="K2403" s="9"/>
      <c r="L2403" s="9"/>
      <c r="M2403" s="9"/>
      <c r="N2403" s="9"/>
      <c r="O2403" s="9"/>
      <c r="P2403" s="9"/>
      <c r="Q2403" s="9">
        <v>0.08</v>
      </c>
      <c r="R2403" s="9"/>
      <c r="S2403" s="9"/>
      <c r="T2403" s="9"/>
      <c r="U2403" s="9"/>
      <c r="V2403" s="9"/>
      <c r="W2403" s="9"/>
      <c r="X2403" s="9"/>
      <c r="Y2403" s="9"/>
      <c r="Z2403" s="9"/>
      <c r="AA2403" s="9"/>
      <c r="AB2403" s="9"/>
      <c r="AC2403" s="9"/>
      <c r="AD2403" s="9"/>
      <c r="AE2403" s="9"/>
      <c r="AF2403" s="9"/>
      <c r="AG2403" s="9"/>
      <c r="AH2403" s="9"/>
      <c r="AI2403" s="9">
        <f t="shared" si="168"/>
        <v>0.08</v>
      </c>
      <c r="AJ2403" s="9">
        <v>0</v>
      </c>
      <c r="AK2403" s="9">
        <f t="shared" si="169"/>
        <v>9.5999999999999992E-3</v>
      </c>
      <c r="AL2403" s="9">
        <f t="shared" si="170"/>
        <v>8.9599999999999999E-2</v>
      </c>
      <c r="AM2403" s="9"/>
      <c r="AN2403" s="9"/>
      <c r="AP2403" s="9"/>
    </row>
    <row r="2404" spans="1:42" x14ac:dyDescent="0.2">
      <c r="A2404" s="2" t="s">
        <v>43</v>
      </c>
      <c r="B2404" s="2">
        <v>1</v>
      </c>
      <c r="C2404" s="2">
        <v>11030128</v>
      </c>
      <c r="D2404" s="2" t="s">
        <v>6878</v>
      </c>
      <c r="E2404" s="3" t="s">
        <v>6879</v>
      </c>
      <c r="F2404" s="2" t="s">
        <v>6880</v>
      </c>
      <c r="G2404" s="2" t="s">
        <v>47</v>
      </c>
      <c r="I2404" s="2">
        <v>360239</v>
      </c>
      <c r="J2404" s="9"/>
      <c r="K2404" s="9">
        <v>1.97</v>
      </c>
      <c r="L2404" s="9"/>
      <c r="M2404" s="9"/>
      <c r="N2404" s="9"/>
      <c r="O2404" s="9"/>
      <c r="P2404" s="9"/>
      <c r="Q2404" s="9">
        <v>0.12</v>
      </c>
      <c r="R2404" s="9"/>
      <c r="S2404" s="9"/>
      <c r="T2404" s="9"/>
      <c r="U2404" s="9"/>
      <c r="V2404" s="9"/>
      <c r="W2404" s="9"/>
      <c r="X2404" s="9"/>
      <c r="Y2404" s="9"/>
      <c r="Z2404" s="9"/>
      <c r="AA2404" s="9"/>
      <c r="AB2404" s="9"/>
      <c r="AC2404" s="9"/>
      <c r="AD2404" s="9"/>
      <c r="AE2404" s="9"/>
      <c r="AF2404" s="9"/>
      <c r="AG2404" s="9"/>
      <c r="AH2404" s="9"/>
      <c r="AI2404" s="9">
        <f t="shared" si="168"/>
        <v>2.09</v>
      </c>
      <c r="AJ2404" s="9">
        <v>0</v>
      </c>
      <c r="AK2404" s="9">
        <f t="shared" si="169"/>
        <v>0.25079999999999997</v>
      </c>
      <c r="AL2404" s="9">
        <f t="shared" si="170"/>
        <v>2.3407999999999998</v>
      </c>
      <c r="AM2404" s="9"/>
      <c r="AN2404" s="9"/>
      <c r="AP2404" s="9"/>
    </row>
    <row r="2405" spans="1:42" x14ac:dyDescent="0.2">
      <c r="A2405" s="2" t="s">
        <v>43</v>
      </c>
      <c r="B2405" s="2">
        <v>1</v>
      </c>
      <c r="C2405" s="2">
        <v>11030133</v>
      </c>
      <c r="D2405" s="2" t="s">
        <v>6881</v>
      </c>
      <c r="E2405" s="3" t="s">
        <v>6882</v>
      </c>
      <c r="F2405" s="2" t="s">
        <v>6883</v>
      </c>
      <c r="G2405" s="2" t="s">
        <v>47</v>
      </c>
      <c r="I2405" s="2">
        <v>360240</v>
      </c>
      <c r="J2405" s="9"/>
      <c r="K2405" s="9">
        <v>0.08</v>
      </c>
      <c r="L2405" s="9"/>
      <c r="M2405" s="9"/>
      <c r="N2405" s="9"/>
      <c r="O2405" s="9"/>
      <c r="P2405" s="9"/>
      <c r="Q2405" s="9">
        <v>0.13</v>
      </c>
      <c r="R2405" s="9">
        <v>0.4</v>
      </c>
      <c r="S2405" s="9"/>
      <c r="T2405" s="9"/>
      <c r="U2405" s="9"/>
      <c r="V2405" s="9"/>
      <c r="W2405" s="9"/>
      <c r="X2405" s="9"/>
      <c r="Y2405" s="9"/>
      <c r="Z2405" s="9"/>
      <c r="AA2405" s="9"/>
      <c r="AB2405" s="9"/>
      <c r="AC2405" s="9"/>
      <c r="AD2405" s="9"/>
      <c r="AE2405" s="9"/>
      <c r="AF2405" s="9"/>
      <c r="AG2405" s="9"/>
      <c r="AH2405" s="9"/>
      <c r="AI2405" s="9">
        <f t="shared" si="168"/>
        <v>0.6100000000000001</v>
      </c>
      <c r="AJ2405" s="9">
        <v>0</v>
      </c>
      <c r="AK2405" s="9">
        <f t="shared" si="169"/>
        <v>7.3200000000000015E-2</v>
      </c>
      <c r="AL2405" s="9">
        <f t="shared" si="170"/>
        <v>0.68320000000000014</v>
      </c>
      <c r="AM2405" s="9"/>
      <c r="AN2405" s="9"/>
      <c r="AP2405" s="9"/>
    </row>
    <row r="2406" spans="1:42" x14ac:dyDescent="0.2">
      <c r="A2406" s="2" t="s">
        <v>43</v>
      </c>
      <c r="B2406" s="2">
        <v>19</v>
      </c>
      <c r="C2406" s="2">
        <v>11030134</v>
      </c>
      <c r="D2406" s="2" t="s">
        <v>6884</v>
      </c>
      <c r="E2406" s="3" t="s">
        <v>6885</v>
      </c>
      <c r="F2406" s="2" t="s">
        <v>6886</v>
      </c>
      <c r="G2406" s="2" t="s">
        <v>47</v>
      </c>
      <c r="I2406" s="2">
        <v>360241</v>
      </c>
      <c r="J2406" s="9"/>
      <c r="K2406" s="9">
        <v>1.58</v>
      </c>
      <c r="L2406" s="9"/>
      <c r="M2406" s="9"/>
      <c r="N2406" s="9"/>
      <c r="O2406" s="9"/>
      <c r="P2406" s="9"/>
      <c r="Q2406" s="9"/>
      <c r="R2406" s="9"/>
      <c r="S2406" s="9"/>
      <c r="T2406" s="9"/>
      <c r="U2406" s="9"/>
      <c r="V2406" s="9"/>
      <c r="W2406" s="9"/>
      <c r="X2406" s="9"/>
      <c r="Y2406" s="9"/>
      <c r="Z2406" s="9"/>
      <c r="AA2406" s="9"/>
      <c r="AB2406" s="9"/>
      <c r="AC2406" s="9"/>
      <c r="AD2406" s="9"/>
      <c r="AE2406" s="9"/>
      <c r="AF2406" s="9"/>
      <c r="AG2406" s="9"/>
      <c r="AH2406" s="9"/>
      <c r="AI2406" s="9">
        <f t="shared" si="168"/>
        <v>1.58</v>
      </c>
      <c r="AJ2406" s="9">
        <v>0</v>
      </c>
      <c r="AK2406" s="9">
        <f t="shared" si="169"/>
        <v>0.18959999999999999</v>
      </c>
      <c r="AL2406" s="9">
        <f t="shared" si="170"/>
        <v>1.7696000000000001</v>
      </c>
      <c r="AM2406" s="9"/>
      <c r="AN2406" s="9"/>
      <c r="AP2406" s="9"/>
    </row>
    <row r="2407" spans="1:42" x14ac:dyDescent="0.2">
      <c r="A2407" s="2" t="s">
        <v>43</v>
      </c>
      <c r="B2407" s="2">
        <v>16</v>
      </c>
      <c r="C2407" s="2">
        <v>11030118</v>
      </c>
      <c r="D2407" s="2" t="s">
        <v>6887</v>
      </c>
      <c r="E2407" s="3" t="s">
        <v>6888</v>
      </c>
      <c r="F2407" s="2" t="s">
        <v>6889</v>
      </c>
      <c r="G2407" s="2" t="s">
        <v>47</v>
      </c>
      <c r="I2407" s="2">
        <v>360242</v>
      </c>
      <c r="J2407" s="9"/>
      <c r="K2407" s="9"/>
      <c r="L2407" s="9"/>
      <c r="M2407" s="9"/>
      <c r="N2407" s="9"/>
      <c r="O2407" s="9"/>
      <c r="P2407" s="9"/>
      <c r="Q2407" s="9">
        <v>0.03</v>
      </c>
      <c r="R2407" s="9"/>
      <c r="S2407" s="9"/>
      <c r="T2407" s="9"/>
      <c r="U2407" s="9"/>
      <c r="V2407" s="9"/>
      <c r="W2407" s="9"/>
      <c r="X2407" s="9"/>
      <c r="Y2407" s="9"/>
      <c r="Z2407" s="9"/>
      <c r="AA2407" s="9"/>
      <c r="AB2407" s="9"/>
      <c r="AC2407" s="9"/>
      <c r="AD2407" s="9"/>
      <c r="AE2407" s="9"/>
      <c r="AF2407" s="9"/>
      <c r="AG2407" s="9"/>
      <c r="AH2407" s="9"/>
      <c r="AI2407" s="9">
        <f t="shared" si="168"/>
        <v>0.03</v>
      </c>
      <c r="AJ2407" s="9">
        <v>0</v>
      </c>
      <c r="AK2407" s="9">
        <f t="shared" si="169"/>
        <v>3.5999999999999999E-3</v>
      </c>
      <c r="AL2407" s="9">
        <f t="shared" si="170"/>
        <v>3.3599999999999998E-2</v>
      </c>
      <c r="AM2407" s="9"/>
      <c r="AN2407" s="9"/>
      <c r="AP2407" s="9"/>
    </row>
    <row r="2408" spans="1:42" x14ac:dyDescent="0.2">
      <c r="A2408" s="2" t="s">
        <v>43</v>
      </c>
      <c r="B2408" s="2">
        <v>16</v>
      </c>
      <c r="C2408" s="2">
        <v>11030136</v>
      </c>
      <c r="D2408" s="2" t="s">
        <v>6890</v>
      </c>
      <c r="E2408" s="3" t="s">
        <v>6891</v>
      </c>
      <c r="F2408" s="2" t="s">
        <v>6892</v>
      </c>
      <c r="G2408" s="2" t="s">
        <v>47</v>
      </c>
      <c r="I2408" s="2">
        <v>360243</v>
      </c>
      <c r="J2408" s="9"/>
      <c r="K2408" s="9"/>
      <c r="L2408" s="9"/>
      <c r="M2408" s="9"/>
      <c r="N2408" s="9"/>
      <c r="O2408" s="9"/>
      <c r="P2408" s="9"/>
      <c r="Q2408" s="9">
        <v>5.35</v>
      </c>
      <c r="R2408" s="9"/>
      <c r="S2408" s="9"/>
      <c r="T2408" s="9"/>
      <c r="U2408" s="9"/>
      <c r="V2408" s="9"/>
      <c r="W2408" s="9"/>
      <c r="X2408" s="9"/>
      <c r="Y2408" s="9"/>
      <c r="Z2408" s="9"/>
      <c r="AA2408" s="9"/>
      <c r="AB2408" s="9"/>
      <c r="AC2408" s="9"/>
      <c r="AD2408" s="9"/>
      <c r="AE2408" s="9"/>
      <c r="AF2408" s="9"/>
      <c r="AG2408" s="9"/>
      <c r="AH2408" s="9"/>
      <c r="AI2408" s="9">
        <f t="shared" si="168"/>
        <v>5.35</v>
      </c>
      <c r="AJ2408" s="9">
        <v>0</v>
      </c>
      <c r="AK2408" s="9">
        <f t="shared" si="169"/>
        <v>0.6419999999999999</v>
      </c>
      <c r="AL2408" s="9">
        <f t="shared" si="170"/>
        <v>5.9919999999999991</v>
      </c>
      <c r="AM2408" s="9"/>
      <c r="AN2408" s="9"/>
      <c r="AP2408" s="9"/>
    </row>
    <row r="2409" spans="1:42" x14ac:dyDescent="0.2">
      <c r="A2409" s="2" t="s">
        <v>43</v>
      </c>
      <c r="B2409" s="2">
        <v>1</v>
      </c>
      <c r="C2409" s="2">
        <v>11030133</v>
      </c>
      <c r="D2409" s="2" t="s">
        <v>6893</v>
      </c>
      <c r="E2409" s="3" t="s">
        <v>6894</v>
      </c>
      <c r="F2409" s="2" t="s">
        <v>6895</v>
      </c>
      <c r="G2409" s="2" t="s">
        <v>47</v>
      </c>
      <c r="I2409" s="2">
        <v>360244</v>
      </c>
      <c r="J2409" s="9"/>
      <c r="K2409" s="9"/>
      <c r="L2409" s="9"/>
      <c r="M2409" s="9"/>
      <c r="N2409" s="9"/>
      <c r="O2409" s="9"/>
      <c r="P2409" s="9"/>
      <c r="Q2409" s="9">
        <v>0.02</v>
      </c>
      <c r="R2409" s="9"/>
      <c r="S2409" s="9"/>
      <c r="T2409" s="9"/>
      <c r="U2409" s="9"/>
      <c r="V2409" s="9"/>
      <c r="W2409" s="9"/>
      <c r="X2409" s="9"/>
      <c r="Y2409" s="9"/>
      <c r="Z2409" s="9"/>
      <c r="AA2409" s="9"/>
      <c r="AB2409" s="9"/>
      <c r="AC2409" s="9"/>
      <c r="AD2409" s="9"/>
      <c r="AE2409" s="9"/>
      <c r="AF2409" s="9"/>
      <c r="AG2409" s="9"/>
      <c r="AH2409" s="9"/>
      <c r="AI2409" s="9">
        <f t="shared" si="168"/>
        <v>0.02</v>
      </c>
      <c r="AJ2409" s="9">
        <v>0</v>
      </c>
      <c r="AK2409" s="9">
        <f t="shared" si="169"/>
        <v>2.3999999999999998E-3</v>
      </c>
      <c r="AL2409" s="9">
        <f t="shared" si="170"/>
        <v>2.24E-2</v>
      </c>
      <c r="AM2409" s="9"/>
      <c r="AN2409" s="9"/>
      <c r="AP2409" s="9"/>
    </row>
    <row r="2410" spans="1:42" x14ac:dyDescent="0.2">
      <c r="A2410" s="2" t="s">
        <v>43</v>
      </c>
      <c r="B2410" s="2">
        <v>1</v>
      </c>
      <c r="C2410" s="2">
        <v>11030133</v>
      </c>
      <c r="D2410" s="2" t="s">
        <v>6896</v>
      </c>
      <c r="E2410" s="3" t="s">
        <v>6897</v>
      </c>
      <c r="F2410" s="2" t="s">
        <v>6898</v>
      </c>
      <c r="G2410" s="2" t="s">
        <v>47</v>
      </c>
      <c r="I2410" s="2">
        <v>360245</v>
      </c>
      <c r="J2410" s="9"/>
      <c r="K2410" s="9"/>
      <c r="L2410" s="9"/>
      <c r="M2410" s="9"/>
      <c r="N2410" s="9"/>
      <c r="O2410" s="9"/>
      <c r="P2410" s="9"/>
      <c r="Q2410" s="9">
        <v>0.43</v>
      </c>
      <c r="R2410" s="9">
        <v>2.4700000000000002</v>
      </c>
      <c r="S2410" s="9"/>
      <c r="T2410" s="9"/>
      <c r="U2410" s="9"/>
      <c r="V2410" s="9"/>
      <c r="W2410" s="9"/>
      <c r="X2410" s="9"/>
      <c r="Y2410" s="9"/>
      <c r="Z2410" s="9"/>
      <c r="AA2410" s="9"/>
      <c r="AB2410" s="9"/>
      <c r="AC2410" s="9"/>
      <c r="AD2410" s="9"/>
      <c r="AE2410" s="9"/>
      <c r="AF2410" s="9"/>
      <c r="AG2410" s="9"/>
      <c r="AH2410" s="9"/>
      <c r="AI2410" s="9">
        <f t="shared" si="168"/>
        <v>2.9000000000000004</v>
      </c>
      <c r="AJ2410" s="9">
        <v>0</v>
      </c>
      <c r="AK2410" s="9">
        <f t="shared" si="169"/>
        <v>0.34800000000000003</v>
      </c>
      <c r="AL2410" s="9">
        <f t="shared" si="170"/>
        <v>3.2480000000000002</v>
      </c>
      <c r="AM2410" s="9"/>
      <c r="AN2410" s="9"/>
      <c r="AP2410" s="9"/>
    </row>
    <row r="2411" spans="1:42" x14ac:dyDescent="0.2">
      <c r="A2411" s="2" t="s">
        <v>43</v>
      </c>
      <c r="B2411" s="2">
        <v>1</v>
      </c>
      <c r="C2411" s="2">
        <v>11030121</v>
      </c>
      <c r="D2411" s="2" t="s">
        <v>6899</v>
      </c>
      <c r="E2411" s="3" t="s">
        <v>6900</v>
      </c>
      <c r="F2411" s="2" t="s">
        <v>6901</v>
      </c>
      <c r="G2411" s="2" t="s">
        <v>47</v>
      </c>
      <c r="I2411" s="2">
        <v>360246</v>
      </c>
      <c r="J2411" s="9"/>
      <c r="K2411" s="9">
        <v>6.25</v>
      </c>
      <c r="L2411" s="9"/>
      <c r="M2411" s="9"/>
      <c r="N2411" s="9"/>
      <c r="O2411" s="9"/>
      <c r="P2411" s="9"/>
      <c r="Q2411" s="9">
        <v>6.1</v>
      </c>
      <c r="R2411" s="9"/>
      <c r="S2411" s="9"/>
      <c r="T2411" s="9"/>
      <c r="U2411" s="9"/>
      <c r="V2411" s="9"/>
      <c r="W2411" s="9"/>
      <c r="X2411" s="9"/>
      <c r="Y2411" s="9"/>
      <c r="Z2411" s="9"/>
      <c r="AA2411" s="9"/>
      <c r="AB2411" s="9"/>
      <c r="AC2411" s="9"/>
      <c r="AD2411" s="9"/>
      <c r="AE2411" s="9"/>
      <c r="AF2411" s="9"/>
      <c r="AG2411" s="9"/>
      <c r="AH2411" s="9"/>
      <c r="AI2411" s="9">
        <f t="shared" si="168"/>
        <v>12.35</v>
      </c>
      <c r="AJ2411" s="9">
        <v>0</v>
      </c>
      <c r="AK2411" s="9">
        <f t="shared" si="169"/>
        <v>1.482</v>
      </c>
      <c r="AL2411" s="9">
        <f t="shared" si="170"/>
        <v>13.831999999999999</v>
      </c>
      <c r="AM2411" s="9"/>
      <c r="AN2411" s="9"/>
      <c r="AP2411" s="9"/>
    </row>
    <row r="2412" spans="1:42" x14ac:dyDescent="0.2">
      <c r="A2412" s="2" t="s">
        <v>43</v>
      </c>
      <c r="B2412" s="2">
        <v>1</v>
      </c>
      <c r="C2412" s="2">
        <v>11030121</v>
      </c>
      <c r="D2412" s="2" t="s">
        <v>6902</v>
      </c>
      <c r="E2412" s="3" t="s">
        <v>6903</v>
      </c>
      <c r="F2412" s="2" t="s">
        <v>6904</v>
      </c>
      <c r="G2412" s="2" t="s">
        <v>47</v>
      </c>
      <c r="I2412" s="2">
        <v>360247</v>
      </c>
      <c r="J2412" s="9"/>
      <c r="K2412" s="9"/>
      <c r="L2412" s="9"/>
      <c r="M2412" s="9"/>
      <c r="N2412" s="9"/>
      <c r="O2412" s="9"/>
      <c r="P2412" s="9"/>
      <c r="Q2412" s="9">
        <v>1.06</v>
      </c>
      <c r="R2412" s="9">
        <v>0.17</v>
      </c>
      <c r="S2412" s="9"/>
      <c r="T2412" s="9"/>
      <c r="U2412" s="9"/>
      <c r="V2412" s="9"/>
      <c r="W2412" s="9"/>
      <c r="X2412" s="9"/>
      <c r="Y2412" s="9"/>
      <c r="Z2412" s="9"/>
      <c r="AA2412" s="9"/>
      <c r="AB2412" s="9"/>
      <c r="AC2412" s="9"/>
      <c r="AD2412" s="9"/>
      <c r="AE2412" s="9"/>
      <c r="AF2412" s="9"/>
      <c r="AG2412" s="9"/>
      <c r="AH2412" s="9"/>
      <c r="AI2412" s="9">
        <f t="shared" si="168"/>
        <v>1.23</v>
      </c>
      <c r="AJ2412" s="9">
        <v>0</v>
      </c>
      <c r="AK2412" s="9">
        <f t="shared" si="169"/>
        <v>0.14759999999999998</v>
      </c>
      <c r="AL2412" s="9">
        <f t="shared" si="170"/>
        <v>1.3775999999999999</v>
      </c>
      <c r="AM2412" s="9"/>
      <c r="AN2412" s="9"/>
      <c r="AP2412" s="9"/>
    </row>
    <row r="2413" spans="1:42" x14ac:dyDescent="0.2">
      <c r="A2413" s="2" t="s">
        <v>43</v>
      </c>
      <c r="B2413" s="2">
        <v>19</v>
      </c>
      <c r="C2413" s="2">
        <v>11030119</v>
      </c>
      <c r="D2413" s="2" t="s">
        <v>6905</v>
      </c>
      <c r="E2413" s="3" t="s">
        <v>6906</v>
      </c>
      <c r="F2413" s="2" t="s">
        <v>6907</v>
      </c>
      <c r="G2413" s="2" t="s">
        <v>47</v>
      </c>
      <c r="I2413" s="2">
        <v>360248</v>
      </c>
      <c r="J2413" s="9"/>
      <c r="K2413" s="9">
        <v>0.03</v>
      </c>
      <c r="L2413" s="9"/>
      <c r="M2413" s="9"/>
      <c r="N2413" s="9"/>
      <c r="O2413" s="9"/>
      <c r="P2413" s="9"/>
      <c r="Q2413" s="9"/>
      <c r="R2413" s="9"/>
      <c r="S2413" s="9"/>
      <c r="T2413" s="9"/>
      <c r="U2413" s="9"/>
      <c r="V2413" s="9"/>
      <c r="W2413" s="9"/>
      <c r="X2413" s="9"/>
      <c r="Y2413" s="9"/>
      <c r="Z2413" s="9"/>
      <c r="AA2413" s="9"/>
      <c r="AB2413" s="9"/>
      <c r="AC2413" s="9"/>
      <c r="AD2413" s="9"/>
      <c r="AE2413" s="9"/>
      <c r="AF2413" s="9"/>
      <c r="AG2413" s="9"/>
      <c r="AH2413" s="9"/>
      <c r="AI2413" s="9">
        <f t="shared" si="168"/>
        <v>0.03</v>
      </c>
      <c r="AJ2413" s="9">
        <v>0</v>
      </c>
      <c r="AK2413" s="9">
        <f t="shared" si="169"/>
        <v>3.5999999999999999E-3</v>
      </c>
      <c r="AL2413" s="9">
        <f t="shared" si="170"/>
        <v>3.3599999999999998E-2</v>
      </c>
      <c r="AM2413" s="9"/>
      <c r="AN2413" s="9"/>
      <c r="AP2413" s="9"/>
    </row>
    <row r="2414" spans="1:42" x14ac:dyDescent="0.2">
      <c r="A2414" s="2" t="s">
        <v>43</v>
      </c>
      <c r="B2414" s="2">
        <v>1</v>
      </c>
      <c r="C2414" s="2">
        <v>11030128</v>
      </c>
      <c r="D2414" s="2" t="s">
        <v>6908</v>
      </c>
      <c r="E2414" s="3" t="s">
        <v>6909</v>
      </c>
      <c r="F2414" s="2" t="s">
        <v>6910</v>
      </c>
      <c r="G2414" s="2" t="s">
        <v>47</v>
      </c>
      <c r="I2414" s="2">
        <v>360249</v>
      </c>
      <c r="J2414" s="9"/>
      <c r="K2414" s="9">
        <v>8.83</v>
      </c>
      <c r="L2414" s="9"/>
      <c r="M2414" s="9"/>
      <c r="N2414" s="9"/>
      <c r="O2414" s="9"/>
      <c r="P2414" s="9"/>
      <c r="Q2414" s="9">
        <v>0.49</v>
      </c>
      <c r="R2414" s="9">
        <v>0.51</v>
      </c>
      <c r="S2414" s="9"/>
      <c r="T2414" s="9"/>
      <c r="U2414" s="9"/>
      <c r="V2414" s="9"/>
      <c r="W2414" s="9"/>
      <c r="X2414" s="9"/>
      <c r="Y2414" s="9"/>
      <c r="Z2414" s="9"/>
      <c r="AA2414" s="9"/>
      <c r="AB2414" s="9"/>
      <c r="AC2414" s="9"/>
      <c r="AD2414" s="9"/>
      <c r="AE2414" s="9"/>
      <c r="AF2414" s="9"/>
      <c r="AG2414" s="9"/>
      <c r="AH2414" s="9"/>
      <c r="AI2414" s="9">
        <f t="shared" si="168"/>
        <v>9.83</v>
      </c>
      <c r="AJ2414" s="9">
        <v>0</v>
      </c>
      <c r="AK2414" s="9">
        <f t="shared" si="169"/>
        <v>1.1796</v>
      </c>
      <c r="AL2414" s="9">
        <f t="shared" si="170"/>
        <v>11.009600000000001</v>
      </c>
      <c r="AM2414" s="9"/>
      <c r="AN2414" s="9"/>
      <c r="AP2414" s="9"/>
    </row>
    <row r="2415" spans="1:42" x14ac:dyDescent="0.2">
      <c r="A2415" s="2" t="s">
        <v>43</v>
      </c>
      <c r="B2415" s="2">
        <v>16</v>
      </c>
      <c r="C2415" s="2">
        <v>11030128</v>
      </c>
      <c r="D2415" s="2" t="s">
        <v>6911</v>
      </c>
      <c r="E2415" s="3" t="s">
        <v>6912</v>
      </c>
      <c r="F2415" s="2" t="s">
        <v>6913</v>
      </c>
      <c r="G2415" s="2" t="s">
        <v>47</v>
      </c>
      <c r="I2415" s="2">
        <v>360250</v>
      </c>
      <c r="J2415" s="9"/>
      <c r="K2415" s="9">
        <v>0.09</v>
      </c>
      <c r="L2415" s="9"/>
      <c r="M2415" s="9"/>
      <c r="N2415" s="9"/>
      <c r="O2415" s="9"/>
      <c r="P2415" s="9"/>
      <c r="Q2415" s="9">
        <v>0.83</v>
      </c>
      <c r="R2415" s="9"/>
      <c r="S2415" s="9"/>
      <c r="T2415" s="9"/>
      <c r="U2415" s="9"/>
      <c r="V2415" s="9"/>
      <c r="W2415" s="9"/>
      <c r="X2415" s="9"/>
      <c r="Y2415" s="9"/>
      <c r="Z2415" s="9"/>
      <c r="AA2415" s="9"/>
      <c r="AB2415" s="9"/>
      <c r="AC2415" s="9"/>
      <c r="AD2415" s="9"/>
      <c r="AE2415" s="9"/>
      <c r="AF2415" s="9"/>
      <c r="AG2415" s="9"/>
      <c r="AH2415" s="9"/>
      <c r="AI2415" s="9">
        <f t="shared" si="168"/>
        <v>0.91999999999999993</v>
      </c>
      <c r="AJ2415" s="9">
        <v>0</v>
      </c>
      <c r="AK2415" s="9">
        <f t="shared" si="169"/>
        <v>0.11039999999999998</v>
      </c>
      <c r="AL2415" s="9">
        <f t="shared" si="170"/>
        <v>1.0304</v>
      </c>
      <c r="AM2415" s="9"/>
      <c r="AN2415" s="9"/>
      <c r="AP2415" s="9"/>
    </row>
    <row r="2416" spans="1:42" x14ac:dyDescent="0.2">
      <c r="A2416" s="2" t="s">
        <v>43</v>
      </c>
      <c r="B2416" s="2">
        <v>1</v>
      </c>
      <c r="C2416" s="2">
        <v>11030128</v>
      </c>
      <c r="D2416" s="2" t="s">
        <v>6914</v>
      </c>
      <c r="E2416" s="3" t="s">
        <v>6915</v>
      </c>
      <c r="F2416" s="2" t="s">
        <v>6916</v>
      </c>
      <c r="G2416" s="2" t="s">
        <v>47</v>
      </c>
      <c r="I2416" s="2">
        <v>360251</v>
      </c>
      <c r="J2416" s="9"/>
      <c r="K2416" s="9">
        <v>0.51</v>
      </c>
      <c r="L2416" s="9"/>
      <c r="M2416" s="9"/>
      <c r="N2416" s="9"/>
      <c r="O2416" s="9"/>
      <c r="P2416" s="9"/>
      <c r="Q2416" s="9">
        <v>0.75</v>
      </c>
      <c r="R2416" s="9"/>
      <c r="S2416" s="9"/>
      <c r="T2416" s="9"/>
      <c r="U2416" s="9"/>
      <c r="V2416" s="9"/>
      <c r="W2416" s="9"/>
      <c r="X2416" s="9"/>
      <c r="Y2416" s="9"/>
      <c r="Z2416" s="9"/>
      <c r="AA2416" s="9"/>
      <c r="AB2416" s="9"/>
      <c r="AC2416" s="9"/>
      <c r="AD2416" s="9"/>
      <c r="AE2416" s="9"/>
      <c r="AF2416" s="9"/>
      <c r="AG2416" s="9"/>
      <c r="AH2416" s="9"/>
      <c r="AI2416" s="9">
        <f t="shared" si="168"/>
        <v>1.26</v>
      </c>
      <c r="AJ2416" s="9">
        <v>0</v>
      </c>
      <c r="AK2416" s="9">
        <f t="shared" si="169"/>
        <v>0.1512</v>
      </c>
      <c r="AL2416" s="9">
        <f t="shared" si="170"/>
        <v>1.4112</v>
      </c>
      <c r="AM2416" s="9"/>
      <c r="AN2416" s="9"/>
      <c r="AP2416" s="9"/>
    </row>
    <row r="2417" spans="1:42" x14ac:dyDescent="0.2">
      <c r="A2417" s="2" t="s">
        <v>43</v>
      </c>
      <c r="B2417" s="2">
        <v>16</v>
      </c>
      <c r="C2417" s="2">
        <v>11030128</v>
      </c>
      <c r="D2417" s="2" t="s">
        <v>6917</v>
      </c>
      <c r="E2417" s="3" t="s">
        <v>6918</v>
      </c>
      <c r="F2417" s="2" t="s">
        <v>6919</v>
      </c>
      <c r="G2417" s="2" t="s">
        <v>47</v>
      </c>
      <c r="I2417" s="2">
        <v>360252</v>
      </c>
      <c r="J2417" s="9"/>
      <c r="K2417" s="9">
        <v>0.84</v>
      </c>
      <c r="L2417" s="9"/>
      <c r="M2417" s="9"/>
      <c r="N2417" s="9"/>
      <c r="O2417" s="9"/>
      <c r="P2417" s="9"/>
      <c r="Q2417" s="9">
        <v>0.05</v>
      </c>
      <c r="R2417" s="9">
        <v>7.0000000000000007E-2</v>
      </c>
      <c r="S2417" s="9"/>
      <c r="T2417" s="9"/>
      <c r="U2417" s="9"/>
      <c r="V2417" s="9"/>
      <c r="W2417" s="9"/>
      <c r="X2417" s="9"/>
      <c r="Y2417" s="9"/>
      <c r="Z2417" s="9"/>
      <c r="AA2417" s="9"/>
      <c r="AB2417" s="9"/>
      <c r="AC2417" s="9"/>
      <c r="AD2417" s="9"/>
      <c r="AE2417" s="9"/>
      <c r="AF2417" s="9"/>
      <c r="AG2417" s="9"/>
      <c r="AH2417" s="9"/>
      <c r="AI2417" s="9">
        <f t="shared" si="168"/>
        <v>0.96</v>
      </c>
      <c r="AJ2417" s="9">
        <v>0</v>
      </c>
      <c r="AK2417" s="9">
        <f t="shared" si="169"/>
        <v>0.1152</v>
      </c>
      <c r="AL2417" s="9">
        <f t="shared" si="170"/>
        <v>1.0751999999999999</v>
      </c>
      <c r="AM2417" s="9"/>
      <c r="AN2417" s="9"/>
      <c r="AP2417" s="9"/>
    </row>
    <row r="2418" spans="1:42" x14ac:dyDescent="0.2">
      <c r="A2418" s="2" t="s">
        <v>43</v>
      </c>
      <c r="B2418" s="2">
        <v>1</v>
      </c>
      <c r="C2418" s="2">
        <v>11030128</v>
      </c>
      <c r="D2418" s="2" t="s">
        <v>6920</v>
      </c>
      <c r="E2418" s="3" t="s">
        <v>6921</v>
      </c>
      <c r="F2418" s="2" t="s">
        <v>6922</v>
      </c>
      <c r="G2418" s="2" t="s">
        <v>47</v>
      </c>
      <c r="I2418" s="2">
        <v>360253</v>
      </c>
      <c r="J2418" s="9"/>
      <c r="K2418" s="9"/>
      <c r="L2418" s="9"/>
      <c r="M2418" s="9"/>
      <c r="N2418" s="9"/>
      <c r="O2418" s="9"/>
      <c r="P2418" s="9"/>
      <c r="Q2418" s="9">
        <v>0.24</v>
      </c>
      <c r="R2418" s="9">
        <v>6.16</v>
      </c>
      <c r="S2418" s="9"/>
      <c r="T2418" s="9"/>
      <c r="U2418" s="9"/>
      <c r="V2418" s="9"/>
      <c r="W2418" s="9"/>
      <c r="X2418" s="9"/>
      <c r="Y2418" s="9"/>
      <c r="Z2418" s="9"/>
      <c r="AA2418" s="9"/>
      <c r="AB2418" s="9"/>
      <c r="AC2418" s="9"/>
      <c r="AD2418" s="9"/>
      <c r="AE2418" s="9"/>
      <c r="AF2418" s="9"/>
      <c r="AG2418" s="9"/>
      <c r="AH2418" s="9"/>
      <c r="AI2418" s="9">
        <f t="shared" si="168"/>
        <v>6.4</v>
      </c>
      <c r="AJ2418" s="9">
        <v>0</v>
      </c>
      <c r="AK2418" s="9">
        <f t="shared" si="169"/>
        <v>0.76800000000000002</v>
      </c>
      <c r="AL2418" s="9">
        <f t="shared" si="170"/>
        <v>7.1680000000000001</v>
      </c>
      <c r="AM2418" s="9"/>
      <c r="AN2418" s="9"/>
      <c r="AP2418" s="9"/>
    </row>
    <row r="2419" spans="1:42" x14ac:dyDescent="0.2">
      <c r="A2419" s="2" t="s">
        <v>43</v>
      </c>
      <c r="B2419" s="2">
        <v>1</v>
      </c>
      <c r="C2419" s="2">
        <v>11030130</v>
      </c>
      <c r="D2419" s="2" t="s">
        <v>6923</v>
      </c>
      <c r="E2419" s="3" t="s">
        <v>6924</v>
      </c>
      <c r="F2419" s="2" t="s">
        <v>6925</v>
      </c>
      <c r="G2419" s="2" t="s">
        <v>47</v>
      </c>
      <c r="I2419" s="2">
        <v>360254</v>
      </c>
      <c r="J2419" s="9"/>
      <c r="K2419" s="9">
        <v>0.35</v>
      </c>
      <c r="L2419" s="9"/>
      <c r="M2419" s="9"/>
      <c r="N2419" s="9"/>
      <c r="O2419" s="9"/>
      <c r="P2419" s="9"/>
      <c r="Q2419" s="9">
        <v>1.38</v>
      </c>
      <c r="R2419" s="9"/>
      <c r="S2419" s="9"/>
      <c r="T2419" s="9"/>
      <c r="U2419" s="9"/>
      <c r="V2419" s="9"/>
      <c r="W2419" s="9"/>
      <c r="X2419" s="9"/>
      <c r="Y2419" s="9"/>
      <c r="Z2419" s="9"/>
      <c r="AA2419" s="9"/>
      <c r="AB2419" s="9"/>
      <c r="AC2419" s="9"/>
      <c r="AD2419" s="9"/>
      <c r="AE2419" s="9"/>
      <c r="AF2419" s="9"/>
      <c r="AG2419" s="9"/>
      <c r="AH2419" s="9"/>
      <c r="AI2419" s="9">
        <f t="shared" si="168"/>
        <v>1.73</v>
      </c>
      <c r="AJ2419" s="9">
        <v>0</v>
      </c>
      <c r="AK2419" s="9">
        <f t="shared" si="169"/>
        <v>0.20759999999999998</v>
      </c>
      <c r="AL2419" s="9">
        <f t="shared" si="170"/>
        <v>1.9376</v>
      </c>
      <c r="AM2419" s="9"/>
      <c r="AN2419" s="9"/>
      <c r="AP2419" s="9"/>
    </row>
    <row r="2420" spans="1:42" x14ac:dyDescent="0.2">
      <c r="A2420" s="2" t="s">
        <v>43</v>
      </c>
      <c r="B2420" s="2">
        <v>16</v>
      </c>
      <c r="C2420" s="2">
        <v>11030128</v>
      </c>
      <c r="D2420" s="2" t="s">
        <v>6926</v>
      </c>
      <c r="E2420" s="3" t="s">
        <v>6927</v>
      </c>
      <c r="F2420" s="2" t="s">
        <v>6928</v>
      </c>
      <c r="G2420" s="2" t="s">
        <v>47</v>
      </c>
      <c r="I2420" s="2">
        <v>360255</v>
      </c>
      <c r="J2420" s="9"/>
      <c r="K2420" s="9"/>
      <c r="L2420" s="9"/>
      <c r="M2420" s="9"/>
      <c r="N2420" s="9"/>
      <c r="O2420" s="9"/>
      <c r="P2420" s="9"/>
      <c r="Q2420" s="9">
        <v>1.66</v>
      </c>
      <c r="R2420" s="9"/>
      <c r="S2420" s="9"/>
      <c r="T2420" s="9"/>
      <c r="U2420" s="9"/>
      <c r="V2420" s="9"/>
      <c r="W2420" s="9"/>
      <c r="X2420" s="9"/>
      <c r="Y2420" s="9"/>
      <c r="Z2420" s="9"/>
      <c r="AA2420" s="9"/>
      <c r="AB2420" s="9"/>
      <c r="AC2420" s="9"/>
      <c r="AD2420" s="9"/>
      <c r="AE2420" s="9"/>
      <c r="AF2420" s="9"/>
      <c r="AG2420" s="9"/>
      <c r="AH2420" s="9"/>
      <c r="AI2420" s="9">
        <f t="shared" si="168"/>
        <v>1.66</v>
      </c>
      <c r="AJ2420" s="9">
        <v>0</v>
      </c>
      <c r="AK2420" s="9">
        <f t="shared" si="169"/>
        <v>0.19919999999999999</v>
      </c>
      <c r="AL2420" s="9">
        <f t="shared" si="170"/>
        <v>1.8592</v>
      </c>
      <c r="AM2420" s="9"/>
      <c r="AN2420" s="9"/>
      <c r="AP2420" s="9"/>
    </row>
    <row r="2421" spans="1:42" x14ac:dyDescent="0.2">
      <c r="A2421" s="2" t="s">
        <v>43</v>
      </c>
      <c r="B2421" s="2">
        <v>1</v>
      </c>
      <c r="C2421" s="2">
        <v>11030133</v>
      </c>
      <c r="D2421" s="2" t="s">
        <v>6929</v>
      </c>
      <c r="E2421" s="3" t="s">
        <v>6930</v>
      </c>
      <c r="F2421" s="2" t="s">
        <v>6931</v>
      </c>
      <c r="G2421" s="2" t="s">
        <v>47</v>
      </c>
      <c r="I2421" s="2">
        <v>360256</v>
      </c>
      <c r="J2421" s="9"/>
      <c r="K2421" s="9"/>
      <c r="L2421" s="9"/>
      <c r="M2421" s="9"/>
      <c r="N2421" s="9"/>
      <c r="O2421" s="9"/>
      <c r="P2421" s="9"/>
      <c r="Q2421" s="9">
        <v>4.8</v>
      </c>
      <c r="R2421" s="9"/>
      <c r="S2421" s="9"/>
      <c r="T2421" s="9"/>
      <c r="U2421" s="9"/>
      <c r="V2421" s="9"/>
      <c r="W2421" s="9"/>
      <c r="X2421" s="9"/>
      <c r="Y2421" s="9"/>
      <c r="Z2421" s="9"/>
      <c r="AA2421" s="9"/>
      <c r="AB2421" s="9"/>
      <c r="AC2421" s="9"/>
      <c r="AD2421" s="9"/>
      <c r="AE2421" s="9"/>
      <c r="AF2421" s="9"/>
      <c r="AG2421" s="9"/>
      <c r="AH2421" s="9"/>
      <c r="AI2421" s="9">
        <f t="shared" si="168"/>
        <v>4.8</v>
      </c>
      <c r="AJ2421" s="9">
        <v>0</v>
      </c>
      <c r="AK2421" s="9">
        <f t="shared" si="169"/>
        <v>0.57599999999999996</v>
      </c>
      <c r="AL2421" s="9">
        <f t="shared" si="170"/>
        <v>5.3759999999999994</v>
      </c>
      <c r="AM2421" s="9"/>
      <c r="AN2421" s="9"/>
      <c r="AP2421" s="9"/>
    </row>
    <row r="2422" spans="1:42" x14ac:dyDescent="0.2">
      <c r="A2422" s="2" t="s">
        <v>43</v>
      </c>
      <c r="B2422" s="2">
        <v>1</v>
      </c>
      <c r="C2422" s="2">
        <v>11030131</v>
      </c>
      <c r="D2422" s="2" t="s">
        <v>6932</v>
      </c>
      <c r="E2422" s="3" t="s">
        <v>6933</v>
      </c>
      <c r="F2422" s="2" t="s">
        <v>6934</v>
      </c>
      <c r="G2422" s="2" t="s">
        <v>47</v>
      </c>
      <c r="I2422" s="2">
        <v>360257</v>
      </c>
      <c r="J2422" s="9"/>
      <c r="K2422" s="9">
        <v>2.78</v>
      </c>
      <c r="L2422" s="9"/>
      <c r="M2422" s="9"/>
      <c r="N2422" s="9"/>
      <c r="O2422" s="9"/>
      <c r="P2422" s="9"/>
      <c r="Q2422" s="9">
        <v>1.2</v>
      </c>
      <c r="R2422" s="9"/>
      <c r="S2422" s="9"/>
      <c r="T2422" s="9"/>
      <c r="U2422" s="9"/>
      <c r="V2422" s="9"/>
      <c r="W2422" s="9"/>
      <c r="X2422" s="9"/>
      <c r="Y2422" s="9"/>
      <c r="Z2422" s="9"/>
      <c r="AA2422" s="9"/>
      <c r="AB2422" s="9"/>
      <c r="AC2422" s="9"/>
      <c r="AD2422" s="9"/>
      <c r="AE2422" s="9"/>
      <c r="AF2422" s="9"/>
      <c r="AG2422" s="9"/>
      <c r="AH2422" s="9"/>
      <c r="AI2422" s="9">
        <f t="shared" si="168"/>
        <v>3.9799999999999995</v>
      </c>
      <c r="AJ2422" s="9">
        <v>0</v>
      </c>
      <c r="AK2422" s="9">
        <f t="shared" si="169"/>
        <v>0.47759999999999991</v>
      </c>
      <c r="AL2422" s="9">
        <f t="shared" si="170"/>
        <v>4.4575999999999993</v>
      </c>
      <c r="AM2422" s="9"/>
      <c r="AN2422" s="9"/>
      <c r="AP2422" s="9"/>
    </row>
    <row r="2423" spans="1:42" x14ac:dyDescent="0.2">
      <c r="A2423" s="2" t="s">
        <v>43</v>
      </c>
      <c r="B2423" s="2">
        <v>1</v>
      </c>
      <c r="C2423" s="2">
        <v>11030128</v>
      </c>
      <c r="D2423" s="2" t="s">
        <v>6935</v>
      </c>
      <c r="E2423" s="3" t="s">
        <v>6936</v>
      </c>
      <c r="F2423" s="2" t="s">
        <v>6937</v>
      </c>
      <c r="G2423" s="2" t="s">
        <v>47</v>
      </c>
      <c r="I2423" s="2">
        <v>360258</v>
      </c>
      <c r="J2423" s="9"/>
      <c r="K2423" s="9"/>
      <c r="L2423" s="9"/>
      <c r="M2423" s="9"/>
      <c r="N2423" s="9"/>
      <c r="O2423" s="9"/>
      <c r="P2423" s="9"/>
      <c r="Q2423" s="9">
        <v>0.08</v>
      </c>
      <c r="R2423" s="9"/>
      <c r="S2423" s="9"/>
      <c r="T2423" s="9"/>
      <c r="U2423" s="9"/>
      <c r="V2423" s="9"/>
      <c r="W2423" s="9"/>
      <c r="X2423" s="9"/>
      <c r="Y2423" s="9"/>
      <c r="Z2423" s="9"/>
      <c r="AA2423" s="9"/>
      <c r="AB2423" s="9"/>
      <c r="AC2423" s="9"/>
      <c r="AD2423" s="9"/>
      <c r="AE2423" s="9"/>
      <c r="AF2423" s="9"/>
      <c r="AG2423" s="9"/>
      <c r="AH2423" s="9"/>
      <c r="AI2423" s="9">
        <f t="shared" si="168"/>
        <v>0.08</v>
      </c>
      <c r="AJ2423" s="9">
        <v>0</v>
      </c>
      <c r="AK2423" s="9">
        <f t="shared" si="169"/>
        <v>9.5999999999999992E-3</v>
      </c>
      <c r="AL2423" s="9">
        <f t="shared" si="170"/>
        <v>8.9599999999999999E-2</v>
      </c>
      <c r="AM2423" s="9"/>
      <c r="AN2423" s="9"/>
      <c r="AP2423" s="9"/>
    </row>
    <row r="2424" spans="1:42" x14ac:dyDescent="0.2">
      <c r="A2424" s="2" t="s">
        <v>43</v>
      </c>
      <c r="B2424" s="2">
        <v>16</v>
      </c>
      <c r="C2424" s="2">
        <v>11030128</v>
      </c>
      <c r="D2424" s="2" t="s">
        <v>6938</v>
      </c>
      <c r="E2424" s="3" t="s">
        <v>6939</v>
      </c>
      <c r="F2424" s="2" t="s">
        <v>6940</v>
      </c>
      <c r="G2424" s="2" t="s">
        <v>47</v>
      </c>
      <c r="I2424" s="2">
        <v>360259</v>
      </c>
      <c r="J2424" s="9"/>
      <c r="K2424" s="9">
        <v>2.4500000000000002</v>
      </c>
      <c r="L2424" s="9"/>
      <c r="M2424" s="9"/>
      <c r="N2424" s="9"/>
      <c r="O2424" s="9"/>
      <c r="P2424" s="9"/>
      <c r="Q2424" s="9">
        <v>0.08</v>
      </c>
      <c r="R2424" s="9"/>
      <c r="S2424" s="9"/>
      <c r="T2424" s="9"/>
      <c r="U2424" s="9"/>
      <c r="V2424" s="9"/>
      <c r="W2424" s="9"/>
      <c r="X2424" s="9"/>
      <c r="Y2424" s="9"/>
      <c r="Z2424" s="9"/>
      <c r="AA2424" s="9"/>
      <c r="AB2424" s="9"/>
      <c r="AC2424" s="9"/>
      <c r="AD2424" s="9"/>
      <c r="AE2424" s="9"/>
      <c r="AF2424" s="9"/>
      <c r="AG2424" s="9"/>
      <c r="AH2424" s="9"/>
      <c r="AI2424" s="9">
        <f t="shared" si="168"/>
        <v>2.5300000000000002</v>
      </c>
      <c r="AJ2424" s="9">
        <v>0</v>
      </c>
      <c r="AK2424" s="9">
        <f t="shared" si="169"/>
        <v>0.30360000000000004</v>
      </c>
      <c r="AL2424" s="9">
        <f t="shared" si="170"/>
        <v>2.8336000000000001</v>
      </c>
      <c r="AM2424" s="9"/>
      <c r="AN2424" s="9"/>
      <c r="AP2424" s="9"/>
    </row>
    <row r="2425" spans="1:42" x14ac:dyDescent="0.2">
      <c r="A2425" s="2" t="s">
        <v>43</v>
      </c>
      <c r="B2425" s="2">
        <v>16</v>
      </c>
      <c r="C2425" s="2">
        <v>11030128</v>
      </c>
      <c r="D2425" s="2" t="s">
        <v>6941</v>
      </c>
      <c r="E2425" s="3" t="s">
        <v>6942</v>
      </c>
      <c r="F2425" s="2" t="s">
        <v>6943</v>
      </c>
      <c r="G2425" s="2" t="s">
        <v>47</v>
      </c>
      <c r="I2425" s="2">
        <v>360260</v>
      </c>
      <c r="J2425" s="9"/>
      <c r="K2425" s="9"/>
      <c r="L2425" s="9"/>
      <c r="M2425" s="9"/>
      <c r="N2425" s="9"/>
      <c r="O2425" s="9"/>
      <c r="P2425" s="9"/>
      <c r="Q2425" s="9">
        <v>1.89</v>
      </c>
      <c r="R2425" s="9"/>
      <c r="S2425" s="9"/>
      <c r="T2425" s="9"/>
      <c r="U2425" s="9"/>
      <c r="V2425" s="9"/>
      <c r="W2425" s="9"/>
      <c r="X2425" s="9"/>
      <c r="Y2425" s="9"/>
      <c r="Z2425" s="9"/>
      <c r="AA2425" s="9"/>
      <c r="AB2425" s="9"/>
      <c r="AC2425" s="9"/>
      <c r="AD2425" s="9"/>
      <c r="AE2425" s="9"/>
      <c r="AF2425" s="9"/>
      <c r="AG2425" s="9"/>
      <c r="AH2425" s="9"/>
      <c r="AI2425" s="9">
        <f t="shared" si="168"/>
        <v>1.89</v>
      </c>
      <c r="AJ2425" s="9">
        <v>0</v>
      </c>
      <c r="AK2425" s="9">
        <f t="shared" si="169"/>
        <v>0.22679999999999997</v>
      </c>
      <c r="AL2425" s="9">
        <f t="shared" si="170"/>
        <v>2.1168</v>
      </c>
      <c r="AM2425" s="9"/>
      <c r="AN2425" s="9"/>
      <c r="AP2425" s="9"/>
    </row>
    <row r="2426" spans="1:42" x14ac:dyDescent="0.2">
      <c r="A2426" s="2" t="s">
        <v>43</v>
      </c>
      <c r="B2426" s="2">
        <v>16</v>
      </c>
      <c r="C2426" s="2">
        <v>11030134</v>
      </c>
      <c r="D2426" s="2" t="s">
        <v>6944</v>
      </c>
      <c r="E2426" s="3" t="s">
        <v>6945</v>
      </c>
      <c r="F2426" s="2" t="s">
        <v>6946</v>
      </c>
      <c r="G2426" s="2" t="s">
        <v>47</v>
      </c>
      <c r="I2426" s="2">
        <v>360261</v>
      </c>
      <c r="J2426" s="9"/>
      <c r="K2426" s="9">
        <v>1.25</v>
      </c>
      <c r="L2426" s="9"/>
      <c r="M2426" s="9"/>
      <c r="N2426" s="9"/>
      <c r="O2426" s="9"/>
      <c r="P2426" s="9"/>
      <c r="Q2426" s="9">
        <v>0.52</v>
      </c>
      <c r="R2426" s="9">
        <v>0.34</v>
      </c>
      <c r="S2426" s="9"/>
      <c r="T2426" s="9"/>
      <c r="U2426" s="9"/>
      <c r="V2426" s="9"/>
      <c r="W2426" s="9"/>
      <c r="X2426" s="9"/>
      <c r="Y2426" s="9"/>
      <c r="Z2426" s="9"/>
      <c r="AA2426" s="9"/>
      <c r="AB2426" s="9"/>
      <c r="AC2426" s="9"/>
      <c r="AD2426" s="9"/>
      <c r="AE2426" s="9"/>
      <c r="AF2426" s="9"/>
      <c r="AG2426" s="9"/>
      <c r="AH2426" s="9"/>
      <c r="AI2426" s="9">
        <f t="shared" si="168"/>
        <v>2.11</v>
      </c>
      <c r="AJ2426" s="9">
        <v>0</v>
      </c>
      <c r="AK2426" s="9">
        <f t="shared" si="169"/>
        <v>0.25319999999999998</v>
      </c>
      <c r="AL2426" s="9">
        <f t="shared" si="170"/>
        <v>2.3632</v>
      </c>
      <c r="AM2426" s="9"/>
      <c r="AN2426" s="9"/>
      <c r="AP2426" s="9"/>
    </row>
    <row r="2427" spans="1:42" x14ac:dyDescent="0.2">
      <c r="A2427" s="2" t="s">
        <v>43</v>
      </c>
      <c r="B2427" s="2">
        <v>16</v>
      </c>
      <c r="C2427" s="2">
        <v>11030134</v>
      </c>
      <c r="D2427" s="2" t="s">
        <v>6947</v>
      </c>
      <c r="E2427" s="3" t="s">
        <v>6948</v>
      </c>
      <c r="F2427" s="2" t="s">
        <v>6949</v>
      </c>
      <c r="G2427" s="2" t="s">
        <v>47</v>
      </c>
      <c r="I2427" s="2">
        <v>360262</v>
      </c>
      <c r="J2427" s="9"/>
      <c r="K2427" s="9"/>
      <c r="L2427" s="9"/>
      <c r="M2427" s="9"/>
      <c r="N2427" s="9"/>
      <c r="O2427" s="9"/>
      <c r="P2427" s="9"/>
      <c r="Q2427" s="9">
        <v>0.82</v>
      </c>
      <c r="R2427" s="9"/>
      <c r="S2427" s="9"/>
      <c r="T2427" s="9"/>
      <c r="U2427" s="9"/>
      <c r="V2427" s="9"/>
      <c r="W2427" s="9"/>
      <c r="X2427" s="9"/>
      <c r="Y2427" s="9"/>
      <c r="Z2427" s="9"/>
      <c r="AA2427" s="9"/>
      <c r="AB2427" s="9"/>
      <c r="AC2427" s="9"/>
      <c r="AD2427" s="9"/>
      <c r="AE2427" s="9"/>
      <c r="AF2427" s="9"/>
      <c r="AG2427" s="9"/>
      <c r="AH2427" s="9"/>
      <c r="AI2427" s="9">
        <f t="shared" si="168"/>
        <v>0.82</v>
      </c>
      <c r="AJ2427" s="9">
        <v>0</v>
      </c>
      <c r="AK2427" s="9">
        <f t="shared" si="169"/>
        <v>9.8399999999999987E-2</v>
      </c>
      <c r="AL2427" s="9">
        <f t="shared" si="170"/>
        <v>0.91839999999999988</v>
      </c>
      <c r="AM2427" s="9"/>
      <c r="AN2427" s="9"/>
      <c r="AP2427" s="9"/>
    </row>
    <row r="2428" spans="1:42" x14ac:dyDescent="0.2">
      <c r="A2428" s="2" t="s">
        <v>43</v>
      </c>
      <c r="B2428" s="2">
        <v>16</v>
      </c>
      <c r="C2428" s="2">
        <v>11030134</v>
      </c>
      <c r="D2428" s="2" t="s">
        <v>6950</v>
      </c>
      <c r="E2428" s="3" t="s">
        <v>6951</v>
      </c>
      <c r="F2428" s="2" t="s">
        <v>6952</v>
      </c>
      <c r="G2428" s="2" t="s">
        <v>47</v>
      </c>
      <c r="I2428" s="2">
        <v>360263</v>
      </c>
      <c r="J2428" s="9"/>
      <c r="K2428" s="9"/>
      <c r="L2428" s="9"/>
      <c r="M2428" s="9"/>
      <c r="N2428" s="9"/>
      <c r="O2428" s="9"/>
      <c r="P2428" s="9"/>
      <c r="Q2428" s="9">
        <v>1</v>
      </c>
      <c r="R2428" s="9"/>
      <c r="S2428" s="9"/>
      <c r="T2428" s="9"/>
      <c r="U2428" s="9"/>
      <c r="V2428" s="9"/>
      <c r="W2428" s="9"/>
      <c r="X2428" s="9"/>
      <c r="Y2428" s="9"/>
      <c r="Z2428" s="9"/>
      <c r="AA2428" s="9"/>
      <c r="AB2428" s="9"/>
      <c r="AC2428" s="9"/>
      <c r="AD2428" s="9"/>
      <c r="AE2428" s="9"/>
      <c r="AF2428" s="9"/>
      <c r="AG2428" s="9"/>
      <c r="AH2428" s="9"/>
      <c r="AI2428" s="9">
        <f t="shared" si="168"/>
        <v>1</v>
      </c>
      <c r="AJ2428" s="9">
        <v>0</v>
      </c>
      <c r="AK2428" s="9">
        <f t="shared" si="169"/>
        <v>0.12</v>
      </c>
      <c r="AL2428" s="9">
        <f t="shared" si="170"/>
        <v>1.1200000000000001</v>
      </c>
      <c r="AM2428" s="9"/>
      <c r="AN2428" s="9"/>
      <c r="AP2428" s="9"/>
    </row>
    <row r="2429" spans="1:42" x14ac:dyDescent="0.2">
      <c r="A2429" s="2" t="s">
        <v>43</v>
      </c>
      <c r="B2429" s="2">
        <v>16</v>
      </c>
      <c r="C2429" s="2">
        <v>11030130</v>
      </c>
      <c r="D2429" s="2" t="s">
        <v>6953</v>
      </c>
      <c r="E2429" s="3" t="s">
        <v>6954</v>
      </c>
      <c r="F2429" s="2" t="s">
        <v>6955</v>
      </c>
      <c r="G2429" s="2" t="s">
        <v>47</v>
      </c>
      <c r="I2429" s="2">
        <v>360264</v>
      </c>
      <c r="J2429" s="9"/>
      <c r="K2429" s="9"/>
      <c r="L2429" s="9"/>
      <c r="M2429" s="9"/>
      <c r="N2429" s="9"/>
      <c r="O2429" s="9"/>
      <c r="P2429" s="9"/>
      <c r="Q2429" s="9">
        <v>0.08</v>
      </c>
      <c r="R2429" s="9"/>
      <c r="S2429" s="9"/>
      <c r="T2429" s="9"/>
      <c r="U2429" s="9"/>
      <c r="V2429" s="9"/>
      <c r="W2429" s="9"/>
      <c r="X2429" s="9"/>
      <c r="Y2429" s="9"/>
      <c r="Z2429" s="9"/>
      <c r="AA2429" s="9"/>
      <c r="AB2429" s="9"/>
      <c r="AC2429" s="9"/>
      <c r="AD2429" s="9"/>
      <c r="AE2429" s="9"/>
      <c r="AF2429" s="9"/>
      <c r="AG2429" s="9"/>
      <c r="AH2429" s="9"/>
      <c r="AI2429" s="9">
        <f t="shared" si="168"/>
        <v>0.08</v>
      </c>
      <c r="AJ2429" s="9">
        <v>0</v>
      </c>
      <c r="AK2429" s="9">
        <f t="shared" si="169"/>
        <v>9.5999999999999992E-3</v>
      </c>
      <c r="AL2429" s="9">
        <f t="shared" si="170"/>
        <v>8.9599999999999999E-2</v>
      </c>
      <c r="AM2429" s="9"/>
      <c r="AN2429" s="9"/>
      <c r="AP2429" s="9"/>
    </row>
    <row r="2430" spans="1:42" x14ac:dyDescent="0.2">
      <c r="A2430" s="2" t="s">
        <v>43</v>
      </c>
      <c r="B2430" s="2">
        <v>1</v>
      </c>
      <c r="C2430" s="2">
        <v>11030131</v>
      </c>
      <c r="D2430" s="2" t="s">
        <v>6956</v>
      </c>
      <c r="E2430" s="3" t="s">
        <v>6957</v>
      </c>
      <c r="F2430" s="2" t="s">
        <v>6958</v>
      </c>
      <c r="G2430" s="2" t="s">
        <v>47</v>
      </c>
      <c r="I2430" s="2">
        <v>360265</v>
      </c>
      <c r="J2430" s="9"/>
      <c r="K2430" s="9">
        <v>0.76</v>
      </c>
      <c r="L2430" s="9"/>
      <c r="M2430" s="9"/>
      <c r="N2430" s="9"/>
      <c r="O2430" s="9"/>
      <c r="P2430" s="9"/>
      <c r="Q2430" s="9">
        <v>0.12</v>
      </c>
      <c r="R2430" s="9"/>
      <c r="S2430" s="9"/>
      <c r="T2430" s="9"/>
      <c r="U2430" s="9"/>
      <c r="V2430" s="9"/>
      <c r="W2430" s="9"/>
      <c r="X2430" s="9"/>
      <c r="Y2430" s="9"/>
      <c r="Z2430" s="9"/>
      <c r="AA2430" s="9"/>
      <c r="AB2430" s="9"/>
      <c r="AC2430" s="9"/>
      <c r="AD2430" s="9"/>
      <c r="AE2430" s="9"/>
      <c r="AF2430" s="9"/>
      <c r="AG2430" s="9"/>
      <c r="AH2430" s="9"/>
      <c r="AI2430" s="9">
        <f t="shared" si="168"/>
        <v>0.88</v>
      </c>
      <c r="AJ2430" s="9">
        <v>0</v>
      </c>
      <c r="AK2430" s="9">
        <f t="shared" si="169"/>
        <v>0.1056</v>
      </c>
      <c r="AL2430" s="9">
        <f t="shared" si="170"/>
        <v>0.98560000000000003</v>
      </c>
      <c r="AM2430" s="9"/>
      <c r="AN2430" s="9"/>
      <c r="AP2430" s="9"/>
    </row>
    <row r="2431" spans="1:42" x14ac:dyDescent="0.2">
      <c r="A2431" s="2" t="s">
        <v>43</v>
      </c>
      <c r="B2431" s="2">
        <v>1</v>
      </c>
      <c r="C2431" s="2">
        <v>11030133</v>
      </c>
      <c r="D2431" s="2" t="s">
        <v>6959</v>
      </c>
      <c r="E2431" s="3" t="s">
        <v>6960</v>
      </c>
      <c r="F2431" s="2" t="s">
        <v>6961</v>
      </c>
      <c r="G2431" s="2" t="s">
        <v>47</v>
      </c>
      <c r="I2431" s="2">
        <v>360266</v>
      </c>
      <c r="J2431" s="9"/>
      <c r="K2431" s="9">
        <v>12.11</v>
      </c>
      <c r="L2431" s="9"/>
      <c r="M2431" s="9"/>
      <c r="N2431" s="9"/>
      <c r="O2431" s="9"/>
      <c r="P2431" s="9"/>
      <c r="Q2431" s="9">
        <v>1.01</v>
      </c>
      <c r="R2431" s="9"/>
      <c r="S2431" s="9"/>
      <c r="T2431" s="9"/>
      <c r="U2431" s="9"/>
      <c r="V2431" s="9"/>
      <c r="W2431" s="9"/>
      <c r="X2431" s="9"/>
      <c r="Y2431" s="9"/>
      <c r="Z2431" s="9"/>
      <c r="AA2431" s="9"/>
      <c r="AB2431" s="9"/>
      <c r="AC2431" s="9"/>
      <c r="AD2431" s="9"/>
      <c r="AE2431" s="9"/>
      <c r="AF2431" s="9"/>
      <c r="AG2431" s="9"/>
      <c r="AH2431" s="9"/>
      <c r="AI2431" s="9">
        <f t="shared" si="168"/>
        <v>13.12</v>
      </c>
      <c r="AJ2431" s="9">
        <v>0</v>
      </c>
      <c r="AK2431" s="9">
        <f t="shared" si="169"/>
        <v>1.5743999999999998</v>
      </c>
      <c r="AL2431" s="9">
        <f t="shared" si="170"/>
        <v>14.694399999999998</v>
      </c>
      <c r="AM2431" s="9"/>
      <c r="AN2431" s="9"/>
      <c r="AP2431" s="9"/>
    </row>
    <row r="2432" spans="1:42" x14ac:dyDescent="0.2">
      <c r="A2432" s="2" t="s">
        <v>43</v>
      </c>
      <c r="B2432" s="2">
        <v>19</v>
      </c>
      <c r="C2432" s="2">
        <v>11030128</v>
      </c>
      <c r="D2432" s="2" t="s">
        <v>6962</v>
      </c>
      <c r="E2432" s="3" t="s">
        <v>6963</v>
      </c>
      <c r="F2432" s="2" t="s">
        <v>6964</v>
      </c>
      <c r="G2432" s="2" t="s">
        <v>47</v>
      </c>
      <c r="I2432" s="2">
        <v>360267</v>
      </c>
      <c r="J2432" s="9"/>
      <c r="K2432" s="9">
        <v>23.47</v>
      </c>
      <c r="L2432" s="9"/>
      <c r="M2432" s="9"/>
      <c r="N2432" s="9"/>
      <c r="O2432" s="9"/>
      <c r="P2432" s="9"/>
      <c r="Q2432" s="9">
        <v>1.4</v>
      </c>
      <c r="R2432" s="9">
        <v>0.55000000000000004</v>
      </c>
      <c r="S2432" s="9"/>
      <c r="T2432" s="9"/>
      <c r="U2432" s="9"/>
      <c r="V2432" s="9"/>
      <c r="W2432" s="9"/>
      <c r="X2432" s="9"/>
      <c r="Y2432" s="9"/>
      <c r="Z2432" s="9"/>
      <c r="AA2432" s="9"/>
      <c r="AB2432" s="9"/>
      <c r="AC2432" s="9"/>
      <c r="AD2432" s="9"/>
      <c r="AE2432" s="9"/>
      <c r="AF2432" s="9"/>
      <c r="AG2432" s="9"/>
      <c r="AH2432" s="9"/>
      <c r="AI2432" s="9">
        <f t="shared" si="168"/>
        <v>25.419999999999998</v>
      </c>
      <c r="AJ2432" s="9">
        <v>0</v>
      </c>
      <c r="AK2432" s="9">
        <f t="shared" si="169"/>
        <v>3.0503999999999998</v>
      </c>
      <c r="AL2432" s="9">
        <f t="shared" si="170"/>
        <v>28.470399999999998</v>
      </c>
      <c r="AM2432" s="9"/>
      <c r="AN2432" s="9"/>
      <c r="AP2432" s="9"/>
    </row>
    <row r="2433" spans="1:42" x14ac:dyDescent="0.2">
      <c r="A2433" s="2" t="s">
        <v>43</v>
      </c>
      <c r="B2433" s="2">
        <v>16</v>
      </c>
      <c r="C2433" s="2">
        <v>11030128</v>
      </c>
      <c r="D2433" s="2" t="s">
        <v>6965</v>
      </c>
      <c r="E2433" s="3" t="s">
        <v>6966</v>
      </c>
      <c r="F2433" s="2" t="s">
        <v>6967</v>
      </c>
      <c r="G2433" s="2" t="s">
        <v>47</v>
      </c>
      <c r="I2433" s="2">
        <v>360268</v>
      </c>
      <c r="J2433" s="9"/>
      <c r="K2433" s="9"/>
      <c r="L2433" s="9"/>
      <c r="M2433" s="9"/>
      <c r="N2433" s="9"/>
      <c r="O2433" s="9"/>
      <c r="P2433" s="9"/>
      <c r="Q2433" s="9">
        <v>6.48</v>
      </c>
      <c r="R2433" s="9"/>
      <c r="S2433" s="9"/>
      <c r="T2433" s="9"/>
      <c r="U2433" s="9"/>
      <c r="V2433" s="9"/>
      <c r="W2433" s="9"/>
      <c r="X2433" s="9"/>
      <c r="Y2433" s="9"/>
      <c r="Z2433" s="9"/>
      <c r="AA2433" s="9"/>
      <c r="AB2433" s="9"/>
      <c r="AC2433" s="9"/>
      <c r="AD2433" s="9"/>
      <c r="AE2433" s="9"/>
      <c r="AF2433" s="9"/>
      <c r="AG2433" s="9"/>
      <c r="AH2433" s="9"/>
      <c r="AI2433" s="9">
        <f t="shared" si="168"/>
        <v>6.48</v>
      </c>
      <c r="AJ2433" s="9">
        <v>0</v>
      </c>
      <c r="AK2433" s="9">
        <f t="shared" si="169"/>
        <v>0.77760000000000007</v>
      </c>
      <c r="AL2433" s="9">
        <f t="shared" si="170"/>
        <v>7.2576000000000001</v>
      </c>
      <c r="AM2433" s="9"/>
      <c r="AN2433" s="9"/>
      <c r="AP2433" s="9"/>
    </row>
    <row r="2434" spans="1:42" x14ac:dyDescent="0.2">
      <c r="A2434" s="2" t="s">
        <v>43</v>
      </c>
      <c r="B2434" s="2">
        <v>1</v>
      </c>
      <c r="C2434" s="2">
        <v>11030128</v>
      </c>
      <c r="D2434" s="2" t="s">
        <v>6968</v>
      </c>
      <c r="E2434" s="3" t="s">
        <v>6969</v>
      </c>
      <c r="F2434" s="2" t="s">
        <v>6970</v>
      </c>
      <c r="G2434" s="2" t="s">
        <v>47</v>
      </c>
      <c r="I2434" s="2">
        <v>360269</v>
      </c>
      <c r="J2434" s="9"/>
      <c r="K2434" s="9">
        <v>6.78</v>
      </c>
      <c r="L2434" s="9"/>
      <c r="M2434" s="9"/>
      <c r="N2434" s="9"/>
      <c r="O2434" s="9"/>
      <c r="P2434" s="9"/>
      <c r="Q2434" s="9">
        <v>1.86</v>
      </c>
      <c r="R2434" s="9">
        <v>0.1</v>
      </c>
      <c r="S2434" s="9"/>
      <c r="T2434" s="9"/>
      <c r="U2434" s="9"/>
      <c r="V2434" s="9"/>
      <c r="W2434" s="9"/>
      <c r="X2434" s="9"/>
      <c r="Y2434" s="9"/>
      <c r="Z2434" s="9"/>
      <c r="AA2434" s="9"/>
      <c r="AB2434" s="9"/>
      <c r="AC2434" s="9"/>
      <c r="AD2434" s="9"/>
      <c r="AE2434" s="9"/>
      <c r="AF2434" s="9"/>
      <c r="AG2434" s="9"/>
      <c r="AH2434" s="9"/>
      <c r="AI2434" s="9">
        <f t="shared" si="168"/>
        <v>8.74</v>
      </c>
      <c r="AJ2434" s="9">
        <v>0</v>
      </c>
      <c r="AK2434" s="9">
        <f t="shared" si="169"/>
        <v>1.0488</v>
      </c>
      <c r="AL2434" s="9">
        <f t="shared" si="170"/>
        <v>9.7888000000000002</v>
      </c>
      <c r="AM2434" s="9"/>
      <c r="AN2434" s="9"/>
      <c r="AP2434" s="9"/>
    </row>
    <row r="2435" spans="1:42" x14ac:dyDescent="0.2">
      <c r="A2435" s="2" t="s">
        <v>43</v>
      </c>
      <c r="B2435" s="2">
        <v>1</v>
      </c>
      <c r="C2435" s="2">
        <v>11030128</v>
      </c>
      <c r="D2435" s="2" t="s">
        <v>6971</v>
      </c>
      <c r="E2435" s="3" t="s">
        <v>6972</v>
      </c>
      <c r="F2435" s="2" t="s">
        <v>6973</v>
      </c>
      <c r="G2435" s="2" t="s">
        <v>47</v>
      </c>
      <c r="I2435" s="2">
        <v>360270</v>
      </c>
      <c r="J2435" s="9"/>
      <c r="K2435" s="9"/>
      <c r="L2435" s="9"/>
      <c r="M2435" s="9"/>
      <c r="N2435" s="9"/>
      <c r="O2435" s="9"/>
      <c r="P2435" s="9"/>
      <c r="Q2435" s="9">
        <v>0.94</v>
      </c>
      <c r="R2435" s="9"/>
      <c r="S2435" s="9"/>
      <c r="T2435" s="9"/>
      <c r="U2435" s="9"/>
      <c r="V2435" s="9"/>
      <c r="W2435" s="9"/>
      <c r="X2435" s="9"/>
      <c r="Y2435" s="9"/>
      <c r="Z2435" s="9"/>
      <c r="AA2435" s="9"/>
      <c r="AB2435" s="9"/>
      <c r="AC2435" s="9"/>
      <c r="AD2435" s="9"/>
      <c r="AE2435" s="9"/>
      <c r="AF2435" s="9"/>
      <c r="AG2435" s="9"/>
      <c r="AH2435" s="9"/>
      <c r="AI2435" s="9">
        <f t="shared" si="168"/>
        <v>0.94</v>
      </c>
      <c r="AJ2435" s="9">
        <v>0</v>
      </c>
      <c r="AK2435" s="9">
        <f t="shared" si="169"/>
        <v>0.11279999999999998</v>
      </c>
      <c r="AL2435" s="9">
        <f t="shared" si="170"/>
        <v>1.0528</v>
      </c>
      <c r="AM2435" s="9"/>
      <c r="AN2435" s="9"/>
      <c r="AP2435" s="9"/>
    </row>
    <row r="2436" spans="1:42" x14ac:dyDescent="0.2">
      <c r="A2436" s="2" t="s">
        <v>43</v>
      </c>
      <c r="B2436" s="2">
        <v>1</v>
      </c>
      <c r="C2436" s="2">
        <v>11030132</v>
      </c>
      <c r="D2436" s="2" t="s">
        <v>6974</v>
      </c>
      <c r="E2436" s="3" t="s">
        <v>6975</v>
      </c>
      <c r="F2436" s="2" t="s">
        <v>6976</v>
      </c>
      <c r="G2436" s="2" t="s">
        <v>47</v>
      </c>
      <c r="I2436" s="2">
        <v>360271</v>
      </c>
      <c r="J2436" s="9"/>
      <c r="K2436" s="9">
        <v>2.17</v>
      </c>
      <c r="L2436" s="9"/>
      <c r="M2436" s="9"/>
      <c r="N2436" s="9"/>
      <c r="O2436" s="9"/>
      <c r="P2436" s="9"/>
      <c r="Q2436" s="9">
        <v>1.48</v>
      </c>
      <c r="R2436" s="9">
        <v>0.05</v>
      </c>
      <c r="S2436" s="9"/>
      <c r="T2436" s="9"/>
      <c r="U2436" s="9"/>
      <c r="V2436" s="9"/>
      <c r="W2436" s="9"/>
      <c r="X2436" s="9"/>
      <c r="Y2436" s="9"/>
      <c r="Z2436" s="9"/>
      <c r="AA2436" s="9"/>
      <c r="AB2436" s="9"/>
      <c r="AC2436" s="9"/>
      <c r="AD2436" s="9"/>
      <c r="AE2436" s="9"/>
      <c r="AF2436" s="9"/>
      <c r="AG2436" s="9"/>
      <c r="AH2436" s="9"/>
      <c r="AI2436" s="9">
        <f t="shared" si="168"/>
        <v>3.6999999999999997</v>
      </c>
      <c r="AJ2436" s="9">
        <v>0</v>
      </c>
      <c r="AK2436" s="9">
        <f t="shared" si="169"/>
        <v>0.44399999999999995</v>
      </c>
      <c r="AL2436" s="9">
        <f t="shared" si="170"/>
        <v>4.1440000000000001</v>
      </c>
      <c r="AM2436" s="9"/>
      <c r="AN2436" s="9"/>
      <c r="AP2436" s="9"/>
    </row>
    <row r="2437" spans="1:42" x14ac:dyDescent="0.2">
      <c r="A2437" s="2" t="s">
        <v>43</v>
      </c>
      <c r="B2437" s="2">
        <v>1</v>
      </c>
      <c r="C2437" s="2">
        <v>11030133</v>
      </c>
      <c r="D2437" s="2" t="s">
        <v>6977</v>
      </c>
      <c r="E2437" s="3" t="s">
        <v>6978</v>
      </c>
      <c r="F2437" s="2" t="s">
        <v>6979</v>
      </c>
      <c r="G2437" s="2" t="s">
        <v>47</v>
      </c>
      <c r="I2437" s="2">
        <v>360272</v>
      </c>
      <c r="J2437" s="9"/>
      <c r="K2437" s="9">
        <v>8.44</v>
      </c>
      <c r="L2437" s="9"/>
      <c r="M2437" s="9"/>
      <c r="N2437" s="9"/>
      <c r="O2437" s="9"/>
      <c r="P2437" s="9"/>
      <c r="Q2437" s="9">
        <v>0.16</v>
      </c>
      <c r="R2437" s="9"/>
      <c r="S2437" s="9"/>
      <c r="T2437" s="9"/>
      <c r="U2437" s="9"/>
      <c r="V2437" s="9"/>
      <c r="W2437" s="9"/>
      <c r="X2437" s="9"/>
      <c r="Y2437" s="9"/>
      <c r="Z2437" s="9"/>
      <c r="AA2437" s="9"/>
      <c r="AB2437" s="9"/>
      <c r="AC2437" s="9"/>
      <c r="AD2437" s="9"/>
      <c r="AE2437" s="9"/>
      <c r="AF2437" s="9"/>
      <c r="AG2437" s="9"/>
      <c r="AH2437" s="9"/>
      <c r="AI2437" s="9">
        <f t="shared" si="168"/>
        <v>8.6</v>
      </c>
      <c r="AJ2437" s="9">
        <v>0</v>
      </c>
      <c r="AK2437" s="9">
        <f t="shared" si="169"/>
        <v>1.032</v>
      </c>
      <c r="AL2437" s="9">
        <f t="shared" si="170"/>
        <v>9.6319999999999997</v>
      </c>
      <c r="AM2437" s="9"/>
      <c r="AN2437" s="9"/>
      <c r="AP2437" s="9"/>
    </row>
    <row r="2438" spans="1:42" x14ac:dyDescent="0.2">
      <c r="A2438" s="2" t="s">
        <v>43</v>
      </c>
      <c r="B2438" s="2">
        <v>1</v>
      </c>
      <c r="C2438" s="2">
        <v>11030128</v>
      </c>
      <c r="D2438" s="2" t="s">
        <v>6980</v>
      </c>
      <c r="E2438" s="3" t="s">
        <v>6981</v>
      </c>
      <c r="F2438" s="2" t="s">
        <v>6982</v>
      </c>
      <c r="G2438" s="2" t="s">
        <v>47</v>
      </c>
      <c r="I2438" s="2">
        <v>360273</v>
      </c>
      <c r="J2438" s="9"/>
      <c r="K2438" s="9"/>
      <c r="L2438" s="9"/>
      <c r="M2438" s="9"/>
      <c r="N2438" s="9"/>
      <c r="O2438" s="9"/>
      <c r="P2438" s="9"/>
      <c r="Q2438" s="9">
        <v>0.4</v>
      </c>
      <c r="R2438" s="9"/>
      <c r="S2438" s="9"/>
      <c r="T2438" s="9"/>
      <c r="U2438" s="9"/>
      <c r="V2438" s="9"/>
      <c r="W2438" s="9"/>
      <c r="X2438" s="9"/>
      <c r="Y2438" s="9"/>
      <c r="Z2438" s="9"/>
      <c r="AA2438" s="9"/>
      <c r="AB2438" s="9"/>
      <c r="AC2438" s="9"/>
      <c r="AD2438" s="9"/>
      <c r="AE2438" s="9"/>
      <c r="AF2438" s="9"/>
      <c r="AG2438" s="9"/>
      <c r="AH2438" s="9"/>
      <c r="AI2438" s="9">
        <f t="shared" si="168"/>
        <v>0.4</v>
      </c>
      <c r="AJ2438" s="9">
        <v>0</v>
      </c>
      <c r="AK2438" s="9">
        <f t="shared" si="169"/>
        <v>4.8000000000000001E-2</v>
      </c>
      <c r="AL2438" s="9">
        <f t="shared" si="170"/>
        <v>0.44800000000000001</v>
      </c>
      <c r="AM2438" s="9"/>
      <c r="AN2438" s="9"/>
      <c r="AP2438" s="9"/>
    </row>
    <row r="2439" spans="1:42" x14ac:dyDescent="0.2">
      <c r="A2439" s="2" t="s">
        <v>43</v>
      </c>
      <c r="B2439" s="2">
        <v>1</v>
      </c>
      <c r="C2439" s="2">
        <v>11030128</v>
      </c>
      <c r="D2439" s="2" t="s">
        <v>6983</v>
      </c>
      <c r="E2439" s="3" t="s">
        <v>6984</v>
      </c>
      <c r="F2439" s="2" t="s">
        <v>6985</v>
      </c>
      <c r="G2439" s="2" t="s">
        <v>47</v>
      </c>
      <c r="I2439" s="2">
        <v>360274</v>
      </c>
      <c r="J2439" s="9"/>
      <c r="K2439" s="9">
        <v>0.28000000000000003</v>
      </c>
      <c r="L2439" s="9"/>
      <c r="M2439" s="9"/>
      <c r="N2439" s="9"/>
      <c r="O2439" s="9"/>
      <c r="P2439" s="9"/>
      <c r="Q2439" s="9">
        <v>0.22</v>
      </c>
      <c r="R2439" s="9"/>
      <c r="S2439" s="9"/>
      <c r="T2439" s="9"/>
      <c r="U2439" s="9"/>
      <c r="V2439" s="9"/>
      <c r="W2439" s="9"/>
      <c r="X2439" s="9"/>
      <c r="Y2439" s="9"/>
      <c r="Z2439" s="9"/>
      <c r="AA2439" s="9"/>
      <c r="AB2439" s="9"/>
      <c r="AC2439" s="9"/>
      <c r="AD2439" s="9"/>
      <c r="AE2439" s="9"/>
      <c r="AF2439" s="9"/>
      <c r="AG2439" s="9"/>
      <c r="AH2439" s="9"/>
      <c r="AI2439" s="9">
        <f t="shared" si="168"/>
        <v>0.5</v>
      </c>
      <c r="AJ2439" s="9">
        <v>0</v>
      </c>
      <c r="AK2439" s="9">
        <f t="shared" si="169"/>
        <v>0.06</v>
      </c>
      <c r="AL2439" s="9">
        <f t="shared" si="170"/>
        <v>0.56000000000000005</v>
      </c>
      <c r="AM2439" s="9"/>
      <c r="AN2439" s="9"/>
      <c r="AP2439" s="9"/>
    </row>
    <row r="2440" spans="1:42" x14ac:dyDescent="0.2">
      <c r="A2440" s="2" t="s">
        <v>43</v>
      </c>
      <c r="B2440" s="2">
        <v>1</v>
      </c>
      <c r="C2440" s="2">
        <v>11030128</v>
      </c>
      <c r="D2440" s="2" t="s">
        <v>6986</v>
      </c>
      <c r="E2440" s="3" t="s">
        <v>6987</v>
      </c>
      <c r="F2440" s="2" t="s">
        <v>6988</v>
      </c>
      <c r="G2440" s="2" t="s">
        <v>47</v>
      </c>
      <c r="I2440" s="2">
        <v>360275</v>
      </c>
      <c r="J2440" s="9"/>
      <c r="K2440" s="9">
        <v>0.28000000000000003</v>
      </c>
      <c r="L2440" s="9"/>
      <c r="M2440" s="9"/>
      <c r="N2440" s="9"/>
      <c r="O2440" s="9"/>
      <c r="P2440" s="9"/>
      <c r="Q2440" s="9">
        <v>0.86</v>
      </c>
      <c r="R2440" s="9">
        <v>1.34</v>
      </c>
      <c r="S2440" s="9"/>
      <c r="T2440" s="9"/>
      <c r="U2440" s="9"/>
      <c r="V2440" s="9"/>
      <c r="W2440" s="9"/>
      <c r="X2440" s="9"/>
      <c r="Y2440" s="9"/>
      <c r="Z2440" s="9"/>
      <c r="AA2440" s="9"/>
      <c r="AB2440" s="9"/>
      <c r="AC2440" s="9"/>
      <c r="AD2440" s="9"/>
      <c r="AE2440" s="9"/>
      <c r="AF2440" s="9"/>
      <c r="AG2440" s="9"/>
      <c r="AH2440" s="9"/>
      <c r="AI2440" s="9">
        <f t="shared" si="168"/>
        <v>2.4800000000000004</v>
      </c>
      <c r="AJ2440" s="9">
        <v>0</v>
      </c>
      <c r="AK2440" s="9">
        <f t="shared" si="169"/>
        <v>0.29760000000000003</v>
      </c>
      <c r="AL2440" s="9">
        <f t="shared" si="170"/>
        <v>2.7776000000000005</v>
      </c>
      <c r="AM2440" s="9"/>
      <c r="AN2440" s="9"/>
      <c r="AP2440" s="9"/>
    </row>
    <row r="2441" spans="1:42" x14ac:dyDescent="0.2">
      <c r="A2441" s="2" t="s">
        <v>43</v>
      </c>
      <c r="B2441" s="2">
        <v>1</v>
      </c>
      <c r="C2441" s="2">
        <v>11030135</v>
      </c>
      <c r="D2441" s="2" t="s">
        <v>6989</v>
      </c>
      <c r="E2441" s="3" t="s">
        <v>6990</v>
      </c>
      <c r="F2441" s="2" t="s">
        <v>6991</v>
      </c>
      <c r="G2441" s="2" t="s">
        <v>47</v>
      </c>
      <c r="I2441" s="2">
        <v>360276</v>
      </c>
      <c r="J2441" s="9"/>
      <c r="K2441" s="9">
        <v>1.03</v>
      </c>
      <c r="L2441" s="9"/>
      <c r="M2441" s="9"/>
      <c r="N2441" s="9"/>
      <c r="O2441" s="9"/>
      <c r="P2441" s="9"/>
      <c r="Q2441" s="9">
        <v>1.45</v>
      </c>
      <c r="R2441" s="9"/>
      <c r="S2441" s="9"/>
      <c r="T2441" s="9"/>
      <c r="U2441" s="9"/>
      <c r="V2441" s="9"/>
      <c r="W2441" s="9"/>
      <c r="X2441" s="9"/>
      <c r="Y2441" s="9"/>
      <c r="Z2441" s="9"/>
      <c r="AA2441" s="9"/>
      <c r="AB2441" s="9"/>
      <c r="AC2441" s="9"/>
      <c r="AD2441" s="9"/>
      <c r="AE2441" s="9"/>
      <c r="AF2441" s="9"/>
      <c r="AG2441" s="9"/>
      <c r="AH2441" s="9"/>
      <c r="AI2441" s="9">
        <f t="shared" si="168"/>
        <v>2.48</v>
      </c>
      <c r="AJ2441" s="9">
        <v>0</v>
      </c>
      <c r="AK2441" s="9">
        <f t="shared" si="169"/>
        <v>0.29759999999999998</v>
      </c>
      <c r="AL2441" s="9">
        <f t="shared" si="170"/>
        <v>2.7776000000000001</v>
      </c>
      <c r="AM2441" s="9"/>
      <c r="AN2441" s="9"/>
      <c r="AP2441" s="9"/>
    </row>
    <row r="2442" spans="1:42" x14ac:dyDescent="0.2">
      <c r="A2442" s="2" t="s">
        <v>43</v>
      </c>
      <c r="B2442" s="2">
        <v>16</v>
      </c>
      <c r="C2442" s="2">
        <v>11030135</v>
      </c>
      <c r="D2442" s="2" t="s">
        <v>6992</v>
      </c>
      <c r="E2442" s="3" t="s">
        <v>6993</v>
      </c>
      <c r="F2442" s="2" t="s">
        <v>6994</v>
      </c>
      <c r="G2442" s="2" t="s">
        <v>47</v>
      </c>
      <c r="I2442" s="2">
        <v>360277</v>
      </c>
      <c r="J2442" s="9"/>
      <c r="K2442" s="9">
        <v>0.54</v>
      </c>
      <c r="L2442" s="9"/>
      <c r="M2442" s="9"/>
      <c r="N2442" s="9"/>
      <c r="O2442" s="9"/>
      <c r="P2442" s="9"/>
      <c r="Q2442" s="9"/>
      <c r="R2442" s="9"/>
      <c r="S2442" s="9"/>
      <c r="T2442" s="9"/>
      <c r="U2442" s="9"/>
      <c r="V2442" s="9"/>
      <c r="W2442" s="9"/>
      <c r="X2442" s="9"/>
      <c r="Y2442" s="9"/>
      <c r="Z2442" s="9"/>
      <c r="AA2442" s="9"/>
      <c r="AB2442" s="9"/>
      <c r="AC2442" s="9"/>
      <c r="AD2442" s="9"/>
      <c r="AE2442" s="9"/>
      <c r="AF2442" s="9"/>
      <c r="AG2442" s="9"/>
      <c r="AH2442" s="9"/>
      <c r="AI2442" s="9">
        <f t="shared" si="168"/>
        <v>0.54</v>
      </c>
      <c r="AJ2442" s="9">
        <v>0</v>
      </c>
      <c r="AK2442" s="9">
        <f t="shared" si="169"/>
        <v>6.4799999999999996E-2</v>
      </c>
      <c r="AL2442" s="9">
        <f t="shared" si="170"/>
        <v>0.6048</v>
      </c>
      <c r="AM2442" s="9"/>
      <c r="AN2442" s="9"/>
      <c r="AP2442" s="9"/>
    </row>
    <row r="2443" spans="1:42" x14ac:dyDescent="0.2">
      <c r="A2443" s="2" t="s">
        <v>43</v>
      </c>
      <c r="B2443" s="2">
        <v>1</v>
      </c>
      <c r="C2443" s="2">
        <v>11030134</v>
      </c>
      <c r="D2443" s="2" t="s">
        <v>6995</v>
      </c>
      <c r="E2443" s="3" t="s">
        <v>6996</v>
      </c>
      <c r="F2443" s="2" t="s">
        <v>6997</v>
      </c>
      <c r="G2443" s="2" t="s">
        <v>47</v>
      </c>
      <c r="I2443" s="2">
        <v>360278</v>
      </c>
      <c r="J2443" s="9"/>
      <c r="K2443" s="9">
        <v>7.0000000000000007E-2</v>
      </c>
      <c r="L2443" s="9"/>
      <c r="M2443" s="9"/>
      <c r="N2443" s="9"/>
      <c r="O2443" s="9"/>
      <c r="P2443" s="9"/>
      <c r="Q2443" s="9"/>
      <c r="R2443" s="9"/>
      <c r="S2443" s="9"/>
      <c r="T2443" s="9"/>
      <c r="U2443" s="9"/>
      <c r="V2443" s="9"/>
      <c r="W2443" s="9"/>
      <c r="X2443" s="9"/>
      <c r="Y2443" s="9"/>
      <c r="Z2443" s="9"/>
      <c r="AA2443" s="9"/>
      <c r="AB2443" s="9"/>
      <c r="AC2443" s="9"/>
      <c r="AD2443" s="9"/>
      <c r="AE2443" s="9"/>
      <c r="AF2443" s="9"/>
      <c r="AG2443" s="9"/>
      <c r="AH2443" s="9"/>
      <c r="AI2443" s="9">
        <f t="shared" si="168"/>
        <v>7.0000000000000007E-2</v>
      </c>
      <c r="AJ2443" s="9">
        <v>0</v>
      </c>
      <c r="AK2443" s="9">
        <f t="shared" si="169"/>
        <v>8.4000000000000012E-3</v>
      </c>
      <c r="AL2443" s="9">
        <f t="shared" si="170"/>
        <v>7.8400000000000011E-2</v>
      </c>
      <c r="AM2443" s="9"/>
      <c r="AN2443" s="9"/>
      <c r="AP2443" s="9"/>
    </row>
    <row r="2444" spans="1:42" x14ac:dyDescent="0.2">
      <c r="A2444" s="2" t="s">
        <v>43</v>
      </c>
      <c r="B2444" s="2">
        <v>1</v>
      </c>
      <c r="C2444" s="2">
        <v>11030102</v>
      </c>
      <c r="D2444" s="2" t="s">
        <v>6998</v>
      </c>
      <c r="E2444" s="3" t="s">
        <v>6999</v>
      </c>
      <c r="F2444" s="2" t="s">
        <v>7000</v>
      </c>
      <c r="G2444" s="2" t="s">
        <v>47</v>
      </c>
      <c r="I2444" s="2">
        <v>360279</v>
      </c>
      <c r="J2444" s="9"/>
      <c r="K2444" s="9">
        <v>2.3199999999999998</v>
      </c>
      <c r="L2444" s="9"/>
      <c r="M2444" s="9"/>
      <c r="N2444" s="9"/>
      <c r="O2444" s="9"/>
      <c r="P2444" s="9"/>
      <c r="Q2444" s="9">
        <v>0.88</v>
      </c>
      <c r="R2444" s="9">
        <v>0.14000000000000001</v>
      </c>
      <c r="S2444" s="9"/>
      <c r="T2444" s="9"/>
      <c r="U2444" s="9"/>
      <c r="V2444" s="9"/>
      <c r="W2444" s="9"/>
      <c r="X2444" s="9"/>
      <c r="Y2444" s="9"/>
      <c r="Z2444" s="9"/>
      <c r="AA2444" s="9"/>
      <c r="AB2444" s="9"/>
      <c r="AC2444" s="9"/>
      <c r="AD2444" s="9"/>
      <c r="AE2444" s="9"/>
      <c r="AF2444" s="9"/>
      <c r="AG2444" s="9"/>
      <c r="AH2444" s="9"/>
      <c r="AI2444" s="9">
        <f t="shared" ref="AI2444:AI2507" si="171">SUM(J2444:AH2444)</f>
        <v>3.34</v>
      </c>
      <c r="AJ2444" s="9">
        <v>0</v>
      </c>
      <c r="AK2444" s="9">
        <f t="shared" ref="AK2444:AK2507" si="172">(AI2444+AJ2444)*0.12</f>
        <v>0.40079999999999999</v>
      </c>
      <c r="AL2444" s="9">
        <f t="shared" ref="AL2444:AL2507" si="173">SUM(AI2444:AK2444)</f>
        <v>3.7407999999999997</v>
      </c>
      <c r="AM2444" s="9"/>
      <c r="AN2444" s="9"/>
      <c r="AP2444" s="9"/>
    </row>
    <row r="2445" spans="1:42" x14ac:dyDescent="0.2">
      <c r="A2445" s="2" t="s">
        <v>43</v>
      </c>
      <c r="B2445" s="2">
        <v>1</v>
      </c>
      <c r="C2445" s="2">
        <v>11030129</v>
      </c>
      <c r="D2445" s="2" t="s">
        <v>7001</v>
      </c>
      <c r="E2445" s="3" t="s">
        <v>7002</v>
      </c>
      <c r="F2445" s="2" t="s">
        <v>7003</v>
      </c>
      <c r="G2445" s="2" t="s">
        <v>47</v>
      </c>
      <c r="I2445" s="2">
        <v>360280</v>
      </c>
      <c r="J2445" s="9"/>
      <c r="K2445" s="9">
        <v>0.61</v>
      </c>
      <c r="L2445" s="9"/>
      <c r="M2445" s="9"/>
      <c r="N2445" s="9"/>
      <c r="O2445" s="9"/>
      <c r="P2445" s="9"/>
      <c r="Q2445" s="9">
        <v>0.42</v>
      </c>
      <c r="R2445" s="9"/>
      <c r="S2445" s="9"/>
      <c r="T2445" s="9"/>
      <c r="U2445" s="9"/>
      <c r="V2445" s="9"/>
      <c r="W2445" s="9"/>
      <c r="X2445" s="9"/>
      <c r="Y2445" s="9"/>
      <c r="Z2445" s="9"/>
      <c r="AA2445" s="9"/>
      <c r="AB2445" s="9"/>
      <c r="AC2445" s="9"/>
      <c r="AD2445" s="9"/>
      <c r="AE2445" s="9"/>
      <c r="AF2445" s="9"/>
      <c r="AG2445" s="9"/>
      <c r="AH2445" s="9"/>
      <c r="AI2445" s="9">
        <f t="shared" si="171"/>
        <v>1.03</v>
      </c>
      <c r="AJ2445" s="9">
        <v>0</v>
      </c>
      <c r="AK2445" s="9">
        <f t="shared" si="172"/>
        <v>0.1236</v>
      </c>
      <c r="AL2445" s="9">
        <f t="shared" si="173"/>
        <v>1.1536</v>
      </c>
      <c r="AM2445" s="9"/>
      <c r="AN2445" s="9"/>
      <c r="AP2445" s="9"/>
    </row>
    <row r="2446" spans="1:42" x14ac:dyDescent="0.2">
      <c r="A2446" s="2" t="s">
        <v>43</v>
      </c>
      <c r="B2446" s="2">
        <v>16</v>
      </c>
      <c r="C2446" s="2">
        <v>11030135</v>
      </c>
      <c r="D2446" s="2" t="s">
        <v>7004</v>
      </c>
      <c r="E2446" s="3" t="s">
        <v>7005</v>
      </c>
      <c r="F2446" s="2" t="s">
        <v>7006</v>
      </c>
      <c r="G2446" s="2" t="s">
        <v>47</v>
      </c>
      <c r="I2446" s="2">
        <v>360281</v>
      </c>
      <c r="J2446" s="9"/>
      <c r="K2446" s="9">
        <v>2.44</v>
      </c>
      <c r="L2446" s="9"/>
      <c r="M2446" s="9"/>
      <c r="N2446" s="9"/>
      <c r="O2446" s="9"/>
      <c r="P2446" s="9"/>
      <c r="Q2446" s="9">
        <v>1.48</v>
      </c>
      <c r="R2446" s="9">
        <v>0.38</v>
      </c>
      <c r="S2446" s="9"/>
      <c r="T2446" s="9"/>
      <c r="U2446" s="9"/>
      <c r="V2446" s="9"/>
      <c r="W2446" s="9"/>
      <c r="X2446" s="9"/>
      <c r="Y2446" s="9"/>
      <c r="Z2446" s="9"/>
      <c r="AA2446" s="9"/>
      <c r="AB2446" s="9"/>
      <c r="AC2446" s="9"/>
      <c r="AD2446" s="9"/>
      <c r="AE2446" s="9"/>
      <c r="AF2446" s="9"/>
      <c r="AG2446" s="9"/>
      <c r="AH2446" s="9"/>
      <c r="AI2446" s="9">
        <f t="shared" si="171"/>
        <v>4.3</v>
      </c>
      <c r="AJ2446" s="9">
        <v>0</v>
      </c>
      <c r="AK2446" s="9">
        <f t="shared" si="172"/>
        <v>0.51600000000000001</v>
      </c>
      <c r="AL2446" s="9">
        <f t="shared" si="173"/>
        <v>4.8159999999999998</v>
      </c>
      <c r="AM2446" s="9"/>
      <c r="AN2446" s="9"/>
      <c r="AP2446" s="9"/>
    </row>
    <row r="2447" spans="1:42" x14ac:dyDescent="0.2">
      <c r="A2447" s="2" t="s">
        <v>43</v>
      </c>
      <c r="B2447" s="2">
        <v>1</v>
      </c>
      <c r="C2447" s="2">
        <v>11030128</v>
      </c>
      <c r="D2447" s="2" t="s">
        <v>7007</v>
      </c>
      <c r="E2447" s="3" t="s">
        <v>7008</v>
      </c>
      <c r="F2447" s="2" t="s">
        <v>7009</v>
      </c>
      <c r="G2447" s="2" t="s">
        <v>47</v>
      </c>
      <c r="I2447" s="2">
        <v>360282</v>
      </c>
      <c r="J2447" s="9"/>
      <c r="K2447" s="9"/>
      <c r="L2447" s="9"/>
      <c r="M2447" s="9"/>
      <c r="N2447" s="9"/>
      <c r="O2447" s="9"/>
      <c r="P2447" s="9"/>
      <c r="Q2447" s="9">
        <v>0.94</v>
      </c>
      <c r="R2447" s="9"/>
      <c r="S2447" s="9"/>
      <c r="T2447" s="9"/>
      <c r="U2447" s="9"/>
      <c r="V2447" s="9"/>
      <c r="W2447" s="9"/>
      <c r="X2447" s="9"/>
      <c r="Y2447" s="9"/>
      <c r="Z2447" s="9"/>
      <c r="AA2447" s="9"/>
      <c r="AB2447" s="9"/>
      <c r="AC2447" s="9"/>
      <c r="AD2447" s="9"/>
      <c r="AE2447" s="9"/>
      <c r="AF2447" s="9"/>
      <c r="AG2447" s="9"/>
      <c r="AH2447" s="9"/>
      <c r="AI2447" s="9">
        <f t="shared" si="171"/>
        <v>0.94</v>
      </c>
      <c r="AJ2447" s="9">
        <v>0</v>
      </c>
      <c r="AK2447" s="9">
        <f t="shared" si="172"/>
        <v>0.11279999999999998</v>
      </c>
      <c r="AL2447" s="9">
        <f t="shared" si="173"/>
        <v>1.0528</v>
      </c>
      <c r="AM2447" s="9"/>
      <c r="AN2447" s="9"/>
      <c r="AP2447" s="9"/>
    </row>
    <row r="2448" spans="1:42" x14ac:dyDescent="0.2">
      <c r="A2448" s="2" t="s">
        <v>43</v>
      </c>
      <c r="B2448" s="2">
        <v>16</v>
      </c>
      <c r="C2448" s="2">
        <v>11030129</v>
      </c>
      <c r="D2448" s="2" t="s">
        <v>7010</v>
      </c>
      <c r="E2448" s="3" t="s">
        <v>7011</v>
      </c>
      <c r="F2448" s="2" t="s">
        <v>7012</v>
      </c>
      <c r="G2448" s="2" t="s">
        <v>47</v>
      </c>
      <c r="I2448" s="2">
        <v>360283</v>
      </c>
      <c r="J2448" s="9"/>
      <c r="K2448" s="9"/>
      <c r="L2448" s="9"/>
      <c r="M2448" s="9"/>
      <c r="N2448" s="9"/>
      <c r="O2448" s="9"/>
      <c r="P2448" s="9"/>
      <c r="Q2448" s="9">
        <v>0.03</v>
      </c>
      <c r="R2448" s="9"/>
      <c r="S2448" s="9"/>
      <c r="T2448" s="9"/>
      <c r="U2448" s="9"/>
      <c r="V2448" s="9"/>
      <c r="W2448" s="9"/>
      <c r="X2448" s="9"/>
      <c r="Y2448" s="9"/>
      <c r="Z2448" s="9"/>
      <c r="AA2448" s="9"/>
      <c r="AB2448" s="9"/>
      <c r="AC2448" s="9"/>
      <c r="AD2448" s="9"/>
      <c r="AE2448" s="9"/>
      <c r="AF2448" s="9"/>
      <c r="AG2448" s="9"/>
      <c r="AH2448" s="9"/>
      <c r="AI2448" s="9">
        <f t="shared" si="171"/>
        <v>0.03</v>
      </c>
      <c r="AJ2448" s="9">
        <v>0</v>
      </c>
      <c r="AK2448" s="9">
        <f t="shared" si="172"/>
        <v>3.5999999999999999E-3</v>
      </c>
      <c r="AL2448" s="9">
        <f t="shared" si="173"/>
        <v>3.3599999999999998E-2</v>
      </c>
      <c r="AM2448" s="9"/>
      <c r="AN2448" s="9"/>
      <c r="AP2448" s="9"/>
    </row>
    <row r="2449" spans="1:42" x14ac:dyDescent="0.2">
      <c r="A2449" s="2" t="s">
        <v>43</v>
      </c>
      <c r="B2449" s="2">
        <v>19</v>
      </c>
      <c r="C2449" s="2">
        <v>11030129</v>
      </c>
      <c r="D2449" s="2" t="s">
        <v>7013</v>
      </c>
      <c r="E2449" s="3" t="s">
        <v>7014</v>
      </c>
      <c r="F2449" s="2" t="s">
        <v>7015</v>
      </c>
      <c r="G2449" s="2" t="s">
        <v>47</v>
      </c>
      <c r="I2449" s="2">
        <v>360284</v>
      </c>
      <c r="J2449" s="9"/>
      <c r="K2449" s="9"/>
      <c r="L2449" s="9"/>
      <c r="M2449" s="9"/>
      <c r="N2449" s="9"/>
      <c r="O2449" s="9"/>
      <c r="P2449" s="9"/>
      <c r="Q2449" s="9">
        <v>0.11</v>
      </c>
      <c r="R2449" s="9"/>
      <c r="S2449" s="9"/>
      <c r="T2449" s="9"/>
      <c r="U2449" s="9"/>
      <c r="V2449" s="9"/>
      <c r="W2449" s="9"/>
      <c r="X2449" s="9"/>
      <c r="Y2449" s="9"/>
      <c r="Z2449" s="9"/>
      <c r="AA2449" s="9"/>
      <c r="AB2449" s="9"/>
      <c r="AC2449" s="9"/>
      <c r="AD2449" s="9"/>
      <c r="AE2449" s="9"/>
      <c r="AF2449" s="9"/>
      <c r="AG2449" s="9"/>
      <c r="AH2449" s="9"/>
      <c r="AI2449" s="9">
        <f t="shared" si="171"/>
        <v>0.11</v>
      </c>
      <c r="AJ2449" s="9">
        <v>0</v>
      </c>
      <c r="AK2449" s="9">
        <f t="shared" si="172"/>
        <v>1.32E-2</v>
      </c>
      <c r="AL2449" s="9">
        <f t="shared" si="173"/>
        <v>0.1232</v>
      </c>
      <c r="AM2449" s="9"/>
      <c r="AN2449" s="9"/>
      <c r="AP2449" s="9"/>
    </row>
    <row r="2450" spans="1:42" x14ac:dyDescent="0.2">
      <c r="A2450" s="2" t="s">
        <v>43</v>
      </c>
      <c r="B2450" s="2">
        <v>1</v>
      </c>
      <c r="C2450" s="2">
        <v>11030133</v>
      </c>
      <c r="D2450" s="2" t="s">
        <v>7016</v>
      </c>
      <c r="E2450" s="3" t="s">
        <v>7017</v>
      </c>
      <c r="F2450" s="2" t="s">
        <v>7018</v>
      </c>
      <c r="G2450" s="2" t="s">
        <v>47</v>
      </c>
      <c r="I2450" s="2">
        <v>360285</v>
      </c>
      <c r="J2450" s="9"/>
      <c r="K2450" s="9">
        <v>8.66</v>
      </c>
      <c r="L2450" s="9"/>
      <c r="M2450" s="9"/>
      <c r="N2450" s="9"/>
      <c r="O2450" s="9"/>
      <c r="P2450" s="9"/>
      <c r="Q2450" s="9">
        <v>1.1499999999999999</v>
      </c>
      <c r="R2450" s="9">
        <v>0.63</v>
      </c>
      <c r="S2450" s="9"/>
      <c r="T2450" s="9"/>
      <c r="U2450" s="9"/>
      <c r="V2450" s="9"/>
      <c r="W2450" s="9"/>
      <c r="X2450" s="9"/>
      <c r="Y2450" s="9"/>
      <c r="Z2450" s="9"/>
      <c r="AA2450" s="9"/>
      <c r="AB2450" s="9"/>
      <c r="AC2450" s="9"/>
      <c r="AD2450" s="9"/>
      <c r="AE2450" s="9"/>
      <c r="AF2450" s="9"/>
      <c r="AG2450" s="9"/>
      <c r="AH2450" s="9"/>
      <c r="AI2450" s="9">
        <f t="shared" si="171"/>
        <v>10.440000000000001</v>
      </c>
      <c r="AJ2450" s="9">
        <v>0</v>
      </c>
      <c r="AK2450" s="9">
        <f t="shared" si="172"/>
        <v>1.2528000000000001</v>
      </c>
      <c r="AL2450" s="9">
        <f t="shared" si="173"/>
        <v>11.692800000000002</v>
      </c>
      <c r="AM2450" s="9"/>
      <c r="AN2450" s="9"/>
      <c r="AP2450" s="9"/>
    </row>
    <row r="2451" spans="1:42" x14ac:dyDescent="0.2">
      <c r="A2451" s="2" t="s">
        <v>43</v>
      </c>
      <c r="B2451" s="2">
        <v>1</v>
      </c>
      <c r="C2451" s="2">
        <v>11030133</v>
      </c>
      <c r="D2451" s="2" t="s">
        <v>7019</v>
      </c>
      <c r="E2451" s="3" t="s">
        <v>7020</v>
      </c>
      <c r="F2451" s="2" t="s">
        <v>7021</v>
      </c>
      <c r="G2451" s="2" t="s">
        <v>47</v>
      </c>
      <c r="I2451" s="2">
        <v>360286</v>
      </c>
      <c r="J2451" s="9"/>
      <c r="K2451" s="9">
        <v>16.59</v>
      </c>
      <c r="L2451" s="9"/>
      <c r="M2451" s="9"/>
      <c r="N2451" s="9"/>
      <c r="O2451" s="9"/>
      <c r="P2451" s="9"/>
      <c r="Q2451" s="9">
        <v>0.03</v>
      </c>
      <c r="R2451" s="9"/>
      <c r="S2451" s="9"/>
      <c r="T2451" s="9"/>
      <c r="U2451" s="9"/>
      <c r="V2451" s="9"/>
      <c r="W2451" s="9"/>
      <c r="X2451" s="9"/>
      <c r="Y2451" s="9"/>
      <c r="Z2451" s="9"/>
      <c r="AA2451" s="9"/>
      <c r="AB2451" s="9"/>
      <c r="AC2451" s="9"/>
      <c r="AD2451" s="9"/>
      <c r="AE2451" s="9"/>
      <c r="AF2451" s="9"/>
      <c r="AG2451" s="9"/>
      <c r="AH2451" s="9"/>
      <c r="AI2451" s="9">
        <f t="shared" si="171"/>
        <v>16.62</v>
      </c>
      <c r="AJ2451" s="9">
        <v>0</v>
      </c>
      <c r="AK2451" s="9">
        <f t="shared" si="172"/>
        <v>1.9944</v>
      </c>
      <c r="AL2451" s="9">
        <f t="shared" si="173"/>
        <v>18.6144</v>
      </c>
      <c r="AM2451" s="9"/>
      <c r="AN2451" s="9"/>
      <c r="AP2451" s="9"/>
    </row>
    <row r="2452" spans="1:42" x14ac:dyDescent="0.2">
      <c r="A2452" s="2" t="s">
        <v>43</v>
      </c>
      <c r="B2452" s="2">
        <v>1</v>
      </c>
      <c r="C2452" s="2">
        <v>11030121</v>
      </c>
      <c r="D2452" s="2" t="s">
        <v>7022</v>
      </c>
      <c r="E2452" s="3" t="s">
        <v>7023</v>
      </c>
      <c r="F2452" s="2" t="s">
        <v>7024</v>
      </c>
      <c r="G2452" s="2" t="s">
        <v>47</v>
      </c>
      <c r="I2452" s="2">
        <v>360287</v>
      </c>
      <c r="J2452" s="9"/>
      <c r="K2452" s="9"/>
      <c r="L2452" s="9"/>
      <c r="M2452" s="9"/>
      <c r="N2452" s="9"/>
      <c r="O2452" s="9"/>
      <c r="P2452" s="9"/>
      <c r="Q2452" s="9">
        <v>0.45</v>
      </c>
      <c r="R2452" s="9"/>
      <c r="S2452" s="9"/>
      <c r="T2452" s="9"/>
      <c r="U2452" s="9"/>
      <c r="V2452" s="9"/>
      <c r="W2452" s="9"/>
      <c r="X2452" s="9"/>
      <c r="Y2452" s="9"/>
      <c r="Z2452" s="9"/>
      <c r="AA2452" s="9"/>
      <c r="AB2452" s="9"/>
      <c r="AC2452" s="9"/>
      <c r="AD2452" s="9"/>
      <c r="AE2452" s="9"/>
      <c r="AF2452" s="9"/>
      <c r="AG2452" s="9"/>
      <c r="AH2452" s="9"/>
      <c r="AI2452" s="9">
        <f t="shared" si="171"/>
        <v>0.45</v>
      </c>
      <c r="AJ2452" s="9">
        <v>0</v>
      </c>
      <c r="AK2452" s="9">
        <f t="shared" si="172"/>
        <v>5.3999999999999999E-2</v>
      </c>
      <c r="AL2452" s="9">
        <f t="shared" si="173"/>
        <v>0.504</v>
      </c>
      <c r="AM2452" s="9"/>
      <c r="AN2452" s="9"/>
      <c r="AP2452" s="9"/>
    </row>
    <row r="2453" spans="1:42" x14ac:dyDescent="0.2">
      <c r="A2453" s="2" t="s">
        <v>43</v>
      </c>
      <c r="B2453" s="2">
        <v>1</v>
      </c>
      <c r="C2453" s="2">
        <v>11030124</v>
      </c>
      <c r="D2453" s="2" t="s">
        <v>7025</v>
      </c>
      <c r="E2453" s="3" t="s">
        <v>7026</v>
      </c>
      <c r="F2453" s="2" t="s">
        <v>7027</v>
      </c>
      <c r="G2453" s="2" t="s">
        <v>47</v>
      </c>
      <c r="I2453" s="2">
        <v>360288</v>
      </c>
      <c r="J2453" s="9"/>
      <c r="K2453" s="9">
        <v>0.85</v>
      </c>
      <c r="L2453" s="9"/>
      <c r="M2453" s="9"/>
      <c r="N2453" s="9"/>
      <c r="O2453" s="9"/>
      <c r="P2453" s="9"/>
      <c r="Q2453" s="9"/>
      <c r="R2453" s="9"/>
      <c r="S2453" s="9"/>
      <c r="T2453" s="9"/>
      <c r="U2453" s="9"/>
      <c r="V2453" s="9"/>
      <c r="W2453" s="9"/>
      <c r="X2453" s="9"/>
      <c r="Y2453" s="9"/>
      <c r="Z2453" s="9"/>
      <c r="AA2453" s="9"/>
      <c r="AB2453" s="9"/>
      <c r="AC2453" s="9"/>
      <c r="AD2453" s="9"/>
      <c r="AE2453" s="9"/>
      <c r="AF2453" s="9"/>
      <c r="AG2453" s="9"/>
      <c r="AH2453" s="9"/>
      <c r="AI2453" s="9">
        <f t="shared" si="171"/>
        <v>0.85</v>
      </c>
      <c r="AJ2453" s="9">
        <v>0</v>
      </c>
      <c r="AK2453" s="9">
        <f t="shared" si="172"/>
        <v>0.10199999999999999</v>
      </c>
      <c r="AL2453" s="9">
        <f t="shared" si="173"/>
        <v>0.95199999999999996</v>
      </c>
      <c r="AM2453" s="9"/>
      <c r="AN2453" s="9"/>
      <c r="AP2453" s="9"/>
    </row>
    <row r="2454" spans="1:42" x14ac:dyDescent="0.2">
      <c r="A2454" s="2" t="s">
        <v>43</v>
      </c>
      <c r="B2454" s="2">
        <v>16</v>
      </c>
      <c r="C2454" s="2">
        <v>11030133</v>
      </c>
      <c r="D2454" s="2" t="s">
        <v>7028</v>
      </c>
      <c r="E2454" s="3" t="s">
        <v>7029</v>
      </c>
      <c r="F2454" s="2" t="s">
        <v>7030</v>
      </c>
      <c r="G2454" s="2" t="s">
        <v>47</v>
      </c>
      <c r="I2454" s="2">
        <v>360289</v>
      </c>
      <c r="J2454" s="9"/>
      <c r="K2454" s="9">
        <v>0.82</v>
      </c>
      <c r="L2454" s="9"/>
      <c r="M2454" s="9"/>
      <c r="N2454" s="9"/>
      <c r="O2454" s="9"/>
      <c r="P2454" s="9"/>
      <c r="Q2454" s="9">
        <v>0.75</v>
      </c>
      <c r="R2454" s="9">
        <v>0.08</v>
      </c>
      <c r="S2454" s="9"/>
      <c r="T2454" s="9"/>
      <c r="U2454" s="9"/>
      <c r="V2454" s="9"/>
      <c r="W2454" s="9"/>
      <c r="X2454" s="9"/>
      <c r="Y2454" s="9"/>
      <c r="Z2454" s="9"/>
      <c r="AA2454" s="9"/>
      <c r="AB2454" s="9"/>
      <c r="AC2454" s="9"/>
      <c r="AD2454" s="9"/>
      <c r="AE2454" s="9"/>
      <c r="AF2454" s="9"/>
      <c r="AG2454" s="9"/>
      <c r="AH2454" s="9"/>
      <c r="AI2454" s="9">
        <f t="shared" si="171"/>
        <v>1.65</v>
      </c>
      <c r="AJ2454" s="9">
        <v>0</v>
      </c>
      <c r="AK2454" s="9">
        <f t="shared" si="172"/>
        <v>0.19799999999999998</v>
      </c>
      <c r="AL2454" s="9">
        <f t="shared" si="173"/>
        <v>1.8479999999999999</v>
      </c>
      <c r="AM2454" s="9"/>
      <c r="AN2454" s="9"/>
      <c r="AP2454" s="9"/>
    </row>
    <row r="2455" spans="1:42" x14ac:dyDescent="0.2">
      <c r="A2455" s="2" t="s">
        <v>43</v>
      </c>
      <c r="B2455" s="2">
        <v>1</v>
      </c>
      <c r="C2455" s="2">
        <v>11030121</v>
      </c>
      <c r="D2455" s="2" t="s">
        <v>7031</v>
      </c>
      <c r="E2455" s="3" t="s">
        <v>7032</v>
      </c>
      <c r="F2455" s="2" t="s">
        <v>7033</v>
      </c>
      <c r="G2455" s="2" t="s">
        <v>47</v>
      </c>
      <c r="I2455" s="2">
        <v>360290</v>
      </c>
      <c r="J2455" s="9"/>
      <c r="K2455" s="9">
        <v>0.35</v>
      </c>
      <c r="L2455" s="9"/>
      <c r="M2455" s="9"/>
      <c r="N2455" s="9"/>
      <c r="O2455" s="9"/>
      <c r="P2455" s="9"/>
      <c r="Q2455" s="9"/>
      <c r="R2455" s="9"/>
      <c r="S2455" s="9"/>
      <c r="T2455" s="9"/>
      <c r="U2455" s="9"/>
      <c r="V2455" s="9"/>
      <c r="W2455" s="9"/>
      <c r="X2455" s="9"/>
      <c r="Y2455" s="9"/>
      <c r="Z2455" s="9"/>
      <c r="AA2455" s="9"/>
      <c r="AB2455" s="9"/>
      <c r="AC2455" s="9"/>
      <c r="AD2455" s="9"/>
      <c r="AE2455" s="9"/>
      <c r="AF2455" s="9"/>
      <c r="AG2455" s="9"/>
      <c r="AH2455" s="9"/>
      <c r="AI2455" s="9">
        <f t="shared" si="171"/>
        <v>0.35</v>
      </c>
      <c r="AJ2455" s="9">
        <v>0</v>
      </c>
      <c r="AK2455" s="9">
        <f t="shared" si="172"/>
        <v>4.1999999999999996E-2</v>
      </c>
      <c r="AL2455" s="9">
        <f t="shared" si="173"/>
        <v>0.39199999999999996</v>
      </c>
      <c r="AM2455" s="9"/>
      <c r="AN2455" s="9"/>
      <c r="AP2455" s="9"/>
    </row>
    <row r="2456" spans="1:42" x14ac:dyDescent="0.2">
      <c r="A2456" s="2" t="s">
        <v>43</v>
      </c>
      <c r="B2456" s="2">
        <v>1</v>
      </c>
      <c r="C2456" s="2">
        <v>11030132</v>
      </c>
      <c r="D2456" s="2" t="s">
        <v>7034</v>
      </c>
      <c r="E2456" s="3" t="s">
        <v>7035</v>
      </c>
      <c r="F2456" s="2" t="s">
        <v>7036</v>
      </c>
      <c r="G2456" s="2" t="s">
        <v>47</v>
      </c>
      <c r="I2456" s="2">
        <v>360291</v>
      </c>
      <c r="J2456" s="9"/>
      <c r="K2456" s="9">
        <v>2.69</v>
      </c>
      <c r="L2456" s="9"/>
      <c r="M2456" s="9"/>
      <c r="N2456" s="9"/>
      <c r="O2456" s="9"/>
      <c r="P2456" s="9"/>
      <c r="Q2456" s="9">
        <v>0.61</v>
      </c>
      <c r="R2456" s="9"/>
      <c r="S2456" s="9"/>
      <c r="T2456" s="9"/>
      <c r="U2456" s="9"/>
      <c r="V2456" s="9"/>
      <c r="W2456" s="9"/>
      <c r="X2456" s="9"/>
      <c r="Y2456" s="9"/>
      <c r="Z2456" s="9"/>
      <c r="AA2456" s="9"/>
      <c r="AB2456" s="9"/>
      <c r="AC2456" s="9"/>
      <c r="AD2456" s="9"/>
      <c r="AE2456" s="9"/>
      <c r="AF2456" s="9"/>
      <c r="AG2456" s="9"/>
      <c r="AH2456" s="9"/>
      <c r="AI2456" s="9">
        <f t="shared" si="171"/>
        <v>3.3</v>
      </c>
      <c r="AJ2456" s="9">
        <v>0</v>
      </c>
      <c r="AK2456" s="9">
        <f t="shared" si="172"/>
        <v>0.39599999999999996</v>
      </c>
      <c r="AL2456" s="9">
        <f t="shared" si="173"/>
        <v>3.6959999999999997</v>
      </c>
      <c r="AM2456" s="9"/>
      <c r="AN2456" s="9"/>
      <c r="AP2456" s="9"/>
    </row>
    <row r="2457" spans="1:42" x14ac:dyDescent="0.2">
      <c r="A2457" s="2" t="s">
        <v>43</v>
      </c>
      <c r="B2457" s="2">
        <v>1</v>
      </c>
      <c r="C2457" s="2">
        <v>11030121</v>
      </c>
      <c r="D2457" s="2" t="s">
        <v>7037</v>
      </c>
      <c r="E2457" s="3" t="s">
        <v>7038</v>
      </c>
      <c r="F2457" s="2" t="s">
        <v>7039</v>
      </c>
      <c r="G2457" s="2" t="s">
        <v>47</v>
      </c>
      <c r="I2457" s="2">
        <v>360292</v>
      </c>
      <c r="J2457" s="9"/>
      <c r="K2457" s="9">
        <v>0.92</v>
      </c>
      <c r="L2457" s="9"/>
      <c r="M2457" s="9"/>
      <c r="N2457" s="9"/>
      <c r="O2457" s="9"/>
      <c r="P2457" s="9"/>
      <c r="Q2457" s="9">
        <v>0.61</v>
      </c>
      <c r="R2457" s="9"/>
      <c r="S2457" s="9"/>
      <c r="T2457" s="9"/>
      <c r="U2457" s="9"/>
      <c r="V2457" s="9"/>
      <c r="W2457" s="9"/>
      <c r="X2457" s="9"/>
      <c r="Y2457" s="9"/>
      <c r="Z2457" s="9"/>
      <c r="AA2457" s="9"/>
      <c r="AB2457" s="9"/>
      <c r="AC2457" s="9"/>
      <c r="AD2457" s="9"/>
      <c r="AE2457" s="9"/>
      <c r="AF2457" s="9"/>
      <c r="AG2457" s="9"/>
      <c r="AH2457" s="9"/>
      <c r="AI2457" s="9">
        <f t="shared" si="171"/>
        <v>1.53</v>
      </c>
      <c r="AJ2457" s="9">
        <v>0</v>
      </c>
      <c r="AK2457" s="9">
        <f t="shared" si="172"/>
        <v>0.18359999999999999</v>
      </c>
      <c r="AL2457" s="9">
        <f t="shared" si="173"/>
        <v>1.7136</v>
      </c>
      <c r="AM2457" s="9"/>
      <c r="AN2457" s="9"/>
      <c r="AP2457" s="9"/>
    </row>
    <row r="2458" spans="1:42" x14ac:dyDescent="0.2">
      <c r="A2458" s="2" t="s">
        <v>43</v>
      </c>
      <c r="B2458" s="2">
        <v>1</v>
      </c>
      <c r="C2458" s="2">
        <v>11030133</v>
      </c>
      <c r="D2458" s="2" t="s">
        <v>7040</v>
      </c>
      <c r="E2458" s="3" t="s">
        <v>7041</v>
      </c>
      <c r="F2458" s="2" t="s">
        <v>7042</v>
      </c>
      <c r="G2458" s="2" t="s">
        <v>47</v>
      </c>
      <c r="I2458" s="2">
        <v>360293</v>
      </c>
      <c r="J2458" s="9"/>
      <c r="K2458" s="9">
        <v>2.4700000000000002</v>
      </c>
      <c r="L2458" s="9"/>
      <c r="M2458" s="9"/>
      <c r="N2458" s="9"/>
      <c r="O2458" s="9"/>
      <c r="P2458" s="9"/>
      <c r="Q2458" s="9">
        <v>0.08</v>
      </c>
      <c r="R2458" s="9">
        <v>0.05</v>
      </c>
      <c r="S2458" s="9"/>
      <c r="T2458" s="9"/>
      <c r="U2458" s="9"/>
      <c r="V2458" s="9"/>
      <c r="W2458" s="9"/>
      <c r="X2458" s="9"/>
      <c r="Y2458" s="9"/>
      <c r="Z2458" s="9"/>
      <c r="AA2458" s="9"/>
      <c r="AB2458" s="9"/>
      <c r="AC2458" s="9"/>
      <c r="AD2458" s="9"/>
      <c r="AE2458" s="9"/>
      <c r="AF2458" s="9"/>
      <c r="AG2458" s="9"/>
      <c r="AH2458" s="9"/>
      <c r="AI2458" s="9">
        <f t="shared" si="171"/>
        <v>2.6</v>
      </c>
      <c r="AJ2458" s="9">
        <v>0</v>
      </c>
      <c r="AK2458" s="9">
        <f t="shared" si="172"/>
        <v>0.312</v>
      </c>
      <c r="AL2458" s="9">
        <f t="shared" si="173"/>
        <v>2.9119999999999999</v>
      </c>
      <c r="AM2458" s="9"/>
      <c r="AN2458" s="9"/>
      <c r="AP2458" s="9"/>
    </row>
    <row r="2459" spans="1:42" x14ac:dyDescent="0.2">
      <c r="A2459" s="2" t="s">
        <v>43</v>
      </c>
      <c r="B2459" s="2">
        <v>1</v>
      </c>
      <c r="C2459" s="2">
        <v>11030133</v>
      </c>
      <c r="D2459" s="2" t="s">
        <v>7043</v>
      </c>
      <c r="E2459" s="3" t="s">
        <v>7044</v>
      </c>
      <c r="F2459" s="2" t="s">
        <v>7045</v>
      </c>
      <c r="G2459" s="2" t="s">
        <v>47</v>
      </c>
      <c r="I2459" s="2">
        <v>360294</v>
      </c>
      <c r="J2459" s="9"/>
      <c r="K2459" s="9"/>
      <c r="L2459" s="9"/>
      <c r="M2459" s="9"/>
      <c r="N2459" s="9"/>
      <c r="O2459" s="9"/>
      <c r="P2459" s="9"/>
      <c r="Q2459" s="9">
        <v>0.28000000000000003</v>
      </c>
      <c r="R2459" s="9">
        <v>1.02</v>
      </c>
      <c r="S2459" s="9"/>
      <c r="T2459" s="9"/>
      <c r="U2459" s="9"/>
      <c r="V2459" s="9"/>
      <c r="W2459" s="9"/>
      <c r="X2459" s="9"/>
      <c r="Y2459" s="9"/>
      <c r="Z2459" s="9"/>
      <c r="AA2459" s="9"/>
      <c r="AB2459" s="9"/>
      <c r="AC2459" s="9"/>
      <c r="AD2459" s="9"/>
      <c r="AE2459" s="9"/>
      <c r="AF2459" s="9"/>
      <c r="AG2459" s="9"/>
      <c r="AH2459" s="9"/>
      <c r="AI2459" s="9">
        <f t="shared" si="171"/>
        <v>1.3</v>
      </c>
      <c r="AJ2459" s="9">
        <v>0</v>
      </c>
      <c r="AK2459" s="9">
        <f t="shared" si="172"/>
        <v>0.156</v>
      </c>
      <c r="AL2459" s="9">
        <f t="shared" si="173"/>
        <v>1.456</v>
      </c>
      <c r="AM2459" s="9"/>
      <c r="AN2459" s="9"/>
      <c r="AP2459" s="9"/>
    </row>
    <row r="2460" spans="1:42" x14ac:dyDescent="0.2">
      <c r="A2460" s="2" t="s">
        <v>43</v>
      </c>
      <c r="B2460" s="2">
        <v>1</v>
      </c>
      <c r="C2460" s="2">
        <v>11030136</v>
      </c>
      <c r="D2460" s="2" t="s">
        <v>7046</v>
      </c>
      <c r="E2460" s="3" t="s">
        <v>7047</v>
      </c>
      <c r="F2460" s="2" t="s">
        <v>7048</v>
      </c>
      <c r="G2460" s="2" t="s">
        <v>47</v>
      </c>
      <c r="I2460" s="2">
        <v>360295</v>
      </c>
      <c r="J2460" s="9"/>
      <c r="K2460" s="9"/>
      <c r="L2460" s="9"/>
      <c r="M2460" s="9"/>
      <c r="N2460" s="9"/>
      <c r="O2460" s="9"/>
      <c r="P2460" s="9"/>
      <c r="Q2460" s="9">
        <v>0.69</v>
      </c>
      <c r="R2460" s="9">
        <v>0.01</v>
      </c>
      <c r="S2460" s="9"/>
      <c r="T2460" s="9"/>
      <c r="U2460" s="9"/>
      <c r="V2460" s="9"/>
      <c r="W2460" s="9"/>
      <c r="X2460" s="9"/>
      <c r="Y2460" s="9"/>
      <c r="Z2460" s="9"/>
      <c r="AA2460" s="9"/>
      <c r="AB2460" s="9"/>
      <c r="AC2460" s="9"/>
      <c r="AD2460" s="9"/>
      <c r="AE2460" s="9"/>
      <c r="AF2460" s="9"/>
      <c r="AG2460" s="9"/>
      <c r="AH2460" s="9"/>
      <c r="AI2460" s="9">
        <f t="shared" si="171"/>
        <v>0.7</v>
      </c>
      <c r="AJ2460" s="9">
        <v>0</v>
      </c>
      <c r="AK2460" s="9">
        <f t="shared" si="172"/>
        <v>8.3999999999999991E-2</v>
      </c>
      <c r="AL2460" s="9">
        <f t="shared" si="173"/>
        <v>0.78399999999999992</v>
      </c>
      <c r="AM2460" s="9"/>
      <c r="AN2460" s="9"/>
      <c r="AP2460" s="9"/>
    </row>
    <row r="2461" spans="1:42" x14ac:dyDescent="0.2">
      <c r="A2461" s="2" t="s">
        <v>43</v>
      </c>
      <c r="B2461" s="2">
        <v>16</v>
      </c>
      <c r="C2461" s="2">
        <v>11030136</v>
      </c>
      <c r="D2461" s="2" t="s">
        <v>7049</v>
      </c>
      <c r="E2461" s="3" t="s">
        <v>7050</v>
      </c>
      <c r="F2461" s="2" t="s">
        <v>7051</v>
      </c>
      <c r="G2461" s="2" t="s">
        <v>47</v>
      </c>
      <c r="I2461" s="2">
        <v>360296</v>
      </c>
      <c r="J2461" s="9"/>
      <c r="K2461" s="9"/>
      <c r="L2461" s="9"/>
      <c r="M2461" s="9"/>
      <c r="N2461" s="9"/>
      <c r="O2461" s="9"/>
      <c r="P2461" s="9"/>
      <c r="Q2461" s="9">
        <v>0.17</v>
      </c>
      <c r="R2461" s="9"/>
      <c r="S2461" s="9"/>
      <c r="T2461" s="9"/>
      <c r="U2461" s="9"/>
      <c r="V2461" s="9"/>
      <c r="W2461" s="9"/>
      <c r="X2461" s="9"/>
      <c r="Y2461" s="9"/>
      <c r="Z2461" s="9"/>
      <c r="AA2461" s="9"/>
      <c r="AB2461" s="9"/>
      <c r="AC2461" s="9"/>
      <c r="AD2461" s="9"/>
      <c r="AE2461" s="9"/>
      <c r="AF2461" s="9"/>
      <c r="AG2461" s="9"/>
      <c r="AH2461" s="9"/>
      <c r="AI2461" s="9">
        <f t="shared" si="171"/>
        <v>0.17</v>
      </c>
      <c r="AJ2461" s="9">
        <v>0</v>
      </c>
      <c r="AK2461" s="9">
        <f t="shared" si="172"/>
        <v>2.0400000000000001E-2</v>
      </c>
      <c r="AL2461" s="9">
        <f t="shared" si="173"/>
        <v>0.19040000000000001</v>
      </c>
      <c r="AM2461" s="9"/>
      <c r="AN2461" s="9"/>
      <c r="AP2461" s="9"/>
    </row>
    <row r="2462" spans="1:42" x14ac:dyDescent="0.2">
      <c r="A2462" s="2" t="s">
        <v>43</v>
      </c>
      <c r="B2462" s="2">
        <v>1</v>
      </c>
      <c r="C2462" s="2">
        <v>11030114</v>
      </c>
      <c r="D2462" s="2" t="s">
        <v>7052</v>
      </c>
      <c r="E2462" s="3" t="s">
        <v>7053</v>
      </c>
      <c r="F2462" s="2" t="s">
        <v>7054</v>
      </c>
      <c r="G2462" s="2" t="s">
        <v>47</v>
      </c>
      <c r="I2462" s="2">
        <v>360297</v>
      </c>
      <c r="J2462" s="9"/>
      <c r="K2462" s="9">
        <v>0.13</v>
      </c>
      <c r="L2462" s="9"/>
      <c r="M2462" s="9"/>
      <c r="N2462" s="9"/>
      <c r="O2462" s="9"/>
      <c r="P2462" s="9"/>
      <c r="Q2462" s="9">
        <v>6.36</v>
      </c>
      <c r="R2462" s="9"/>
      <c r="S2462" s="9"/>
      <c r="T2462" s="9"/>
      <c r="U2462" s="9"/>
      <c r="V2462" s="9"/>
      <c r="W2462" s="9"/>
      <c r="X2462" s="9"/>
      <c r="Y2462" s="9"/>
      <c r="Z2462" s="9"/>
      <c r="AA2462" s="9"/>
      <c r="AB2462" s="9"/>
      <c r="AC2462" s="9"/>
      <c r="AD2462" s="9"/>
      <c r="AE2462" s="9"/>
      <c r="AF2462" s="9"/>
      <c r="AG2462" s="9"/>
      <c r="AH2462" s="9"/>
      <c r="AI2462" s="9">
        <f t="shared" si="171"/>
        <v>6.49</v>
      </c>
      <c r="AJ2462" s="9">
        <v>0</v>
      </c>
      <c r="AK2462" s="9">
        <f t="shared" si="172"/>
        <v>0.77880000000000005</v>
      </c>
      <c r="AL2462" s="9">
        <f t="shared" si="173"/>
        <v>7.2688000000000006</v>
      </c>
      <c r="AM2462" s="9"/>
      <c r="AN2462" s="9"/>
      <c r="AP2462" s="9"/>
    </row>
    <row r="2463" spans="1:42" x14ac:dyDescent="0.2">
      <c r="A2463" s="2" t="s">
        <v>43</v>
      </c>
      <c r="B2463" s="2">
        <v>1</v>
      </c>
      <c r="C2463" s="2">
        <v>11030131</v>
      </c>
      <c r="D2463" s="2" t="s">
        <v>7055</v>
      </c>
      <c r="E2463" s="3" t="s">
        <v>7056</v>
      </c>
      <c r="F2463" s="2" t="s">
        <v>7057</v>
      </c>
      <c r="G2463" s="2" t="s">
        <v>47</v>
      </c>
      <c r="I2463" s="2">
        <v>360298</v>
      </c>
      <c r="J2463" s="9"/>
      <c r="K2463" s="9">
        <v>1.17</v>
      </c>
      <c r="L2463" s="9"/>
      <c r="M2463" s="9"/>
      <c r="N2463" s="9"/>
      <c r="O2463" s="9"/>
      <c r="P2463" s="9"/>
      <c r="Q2463" s="9">
        <v>0.81</v>
      </c>
      <c r="R2463" s="9">
        <v>0.4</v>
      </c>
      <c r="S2463" s="9"/>
      <c r="T2463" s="9"/>
      <c r="U2463" s="9"/>
      <c r="V2463" s="9"/>
      <c r="W2463" s="9"/>
      <c r="X2463" s="9"/>
      <c r="Y2463" s="9"/>
      <c r="Z2463" s="9"/>
      <c r="AA2463" s="9"/>
      <c r="AB2463" s="9"/>
      <c r="AC2463" s="9"/>
      <c r="AD2463" s="9"/>
      <c r="AE2463" s="9"/>
      <c r="AF2463" s="9"/>
      <c r="AG2463" s="9"/>
      <c r="AH2463" s="9"/>
      <c r="AI2463" s="9">
        <f t="shared" si="171"/>
        <v>2.38</v>
      </c>
      <c r="AJ2463" s="9">
        <v>0</v>
      </c>
      <c r="AK2463" s="9">
        <f t="shared" si="172"/>
        <v>0.28559999999999997</v>
      </c>
      <c r="AL2463" s="9">
        <f t="shared" si="173"/>
        <v>2.6656</v>
      </c>
      <c r="AM2463" s="9"/>
      <c r="AN2463" s="9"/>
      <c r="AP2463" s="9"/>
    </row>
    <row r="2464" spans="1:42" x14ac:dyDescent="0.2">
      <c r="A2464" s="2" t="s">
        <v>43</v>
      </c>
      <c r="B2464" s="2">
        <v>1</v>
      </c>
      <c r="C2464" s="2">
        <v>11030130</v>
      </c>
      <c r="D2464" s="2" t="s">
        <v>7058</v>
      </c>
      <c r="E2464" s="3" t="s">
        <v>7059</v>
      </c>
      <c r="F2464" s="2" t="s">
        <v>7060</v>
      </c>
      <c r="G2464" s="2" t="s">
        <v>47</v>
      </c>
      <c r="I2464" s="2">
        <v>360299</v>
      </c>
      <c r="J2464" s="9"/>
      <c r="K2464" s="9"/>
      <c r="L2464" s="9"/>
      <c r="M2464" s="9"/>
      <c r="N2464" s="9"/>
      <c r="O2464" s="9"/>
      <c r="P2464" s="9"/>
      <c r="Q2464" s="9">
        <v>0.27</v>
      </c>
      <c r="R2464" s="9">
        <v>0.01</v>
      </c>
      <c r="S2464" s="9"/>
      <c r="T2464" s="9"/>
      <c r="U2464" s="9"/>
      <c r="V2464" s="9"/>
      <c r="W2464" s="9"/>
      <c r="X2464" s="9"/>
      <c r="Y2464" s="9"/>
      <c r="Z2464" s="9"/>
      <c r="AA2464" s="9"/>
      <c r="AB2464" s="9"/>
      <c r="AC2464" s="9"/>
      <c r="AD2464" s="9"/>
      <c r="AE2464" s="9"/>
      <c r="AF2464" s="9"/>
      <c r="AG2464" s="9"/>
      <c r="AH2464" s="9"/>
      <c r="AI2464" s="9">
        <f t="shared" si="171"/>
        <v>0.28000000000000003</v>
      </c>
      <c r="AJ2464" s="9">
        <v>0</v>
      </c>
      <c r="AK2464" s="9">
        <f t="shared" si="172"/>
        <v>3.3600000000000005E-2</v>
      </c>
      <c r="AL2464" s="9">
        <f t="shared" si="173"/>
        <v>0.31360000000000005</v>
      </c>
      <c r="AM2464" s="9"/>
      <c r="AN2464" s="9"/>
      <c r="AP2464" s="9"/>
    </row>
    <row r="2465" spans="1:42" x14ac:dyDescent="0.2">
      <c r="A2465" s="2" t="s">
        <v>43</v>
      </c>
      <c r="B2465" s="2">
        <v>16</v>
      </c>
      <c r="C2465" s="2">
        <v>11030130</v>
      </c>
      <c r="D2465" s="2" t="s">
        <v>7061</v>
      </c>
      <c r="E2465" s="3" t="s">
        <v>7062</v>
      </c>
      <c r="F2465" s="2" t="s">
        <v>7063</v>
      </c>
      <c r="G2465" s="2" t="s">
        <v>47</v>
      </c>
      <c r="I2465" s="2">
        <v>360300</v>
      </c>
      <c r="J2465" s="9"/>
      <c r="K2465" s="9">
        <v>0.14000000000000001</v>
      </c>
      <c r="L2465" s="9"/>
      <c r="M2465" s="9"/>
      <c r="N2465" s="9"/>
      <c r="O2465" s="9"/>
      <c r="P2465" s="9"/>
      <c r="Q2465" s="9">
        <v>0.19</v>
      </c>
      <c r="R2465" s="9">
        <v>0.27</v>
      </c>
      <c r="S2465" s="9"/>
      <c r="T2465" s="9"/>
      <c r="U2465" s="9"/>
      <c r="V2465" s="9"/>
      <c r="W2465" s="9"/>
      <c r="X2465" s="9"/>
      <c r="Y2465" s="9"/>
      <c r="Z2465" s="9"/>
      <c r="AA2465" s="9"/>
      <c r="AB2465" s="9"/>
      <c r="AC2465" s="9"/>
      <c r="AD2465" s="9"/>
      <c r="AE2465" s="9"/>
      <c r="AF2465" s="9"/>
      <c r="AG2465" s="9"/>
      <c r="AH2465" s="9"/>
      <c r="AI2465" s="9">
        <f t="shared" si="171"/>
        <v>0.60000000000000009</v>
      </c>
      <c r="AJ2465" s="9">
        <v>0</v>
      </c>
      <c r="AK2465" s="9">
        <f t="shared" si="172"/>
        <v>7.2000000000000008E-2</v>
      </c>
      <c r="AL2465" s="9">
        <f t="shared" si="173"/>
        <v>0.67200000000000015</v>
      </c>
      <c r="AM2465" s="9"/>
      <c r="AN2465" s="9"/>
      <c r="AP2465" s="9"/>
    </row>
    <row r="2466" spans="1:42" x14ac:dyDescent="0.2">
      <c r="A2466" s="2" t="s">
        <v>43</v>
      </c>
      <c r="B2466" s="2">
        <v>19</v>
      </c>
      <c r="C2466" s="2">
        <v>11030132</v>
      </c>
      <c r="D2466" s="2" t="s">
        <v>7064</v>
      </c>
      <c r="E2466" s="3" t="s">
        <v>7065</v>
      </c>
      <c r="F2466" s="2" t="s">
        <v>7066</v>
      </c>
      <c r="G2466" s="2" t="s">
        <v>47</v>
      </c>
      <c r="I2466" s="2">
        <v>360301</v>
      </c>
      <c r="J2466" s="9"/>
      <c r="K2466" s="9">
        <v>1.31</v>
      </c>
      <c r="L2466" s="9"/>
      <c r="M2466" s="9"/>
      <c r="N2466" s="9"/>
      <c r="O2466" s="9"/>
      <c r="P2466" s="9"/>
      <c r="Q2466" s="9">
        <v>0.59</v>
      </c>
      <c r="R2466" s="9">
        <v>0.26</v>
      </c>
      <c r="S2466" s="9"/>
      <c r="T2466" s="9"/>
      <c r="U2466" s="9"/>
      <c r="V2466" s="9"/>
      <c r="W2466" s="9"/>
      <c r="X2466" s="9"/>
      <c r="Y2466" s="9"/>
      <c r="Z2466" s="9"/>
      <c r="AA2466" s="9"/>
      <c r="AB2466" s="9"/>
      <c r="AC2466" s="9"/>
      <c r="AD2466" s="9"/>
      <c r="AE2466" s="9"/>
      <c r="AF2466" s="9"/>
      <c r="AG2466" s="9"/>
      <c r="AH2466" s="9"/>
      <c r="AI2466" s="9">
        <f t="shared" si="171"/>
        <v>2.16</v>
      </c>
      <c r="AJ2466" s="9">
        <v>0</v>
      </c>
      <c r="AK2466" s="9">
        <f t="shared" si="172"/>
        <v>0.25919999999999999</v>
      </c>
      <c r="AL2466" s="9">
        <f t="shared" si="173"/>
        <v>2.4192</v>
      </c>
      <c r="AM2466" s="9"/>
      <c r="AN2466" s="9"/>
      <c r="AP2466" s="9"/>
    </row>
    <row r="2467" spans="1:42" x14ac:dyDescent="0.2">
      <c r="A2467" s="2" t="s">
        <v>43</v>
      </c>
      <c r="B2467" s="2">
        <v>16</v>
      </c>
      <c r="C2467" s="2">
        <v>11030105</v>
      </c>
      <c r="D2467" s="2" t="s">
        <v>7067</v>
      </c>
      <c r="E2467" s="3" t="s">
        <v>7068</v>
      </c>
      <c r="F2467" s="2" t="s">
        <v>7069</v>
      </c>
      <c r="G2467" s="2" t="s">
        <v>47</v>
      </c>
      <c r="I2467" s="2">
        <v>360302</v>
      </c>
      <c r="J2467" s="9"/>
      <c r="K2467" s="9">
        <v>7.83</v>
      </c>
      <c r="L2467" s="9"/>
      <c r="M2467" s="9"/>
      <c r="N2467" s="9"/>
      <c r="O2467" s="9"/>
      <c r="P2467" s="9"/>
      <c r="Q2467" s="9">
        <v>0.12</v>
      </c>
      <c r="R2467" s="9"/>
      <c r="S2467" s="9"/>
      <c r="T2467" s="9"/>
      <c r="U2467" s="9"/>
      <c r="V2467" s="9"/>
      <c r="W2467" s="9"/>
      <c r="X2467" s="9"/>
      <c r="Y2467" s="9"/>
      <c r="Z2467" s="9"/>
      <c r="AA2467" s="9"/>
      <c r="AB2467" s="9"/>
      <c r="AC2467" s="9"/>
      <c r="AD2467" s="9"/>
      <c r="AE2467" s="9"/>
      <c r="AF2467" s="9"/>
      <c r="AG2467" s="9"/>
      <c r="AH2467" s="9"/>
      <c r="AI2467" s="9">
        <f t="shared" si="171"/>
        <v>7.95</v>
      </c>
      <c r="AJ2467" s="9">
        <v>0</v>
      </c>
      <c r="AK2467" s="9">
        <f t="shared" si="172"/>
        <v>0.95399999999999996</v>
      </c>
      <c r="AL2467" s="9">
        <f t="shared" si="173"/>
        <v>8.9039999999999999</v>
      </c>
      <c r="AM2467" s="9"/>
      <c r="AN2467" s="9"/>
      <c r="AP2467" s="9"/>
    </row>
    <row r="2468" spans="1:42" x14ac:dyDescent="0.2">
      <c r="A2468" s="2" t="s">
        <v>43</v>
      </c>
      <c r="B2468" s="2">
        <v>1</v>
      </c>
      <c r="C2468" s="2">
        <v>11030133</v>
      </c>
      <c r="D2468" s="2" t="s">
        <v>7070</v>
      </c>
      <c r="E2468" s="3" t="s">
        <v>7071</v>
      </c>
      <c r="F2468" s="2" t="s">
        <v>7072</v>
      </c>
      <c r="G2468" s="2" t="s">
        <v>47</v>
      </c>
      <c r="I2468" s="2">
        <v>360303</v>
      </c>
      <c r="J2468" s="9"/>
      <c r="K2468" s="9">
        <v>0.36</v>
      </c>
      <c r="L2468" s="9"/>
      <c r="M2468" s="9"/>
      <c r="N2468" s="9"/>
      <c r="O2468" s="9"/>
      <c r="P2468" s="9"/>
      <c r="Q2468" s="9">
        <v>0.44</v>
      </c>
      <c r="R2468" s="9">
        <v>0.12</v>
      </c>
      <c r="S2468" s="9"/>
      <c r="T2468" s="9"/>
      <c r="U2468" s="9"/>
      <c r="V2468" s="9"/>
      <c r="W2468" s="9"/>
      <c r="X2468" s="9"/>
      <c r="Y2468" s="9"/>
      <c r="Z2468" s="9"/>
      <c r="AA2468" s="9"/>
      <c r="AB2468" s="9"/>
      <c r="AC2468" s="9"/>
      <c r="AD2468" s="9"/>
      <c r="AE2468" s="9"/>
      <c r="AF2468" s="9"/>
      <c r="AG2468" s="9"/>
      <c r="AH2468" s="9"/>
      <c r="AI2468" s="9">
        <f t="shared" si="171"/>
        <v>0.92</v>
      </c>
      <c r="AJ2468" s="9">
        <v>0</v>
      </c>
      <c r="AK2468" s="9">
        <f t="shared" si="172"/>
        <v>0.1104</v>
      </c>
      <c r="AL2468" s="9">
        <f t="shared" si="173"/>
        <v>1.0304</v>
      </c>
      <c r="AM2468" s="9"/>
      <c r="AN2468" s="9"/>
      <c r="AP2468" s="9"/>
    </row>
    <row r="2469" spans="1:42" x14ac:dyDescent="0.2">
      <c r="A2469" s="2" t="s">
        <v>43</v>
      </c>
      <c r="B2469" s="2">
        <v>1</v>
      </c>
      <c r="C2469" s="2">
        <v>11030128</v>
      </c>
      <c r="D2469" s="2" t="s">
        <v>7073</v>
      </c>
      <c r="E2469" s="3" t="s">
        <v>7074</v>
      </c>
      <c r="F2469" s="2" t="s">
        <v>7075</v>
      </c>
      <c r="G2469" s="2" t="s">
        <v>47</v>
      </c>
      <c r="I2469" s="2">
        <v>360304</v>
      </c>
      <c r="J2469" s="9"/>
      <c r="K2469" s="9">
        <v>0.46</v>
      </c>
      <c r="L2469" s="9"/>
      <c r="M2469" s="9"/>
      <c r="N2469" s="9"/>
      <c r="O2469" s="9"/>
      <c r="P2469" s="9"/>
      <c r="Q2469" s="9">
        <v>0.23</v>
      </c>
      <c r="R2469" s="9">
        <v>0.01</v>
      </c>
      <c r="S2469" s="9"/>
      <c r="T2469" s="9"/>
      <c r="U2469" s="9"/>
      <c r="V2469" s="9"/>
      <c r="W2469" s="9"/>
      <c r="X2469" s="9"/>
      <c r="Y2469" s="9"/>
      <c r="Z2469" s="9"/>
      <c r="AA2469" s="9"/>
      <c r="AB2469" s="9"/>
      <c r="AC2469" s="9"/>
      <c r="AD2469" s="9"/>
      <c r="AE2469" s="9"/>
      <c r="AF2469" s="9"/>
      <c r="AG2469" s="9"/>
      <c r="AH2469" s="9"/>
      <c r="AI2469" s="9">
        <f t="shared" si="171"/>
        <v>0.70000000000000007</v>
      </c>
      <c r="AJ2469" s="9">
        <v>0</v>
      </c>
      <c r="AK2469" s="9">
        <f t="shared" si="172"/>
        <v>8.4000000000000005E-2</v>
      </c>
      <c r="AL2469" s="9">
        <f t="shared" si="173"/>
        <v>0.78400000000000003</v>
      </c>
      <c r="AM2469" s="9"/>
      <c r="AN2469" s="9"/>
      <c r="AP2469" s="9"/>
    </row>
    <row r="2470" spans="1:42" x14ac:dyDescent="0.2">
      <c r="A2470" s="2" t="s">
        <v>43</v>
      </c>
      <c r="B2470" s="2">
        <v>1</v>
      </c>
      <c r="C2470" s="2">
        <v>11030131</v>
      </c>
      <c r="D2470" s="2" t="s">
        <v>7076</v>
      </c>
      <c r="E2470" s="3" t="s">
        <v>7077</v>
      </c>
      <c r="F2470" s="2" t="s">
        <v>7078</v>
      </c>
      <c r="G2470" s="2" t="s">
        <v>47</v>
      </c>
      <c r="I2470" s="2">
        <v>360305</v>
      </c>
      <c r="J2470" s="9"/>
      <c r="K2470" s="9"/>
      <c r="L2470" s="9"/>
      <c r="M2470" s="9"/>
      <c r="N2470" s="9"/>
      <c r="O2470" s="9"/>
      <c r="P2470" s="9"/>
      <c r="Q2470" s="9">
        <v>0.35</v>
      </c>
      <c r="R2470" s="9"/>
      <c r="S2470" s="9"/>
      <c r="T2470" s="9"/>
      <c r="U2470" s="9"/>
      <c r="V2470" s="9"/>
      <c r="W2470" s="9"/>
      <c r="X2470" s="9"/>
      <c r="Y2470" s="9"/>
      <c r="Z2470" s="9"/>
      <c r="AA2470" s="9"/>
      <c r="AB2470" s="9"/>
      <c r="AC2470" s="9"/>
      <c r="AD2470" s="9"/>
      <c r="AE2470" s="9"/>
      <c r="AF2470" s="9"/>
      <c r="AG2470" s="9"/>
      <c r="AH2470" s="9"/>
      <c r="AI2470" s="9">
        <f t="shared" si="171"/>
        <v>0.35</v>
      </c>
      <c r="AJ2470" s="9">
        <v>0</v>
      </c>
      <c r="AK2470" s="9">
        <f t="shared" si="172"/>
        <v>4.1999999999999996E-2</v>
      </c>
      <c r="AL2470" s="9">
        <f t="shared" si="173"/>
        <v>0.39199999999999996</v>
      </c>
      <c r="AM2470" s="9"/>
      <c r="AN2470" s="9"/>
      <c r="AP2470" s="9"/>
    </row>
    <row r="2471" spans="1:42" x14ac:dyDescent="0.2">
      <c r="A2471" s="2" t="s">
        <v>43</v>
      </c>
      <c r="B2471" s="2">
        <v>16</v>
      </c>
      <c r="C2471" s="2">
        <v>11030128</v>
      </c>
      <c r="D2471" s="2" t="s">
        <v>7079</v>
      </c>
      <c r="E2471" s="3" t="s">
        <v>7080</v>
      </c>
      <c r="F2471" s="2" t="s">
        <v>7081</v>
      </c>
      <c r="G2471" s="2" t="s">
        <v>47</v>
      </c>
      <c r="I2471" s="2">
        <v>360306</v>
      </c>
      <c r="J2471" s="9"/>
      <c r="K2471" s="9">
        <v>4.28</v>
      </c>
      <c r="L2471" s="9"/>
      <c r="M2471" s="9"/>
      <c r="N2471" s="9"/>
      <c r="O2471" s="9"/>
      <c r="P2471" s="9"/>
      <c r="Q2471" s="9">
        <v>3.46</v>
      </c>
      <c r="R2471" s="9"/>
      <c r="S2471" s="9"/>
      <c r="T2471" s="9"/>
      <c r="U2471" s="9"/>
      <c r="V2471" s="9"/>
      <c r="W2471" s="9"/>
      <c r="X2471" s="9"/>
      <c r="Y2471" s="9"/>
      <c r="Z2471" s="9"/>
      <c r="AA2471" s="9"/>
      <c r="AB2471" s="9"/>
      <c r="AC2471" s="9"/>
      <c r="AD2471" s="9"/>
      <c r="AE2471" s="9"/>
      <c r="AF2471" s="9"/>
      <c r="AG2471" s="9"/>
      <c r="AH2471" s="9"/>
      <c r="AI2471" s="9">
        <f t="shared" si="171"/>
        <v>7.74</v>
      </c>
      <c r="AJ2471" s="9">
        <v>0</v>
      </c>
      <c r="AK2471" s="9">
        <f t="shared" si="172"/>
        <v>0.92879999999999996</v>
      </c>
      <c r="AL2471" s="9">
        <f t="shared" si="173"/>
        <v>8.6688000000000009</v>
      </c>
      <c r="AM2471" s="9"/>
      <c r="AN2471" s="9"/>
      <c r="AP2471" s="9"/>
    </row>
    <row r="2472" spans="1:42" x14ac:dyDescent="0.2">
      <c r="A2472" s="2" t="s">
        <v>43</v>
      </c>
      <c r="B2472" s="2">
        <v>1</v>
      </c>
      <c r="C2472" s="2">
        <v>11030128</v>
      </c>
      <c r="D2472" s="2" t="s">
        <v>7082</v>
      </c>
      <c r="E2472" s="3" t="s">
        <v>7083</v>
      </c>
      <c r="F2472" s="2" t="s">
        <v>7084</v>
      </c>
      <c r="G2472" s="2" t="s">
        <v>47</v>
      </c>
      <c r="I2472" s="2">
        <v>360307</v>
      </c>
      <c r="J2472" s="9"/>
      <c r="K2472" s="9">
        <v>0.04</v>
      </c>
      <c r="L2472" s="9"/>
      <c r="M2472" s="9"/>
      <c r="N2472" s="9"/>
      <c r="O2472" s="9"/>
      <c r="P2472" s="9"/>
      <c r="Q2472" s="9">
        <v>2.64</v>
      </c>
      <c r="R2472" s="9">
        <v>1.81</v>
      </c>
      <c r="S2472" s="9"/>
      <c r="T2472" s="9"/>
      <c r="U2472" s="9"/>
      <c r="V2472" s="9"/>
      <c r="W2472" s="9"/>
      <c r="X2472" s="9"/>
      <c r="Y2472" s="9"/>
      <c r="Z2472" s="9"/>
      <c r="AA2472" s="9"/>
      <c r="AB2472" s="9"/>
      <c r="AC2472" s="9"/>
      <c r="AD2472" s="9"/>
      <c r="AE2472" s="9"/>
      <c r="AF2472" s="9"/>
      <c r="AG2472" s="9"/>
      <c r="AH2472" s="9"/>
      <c r="AI2472" s="9">
        <f t="shared" si="171"/>
        <v>4.49</v>
      </c>
      <c r="AJ2472" s="9">
        <v>0</v>
      </c>
      <c r="AK2472" s="9">
        <f t="shared" si="172"/>
        <v>0.53880000000000006</v>
      </c>
      <c r="AL2472" s="9">
        <f t="shared" si="173"/>
        <v>5.0288000000000004</v>
      </c>
      <c r="AM2472" s="9"/>
      <c r="AN2472" s="9"/>
      <c r="AP2472" s="9"/>
    </row>
    <row r="2473" spans="1:42" x14ac:dyDescent="0.2">
      <c r="A2473" s="2" t="s">
        <v>43</v>
      </c>
      <c r="B2473" s="2">
        <v>16</v>
      </c>
      <c r="C2473" s="2">
        <v>11030128</v>
      </c>
      <c r="D2473" s="2" t="s">
        <v>7085</v>
      </c>
      <c r="E2473" s="3" t="s">
        <v>7086</v>
      </c>
      <c r="F2473" s="2" t="s">
        <v>7087</v>
      </c>
      <c r="G2473" s="2" t="s">
        <v>47</v>
      </c>
      <c r="I2473" s="2">
        <v>360308</v>
      </c>
      <c r="J2473" s="9"/>
      <c r="K2473" s="9">
        <v>0.15</v>
      </c>
      <c r="L2473" s="9"/>
      <c r="M2473" s="9"/>
      <c r="N2473" s="9"/>
      <c r="O2473" s="9"/>
      <c r="P2473" s="9"/>
      <c r="Q2473" s="9">
        <v>0.68</v>
      </c>
      <c r="R2473" s="9">
        <v>0.09</v>
      </c>
      <c r="S2473" s="9"/>
      <c r="T2473" s="9"/>
      <c r="U2473" s="9"/>
      <c r="V2473" s="9"/>
      <c r="W2473" s="9"/>
      <c r="X2473" s="9"/>
      <c r="Y2473" s="9"/>
      <c r="Z2473" s="9"/>
      <c r="AA2473" s="9"/>
      <c r="AB2473" s="9"/>
      <c r="AC2473" s="9"/>
      <c r="AD2473" s="9"/>
      <c r="AE2473" s="9"/>
      <c r="AF2473" s="9"/>
      <c r="AG2473" s="9"/>
      <c r="AH2473" s="9"/>
      <c r="AI2473" s="9">
        <f t="shared" si="171"/>
        <v>0.92</v>
      </c>
      <c r="AJ2473" s="9">
        <v>0</v>
      </c>
      <c r="AK2473" s="9">
        <f t="shared" si="172"/>
        <v>0.1104</v>
      </c>
      <c r="AL2473" s="9">
        <f t="shared" si="173"/>
        <v>1.0304</v>
      </c>
      <c r="AM2473" s="9"/>
      <c r="AN2473" s="9"/>
      <c r="AP2473" s="9"/>
    </row>
    <row r="2474" spans="1:42" x14ac:dyDescent="0.2">
      <c r="A2474" s="2" t="s">
        <v>43</v>
      </c>
      <c r="B2474" s="2">
        <v>1</v>
      </c>
      <c r="C2474" s="2">
        <v>11030128</v>
      </c>
      <c r="D2474" s="2" t="s">
        <v>7088</v>
      </c>
      <c r="E2474" s="3" t="s">
        <v>7089</v>
      </c>
      <c r="F2474" s="2" t="s">
        <v>7090</v>
      </c>
      <c r="G2474" s="2" t="s">
        <v>47</v>
      </c>
      <c r="I2474" s="2">
        <v>360309</v>
      </c>
      <c r="J2474" s="9"/>
      <c r="K2474" s="9">
        <v>0.54</v>
      </c>
      <c r="L2474" s="9"/>
      <c r="M2474" s="9"/>
      <c r="N2474" s="9"/>
      <c r="O2474" s="9"/>
      <c r="P2474" s="9"/>
      <c r="Q2474" s="9"/>
      <c r="R2474" s="9"/>
      <c r="S2474" s="9"/>
      <c r="T2474" s="9"/>
      <c r="U2474" s="9"/>
      <c r="V2474" s="9"/>
      <c r="W2474" s="9"/>
      <c r="X2474" s="9"/>
      <c r="Y2474" s="9"/>
      <c r="Z2474" s="9"/>
      <c r="AA2474" s="9"/>
      <c r="AB2474" s="9"/>
      <c r="AC2474" s="9"/>
      <c r="AD2474" s="9"/>
      <c r="AE2474" s="9"/>
      <c r="AF2474" s="9"/>
      <c r="AG2474" s="9"/>
      <c r="AH2474" s="9"/>
      <c r="AI2474" s="9">
        <f t="shared" si="171"/>
        <v>0.54</v>
      </c>
      <c r="AJ2474" s="9">
        <v>0</v>
      </c>
      <c r="AK2474" s="9">
        <f t="shared" si="172"/>
        <v>6.4799999999999996E-2</v>
      </c>
      <c r="AL2474" s="9">
        <f t="shared" si="173"/>
        <v>0.6048</v>
      </c>
      <c r="AM2474" s="9"/>
      <c r="AN2474" s="9"/>
      <c r="AP2474" s="9"/>
    </row>
    <row r="2475" spans="1:42" x14ac:dyDescent="0.2">
      <c r="A2475" s="2" t="s">
        <v>43</v>
      </c>
      <c r="B2475" s="2">
        <v>19</v>
      </c>
      <c r="C2475" s="2">
        <v>11030128</v>
      </c>
      <c r="D2475" s="2" t="s">
        <v>7091</v>
      </c>
      <c r="E2475" s="3" t="s">
        <v>7092</v>
      </c>
      <c r="F2475" s="2" t="s">
        <v>7093</v>
      </c>
      <c r="G2475" s="2" t="s">
        <v>47</v>
      </c>
      <c r="I2475" s="2">
        <v>360310</v>
      </c>
      <c r="J2475" s="9"/>
      <c r="K2475" s="9"/>
      <c r="L2475" s="9"/>
      <c r="M2475" s="9"/>
      <c r="N2475" s="9"/>
      <c r="O2475" s="9"/>
      <c r="P2475" s="9"/>
      <c r="Q2475" s="9">
        <v>0.14000000000000001</v>
      </c>
      <c r="R2475" s="9">
        <v>0.98</v>
      </c>
      <c r="S2475" s="9"/>
      <c r="T2475" s="9"/>
      <c r="U2475" s="9"/>
      <c r="V2475" s="9"/>
      <c r="W2475" s="9"/>
      <c r="X2475" s="9"/>
      <c r="Y2475" s="9"/>
      <c r="Z2475" s="9"/>
      <c r="AA2475" s="9"/>
      <c r="AB2475" s="9"/>
      <c r="AC2475" s="9"/>
      <c r="AD2475" s="9"/>
      <c r="AE2475" s="9"/>
      <c r="AF2475" s="9"/>
      <c r="AG2475" s="9"/>
      <c r="AH2475" s="9"/>
      <c r="AI2475" s="9">
        <f t="shared" si="171"/>
        <v>1.1200000000000001</v>
      </c>
      <c r="AJ2475" s="9">
        <v>0</v>
      </c>
      <c r="AK2475" s="9">
        <f t="shared" si="172"/>
        <v>0.13440000000000002</v>
      </c>
      <c r="AL2475" s="9">
        <f t="shared" si="173"/>
        <v>1.2544000000000002</v>
      </c>
      <c r="AM2475" s="9"/>
      <c r="AN2475" s="9"/>
      <c r="AP2475" s="9"/>
    </row>
    <row r="2476" spans="1:42" x14ac:dyDescent="0.2">
      <c r="A2476" s="2" t="s">
        <v>43</v>
      </c>
      <c r="B2476" s="2">
        <v>1</v>
      </c>
      <c r="C2476" s="2">
        <v>11030136</v>
      </c>
      <c r="D2476" s="2" t="s">
        <v>7094</v>
      </c>
      <c r="E2476" s="3" t="s">
        <v>7095</v>
      </c>
      <c r="F2476" s="2" t="s">
        <v>7096</v>
      </c>
      <c r="G2476" s="2" t="s">
        <v>47</v>
      </c>
      <c r="I2476" s="2">
        <v>360311</v>
      </c>
      <c r="J2476" s="9"/>
      <c r="K2476" s="9">
        <v>1.88</v>
      </c>
      <c r="L2476" s="9">
        <v>5.01</v>
      </c>
      <c r="M2476" s="9"/>
      <c r="N2476" s="9"/>
      <c r="O2476" s="9"/>
      <c r="P2476" s="9"/>
      <c r="Q2476" s="9">
        <v>0.24</v>
      </c>
      <c r="R2476" s="9"/>
      <c r="S2476" s="9"/>
      <c r="T2476" s="9"/>
      <c r="U2476" s="9"/>
      <c r="V2476" s="9"/>
      <c r="W2476" s="9"/>
      <c r="X2476" s="9"/>
      <c r="Y2476" s="9"/>
      <c r="Z2476" s="9"/>
      <c r="AA2476" s="9"/>
      <c r="AB2476" s="9"/>
      <c r="AC2476" s="9"/>
      <c r="AD2476" s="9"/>
      <c r="AE2476" s="9"/>
      <c r="AF2476" s="9"/>
      <c r="AG2476" s="9"/>
      <c r="AH2476" s="9"/>
      <c r="AI2476" s="9">
        <f t="shared" si="171"/>
        <v>7.13</v>
      </c>
      <c r="AJ2476" s="9">
        <v>0</v>
      </c>
      <c r="AK2476" s="9">
        <f t="shared" si="172"/>
        <v>0.85559999999999992</v>
      </c>
      <c r="AL2476" s="9">
        <f t="shared" si="173"/>
        <v>7.9855999999999998</v>
      </c>
      <c r="AM2476" s="9"/>
      <c r="AN2476" s="9"/>
      <c r="AP2476" s="9"/>
    </row>
    <row r="2477" spans="1:42" x14ac:dyDescent="0.2">
      <c r="A2477" s="2" t="s">
        <v>43</v>
      </c>
      <c r="B2477" s="2">
        <v>1</v>
      </c>
      <c r="C2477" s="2">
        <v>11030135</v>
      </c>
      <c r="D2477" s="2" t="s">
        <v>7097</v>
      </c>
      <c r="E2477" s="3" t="s">
        <v>7098</v>
      </c>
      <c r="F2477" s="2" t="s">
        <v>7099</v>
      </c>
      <c r="G2477" s="2" t="s">
        <v>47</v>
      </c>
      <c r="I2477" s="2">
        <v>360312</v>
      </c>
      <c r="J2477" s="9"/>
      <c r="K2477" s="9">
        <v>7.0000000000000007E-2</v>
      </c>
      <c r="L2477" s="9"/>
      <c r="M2477" s="9"/>
      <c r="N2477" s="9"/>
      <c r="O2477" s="9"/>
      <c r="P2477" s="9"/>
      <c r="Q2477" s="9">
        <v>0.57999999999999996</v>
      </c>
      <c r="R2477" s="9"/>
      <c r="S2477" s="9"/>
      <c r="T2477" s="9"/>
      <c r="U2477" s="9"/>
      <c r="V2477" s="9"/>
      <c r="W2477" s="9"/>
      <c r="X2477" s="9"/>
      <c r="Y2477" s="9"/>
      <c r="Z2477" s="9"/>
      <c r="AA2477" s="9"/>
      <c r="AB2477" s="9"/>
      <c r="AC2477" s="9"/>
      <c r="AD2477" s="9"/>
      <c r="AE2477" s="9"/>
      <c r="AF2477" s="9"/>
      <c r="AG2477" s="9"/>
      <c r="AH2477" s="9"/>
      <c r="AI2477" s="9">
        <f t="shared" si="171"/>
        <v>0.64999999999999991</v>
      </c>
      <c r="AJ2477" s="9">
        <v>0</v>
      </c>
      <c r="AK2477" s="9">
        <f t="shared" si="172"/>
        <v>7.7999999999999986E-2</v>
      </c>
      <c r="AL2477" s="9">
        <f t="shared" si="173"/>
        <v>0.72799999999999987</v>
      </c>
      <c r="AM2477" s="9"/>
      <c r="AN2477" s="9"/>
      <c r="AP2477" s="9"/>
    </row>
    <row r="2478" spans="1:42" x14ac:dyDescent="0.2">
      <c r="A2478" s="2" t="s">
        <v>43</v>
      </c>
      <c r="B2478" s="2">
        <v>19</v>
      </c>
      <c r="C2478" s="2">
        <v>11030130</v>
      </c>
      <c r="D2478" s="2" t="s">
        <v>7100</v>
      </c>
      <c r="E2478" s="3" t="s">
        <v>7101</v>
      </c>
      <c r="F2478" s="2" t="s">
        <v>7102</v>
      </c>
      <c r="G2478" s="2" t="s">
        <v>47</v>
      </c>
      <c r="I2478" s="2">
        <v>360313</v>
      </c>
      <c r="J2478" s="9"/>
      <c r="K2478" s="9"/>
      <c r="L2478" s="9"/>
      <c r="M2478" s="9"/>
      <c r="N2478" s="9"/>
      <c r="O2478" s="9"/>
      <c r="P2478" s="9"/>
      <c r="Q2478" s="9">
        <v>0.18</v>
      </c>
      <c r="R2478" s="9"/>
      <c r="S2478" s="9"/>
      <c r="T2478" s="9"/>
      <c r="U2478" s="9"/>
      <c r="V2478" s="9"/>
      <c r="W2478" s="9"/>
      <c r="X2478" s="9"/>
      <c r="Y2478" s="9"/>
      <c r="Z2478" s="9"/>
      <c r="AA2478" s="9"/>
      <c r="AB2478" s="9"/>
      <c r="AC2478" s="9"/>
      <c r="AD2478" s="9"/>
      <c r="AE2478" s="9"/>
      <c r="AF2478" s="9"/>
      <c r="AG2478" s="9"/>
      <c r="AH2478" s="9"/>
      <c r="AI2478" s="9">
        <f t="shared" si="171"/>
        <v>0.18</v>
      </c>
      <c r="AJ2478" s="9">
        <v>0</v>
      </c>
      <c r="AK2478" s="9">
        <f t="shared" si="172"/>
        <v>2.1599999999999998E-2</v>
      </c>
      <c r="AL2478" s="9">
        <f t="shared" si="173"/>
        <v>0.2016</v>
      </c>
      <c r="AM2478" s="9"/>
      <c r="AN2478" s="9"/>
      <c r="AP2478" s="9"/>
    </row>
    <row r="2479" spans="1:42" x14ac:dyDescent="0.2">
      <c r="A2479" s="2" t="s">
        <v>43</v>
      </c>
      <c r="B2479" s="2">
        <v>1</v>
      </c>
      <c r="C2479" s="2">
        <v>11030130</v>
      </c>
      <c r="D2479" s="2" t="s">
        <v>7103</v>
      </c>
      <c r="E2479" s="3" t="s">
        <v>7104</v>
      </c>
      <c r="F2479" s="2" t="s">
        <v>7105</v>
      </c>
      <c r="G2479" s="2" t="s">
        <v>47</v>
      </c>
      <c r="I2479" s="2">
        <v>360314</v>
      </c>
      <c r="J2479" s="9"/>
      <c r="K2479" s="9"/>
      <c r="L2479" s="9"/>
      <c r="M2479" s="9"/>
      <c r="N2479" s="9"/>
      <c r="O2479" s="9"/>
      <c r="P2479" s="9"/>
      <c r="Q2479" s="9">
        <v>0.53</v>
      </c>
      <c r="R2479" s="9"/>
      <c r="S2479" s="9"/>
      <c r="T2479" s="9"/>
      <c r="U2479" s="9"/>
      <c r="V2479" s="9"/>
      <c r="W2479" s="9"/>
      <c r="X2479" s="9"/>
      <c r="Y2479" s="9"/>
      <c r="Z2479" s="9"/>
      <c r="AA2479" s="9"/>
      <c r="AB2479" s="9"/>
      <c r="AC2479" s="9"/>
      <c r="AD2479" s="9"/>
      <c r="AE2479" s="9"/>
      <c r="AF2479" s="9"/>
      <c r="AG2479" s="9"/>
      <c r="AH2479" s="9"/>
      <c r="AI2479" s="9">
        <f t="shared" si="171"/>
        <v>0.53</v>
      </c>
      <c r="AJ2479" s="9">
        <v>0</v>
      </c>
      <c r="AK2479" s="9">
        <f t="shared" si="172"/>
        <v>6.3600000000000004E-2</v>
      </c>
      <c r="AL2479" s="9">
        <f t="shared" si="173"/>
        <v>0.59360000000000002</v>
      </c>
      <c r="AM2479" s="9"/>
      <c r="AN2479" s="9"/>
      <c r="AP2479" s="9"/>
    </row>
    <row r="2480" spans="1:42" x14ac:dyDescent="0.2">
      <c r="A2480" s="2" t="s">
        <v>43</v>
      </c>
      <c r="B2480" s="2">
        <v>1</v>
      </c>
      <c r="C2480" s="2">
        <v>11030136</v>
      </c>
      <c r="D2480" s="2" t="s">
        <v>7106</v>
      </c>
      <c r="E2480" s="3" t="s">
        <v>7107</v>
      </c>
      <c r="F2480" s="2" t="s">
        <v>7108</v>
      </c>
      <c r="G2480" s="2" t="s">
        <v>47</v>
      </c>
      <c r="I2480" s="2">
        <v>360315</v>
      </c>
      <c r="J2480" s="9"/>
      <c r="K2480" s="9"/>
      <c r="L2480" s="9"/>
      <c r="M2480" s="9"/>
      <c r="N2480" s="9"/>
      <c r="O2480" s="9"/>
      <c r="P2480" s="9"/>
      <c r="Q2480" s="9">
        <v>0.04</v>
      </c>
      <c r="R2480" s="9"/>
      <c r="S2480" s="9"/>
      <c r="T2480" s="9"/>
      <c r="U2480" s="9"/>
      <c r="V2480" s="9"/>
      <c r="W2480" s="9"/>
      <c r="X2480" s="9"/>
      <c r="Y2480" s="9"/>
      <c r="Z2480" s="9"/>
      <c r="AA2480" s="9"/>
      <c r="AB2480" s="9"/>
      <c r="AC2480" s="9"/>
      <c r="AD2480" s="9"/>
      <c r="AE2480" s="9"/>
      <c r="AF2480" s="9"/>
      <c r="AG2480" s="9"/>
      <c r="AH2480" s="9"/>
      <c r="AI2480" s="9">
        <f t="shared" si="171"/>
        <v>0.04</v>
      </c>
      <c r="AJ2480" s="9">
        <v>0</v>
      </c>
      <c r="AK2480" s="9">
        <f t="shared" si="172"/>
        <v>4.7999999999999996E-3</v>
      </c>
      <c r="AL2480" s="9">
        <f t="shared" si="173"/>
        <v>4.48E-2</v>
      </c>
      <c r="AM2480" s="9"/>
      <c r="AN2480" s="9"/>
      <c r="AP2480" s="9"/>
    </row>
    <row r="2481" spans="1:42" x14ac:dyDescent="0.2">
      <c r="A2481" s="2" t="s">
        <v>43</v>
      </c>
      <c r="B2481" s="2">
        <v>16</v>
      </c>
      <c r="C2481" s="2">
        <v>11030133</v>
      </c>
      <c r="D2481" s="2" t="s">
        <v>7109</v>
      </c>
      <c r="E2481" s="3" t="s">
        <v>7110</v>
      </c>
      <c r="F2481" s="2" t="s">
        <v>7111</v>
      </c>
      <c r="G2481" s="2" t="s">
        <v>47</v>
      </c>
      <c r="I2481" s="2">
        <v>360316</v>
      </c>
      <c r="J2481" s="9"/>
      <c r="K2481" s="9"/>
      <c r="L2481" s="9"/>
      <c r="M2481" s="9"/>
      <c r="N2481" s="9"/>
      <c r="O2481" s="9"/>
      <c r="P2481" s="9"/>
      <c r="Q2481" s="9">
        <v>1.1100000000000001</v>
      </c>
      <c r="R2481" s="9">
        <v>0.18</v>
      </c>
      <c r="S2481" s="9"/>
      <c r="T2481" s="9"/>
      <c r="U2481" s="9"/>
      <c r="V2481" s="9"/>
      <c r="W2481" s="9"/>
      <c r="X2481" s="9"/>
      <c r="Y2481" s="9"/>
      <c r="Z2481" s="9"/>
      <c r="AA2481" s="9"/>
      <c r="AB2481" s="9"/>
      <c r="AC2481" s="9"/>
      <c r="AD2481" s="9"/>
      <c r="AE2481" s="9"/>
      <c r="AF2481" s="9"/>
      <c r="AG2481" s="9"/>
      <c r="AH2481" s="9"/>
      <c r="AI2481" s="9">
        <f t="shared" si="171"/>
        <v>1.29</v>
      </c>
      <c r="AJ2481" s="9">
        <v>0</v>
      </c>
      <c r="AK2481" s="9">
        <f t="shared" si="172"/>
        <v>0.15479999999999999</v>
      </c>
      <c r="AL2481" s="9">
        <f t="shared" si="173"/>
        <v>1.4448000000000001</v>
      </c>
      <c r="AM2481" s="9"/>
      <c r="AN2481" s="9"/>
      <c r="AP2481" s="9"/>
    </row>
    <row r="2482" spans="1:42" x14ac:dyDescent="0.2">
      <c r="A2482" s="2" t="s">
        <v>43</v>
      </c>
      <c r="B2482" s="2">
        <v>16</v>
      </c>
      <c r="C2482" s="2">
        <v>11030133</v>
      </c>
      <c r="D2482" s="2" t="s">
        <v>7112</v>
      </c>
      <c r="E2482" s="3" t="s">
        <v>7113</v>
      </c>
      <c r="F2482" s="2" t="s">
        <v>7114</v>
      </c>
      <c r="G2482" s="2" t="s">
        <v>47</v>
      </c>
      <c r="I2482" s="2">
        <v>360317</v>
      </c>
      <c r="J2482" s="9"/>
      <c r="K2482" s="9"/>
      <c r="L2482" s="9"/>
      <c r="M2482" s="9"/>
      <c r="N2482" s="9"/>
      <c r="O2482" s="9"/>
      <c r="P2482" s="9"/>
      <c r="Q2482" s="9">
        <v>0.49</v>
      </c>
      <c r="R2482" s="9"/>
      <c r="S2482" s="9"/>
      <c r="T2482" s="9"/>
      <c r="U2482" s="9"/>
      <c r="V2482" s="9"/>
      <c r="W2482" s="9"/>
      <c r="X2482" s="9"/>
      <c r="Y2482" s="9"/>
      <c r="Z2482" s="9"/>
      <c r="AA2482" s="9"/>
      <c r="AB2482" s="9"/>
      <c r="AC2482" s="9"/>
      <c r="AD2482" s="9"/>
      <c r="AE2482" s="9"/>
      <c r="AF2482" s="9"/>
      <c r="AG2482" s="9"/>
      <c r="AH2482" s="9"/>
      <c r="AI2482" s="9">
        <f t="shared" si="171"/>
        <v>0.49</v>
      </c>
      <c r="AJ2482" s="9">
        <v>0</v>
      </c>
      <c r="AK2482" s="9">
        <f t="shared" si="172"/>
        <v>5.8799999999999998E-2</v>
      </c>
      <c r="AL2482" s="9">
        <f t="shared" si="173"/>
        <v>0.54879999999999995</v>
      </c>
      <c r="AM2482" s="9"/>
      <c r="AN2482" s="9"/>
      <c r="AP2482" s="9"/>
    </row>
    <row r="2483" spans="1:42" x14ac:dyDescent="0.2">
      <c r="A2483" s="2" t="s">
        <v>43</v>
      </c>
      <c r="B2483" s="2">
        <v>1</v>
      </c>
      <c r="C2483" s="2">
        <v>11030128</v>
      </c>
      <c r="D2483" s="2" t="s">
        <v>7115</v>
      </c>
      <c r="E2483" s="3" t="s">
        <v>7116</v>
      </c>
      <c r="F2483" s="2" t="s">
        <v>7117</v>
      </c>
      <c r="G2483" s="2" t="s">
        <v>47</v>
      </c>
      <c r="I2483" s="2">
        <v>360318</v>
      </c>
      <c r="J2483" s="9"/>
      <c r="K2483" s="9">
        <v>9.1300000000000008</v>
      </c>
      <c r="L2483" s="9"/>
      <c r="M2483" s="9"/>
      <c r="N2483" s="9"/>
      <c r="O2483" s="9"/>
      <c r="P2483" s="9"/>
      <c r="Q2483" s="9">
        <v>0.76</v>
      </c>
      <c r="R2483" s="9"/>
      <c r="S2483" s="9"/>
      <c r="T2483" s="9"/>
      <c r="U2483" s="9"/>
      <c r="V2483" s="9"/>
      <c r="W2483" s="9"/>
      <c r="X2483" s="9"/>
      <c r="Y2483" s="9"/>
      <c r="Z2483" s="9"/>
      <c r="AA2483" s="9"/>
      <c r="AB2483" s="9"/>
      <c r="AC2483" s="9"/>
      <c r="AD2483" s="9"/>
      <c r="AE2483" s="9"/>
      <c r="AF2483" s="9"/>
      <c r="AG2483" s="9"/>
      <c r="AH2483" s="9"/>
      <c r="AI2483" s="9">
        <f t="shared" si="171"/>
        <v>9.89</v>
      </c>
      <c r="AJ2483" s="9">
        <v>0</v>
      </c>
      <c r="AK2483" s="9">
        <f t="shared" si="172"/>
        <v>1.1868000000000001</v>
      </c>
      <c r="AL2483" s="9">
        <f t="shared" si="173"/>
        <v>11.0768</v>
      </c>
      <c r="AM2483" s="9"/>
      <c r="AN2483" s="9"/>
      <c r="AP2483" s="9"/>
    </row>
    <row r="2484" spans="1:42" x14ac:dyDescent="0.2">
      <c r="A2484" s="2" t="s">
        <v>43</v>
      </c>
      <c r="B2484" s="2">
        <v>1</v>
      </c>
      <c r="C2484" s="2">
        <v>11030130</v>
      </c>
      <c r="D2484" s="2" t="s">
        <v>7118</v>
      </c>
      <c r="E2484" s="3" t="s">
        <v>7119</v>
      </c>
      <c r="F2484" s="2" t="s">
        <v>7120</v>
      </c>
      <c r="G2484" s="2" t="s">
        <v>47</v>
      </c>
      <c r="I2484" s="2">
        <v>360319</v>
      </c>
      <c r="J2484" s="9"/>
      <c r="K2484" s="9"/>
      <c r="L2484" s="9"/>
      <c r="M2484" s="9"/>
      <c r="N2484" s="9"/>
      <c r="O2484" s="9"/>
      <c r="P2484" s="9"/>
      <c r="Q2484" s="9"/>
      <c r="R2484" s="9"/>
      <c r="S2484" s="9"/>
      <c r="T2484" s="9"/>
      <c r="U2484" s="9"/>
      <c r="V2484" s="9">
        <v>6.2</v>
      </c>
      <c r="W2484" s="9"/>
      <c r="X2484" s="9"/>
      <c r="Y2484" s="9"/>
      <c r="Z2484" s="9"/>
      <c r="AA2484" s="9"/>
      <c r="AB2484" s="9"/>
      <c r="AC2484" s="9"/>
      <c r="AD2484" s="9"/>
      <c r="AE2484" s="9"/>
      <c r="AF2484" s="9"/>
      <c r="AG2484" s="9"/>
      <c r="AH2484" s="9"/>
      <c r="AI2484" s="9">
        <f t="shared" si="171"/>
        <v>6.2</v>
      </c>
      <c r="AJ2484" s="9">
        <v>0</v>
      </c>
      <c r="AK2484" s="9">
        <f t="shared" si="172"/>
        <v>0.74399999999999999</v>
      </c>
      <c r="AL2484" s="9">
        <f t="shared" si="173"/>
        <v>6.944</v>
      </c>
      <c r="AM2484" s="9"/>
      <c r="AN2484" s="9"/>
      <c r="AP2484" s="9"/>
    </row>
    <row r="2485" spans="1:42" x14ac:dyDescent="0.2">
      <c r="A2485" s="2" t="s">
        <v>43</v>
      </c>
      <c r="B2485" s="2">
        <v>19</v>
      </c>
      <c r="C2485" s="2">
        <v>11030130</v>
      </c>
      <c r="D2485" s="2" t="s">
        <v>1993</v>
      </c>
      <c r="E2485" s="3" t="s">
        <v>1994</v>
      </c>
      <c r="F2485" s="2" t="s">
        <v>1995</v>
      </c>
      <c r="G2485" s="2" t="s">
        <v>47</v>
      </c>
      <c r="I2485" s="2">
        <v>360320</v>
      </c>
      <c r="J2485" s="9"/>
      <c r="K2485" s="9">
        <v>0.19</v>
      </c>
      <c r="L2485" s="9"/>
      <c r="M2485" s="9"/>
      <c r="N2485" s="9"/>
      <c r="O2485" s="9"/>
      <c r="P2485" s="9"/>
      <c r="Q2485" s="9">
        <v>0.36</v>
      </c>
      <c r="R2485" s="9"/>
      <c r="S2485" s="9"/>
      <c r="T2485" s="9"/>
      <c r="U2485" s="9"/>
      <c r="V2485" s="9"/>
      <c r="W2485" s="9"/>
      <c r="X2485" s="9"/>
      <c r="Y2485" s="9"/>
      <c r="Z2485" s="9"/>
      <c r="AA2485" s="9"/>
      <c r="AB2485" s="9"/>
      <c r="AC2485" s="9"/>
      <c r="AD2485" s="9"/>
      <c r="AE2485" s="9"/>
      <c r="AF2485" s="9"/>
      <c r="AG2485" s="9"/>
      <c r="AH2485" s="9"/>
      <c r="AI2485" s="9">
        <f t="shared" si="171"/>
        <v>0.55000000000000004</v>
      </c>
      <c r="AJ2485" s="9">
        <v>0</v>
      </c>
      <c r="AK2485" s="9">
        <f t="shared" si="172"/>
        <v>6.6000000000000003E-2</v>
      </c>
      <c r="AL2485" s="9">
        <f t="shared" si="173"/>
        <v>0.6160000000000001</v>
      </c>
      <c r="AM2485" s="9"/>
      <c r="AN2485" s="9"/>
      <c r="AP2485" s="9"/>
    </row>
    <row r="2486" spans="1:42" x14ac:dyDescent="0.2">
      <c r="A2486" s="2" t="s">
        <v>43</v>
      </c>
      <c r="B2486" s="2">
        <v>19</v>
      </c>
      <c r="C2486" s="2">
        <v>11030131</v>
      </c>
      <c r="D2486" s="2" t="s">
        <v>7121</v>
      </c>
      <c r="E2486" s="3" t="s">
        <v>7122</v>
      </c>
      <c r="F2486" s="2" t="s">
        <v>7123</v>
      </c>
      <c r="G2486" s="2" t="s">
        <v>47</v>
      </c>
      <c r="I2486" s="2">
        <v>360321</v>
      </c>
      <c r="J2486" s="9"/>
      <c r="K2486" s="9"/>
      <c r="L2486" s="9"/>
      <c r="M2486" s="9"/>
      <c r="N2486" s="9"/>
      <c r="O2486" s="9"/>
      <c r="P2486" s="9"/>
      <c r="Q2486" s="9">
        <v>2.14</v>
      </c>
      <c r="R2486" s="9">
        <v>6.19</v>
      </c>
      <c r="S2486" s="9"/>
      <c r="T2486" s="9"/>
      <c r="U2486" s="9"/>
      <c r="V2486" s="9"/>
      <c r="W2486" s="9"/>
      <c r="X2486" s="9"/>
      <c r="Y2486" s="9"/>
      <c r="Z2486" s="9"/>
      <c r="AA2486" s="9"/>
      <c r="AB2486" s="9"/>
      <c r="AC2486" s="9"/>
      <c r="AD2486" s="9"/>
      <c r="AE2486" s="9"/>
      <c r="AF2486" s="9"/>
      <c r="AG2486" s="9"/>
      <c r="AH2486" s="9"/>
      <c r="AI2486" s="9">
        <f t="shared" si="171"/>
        <v>8.33</v>
      </c>
      <c r="AJ2486" s="9">
        <v>0</v>
      </c>
      <c r="AK2486" s="9">
        <f t="shared" si="172"/>
        <v>0.99959999999999993</v>
      </c>
      <c r="AL2486" s="9">
        <f t="shared" si="173"/>
        <v>9.3295999999999992</v>
      </c>
      <c r="AM2486" s="9"/>
      <c r="AN2486" s="9"/>
      <c r="AP2486" s="9"/>
    </row>
    <row r="2487" spans="1:42" x14ac:dyDescent="0.2">
      <c r="A2487" s="2" t="s">
        <v>43</v>
      </c>
      <c r="B2487" s="2">
        <v>1</v>
      </c>
      <c r="C2487" s="2">
        <v>11030133</v>
      </c>
      <c r="D2487" s="2" t="s">
        <v>7124</v>
      </c>
      <c r="E2487" s="3" t="s">
        <v>7125</v>
      </c>
      <c r="F2487" s="2" t="s">
        <v>7126</v>
      </c>
      <c r="G2487" s="2" t="s">
        <v>47</v>
      </c>
      <c r="I2487" s="2">
        <v>360322</v>
      </c>
      <c r="J2487" s="9"/>
      <c r="K2487" s="9">
        <v>2.44</v>
      </c>
      <c r="L2487" s="9"/>
      <c r="M2487" s="9"/>
      <c r="N2487" s="9"/>
      <c r="O2487" s="9"/>
      <c r="P2487" s="9"/>
      <c r="Q2487" s="9">
        <v>7.0000000000000007E-2</v>
      </c>
      <c r="R2487" s="9"/>
      <c r="S2487" s="9"/>
      <c r="T2487" s="9"/>
      <c r="U2487" s="9"/>
      <c r="V2487" s="9"/>
      <c r="W2487" s="9"/>
      <c r="X2487" s="9"/>
      <c r="Y2487" s="9"/>
      <c r="Z2487" s="9"/>
      <c r="AA2487" s="9"/>
      <c r="AB2487" s="9"/>
      <c r="AC2487" s="9"/>
      <c r="AD2487" s="9"/>
      <c r="AE2487" s="9"/>
      <c r="AF2487" s="9"/>
      <c r="AG2487" s="9"/>
      <c r="AH2487" s="9"/>
      <c r="AI2487" s="9">
        <f t="shared" si="171"/>
        <v>2.5099999999999998</v>
      </c>
      <c r="AJ2487" s="9">
        <v>0</v>
      </c>
      <c r="AK2487" s="9">
        <f t="shared" si="172"/>
        <v>0.30119999999999997</v>
      </c>
      <c r="AL2487" s="9">
        <f t="shared" si="173"/>
        <v>2.8111999999999999</v>
      </c>
      <c r="AM2487" s="9"/>
      <c r="AN2487" s="9"/>
      <c r="AP2487" s="9"/>
    </row>
    <row r="2488" spans="1:42" x14ac:dyDescent="0.2">
      <c r="A2488" s="2" t="s">
        <v>43</v>
      </c>
      <c r="B2488" s="2">
        <v>1</v>
      </c>
      <c r="C2488" s="2">
        <v>11030130</v>
      </c>
      <c r="D2488" s="2" t="s">
        <v>7127</v>
      </c>
      <c r="E2488" s="3" t="s">
        <v>7128</v>
      </c>
      <c r="F2488" s="2" t="s">
        <v>7129</v>
      </c>
      <c r="G2488" s="2" t="s">
        <v>47</v>
      </c>
      <c r="I2488" s="2">
        <v>360323</v>
      </c>
      <c r="J2488" s="9"/>
      <c r="K2488" s="9">
        <v>0.02</v>
      </c>
      <c r="L2488" s="9"/>
      <c r="M2488" s="9"/>
      <c r="N2488" s="9"/>
      <c r="O2488" s="9"/>
      <c r="P2488" s="9"/>
      <c r="Q2488" s="9">
        <v>0.35</v>
      </c>
      <c r="R2488" s="9"/>
      <c r="S2488" s="9"/>
      <c r="T2488" s="9"/>
      <c r="U2488" s="9"/>
      <c r="V2488" s="9"/>
      <c r="W2488" s="9"/>
      <c r="X2488" s="9"/>
      <c r="Y2488" s="9"/>
      <c r="Z2488" s="9"/>
      <c r="AA2488" s="9"/>
      <c r="AB2488" s="9"/>
      <c r="AC2488" s="9"/>
      <c r="AD2488" s="9"/>
      <c r="AE2488" s="9"/>
      <c r="AF2488" s="9"/>
      <c r="AG2488" s="9"/>
      <c r="AH2488" s="9"/>
      <c r="AI2488" s="9">
        <f t="shared" si="171"/>
        <v>0.37</v>
      </c>
      <c r="AJ2488" s="9">
        <v>0</v>
      </c>
      <c r="AK2488" s="9">
        <f t="shared" si="172"/>
        <v>4.4399999999999995E-2</v>
      </c>
      <c r="AL2488" s="9">
        <f t="shared" si="173"/>
        <v>0.41439999999999999</v>
      </c>
      <c r="AM2488" s="9"/>
      <c r="AN2488" s="9"/>
      <c r="AP2488" s="9"/>
    </row>
    <row r="2489" spans="1:42" x14ac:dyDescent="0.2">
      <c r="A2489" s="2" t="s">
        <v>43</v>
      </c>
      <c r="B2489" s="2">
        <v>1</v>
      </c>
      <c r="C2489" s="2">
        <v>11030130</v>
      </c>
      <c r="D2489" s="2" t="s">
        <v>7130</v>
      </c>
      <c r="E2489" s="3" t="s">
        <v>7131</v>
      </c>
      <c r="F2489" s="2" t="s">
        <v>7132</v>
      </c>
      <c r="G2489" s="2" t="s">
        <v>47</v>
      </c>
      <c r="I2489" s="2">
        <v>360324</v>
      </c>
      <c r="J2489" s="9"/>
      <c r="K2489" s="9">
        <v>0.21</v>
      </c>
      <c r="L2489" s="9"/>
      <c r="M2489" s="9"/>
      <c r="N2489" s="9"/>
      <c r="O2489" s="9"/>
      <c r="P2489" s="9"/>
      <c r="Q2489" s="9">
        <v>0.01</v>
      </c>
      <c r="R2489" s="9"/>
      <c r="S2489" s="9"/>
      <c r="T2489" s="9"/>
      <c r="U2489" s="9"/>
      <c r="V2489" s="9"/>
      <c r="W2489" s="9"/>
      <c r="X2489" s="9"/>
      <c r="Y2489" s="9"/>
      <c r="Z2489" s="9"/>
      <c r="AA2489" s="9"/>
      <c r="AB2489" s="9"/>
      <c r="AC2489" s="9"/>
      <c r="AD2489" s="9"/>
      <c r="AE2489" s="9"/>
      <c r="AF2489" s="9"/>
      <c r="AG2489" s="9"/>
      <c r="AH2489" s="9"/>
      <c r="AI2489" s="9">
        <f t="shared" si="171"/>
        <v>0.22</v>
      </c>
      <c r="AJ2489" s="9">
        <v>0</v>
      </c>
      <c r="AK2489" s="9">
        <f t="shared" si="172"/>
        <v>2.64E-2</v>
      </c>
      <c r="AL2489" s="9">
        <f t="shared" si="173"/>
        <v>0.24640000000000001</v>
      </c>
      <c r="AM2489" s="9"/>
      <c r="AN2489" s="9"/>
      <c r="AP2489" s="9"/>
    </row>
    <row r="2490" spans="1:42" x14ac:dyDescent="0.2">
      <c r="A2490" s="2" t="s">
        <v>43</v>
      </c>
      <c r="B2490" s="2">
        <v>1</v>
      </c>
      <c r="C2490" s="2">
        <v>11030133</v>
      </c>
      <c r="D2490" s="2" t="s">
        <v>7133</v>
      </c>
      <c r="E2490" s="3" t="s">
        <v>7134</v>
      </c>
      <c r="F2490" s="2" t="s">
        <v>7135</v>
      </c>
      <c r="G2490" s="2" t="s">
        <v>47</v>
      </c>
      <c r="I2490" s="2">
        <v>360325</v>
      </c>
      <c r="J2490" s="9"/>
      <c r="K2490" s="9">
        <v>2.12</v>
      </c>
      <c r="L2490" s="9"/>
      <c r="M2490" s="9"/>
      <c r="N2490" s="9"/>
      <c r="O2490" s="9"/>
      <c r="P2490" s="9"/>
      <c r="Q2490" s="9">
        <v>0.89</v>
      </c>
      <c r="R2490" s="9">
        <v>0.21</v>
      </c>
      <c r="S2490" s="9"/>
      <c r="T2490" s="9"/>
      <c r="U2490" s="9"/>
      <c r="V2490" s="9"/>
      <c r="W2490" s="9"/>
      <c r="X2490" s="9"/>
      <c r="Y2490" s="9"/>
      <c r="Z2490" s="9"/>
      <c r="AA2490" s="9"/>
      <c r="AB2490" s="9"/>
      <c r="AC2490" s="9"/>
      <c r="AD2490" s="9"/>
      <c r="AE2490" s="9"/>
      <c r="AF2490" s="9"/>
      <c r="AG2490" s="9"/>
      <c r="AH2490" s="9"/>
      <c r="AI2490" s="9">
        <f t="shared" si="171"/>
        <v>3.22</v>
      </c>
      <c r="AJ2490" s="9">
        <v>0</v>
      </c>
      <c r="AK2490" s="9">
        <f t="shared" si="172"/>
        <v>0.38640000000000002</v>
      </c>
      <c r="AL2490" s="9">
        <f t="shared" si="173"/>
        <v>3.6064000000000003</v>
      </c>
      <c r="AM2490" s="9"/>
      <c r="AN2490" s="9"/>
      <c r="AP2490" s="9"/>
    </row>
    <row r="2491" spans="1:42" x14ac:dyDescent="0.2">
      <c r="A2491" s="2" t="s">
        <v>43</v>
      </c>
      <c r="B2491" s="2">
        <v>16</v>
      </c>
      <c r="C2491" s="2">
        <v>11030128</v>
      </c>
      <c r="D2491" s="2" t="s">
        <v>7136</v>
      </c>
      <c r="E2491" s="3" t="s">
        <v>7137</v>
      </c>
      <c r="F2491" s="2" t="s">
        <v>7138</v>
      </c>
      <c r="G2491" s="2" t="s">
        <v>47</v>
      </c>
      <c r="I2491" s="2">
        <v>360326</v>
      </c>
      <c r="J2491" s="9"/>
      <c r="K2491" s="9">
        <v>6.18</v>
      </c>
      <c r="L2491" s="9"/>
      <c r="M2491" s="9"/>
      <c r="N2491" s="9"/>
      <c r="O2491" s="9"/>
      <c r="P2491" s="9"/>
      <c r="Q2491" s="9">
        <v>0.06</v>
      </c>
      <c r="R2491" s="9">
        <v>0.09</v>
      </c>
      <c r="S2491" s="9"/>
      <c r="T2491" s="9"/>
      <c r="U2491" s="9"/>
      <c r="V2491" s="9"/>
      <c r="W2491" s="9"/>
      <c r="X2491" s="9"/>
      <c r="Y2491" s="9"/>
      <c r="Z2491" s="9"/>
      <c r="AA2491" s="9"/>
      <c r="AB2491" s="9"/>
      <c r="AC2491" s="9"/>
      <c r="AD2491" s="9"/>
      <c r="AE2491" s="9"/>
      <c r="AF2491" s="9"/>
      <c r="AG2491" s="9"/>
      <c r="AH2491" s="9"/>
      <c r="AI2491" s="9">
        <f t="shared" si="171"/>
        <v>6.3299999999999992</v>
      </c>
      <c r="AJ2491" s="9">
        <v>0</v>
      </c>
      <c r="AK2491" s="9">
        <f t="shared" si="172"/>
        <v>0.75959999999999983</v>
      </c>
      <c r="AL2491" s="9">
        <f t="shared" si="173"/>
        <v>7.089599999999999</v>
      </c>
      <c r="AM2491" s="9"/>
      <c r="AN2491" s="9"/>
      <c r="AP2491" s="9"/>
    </row>
    <row r="2492" spans="1:42" x14ac:dyDescent="0.2">
      <c r="A2492" s="2" t="s">
        <v>43</v>
      </c>
      <c r="B2492" s="2">
        <v>1</v>
      </c>
      <c r="C2492" s="2">
        <v>11030128</v>
      </c>
      <c r="D2492" s="2" t="s">
        <v>7139</v>
      </c>
      <c r="E2492" s="3" t="s">
        <v>7140</v>
      </c>
      <c r="F2492" s="2" t="s">
        <v>7141</v>
      </c>
      <c r="G2492" s="2" t="s">
        <v>47</v>
      </c>
      <c r="I2492" s="2">
        <v>360327</v>
      </c>
      <c r="J2492" s="9"/>
      <c r="K2492" s="9"/>
      <c r="L2492" s="9"/>
      <c r="M2492" s="9"/>
      <c r="N2492" s="9"/>
      <c r="O2492" s="9"/>
      <c r="P2492" s="9"/>
      <c r="Q2492" s="9">
        <v>0.51</v>
      </c>
      <c r="R2492" s="9"/>
      <c r="S2492" s="9"/>
      <c r="T2492" s="9"/>
      <c r="U2492" s="9"/>
      <c r="V2492" s="9"/>
      <c r="W2492" s="9"/>
      <c r="X2492" s="9"/>
      <c r="Y2492" s="9"/>
      <c r="Z2492" s="9"/>
      <c r="AA2492" s="9"/>
      <c r="AB2492" s="9"/>
      <c r="AC2492" s="9"/>
      <c r="AD2492" s="9"/>
      <c r="AE2492" s="9"/>
      <c r="AF2492" s="9"/>
      <c r="AG2492" s="9"/>
      <c r="AH2492" s="9"/>
      <c r="AI2492" s="9">
        <f t="shared" si="171"/>
        <v>0.51</v>
      </c>
      <c r="AJ2492" s="9">
        <v>0</v>
      </c>
      <c r="AK2492" s="9">
        <f t="shared" si="172"/>
        <v>6.1199999999999997E-2</v>
      </c>
      <c r="AL2492" s="9">
        <f t="shared" si="173"/>
        <v>0.57120000000000004</v>
      </c>
      <c r="AM2492" s="9"/>
      <c r="AN2492" s="9"/>
      <c r="AP2492" s="9"/>
    </row>
    <row r="2493" spans="1:42" x14ac:dyDescent="0.2">
      <c r="A2493" s="2" t="s">
        <v>43</v>
      </c>
      <c r="B2493" s="2">
        <v>1</v>
      </c>
      <c r="C2493" s="2">
        <v>11030134</v>
      </c>
      <c r="D2493" s="2" t="s">
        <v>7142</v>
      </c>
      <c r="E2493" s="3" t="s">
        <v>7143</v>
      </c>
      <c r="F2493" s="2" t="s">
        <v>7144</v>
      </c>
      <c r="G2493" s="2" t="s">
        <v>47</v>
      </c>
      <c r="I2493" s="2">
        <v>360328</v>
      </c>
      <c r="J2493" s="9"/>
      <c r="K2493" s="9">
        <v>5.42</v>
      </c>
      <c r="L2493" s="9"/>
      <c r="M2493" s="9"/>
      <c r="N2493" s="9"/>
      <c r="O2493" s="9"/>
      <c r="P2493" s="9"/>
      <c r="Q2493" s="9">
        <v>1.32</v>
      </c>
      <c r="R2493" s="9"/>
      <c r="S2493" s="9"/>
      <c r="T2493" s="9"/>
      <c r="U2493" s="9"/>
      <c r="V2493" s="9"/>
      <c r="W2493" s="9"/>
      <c r="X2493" s="9"/>
      <c r="Y2493" s="9"/>
      <c r="Z2493" s="9"/>
      <c r="AA2493" s="9"/>
      <c r="AB2493" s="9"/>
      <c r="AC2493" s="9"/>
      <c r="AD2493" s="9"/>
      <c r="AE2493" s="9"/>
      <c r="AF2493" s="9"/>
      <c r="AG2493" s="9"/>
      <c r="AH2493" s="9"/>
      <c r="AI2493" s="9">
        <f t="shared" si="171"/>
        <v>6.74</v>
      </c>
      <c r="AJ2493" s="9">
        <v>0</v>
      </c>
      <c r="AK2493" s="9">
        <f t="shared" si="172"/>
        <v>0.80879999999999996</v>
      </c>
      <c r="AL2493" s="9">
        <f t="shared" si="173"/>
        <v>7.5488</v>
      </c>
      <c r="AM2493" s="9"/>
      <c r="AN2493" s="9"/>
      <c r="AP2493" s="9"/>
    </row>
    <row r="2494" spans="1:42" x14ac:dyDescent="0.2">
      <c r="A2494" s="2" t="s">
        <v>43</v>
      </c>
      <c r="B2494" s="2">
        <v>1</v>
      </c>
      <c r="C2494" s="2">
        <v>11030134</v>
      </c>
      <c r="D2494" s="2" t="s">
        <v>7145</v>
      </c>
      <c r="E2494" s="3" t="s">
        <v>7146</v>
      </c>
      <c r="F2494" s="2" t="s">
        <v>7147</v>
      </c>
      <c r="G2494" s="2" t="s">
        <v>47</v>
      </c>
      <c r="I2494" s="2">
        <v>360329</v>
      </c>
      <c r="J2494" s="9"/>
      <c r="K2494" s="9">
        <v>11.66</v>
      </c>
      <c r="L2494" s="9"/>
      <c r="M2494" s="9"/>
      <c r="N2494" s="9"/>
      <c r="O2494" s="9"/>
      <c r="P2494" s="9"/>
      <c r="Q2494" s="9">
        <v>7.01</v>
      </c>
      <c r="R2494" s="9"/>
      <c r="S2494" s="9"/>
      <c r="T2494" s="9"/>
      <c r="U2494" s="9"/>
      <c r="V2494" s="9"/>
      <c r="W2494" s="9"/>
      <c r="X2494" s="9"/>
      <c r="Y2494" s="9"/>
      <c r="Z2494" s="9"/>
      <c r="AA2494" s="9"/>
      <c r="AB2494" s="9"/>
      <c r="AC2494" s="9"/>
      <c r="AD2494" s="9"/>
      <c r="AE2494" s="9"/>
      <c r="AF2494" s="9"/>
      <c r="AG2494" s="9"/>
      <c r="AH2494" s="9"/>
      <c r="AI2494" s="9">
        <f t="shared" si="171"/>
        <v>18.670000000000002</v>
      </c>
      <c r="AJ2494" s="9">
        <v>0</v>
      </c>
      <c r="AK2494" s="9">
        <f t="shared" si="172"/>
        <v>2.2404000000000002</v>
      </c>
      <c r="AL2494" s="9">
        <f t="shared" si="173"/>
        <v>20.910400000000003</v>
      </c>
      <c r="AM2494" s="9"/>
      <c r="AN2494" s="9"/>
      <c r="AP2494" s="9"/>
    </row>
    <row r="2495" spans="1:42" x14ac:dyDescent="0.2">
      <c r="A2495" s="2" t="s">
        <v>43</v>
      </c>
      <c r="B2495" s="2">
        <v>1</v>
      </c>
      <c r="C2495" s="2">
        <v>11030119</v>
      </c>
      <c r="D2495" s="2" t="s">
        <v>7148</v>
      </c>
      <c r="E2495" s="3" t="s">
        <v>7149</v>
      </c>
      <c r="F2495" s="2" t="s">
        <v>7150</v>
      </c>
      <c r="G2495" s="2" t="s">
        <v>47</v>
      </c>
      <c r="I2495" s="2">
        <v>360330</v>
      </c>
      <c r="J2495" s="9"/>
      <c r="K2495" s="9">
        <v>0.24</v>
      </c>
      <c r="L2495" s="9"/>
      <c r="M2495" s="9"/>
      <c r="N2495" s="9"/>
      <c r="O2495" s="9"/>
      <c r="P2495" s="9"/>
      <c r="Q2495" s="9"/>
      <c r="R2495" s="9"/>
      <c r="S2495" s="9"/>
      <c r="T2495" s="9"/>
      <c r="U2495" s="9"/>
      <c r="V2495" s="9"/>
      <c r="W2495" s="9"/>
      <c r="X2495" s="9"/>
      <c r="Y2495" s="9"/>
      <c r="Z2495" s="9"/>
      <c r="AA2495" s="9"/>
      <c r="AB2495" s="9"/>
      <c r="AC2495" s="9"/>
      <c r="AD2495" s="9"/>
      <c r="AE2495" s="9"/>
      <c r="AF2495" s="9"/>
      <c r="AG2495" s="9"/>
      <c r="AH2495" s="9"/>
      <c r="AI2495" s="9">
        <f t="shared" si="171"/>
        <v>0.24</v>
      </c>
      <c r="AJ2495" s="9">
        <v>0</v>
      </c>
      <c r="AK2495" s="9">
        <f t="shared" si="172"/>
        <v>2.8799999999999999E-2</v>
      </c>
      <c r="AL2495" s="9">
        <f t="shared" si="173"/>
        <v>0.26879999999999998</v>
      </c>
      <c r="AM2495" s="9"/>
      <c r="AN2495" s="9"/>
      <c r="AP2495" s="9"/>
    </row>
    <row r="2496" spans="1:42" x14ac:dyDescent="0.2">
      <c r="A2496" s="2" t="s">
        <v>43</v>
      </c>
      <c r="B2496" s="2">
        <v>1</v>
      </c>
      <c r="C2496" s="2">
        <v>11030133</v>
      </c>
      <c r="D2496" s="2" t="s">
        <v>7151</v>
      </c>
      <c r="E2496" s="3" t="s">
        <v>7152</v>
      </c>
      <c r="F2496" s="2" t="s">
        <v>7153</v>
      </c>
      <c r="G2496" s="2" t="s">
        <v>47</v>
      </c>
      <c r="I2496" s="2">
        <v>360331</v>
      </c>
      <c r="J2496" s="9"/>
      <c r="K2496" s="9">
        <v>12.79</v>
      </c>
      <c r="L2496" s="9"/>
      <c r="M2496" s="9"/>
      <c r="N2496" s="9"/>
      <c r="O2496" s="9"/>
      <c r="P2496" s="9"/>
      <c r="Q2496" s="9">
        <v>5.41</v>
      </c>
      <c r="R2496" s="9"/>
      <c r="S2496" s="9"/>
      <c r="T2496" s="9"/>
      <c r="U2496" s="9"/>
      <c r="V2496" s="9"/>
      <c r="W2496" s="9"/>
      <c r="X2496" s="9"/>
      <c r="Y2496" s="9"/>
      <c r="Z2496" s="9"/>
      <c r="AA2496" s="9"/>
      <c r="AB2496" s="9"/>
      <c r="AC2496" s="9"/>
      <c r="AD2496" s="9"/>
      <c r="AE2496" s="9"/>
      <c r="AF2496" s="9"/>
      <c r="AG2496" s="9"/>
      <c r="AH2496" s="9"/>
      <c r="AI2496" s="9">
        <f t="shared" si="171"/>
        <v>18.2</v>
      </c>
      <c r="AJ2496" s="9">
        <v>0</v>
      </c>
      <c r="AK2496" s="9">
        <f t="shared" si="172"/>
        <v>2.1839999999999997</v>
      </c>
      <c r="AL2496" s="9">
        <f t="shared" si="173"/>
        <v>20.384</v>
      </c>
      <c r="AM2496" s="9"/>
      <c r="AN2496" s="9"/>
      <c r="AP2496" s="9"/>
    </row>
    <row r="2497" spans="1:42" x14ac:dyDescent="0.2">
      <c r="A2497" s="2" t="s">
        <v>43</v>
      </c>
      <c r="B2497" s="2">
        <v>1</v>
      </c>
      <c r="C2497" s="2">
        <v>11030129</v>
      </c>
      <c r="D2497" s="2" t="s">
        <v>7154</v>
      </c>
      <c r="E2497" s="3" t="s">
        <v>7155</v>
      </c>
      <c r="F2497" s="2" t="s">
        <v>7156</v>
      </c>
      <c r="G2497" s="2" t="s">
        <v>47</v>
      </c>
      <c r="I2497" s="2">
        <v>360332</v>
      </c>
      <c r="J2497" s="9"/>
      <c r="K2497" s="9">
        <v>0.23</v>
      </c>
      <c r="L2497" s="9"/>
      <c r="M2497" s="9"/>
      <c r="N2497" s="9"/>
      <c r="O2497" s="9"/>
      <c r="P2497" s="9"/>
      <c r="Q2497" s="9"/>
      <c r="R2497" s="9"/>
      <c r="S2497" s="9"/>
      <c r="T2497" s="9"/>
      <c r="U2497" s="9"/>
      <c r="V2497" s="9"/>
      <c r="W2497" s="9"/>
      <c r="X2497" s="9"/>
      <c r="Y2497" s="9"/>
      <c r="Z2497" s="9"/>
      <c r="AA2497" s="9"/>
      <c r="AB2497" s="9"/>
      <c r="AC2497" s="9"/>
      <c r="AD2497" s="9"/>
      <c r="AE2497" s="9"/>
      <c r="AF2497" s="9"/>
      <c r="AG2497" s="9"/>
      <c r="AH2497" s="9"/>
      <c r="AI2497" s="9">
        <f t="shared" si="171"/>
        <v>0.23</v>
      </c>
      <c r="AJ2497" s="9">
        <v>0</v>
      </c>
      <c r="AK2497" s="9">
        <f t="shared" si="172"/>
        <v>2.76E-2</v>
      </c>
      <c r="AL2497" s="9">
        <f t="shared" si="173"/>
        <v>0.2576</v>
      </c>
      <c r="AM2497" s="9"/>
      <c r="AN2497" s="9"/>
      <c r="AP2497" s="9"/>
    </row>
    <row r="2498" spans="1:42" x14ac:dyDescent="0.2">
      <c r="A2498" s="2" t="s">
        <v>43</v>
      </c>
      <c r="B2498" s="2">
        <v>19</v>
      </c>
      <c r="C2498" s="2">
        <v>11030129</v>
      </c>
      <c r="D2498" s="2" t="s">
        <v>7157</v>
      </c>
      <c r="E2498" s="3" t="s">
        <v>7158</v>
      </c>
      <c r="F2498" s="2" t="s">
        <v>7159</v>
      </c>
      <c r="G2498" s="2" t="s">
        <v>47</v>
      </c>
      <c r="I2498" s="2">
        <v>360333</v>
      </c>
      <c r="J2498" s="9"/>
      <c r="K2498" s="9"/>
      <c r="L2498" s="9"/>
      <c r="M2498" s="9"/>
      <c r="N2498" s="9"/>
      <c r="O2498" s="9"/>
      <c r="P2498" s="9"/>
      <c r="Q2498" s="9">
        <v>1.55</v>
      </c>
      <c r="R2498" s="9">
        <v>0.22</v>
      </c>
      <c r="S2498" s="9"/>
      <c r="T2498" s="9"/>
      <c r="U2498" s="9"/>
      <c r="V2498" s="9"/>
      <c r="W2498" s="9"/>
      <c r="X2498" s="9"/>
      <c r="Y2498" s="9"/>
      <c r="Z2498" s="9"/>
      <c r="AA2498" s="9"/>
      <c r="AB2498" s="9"/>
      <c r="AC2498" s="9"/>
      <c r="AD2498" s="9"/>
      <c r="AE2498" s="9"/>
      <c r="AF2498" s="9"/>
      <c r="AG2498" s="9"/>
      <c r="AH2498" s="9"/>
      <c r="AI2498" s="9">
        <f t="shared" si="171"/>
        <v>1.77</v>
      </c>
      <c r="AJ2498" s="9">
        <v>0</v>
      </c>
      <c r="AK2498" s="9">
        <f t="shared" si="172"/>
        <v>0.21240000000000001</v>
      </c>
      <c r="AL2498" s="9">
        <f t="shared" si="173"/>
        <v>1.9823999999999999</v>
      </c>
      <c r="AM2498" s="9"/>
      <c r="AN2498" s="9"/>
      <c r="AP2498" s="9"/>
    </row>
    <row r="2499" spans="1:42" x14ac:dyDescent="0.2">
      <c r="A2499" s="2" t="s">
        <v>43</v>
      </c>
      <c r="B2499" s="2">
        <v>1</v>
      </c>
      <c r="C2499" s="2">
        <v>11030130</v>
      </c>
      <c r="D2499" s="2" t="s">
        <v>7160</v>
      </c>
      <c r="E2499" s="3" t="s">
        <v>7161</v>
      </c>
      <c r="F2499" s="2" t="s">
        <v>7162</v>
      </c>
      <c r="G2499" s="2" t="s">
        <v>47</v>
      </c>
      <c r="I2499" s="2">
        <v>360334</v>
      </c>
      <c r="J2499" s="9"/>
      <c r="K2499" s="9"/>
      <c r="L2499" s="9"/>
      <c r="M2499" s="9"/>
      <c r="N2499" s="9"/>
      <c r="O2499" s="9"/>
      <c r="P2499" s="9"/>
      <c r="Q2499" s="9">
        <v>0.01</v>
      </c>
      <c r="R2499" s="9">
        <v>0.3</v>
      </c>
      <c r="S2499" s="9"/>
      <c r="T2499" s="9"/>
      <c r="U2499" s="9"/>
      <c r="V2499" s="9"/>
      <c r="W2499" s="9"/>
      <c r="X2499" s="9"/>
      <c r="Y2499" s="9"/>
      <c r="Z2499" s="9"/>
      <c r="AA2499" s="9"/>
      <c r="AB2499" s="9"/>
      <c r="AC2499" s="9"/>
      <c r="AD2499" s="9"/>
      <c r="AE2499" s="9"/>
      <c r="AF2499" s="9"/>
      <c r="AG2499" s="9"/>
      <c r="AH2499" s="9"/>
      <c r="AI2499" s="9">
        <f t="shared" si="171"/>
        <v>0.31</v>
      </c>
      <c r="AJ2499" s="9">
        <v>0</v>
      </c>
      <c r="AK2499" s="9">
        <f t="shared" si="172"/>
        <v>3.7199999999999997E-2</v>
      </c>
      <c r="AL2499" s="9">
        <f t="shared" si="173"/>
        <v>0.34720000000000001</v>
      </c>
      <c r="AM2499" s="9"/>
      <c r="AN2499" s="9"/>
      <c r="AP2499" s="9"/>
    </row>
    <row r="2500" spans="1:42" x14ac:dyDescent="0.2">
      <c r="A2500" s="2" t="s">
        <v>43</v>
      </c>
      <c r="B2500" s="2">
        <v>1</v>
      </c>
      <c r="C2500" s="2">
        <v>11030133</v>
      </c>
      <c r="D2500" s="2" t="s">
        <v>7163</v>
      </c>
      <c r="E2500" s="3" t="s">
        <v>7164</v>
      </c>
      <c r="F2500" s="2" t="s">
        <v>7165</v>
      </c>
      <c r="G2500" s="2" t="s">
        <v>47</v>
      </c>
      <c r="I2500" s="2">
        <v>360335</v>
      </c>
      <c r="J2500" s="9"/>
      <c r="K2500" s="9">
        <v>0.18</v>
      </c>
      <c r="L2500" s="9"/>
      <c r="M2500" s="9"/>
      <c r="N2500" s="9"/>
      <c r="O2500" s="9"/>
      <c r="P2500" s="9"/>
      <c r="Q2500" s="9">
        <v>0.54</v>
      </c>
      <c r="R2500" s="9">
        <v>0.24</v>
      </c>
      <c r="S2500" s="9"/>
      <c r="T2500" s="9"/>
      <c r="U2500" s="9"/>
      <c r="V2500" s="9"/>
      <c r="W2500" s="9"/>
      <c r="X2500" s="9"/>
      <c r="Y2500" s="9"/>
      <c r="Z2500" s="9"/>
      <c r="AA2500" s="9"/>
      <c r="AB2500" s="9"/>
      <c r="AC2500" s="9"/>
      <c r="AD2500" s="9"/>
      <c r="AE2500" s="9"/>
      <c r="AF2500" s="9"/>
      <c r="AG2500" s="9"/>
      <c r="AH2500" s="9"/>
      <c r="AI2500" s="9">
        <f t="shared" si="171"/>
        <v>0.96</v>
      </c>
      <c r="AJ2500" s="9">
        <v>0</v>
      </c>
      <c r="AK2500" s="9">
        <f t="shared" si="172"/>
        <v>0.1152</v>
      </c>
      <c r="AL2500" s="9">
        <f t="shared" si="173"/>
        <v>1.0751999999999999</v>
      </c>
      <c r="AM2500" s="9"/>
      <c r="AN2500" s="9"/>
      <c r="AP2500" s="9"/>
    </row>
    <row r="2501" spans="1:42" x14ac:dyDescent="0.2">
      <c r="A2501" s="2" t="s">
        <v>43</v>
      </c>
      <c r="B2501" s="2">
        <v>1</v>
      </c>
      <c r="C2501" s="2">
        <v>11030128</v>
      </c>
      <c r="D2501" s="2" t="s">
        <v>7166</v>
      </c>
      <c r="E2501" s="3" t="s">
        <v>7167</v>
      </c>
      <c r="F2501" s="2" t="s">
        <v>7168</v>
      </c>
      <c r="G2501" s="2" t="s">
        <v>47</v>
      </c>
      <c r="I2501" s="2">
        <v>360336</v>
      </c>
      <c r="J2501" s="9"/>
      <c r="K2501" s="9">
        <v>0.16</v>
      </c>
      <c r="L2501" s="9"/>
      <c r="M2501" s="9"/>
      <c r="N2501" s="9"/>
      <c r="O2501" s="9"/>
      <c r="P2501" s="9"/>
      <c r="Q2501" s="9">
        <v>3.57</v>
      </c>
      <c r="R2501" s="9"/>
      <c r="S2501" s="9"/>
      <c r="T2501" s="9"/>
      <c r="U2501" s="9"/>
      <c r="V2501" s="9"/>
      <c r="W2501" s="9"/>
      <c r="X2501" s="9"/>
      <c r="Y2501" s="9"/>
      <c r="Z2501" s="9"/>
      <c r="AA2501" s="9"/>
      <c r="AB2501" s="9"/>
      <c r="AC2501" s="9"/>
      <c r="AD2501" s="9"/>
      <c r="AE2501" s="9"/>
      <c r="AF2501" s="9"/>
      <c r="AG2501" s="9"/>
      <c r="AH2501" s="9"/>
      <c r="AI2501" s="9">
        <f t="shared" si="171"/>
        <v>3.73</v>
      </c>
      <c r="AJ2501" s="9">
        <v>0</v>
      </c>
      <c r="AK2501" s="9">
        <f t="shared" si="172"/>
        <v>0.4476</v>
      </c>
      <c r="AL2501" s="9">
        <f t="shared" si="173"/>
        <v>4.1776</v>
      </c>
      <c r="AM2501" s="9"/>
      <c r="AN2501" s="9"/>
      <c r="AP2501" s="9"/>
    </row>
    <row r="2502" spans="1:42" x14ac:dyDescent="0.2">
      <c r="A2502" s="2" t="s">
        <v>43</v>
      </c>
      <c r="B2502" s="2">
        <v>1</v>
      </c>
      <c r="C2502" s="2">
        <v>11030130</v>
      </c>
      <c r="D2502" s="2" t="s">
        <v>7169</v>
      </c>
      <c r="E2502" s="3" t="s">
        <v>7170</v>
      </c>
      <c r="F2502" s="2" t="s">
        <v>7171</v>
      </c>
      <c r="G2502" s="2" t="s">
        <v>47</v>
      </c>
      <c r="I2502" s="2">
        <v>360337</v>
      </c>
      <c r="J2502" s="9"/>
      <c r="K2502" s="9">
        <v>0.92</v>
      </c>
      <c r="L2502" s="9"/>
      <c r="M2502" s="9"/>
      <c r="N2502" s="9"/>
      <c r="O2502" s="9"/>
      <c r="P2502" s="9"/>
      <c r="Q2502" s="9">
        <v>0.14000000000000001</v>
      </c>
      <c r="R2502" s="9"/>
      <c r="S2502" s="9"/>
      <c r="T2502" s="9"/>
      <c r="U2502" s="9"/>
      <c r="V2502" s="9"/>
      <c r="W2502" s="9"/>
      <c r="X2502" s="9"/>
      <c r="Y2502" s="9"/>
      <c r="Z2502" s="9"/>
      <c r="AA2502" s="9"/>
      <c r="AB2502" s="9"/>
      <c r="AC2502" s="9"/>
      <c r="AD2502" s="9"/>
      <c r="AE2502" s="9"/>
      <c r="AF2502" s="9"/>
      <c r="AG2502" s="9"/>
      <c r="AH2502" s="9"/>
      <c r="AI2502" s="9">
        <f t="shared" si="171"/>
        <v>1.06</v>
      </c>
      <c r="AJ2502" s="9">
        <v>0</v>
      </c>
      <c r="AK2502" s="9">
        <f t="shared" si="172"/>
        <v>0.12720000000000001</v>
      </c>
      <c r="AL2502" s="9">
        <f t="shared" si="173"/>
        <v>1.1872</v>
      </c>
      <c r="AM2502" s="9"/>
      <c r="AN2502" s="9"/>
      <c r="AP2502" s="9"/>
    </row>
    <row r="2503" spans="1:42" x14ac:dyDescent="0.2">
      <c r="A2503" s="2" t="s">
        <v>43</v>
      </c>
      <c r="B2503" s="2">
        <v>1</v>
      </c>
      <c r="C2503" s="2">
        <v>11030133</v>
      </c>
      <c r="D2503" s="2" t="s">
        <v>7172</v>
      </c>
      <c r="E2503" s="3" t="s">
        <v>7173</v>
      </c>
      <c r="F2503" s="2" t="s">
        <v>7174</v>
      </c>
      <c r="G2503" s="2" t="s">
        <v>47</v>
      </c>
      <c r="I2503" s="2">
        <v>360338</v>
      </c>
      <c r="J2503" s="9"/>
      <c r="K2503" s="9">
        <v>26.83</v>
      </c>
      <c r="L2503" s="9"/>
      <c r="M2503" s="9"/>
      <c r="N2503" s="9"/>
      <c r="O2503" s="9"/>
      <c r="P2503" s="9"/>
      <c r="Q2503" s="9">
        <v>1.78</v>
      </c>
      <c r="R2503" s="9">
        <v>5</v>
      </c>
      <c r="S2503" s="9"/>
      <c r="T2503" s="9"/>
      <c r="U2503" s="9"/>
      <c r="V2503" s="9"/>
      <c r="W2503" s="9"/>
      <c r="X2503" s="9"/>
      <c r="Y2503" s="9"/>
      <c r="Z2503" s="9"/>
      <c r="AA2503" s="9"/>
      <c r="AB2503" s="9"/>
      <c r="AC2503" s="9"/>
      <c r="AD2503" s="9"/>
      <c r="AE2503" s="9"/>
      <c r="AF2503" s="9"/>
      <c r="AG2503" s="9"/>
      <c r="AH2503" s="9"/>
      <c r="AI2503" s="9">
        <f t="shared" si="171"/>
        <v>33.61</v>
      </c>
      <c r="AJ2503" s="9">
        <v>0</v>
      </c>
      <c r="AK2503" s="9">
        <f t="shared" si="172"/>
        <v>4.0331999999999999</v>
      </c>
      <c r="AL2503" s="9">
        <f t="shared" si="173"/>
        <v>37.6432</v>
      </c>
      <c r="AM2503" s="9"/>
      <c r="AN2503" s="9"/>
      <c r="AP2503" s="9"/>
    </row>
    <row r="2504" spans="1:42" x14ac:dyDescent="0.2">
      <c r="A2504" s="2" t="s">
        <v>43</v>
      </c>
      <c r="B2504" s="2">
        <v>1</v>
      </c>
      <c r="C2504" s="2">
        <v>11030131</v>
      </c>
      <c r="D2504" s="2" t="s">
        <v>7175</v>
      </c>
      <c r="E2504" s="3" t="s">
        <v>7176</v>
      </c>
      <c r="F2504" s="2" t="s">
        <v>7177</v>
      </c>
      <c r="G2504" s="2" t="s">
        <v>47</v>
      </c>
      <c r="I2504" s="2">
        <v>360339</v>
      </c>
      <c r="J2504" s="9"/>
      <c r="K2504" s="9">
        <v>0.61</v>
      </c>
      <c r="L2504" s="9"/>
      <c r="M2504" s="9"/>
      <c r="N2504" s="9"/>
      <c r="O2504" s="9"/>
      <c r="P2504" s="9"/>
      <c r="Q2504" s="9">
        <v>0.52</v>
      </c>
      <c r="R2504" s="9">
        <v>0.31</v>
      </c>
      <c r="S2504" s="9"/>
      <c r="T2504" s="9"/>
      <c r="U2504" s="9"/>
      <c r="V2504" s="9"/>
      <c r="W2504" s="9"/>
      <c r="X2504" s="9"/>
      <c r="Y2504" s="9"/>
      <c r="Z2504" s="9"/>
      <c r="AA2504" s="9"/>
      <c r="AB2504" s="9"/>
      <c r="AC2504" s="9"/>
      <c r="AD2504" s="9"/>
      <c r="AE2504" s="9"/>
      <c r="AF2504" s="9"/>
      <c r="AG2504" s="9"/>
      <c r="AH2504" s="9"/>
      <c r="AI2504" s="9">
        <f t="shared" si="171"/>
        <v>1.44</v>
      </c>
      <c r="AJ2504" s="9">
        <v>0</v>
      </c>
      <c r="AK2504" s="9">
        <f t="shared" si="172"/>
        <v>0.17279999999999998</v>
      </c>
      <c r="AL2504" s="9">
        <f t="shared" si="173"/>
        <v>1.6128</v>
      </c>
      <c r="AM2504" s="9"/>
      <c r="AN2504" s="9"/>
      <c r="AP2504" s="9"/>
    </row>
    <row r="2505" spans="1:42" x14ac:dyDescent="0.2">
      <c r="A2505" s="2" t="s">
        <v>43</v>
      </c>
      <c r="B2505" s="2">
        <v>19</v>
      </c>
      <c r="C2505" s="2">
        <v>11030133</v>
      </c>
      <c r="D2505" s="2" t="s">
        <v>7178</v>
      </c>
      <c r="E2505" s="3" t="s">
        <v>7179</v>
      </c>
      <c r="F2505" s="2" t="s">
        <v>7180</v>
      </c>
      <c r="G2505" s="2" t="s">
        <v>47</v>
      </c>
      <c r="I2505" s="2">
        <v>360340</v>
      </c>
      <c r="J2505" s="9"/>
      <c r="K2505" s="9">
        <v>2.76</v>
      </c>
      <c r="L2505" s="9"/>
      <c r="M2505" s="9"/>
      <c r="N2505" s="9"/>
      <c r="O2505" s="9"/>
      <c r="P2505" s="9"/>
      <c r="Q2505" s="9"/>
      <c r="R2505" s="9">
        <v>0.95</v>
      </c>
      <c r="S2505" s="9"/>
      <c r="T2505" s="9"/>
      <c r="U2505" s="9"/>
      <c r="V2505" s="9"/>
      <c r="W2505" s="9"/>
      <c r="X2505" s="9"/>
      <c r="Y2505" s="9"/>
      <c r="Z2505" s="9"/>
      <c r="AA2505" s="9"/>
      <c r="AB2505" s="9"/>
      <c r="AC2505" s="9"/>
      <c r="AD2505" s="9"/>
      <c r="AE2505" s="9"/>
      <c r="AF2505" s="9"/>
      <c r="AG2505" s="9"/>
      <c r="AH2505" s="9"/>
      <c r="AI2505" s="9">
        <f t="shared" si="171"/>
        <v>3.71</v>
      </c>
      <c r="AJ2505" s="9">
        <v>0</v>
      </c>
      <c r="AK2505" s="9">
        <f t="shared" si="172"/>
        <v>0.44519999999999998</v>
      </c>
      <c r="AL2505" s="9">
        <f t="shared" si="173"/>
        <v>4.1551999999999998</v>
      </c>
      <c r="AM2505" s="9"/>
      <c r="AN2505" s="9"/>
      <c r="AP2505" s="9"/>
    </row>
    <row r="2506" spans="1:42" x14ac:dyDescent="0.2">
      <c r="A2506" s="2" t="s">
        <v>43</v>
      </c>
      <c r="B2506" s="2">
        <v>1</v>
      </c>
      <c r="C2506" s="2">
        <v>11030128</v>
      </c>
      <c r="D2506" s="2" t="s">
        <v>7181</v>
      </c>
      <c r="E2506" s="3" t="s">
        <v>7182</v>
      </c>
      <c r="F2506" s="2" t="s">
        <v>7183</v>
      </c>
      <c r="G2506" s="2" t="s">
        <v>47</v>
      </c>
      <c r="I2506" s="2">
        <v>360341</v>
      </c>
      <c r="J2506" s="9"/>
      <c r="K2506" s="9"/>
      <c r="L2506" s="9"/>
      <c r="M2506" s="9"/>
      <c r="N2506" s="9"/>
      <c r="O2506" s="9"/>
      <c r="P2506" s="9"/>
      <c r="Q2506" s="9">
        <v>0.99</v>
      </c>
      <c r="R2506" s="9"/>
      <c r="S2506" s="9"/>
      <c r="T2506" s="9"/>
      <c r="U2506" s="9"/>
      <c r="V2506" s="9"/>
      <c r="W2506" s="9"/>
      <c r="X2506" s="9"/>
      <c r="Y2506" s="9"/>
      <c r="Z2506" s="9"/>
      <c r="AA2506" s="9"/>
      <c r="AB2506" s="9"/>
      <c r="AC2506" s="9"/>
      <c r="AD2506" s="9"/>
      <c r="AE2506" s="9"/>
      <c r="AF2506" s="9"/>
      <c r="AG2506" s="9"/>
      <c r="AH2506" s="9"/>
      <c r="AI2506" s="9">
        <f t="shared" si="171"/>
        <v>0.99</v>
      </c>
      <c r="AJ2506" s="9">
        <v>0</v>
      </c>
      <c r="AK2506" s="9">
        <f t="shared" si="172"/>
        <v>0.11879999999999999</v>
      </c>
      <c r="AL2506" s="9">
        <f t="shared" si="173"/>
        <v>1.1088</v>
      </c>
      <c r="AM2506" s="9"/>
      <c r="AN2506" s="9"/>
      <c r="AP2506" s="9"/>
    </row>
    <row r="2507" spans="1:42" x14ac:dyDescent="0.2">
      <c r="A2507" s="2" t="s">
        <v>43</v>
      </c>
      <c r="B2507" s="2">
        <v>19</v>
      </c>
      <c r="C2507" s="2">
        <v>11030133</v>
      </c>
      <c r="D2507" s="2" t="s">
        <v>7184</v>
      </c>
      <c r="E2507" s="3" t="s">
        <v>7185</v>
      </c>
      <c r="F2507" s="2" t="s">
        <v>7186</v>
      </c>
      <c r="G2507" s="2" t="s">
        <v>47</v>
      </c>
      <c r="I2507" s="2">
        <v>360342</v>
      </c>
      <c r="J2507" s="9"/>
      <c r="K2507" s="9">
        <v>0.21</v>
      </c>
      <c r="L2507" s="9"/>
      <c r="M2507" s="9"/>
      <c r="N2507" s="9"/>
      <c r="O2507" s="9"/>
      <c r="P2507" s="9"/>
      <c r="Q2507" s="9">
        <v>6.29</v>
      </c>
      <c r="R2507" s="9"/>
      <c r="S2507" s="9"/>
      <c r="T2507" s="9"/>
      <c r="U2507" s="9"/>
      <c r="V2507" s="9"/>
      <c r="W2507" s="9"/>
      <c r="X2507" s="9"/>
      <c r="Y2507" s="9"/>
      <c r="Z2507" s="9"/>
      <c r="AA2507" s="9"/>
      <c r="AB2507" s="9"/>
      <c r="AC2507" s="9"/>
      <c r="AD2507" s="9"/>
      <c r="AE2507" s="9"/>
      <c r="AF2507" s="9"/>
      <c r="AG2507" s="9"/>
      <c r="AH2507" s="9"/>
      <c r="AI2507" s="9">
        <f t="shared" si="171"/>
        <v>6.5</v>
      </c>
      <c r="AJ2507" s="9">
        <v>0</v>
      </c>
      <c r="AK2507" s="9">
        <f t="shared" si="172"/>
        <v>0.78</v>
      </c>
      <c r="AL2507" s="9">
        <f t="shared" si="173"/>
        <v>7.28</v>
      </c>
      <c r="AM2507" s="9"/>
      <c r="AN2507" s="9"/>
      <c r="AP2507" s="9"/>
    </row>
    <row r="2508" spans="1:42" x14ac:dyDescent="0.2">
      <c r="A2508" s="2" t="s">
        <v>43</v>
      </c>
      <c r="B2508" s="2">
        <v>19</v>
      </c>
      <c r="C2508" s="2">
        <v>11030131</v>
      </c>
      <c r="D2508" s="2" t="s">
        <v>7187</v>
      </c>
      <c r="E2508" s="3" t="s">
        <v>7188</v>
      </c>
      <c r="F2508" s="2" t="s">
        <v>7189</v>
      </c>
      <c r="G2508" s="2" t="s">
        <v>47</v>
      </c>
      <c r="I2508" s="2">
        <v>360343</v>
      </c>
      <c r="J2508" s="9"/>
      <c r="K2508" s="9">
        <v>8.2100000000000009</v>
      </c>
      <c r="L2508" s="9"/>
      <c r="M2508" s="9"/>
      <c r="N2508" s="9"/>
      <c r="O2508" s="9"/>
      <c r="P2508" s="9"/>
      <c r="Q2508" s="9">
        <v>0.21</v>
      </c>
      <c r="R2508" s="9"/>
      <c r="S2508" s="9"/>
      <c r="T2508" s="9"/>
      <c r="U2508" s="9"/>
      <c r="V2508" s="9"/>
      <c r="W2508" s="9"/>
      <c r="X2508" s="9"/>
      <c r="Y2508" s="9"/>
      <c r="Z2508" s="9"/>
      <c r="AA2508" s="9"/>
      <c r="AB2508" s="9"/>
      <c r="AC2508" s="9"/>
      <c r="AD2508" s="9"/>
      <c r="AE2508" s="9"/>
      <c r="AF2508" s="9"/>
      <c r="AG2508" s="9"/>
      <c r="AH2508" s="9"/>
      <c r="AI2508" s="9">
        <f t="shared" ref="AI2508:AI2575" si="174">SUM(J2508:AH2508)</f>
        <v>8.4200000000000017</v>
      </c>
      <c r="AJ2508" s="9">
        <v>0</v>
      </c>
      <c r="AK2508" s="9">
        <f t="shared" ref="AK2508:AK2575" si="175">(AI2508+AJ2508)*0.12</f>
        <v>1.0104000000000002</v>
      </c>
      <c r="AL2508" s="9">
        <f t="shared" ref="AL2508:AL2575" si="176">SUM(AI2508:AK2508)</f>
        <v>9.4304000000000023</v>
      </c>
      <c r="AM2508" s="9"/>
      <c r="AN2508" s="9"/>
      <c r="AP2508" s="9"/>
    </row>
    <row r="2509" spans="1:42" x14ac:dyDescent="0.2">
      <c r="A2509" s="2" t="s">
        <v>43</v>
      </c>
      <c r="B2509" s="2">
        <v>1</v>
      </c>
      <c r="C2509" s="2">
        <v>11030131</v>
      </c>
      <c r="D2509" s="2" t="s">
        <v>7190</v>
      </c>
      <c r="E2509" s="3" t="s">
        <v>7191</v>
      </c>
      <c r="F2509" s="2" t="s">
        <v>7192</v>
      </c>
      <c r="G2509" s="2" t="s">
        <v>47</v>
      </c>
      <c r="I2509" s="2">
        <v>360344</v>
      </c>
      <c r="J2509" s="9"/>
      <c r="K2509" s="9"/>
      <c r="L2509" s="9"/>
      <c r="M2509" s="9"/>
      <c r="N2509" s="9"/>
      <c r="O2509" s="9"/>
      <c r="P2509" s="9"/>
      <c r="Q2509" s="9">
        <v>0.02</v>
      </c>
      <c r="R2509" s="9"/>
      <c r="S2509" s="9"/>
      <c r="T2509" s="9"/>
      <c r="U2509" s="9"/>
      <c r="V2509" s="9"/>
      <c r="W2509" s="9"/>
      <c r="X2509" s="9"/>
      <c r="Y2509" s="9"/>
      <c r="Z2509" s="9"/>
      <c r="AA2509" s="9"/>
      <c r="AB2509" s="9"/>
      <c r="AC2509" s="9"/>
      <c r="AD2509" s="9"/>
      <c r="AE2509" s="9"/>
      <c r="AF2509" s="9"/>
      <c r="AG2509" s="9"/>
      <c r="AH2509" s="9"/>
      <c r="AI2509" s="9">
        <f t="shared" si="174"/>
        <v>0.02</v>
      </c>
      <c r="AJ2509" s="9">
        <v>0</v>
      </c>
      <c r="AK2509" s="9">
        <f t="shared" si="175"/>
        <v>2.3999999999999998E-3</v>
      </c>
      <c r="AL2509" s="9">
        <f t="shared" si="176"/>
        <v>2.24E-2</v>
      </c>
      <c r="AM2509" s="9"/>
      <c r="AN2509" s="9"/>
      <c r="AP2509" s="9"/>
    </row>
    <row r="2510" spans="1:42" x14ac:dyDescent="0.2">
      <c r="A2510" s="2" t="s">
        <v>43</v>
      </c>
      <c r="B2510" s="2">
        <v>1</v>
      </c>
      <c r="C2510" s="2">
        <v>11030121</v>
      </c>
      <c r="D2510" s="2" t="s">
        <v>7193</v>
      </c>
      <c r="E2510" s="3" t="s">
        <v>7194</v>
      </c>
      <c r="F2510" s="2" t="s">
        <v>7195</v>
      </c>
      <c r="G2510" s="2" t="s">
        <v>47</v>
      </c>
      <c r="I2510" s="2">
        <v>360345</v>
      </c>
      <c r="J2510" s="9"/>
      <c r="K2510" s="9">
        <v>5.15</v>
      </c>
      <c r="L2510" s="9"/>
      <c r="M2510" s="9"/>
      <c r="N2510" s="9"/>
      <c r="O2510" s="9"/>
      <c r="P2510" s="9"/>
      <c r="Q2510" s="9">
        <v>0.11</v>
      </c>
      <c r="R2510" s="9"/>
      <c r="S2510" s="9"/>
      <c r="T2510" s="9"/>
      <c r="U2510" s="9"/>
      <c r="V2510" s="9"/>
      <c r="W2510" s="9"/>
      <c r="X2510" s="9"/>
      <c r="Y2510" s="9"/>
      <c r="Z2510" s="9"/>
      <c r="AA2510" s="9"/>
      <c r="AB2510" s="9"/>
      <c r="AC2510" s="9"/>
      <c r="AD2510" s="9"/>
      <c r="AE2510" s="9"/>
      <c r="AF2510" s="9"/>
      <c r="AG2510" s="9"/>
      <c r="AH2510" s="9"/>
      <c r="AI2510" s="9">
        <f t="shared" si="174"/>
        <v>5.2600000000000007</v>
      </c>
      <c r="AJ2510" s="9">
        <v>0</v>
      </c>
      <c r="AK2510" s="9">
        <f t="shared" si="175"/>
        <v>0.63120000000000009</v>
      </c>
      <c r="AL2510" s="9">
        <f t="shared" si="176"/>
        <v>5.8912000000000004</v>
      </c>
      <c r="AM2510" s="9"/>
      <c r="AN2510" s="9"/>
      <c r="AP2510" s="9"/>
    </row>
    <row r="2511" spans="1:42" x14ac:dyDescent="0.2">
      <c r="A2511" s="2" t="s">
        <v>43</v>
      </c>
      <c r="B2511" s="2">
        <v>1</v>
      </c>
      <c r="C2511" s="2">
        <v>11030133</v>
      </c>
      <c r="D2511" s="2" t="s">
        <v>7196</v>
      </c>
      <c r="E2511" s="3" t="s">
        <v>7197</v>
      </c>
      <c r="F2511" s="2" t="s">
        <v>7198</v>
      </c>
      <c r="G2511" s="2" t="s">
        <v>47</v>
      </c>
      <c r="I2511" s="2">
        <v>360346</v>
      </c>
      <c r="J2511" s="9"/>
      <c r="K2511" s="9">
        <v>9.5500000000000007</v>
      </c>
      <c r="L2511" s="9">
        <v>2.82</v>
      </c>
      <c r="M2511" s="9"/>
      <c r="N2511" s="9"/>
      <c r="O2511" s="9"/>
      <c r="P2511" s="9"/>
      <c r="Q2511" s="9">
        <v>5.63</v>
      </c>
      <c r="R2511" s="9"/>
      <c r="S2511" s="9"/>
      <c r="T2511" s="9"/>
      <c r="U2511" s="9"/>
      <c r="V2511" s="9"/>
      <c r="W2511" s="9"/>
      <c r="X2511" s="9"/>
      <c r="Y2511" s="9"/>
      <c r="Z2511" s="9"/>
      <c r="AA2511" s="9"/>
      <c r="AB2511" s="9"/>
      <c r="AC2511" s="9"/>
      <c r="AD2511" s="9"/>
      <c r="AE2511" s="9"/>
      <c r="AF2511" s="9"/>
      <c r="AG2511" s="9"/>
      <c r="AH2511" s="9"/>
      <c r="AI2511" s="9">
        <f t="shared" si="174"/>
        <v>18</v>
      </c>
      <c r="AJ2511" s="9">
        <v>0</v>
      </c>
      <c r="AK2511" s="9">
        <f t="shared" si="175"/>
        <v>2.16</v>
      </c>
      <c r="AL2511" s="9">
        <f t="shared" si="176"/>
        <v>20.16</v>
      </c>
      <c r="AM2511" s="9"/>
      <c r="AN2511" s="9"/>
      <c r="AP2511" s="9"/>
    </row>
    <row r="2512" spans="1:42" x14ac:dyDescent="0.2">
      <c r="A2512" s="2" t="s">
        <v>43</v>
      </c>
      <c r="B2512" s="2">
        <v>16</v>
      </c>
      <c r="C2512" s="2">
        <v>11030135</v>
      </c>
      <c r="D2512" s="2" t="s">
        <v>7199</v>
      </c>
      <c r="E2512" s="3" t="s">
        <v>7200</v>
      </c>
      <c r="F2512" s="2" t="s">
        <v>7201</v>
      </c>
      <c r="G2512" s="2" t="s">
        <v>47</v>
      </c>
      <c r="I2512" s="2">
        <v>360347</v>
      </c>
      <c r="J2512" s="9"/>
      <c r="K2512" s="9">
        <v>1.1000000000000001</v>
      </c>
      <c r="L2512" s="9"/>
      <c r="M2512" s="9"/>
      <c r="N2512" s="9"/>
      <c r="O2512" s="9"/>
      <c r="P2512" s="9"/>
      <c r="Q2512" s="9">
        <v>1.53</v>
      </c>
      <c r="R2512" s="9"/>
      <c r="S2512" s="9"/>
      <c r="T2512" s="9"/>
      <c r="U2512" s="9"/>
      <c r="V2512" s="9"/>
      <c r="W2512" s="9"/>
      <c r="X2512" s="9"/>
      <c r="Y2512" s="9"/>
      <c r="Z2512" s="9"/>
      <c r="AA2512" s="9"/>
      <c r="AB2512" s="9"/>
      <c r="AC2512" s="9"/>
      <c r="AD2512" s="9"/>
      <c r="AE2512" s="9"/>
      <c r="AF2512" s="9"/>
      <c r="AG2512" s="9"/>
      <c r="AH2512" s="9"/>
      <c r="AI2512" s="9">
        <f t="shared" si="174"/>
        <v>2.63</v>
      </c>
      <c r="AJ2512" s="9">
        <v>0</v>
      </c>
      <c r="AK2512" s="9">
        <f t="shared" si="175"/>
        <v>0.31559999999999999</v>
      </c>
      <c r="AL2512" s="9">
        <f t="shared" si="176"/>
        <v>2.9455999999999998</v>
      </c>
      <c r="AM2512" s="9"/>
      <c r="AN2512" s="9"/>
      <c r="AP2512" s="9"/>
    </row>
    <row r="2513" spans="1:42" x14ac:dyDescent="0.2">
      <c r="A2513" s="2" t="s">
        <v>43</v>
      </c>
      <c r="B2513" s="2">
        <v>1</v>
      </c>
      <c r="C2513" s="2">
        <v>11030136</v>
      </c>
      <c r="D2513" s="2" t="s">
        <v>7202</v>
      </c>
      <c r="E2513" s="3" t="s">
        <v>7203</v>
      </c>
      <c r="F2513" s="2" t="s">
        <v>7204</v>
      </c>
      <c r="G2513" s="2" t="s">
        <v>47</v>
      </c>
      <c r="I2513" s="2">
        <v>360348</v>
      </c>
      <c r="J2513" s="9"/>
      <c r="K2513" s="9"/>
      <c r="L2513" s="9"/>
      <c r="M2513" s="9"/>
      <c r="N2513" s="9"/>
      <c r="O2513" s="9"/>
      <c r="P2513" s="9"/>
      <c r="Q2513" s="9">
        <v>1.32</v>
      </c>
      <c r="R2513" s="9">
        <v>1.51</v>
      </c>
      <c r="S2513" s="9"/>
      <c r="T2513" s="9"/>
      <c r="U2513" s="9"/>
      <c r="V2513" s="9"/>
      <c r="W2513" s="9"/>
      <c r="X2513" s="9"/>
      <c r="Y2513" s="9"/>
      <c r="Z2513" s="9"/>
      <c r="AA2513" s="9"/>
      <c r="AB2513" s="9"/>
      <c r="AC2513" s="9"/>
      <c r="AD2513" s="9"/>
      <c r="AE2513" s="9"/>
      <c r="AF2513" s="9"/>
      <c r="AG2513" s="9"/>
      <c r="AH2513" s="9"/>
      <c r="AI2513" s="9">
        <f t="shared" si="174"/>
        <v>2.83</v>
      </c>
      <c r="AJ2513" s="9">
        <v>0</v>
      </c>
      <c r="AK2513" s="9">
        <f t="shared" si="175"/>
        <v>0.33960000000000001</v>
      </c>
      <c r="AL2513" s="9">
        <f t="shared" si="176"/>
        <v>3.1696</v>
      </c>
      <c r="AM2513" s="9"/>
      <c r="AN2513" s="9"/>
      <c r="AP2513" s="9"/>
    </row>
    <row r="2514" spans="1:42" x14ac:dyDescent="0.2">
      <c r="A2514" s="2" t="s">
        <v>43</v>
      </c>
      <c r="B2514" s="2">
        <v>19</v>
      </c>
      <c r="C2514" s="2">
        <v>11030130</v>
      </c>
      <c r="D2514" s="2" t="s">
        <v>7205</v>
      </c>
      <c r="E2514" s="3" t="s">
        <v>7206</v>
      </c>
      <c r="F2514" s="2" t="s">
        <v>7207</v>
      </c>
      <c r="G2514" s="2" t="s">
        <v>47</v>
      </c>
      <c r="I2514" s="2">
        <v>360349</v>
      </c>
      <c r="J2514" s="9"/>
      <c r="K2514" s="9">
        <v>7.0000000000000007E-2</v>
      </c>
      <c r="L2514" s="9"/>
      <c r="M2514" s="9"/>
      <c r="N2514" s="9"/>
      <c r="O2514" s="9"/>
      <c r="P2514" s="9"/>
      <c r="Q2514" s="9"/>
      <c r="R2514" s="9"/>
      <c r="S2514" s="9"/>
      <c r="T2514" s="9"/>
      <c r="U2514" s="9"/>
      <c r="V2514" s="9"/>
      <c r="W2514" s="9"/>
      <c r="X2514" s="9"/>
      <c r="Y2514" s="9"/>
      <c r="Z2514" s="9"/>
      <c r="AA2514" s="9"/>
      <c r="AB2514" s="9"/>
      <c r="AC2514" s="9"/>
      <c r="AD2514" s="9"/>
      <c r="AE2514" s="9"/>
      <c r="AF2514" s="9"/>
      <c r="AG2514" s="9"/>
      <c r="AH2514" s="9"/>
      <c r="AI2514" s="9">
        <f t="shared" si="174"/>
        <v>7.0000000000000007E-2</v>
      </c>
      <c r="AJ2514" s="9">
        <v>0</v>
      </c>
      <c r="AK2514" s="9">
        <f t="shared" si="175"/>
        <v>8.4000000000000012E-3</v>
      </c>
      <c r="AL2514" s="9">
        <f t="shared" si="176"/>
        <v>7.8400000000000011E-2</v>
      </c>
      <c r="AM2514" s="9"/>
      <c r="AN2514" s="9"/>
      <c r="AP2514" s="9"/>
    </row>
    <row r="2515" spans="1:42" x14ac:dyDescent="0.2">
      <c r="A2515" s="2" t="s">
        <v>43</v>
      </c>
      <c r="B2515" s="2">
        <v>1</v>
      </c>
      <c r="C2515" s="2">
        <v>11030133</v>
      </c>
      <c r="D2515" s="2" t="s">
        <v>7208</v>
      </c>
      <c r="E2515" s="3" t="s">
        <v>7209</v>
      </c>
      <c r="F2515" s="2" t="s">
        <v>7210</v>
      </c>
      <c r="G2515" s="2" t="s">
        <v>47</v>
      </c>
      <c r="I2515" s="2">
        <v>360350</v>
      </c>
      <c r="J2515" s="9"/>
      <c r="K2515" s="9">
        <v>0.21</v>
      </c>
      <c r="L2515" s="9"/>
      <c r="M2515" s="9"/>
      <c r="N2515" s="9"/>
      <c r="O2515" s="9"/>
      <c r="P2515" s="9"/>
      <c r="Q2515" s="9">
        <v>0.14000000000000001</v>
      </c>
      <c r="R2515" s="9">
        <v>0.05</v>
      </c>
      <c r="S2515" s="9"/>
      <c r="T2515" s="9"/>
      <c r="U2515" s="9"/>
      <c r="V2515" s="9"/>
      <c r="W2515" s="9"/>
      <c r="X2515" s="9"/>
      <c r="Y2515" s="9"/>
      <c r="Z2515" s="9"/>
      <c r="AA2515" s="9"/>
      <c r="AB2515" s="9"/>
      <c r="AC2515" s="9"/>
      <c r="AD2515" s="9"/>
      <c r="AE2515" s="9"/>
      <c r="AF2515" s="9"/>
      <c r="AG2515" s="9"/>
      <c r="AH2515" s="9"/>
      <c r="AI2515" s="9">
        <f t="shared" si="174"/>
        <v>0.39999999999999997</v>
      </c>
      <c r="AJ2515" s="9">
        <v>0</v>
      </c>
      <c r="AK2515" s="9">
        <f t="shared" si="175"/>
        <v>4.7999999999999994E-2</v>
      </c>
      <c r="AL2515" s="9">
        <f t="shared" si="176"/>
        <v>0.44799999999999995</v>
      </c>
      <c r="AM2515" s="9"/>
      <c r="AN2515" s="9"/>
      <c r="AP2515" s="9"/>
    </row>
    <row r="2516" spans="1:42" x14ac:dyDescent="0.2">
      <c r="A2516" s="2" t="s">
        <v>43</v>
      </c>
      <c r="B2516" s="2">
        <v>19</v>
      </c>
      <c r="C2516" s="2">
        <v>11030139</v>
      </c>
      <c r="D2516" s="2" t="s">
        <v>7211</v>
      </c>
      <c r="E2516" s="3" t="s">
        <v>7212</v>
      </c>
      <c r="F2516" s="2" t="s">
        <v>7213</v>
      </c>
      <c r="G2516" s="2" t="s">
        <v>47</v>
      </c>
      <c r="I2516" s="2">
        <v>360351</v>
      </c>
      <c r="J2516" s="9"/>
      <c r="K2516" s="9">
        <v>0.59</v>
      </c>
      <c r="L2516" s="9"/>
      <c r="M2516" s="9"/>
      <c r="N2516" s="9"/>
      <c r="O2516" s="9"/>
      <c r="P2516" s="9"/>
      <c r="Q2516" s="9"/>
      <c r="R2516" s="9"/>
      <c r="S2516" s="9"/>
      <c r="T2516" s="9"/>
      <c r="U2516" s="9"/>
      <c r="V2516" s="9"/>
      <c r="W2516" s="9"/>
      <c r="X2516" s="9"/>
      <c r="Y2516" s="9"/>
      <c r="Z2516" s="9"/>
      <c r="AA2516" s="9"/>
      <c r="AB2516" s="9"/>
      <c r="AC2516" s="9"/>
      <c r="AD2516" s="9"/>
      <c r="AE2516" s="9"/>
      <c r="AF2516" s="9"/>
      <c r="AG2516" s="9"/>
      <c r="AH2516" s="9"/>
      <c r="AI2516" s="9">
        <f t="shared" si="174"/>
        <v>0.59</v>
      </c>
      <c r="AJ2516" s="9">
        <v>0</v>
      </c>
      <c r="AK2516" s="9">
        <f t="shared" si="175"/>
        <v>7.0799999999999988E-2</v>
      </c>
      <c r="AL2516" s="9">
        <f t="shared" si="176"/>
        <v>0.66079999999999994</v>
      </c>
      <c r="AM2516" s="9"/>
      <c r="AN2516" s="9"/>
      <c r="AP2516" s="9"/>
    </row>
    <row r="2517" spans="1:42" x14ac:dyDescent="0.2">
      <c r="A2517" s="2" t="s">
        <v>43</v>
      </c>
      <c r="B2517" s="2">
        <v>19</v>
      </c>
      <c r="C2517" s="2">
        <v>11030133</v>
      </c>
      <c r="D2517" s="2" t="s">
        <v>7214</v>
      </c>
      <c r="E2517" s="3" t="s">
        <v>7215</v>
      </c>
      <c r="F2517" s="2" t="s">
        <v>7216</v>
      </c>
      <c r="G2517" s="2" t="s">
        <v>47</v>
      </c>
      <c r="I2517" s="2">
        <v>360352</v>
      </c>
      <c r="J2517" s="9"/>
      <c r="K2517" s="9">
        <v>1.07</v>
      </c>
      <c r="L2517" s="9"/>
      <c r="M2517" s="9"/>
      <c r="N2517" s="9"/>
      <c r="O2517" s="9"/>
      <c r="P2517" s="9"/>
      <c r="Q2517" s="9">
        <v>1.98</v>
      </c>
      <c r="R2517" s="9"/>
      <c r="S2517" s="9"/>
      <c r="T2517" s="9"/>
      <c r="U2517" s="9"/>
      <c r="V2517" s="9"/>
      <c r="W2517" s="9"/>
      <c r="X2517" s="9"/>
      <c r="Y2517" s="9"/>
      <c r="Z2517" s="9"/>
      <c r="AA2517" s="9"/>
      <c r="AB2517" s="9"/>
      <c r="AC2517" s="9"/>
      <c r="AD2517" s="9"/>
      <c r="AE2517" s="9"/>
      <c r="AF2517" s="9"/>
      <c r="AG2517" s="9"/>
      <c r="AH2517" s="9"/>
      <c r="AI2517" s="9">
        <f t="shared" si="174"/>
        <v>3.05</v>
      </c>
      <c r="AJ2517" s="9">
        <v>0</v>
      </c>
      <c r="AK2517" s="9">
        <f t="shared" si="175"/>
        <v>0.36599999999999999</v>
      </c>
      <c r="AL2517" s="9">
        <f t="shared" si="176"/>
        <v>3.4159999999999999</v>
      </c>
      <c r="AM2517" s="9"/>
      <c r="AN2517" s="9"/>
      <c r="AP2517" s="9"/>
    </row>
    <row r="2518" spans="1:42" x14ac:dyDescent="0.2">
      <c r="A2518" s="2" t="s">
        <v>43</v>
      </c>
      <c r="B2518" s="2">
        <v>16</v>
      </c>
      <c r="C2518" s="2">
        <v>11030128</v>
      </c>
      <c r="D2518" s="2" t="s">
        <v>7217</v>
      </c>
      <c r="E2518" s="3" t="s">
        <v>7218</v>
      </c>
      <c r="F2518" s="2" t="s">
        <v>7219</v>
      </c>
      <c r="G2518" s="2" t="s">
        <v>47</v>
      </c>
      <c r="I2518" s="2">
        <v>360353</v>
      </c>
      <c r="J2518" s="9"/>
      <c r="K2518" s="9">
        <v>0.25</v>
      </c>
      <c r="L2518" s="9"/>
      <c r="M2518" s="9"/>
      <c r="N2518" s="9"/>
      <c r="O2518" s="9"/>
      <c r="P2518" s="9"/>
      <c r="Q2518" s="9"/>
      <c r="R2518" s="9"/>
      <c r="S2518" s="9"/>
      <c r="T2518" s="9"/>
      <c r="U2518" s="9"/>
      <c r="V2518" s="9"/>
      <c r="W2518" s="9"/>
      <c r="X2518" s="9"/>
      <c r="Y2518" s="9"/>
      <c r="Z2518" s="9"/>
      <c r="AA2518" s="9"/>
      <c r="AB2518" s="9"/>
      <c r="AC2518" s="9"/>
      <c r="AD2518" s="9"/>
      <c r="AE2518" s="9"/>
      <c r="AF2518" s="9"/>
      <c r="AG2518" s="9"/>
      <c r="AH2518" s="9"/>
      <c r="AI2518" s="9">
        <f t="shared" si="174"/>
        <v>0.25</v>
      </c>
      <c r="AJ2518" s="9">
        <v>0</v>
      </c>
      <c r="AK2518" s="9">
        <f t="shared" si="175"/>
        <v>0.03</v>
      </c>
      <c r="AL2518" s="9">
        <f t="shared" si="176"/>
        <v>0.28000000000000003</v>
      </c>
      <c r="AM2518" s="9"/>
      <c r="AN2518" s="9"/>
      <c r="AP2518" s="9"/>
    </row>
    <row r="2519" spans="1:42" x14ac:dyDescent="0.2">
      <c r="A2519" s="2" t="s">
        <v>43</v>
      </c>
      <c r="B2519" s="2">
        <v>1</v>
      </c>
      <c r="C2519" s="2">
        <v>11030129</v>
      </c>
      <c r="D2519" s="2" t="s">
        <v>7220</v>
      </c>
      <c r="E2519" s="3" t="s">
        <v>7221</v>
      </c>
      <c r="F2519" s="2" t="s">
        <v>7222</v>
      </c>
      <c r="G2519" s="2" t="s">
        <v>47</v>
      </c>
      <c r="I2519" s="2">
        <v>360354</v>
      </c>
      <c r="J2519" s="9"/>
      <c r="K2519" s="9">
        <v>0.02</v>
      </c>
      <c r="L2519" s="9"/>
      <c r="M2519" s="9"/>
      <c r="N2519" s="9"/>
      <c r="O2519" s="9"/>
      <c r="P2519" s="9"/>
      <c r="Q2519" s="9"/>
      <c r="R2519" s="9"/>
      <c r="S2519" s="9"/>
      <c r="T2519" s="9"/>
      <c r="U2519" s="9"/>
      <c r="V2519" s="9"/>
      <c r="W2519" s="9"/>
      <c r="X2519" s="9"/>
      <c r="Y2519" s="9"/>
      <c r="Z2519" s="9"/>
      <c r="AA2519" s="9"/>
      <c r="AB2519" s="9"/>
      <c r="AC2519" s="9"/>
      <c r="AD2519" s="9"/>
      <c r="AE2519" s="9"/>
      <c r="AF2519" s="9"/>
      <c r="AG2519" s="9"/>
      <c r="AH2519" s="9"/>
      <c r="AI2519" s="9">
        <f t="shared" si="174"/>
        <v>0.02</v>
      </c>
      <c r="AJ2519" s="9">
        <v>0</v>
      </c>
      <c r="AK2519" s="9">
        <f t="shared" si="175"/>
        <v>2.3999999999999998E-3</v>
      </c>
      <c r="AL2519" s="9">
        <f t="shared" si="176"/>
        <v>2.24E-2</v>
      </c>
      <c r="AM2519" s="9"/>
      <c r="AN2519" s="9"/>
      <c r="AP2519" s="9"/>
    </row>
    <row r="2520" spans="1:42" x14ac:dyDescent="0.2">
      <c r="A2520" s="2" t="s">
        <v>43</v>
      </c>
      <c r="B2520" s="2">
        <v>1</v>
      </c>
      <c r="C2520" s="2">
        <v>11030134</v>
      </c>
      <c r="D2520" s="2" t="s">
        <v>7223</v>
      </c>
      <c r="E2520" s="3" t="s">
        <v>7224</v>
      </c>
      <c r="F2520" s="2" t="s">
        <v>7225</v>
      </c>
      <c r="G2520" s="2" t="s">
        <v>47</v>
      </c>
      <c r="I2520" s="2">
        <v>360355</v>
      </c>
      <c r="J2520" s="9"/>
      <c r="K2520" s="9">
        <v>0.66</v>
      </c>
      <c r="L2520" s="9"/>
      <c r="M2520" s="9"/>
      <c r="N2520" s="9"/>
      <c r="O2520" s="9"/>
      <c r="P2520" s="9"/>
      <c r="Q2520" s="9">
        <v>0.14000000000000001</v>
      </c>
      <c r="R2520" s="9"/>
      <c r="S2520" s="9"/>
      <c r="T2520" s="9"/>
      <c r="U2520" s="9"/>
      <c r="V2520" s="9"/>
      <c r="W2520" s="9"/>
      <c r="X2520" s="9"/>
      <c r="Y2520" s="9"/>
      <c r="Z2520" s="9"/>
      <c r="AA2520" s="9"/>
      <c r="AB2520" s="9"/>
      <c r="AC2520" s="9"/>
      <c r="AD2520" s="9"/>
      <c r="AE2520" s="9"/>
      <c r="AF2520" s="9"/>
      <c r="AG2520" s="9"/>
      <c r="AH2520" s="9"/>
      <c r="AI2520" s="9">
        <f t="shared" si="174"/>
        <v>0.8</v>
      </c>
      <c r="AJ2520" s="9">
        <v>0</v>
      </c>
      <c r="AK2520" s="9">
        <f t="shared" si="175"/>
        <v>9.6000000000000002E-2</v>
      </c>
      <c r="AL2520" s="9">
        <f t="shared" si="176"/>
        <v>0.89600000000000002</v>
      </c>
      <c r="AM2520" s="9"/>
      <c r="AN2520" s="9"/>
      <c r="AP2520" s="9"/>
    </row>
    <row r="2521" spans="1:42" x14ac:dyDescent="0.2">
      <c r="A2521" s="2" t="s">
        <v>43</v>
      </c>
      <c r="B2521" s="2">
        <v>1</v>
      </c>
      <c r="C2521" s="2">
        <v>11030134</v>
      </c>
      <c r="D2521" s="2" t="s">
        <v>7226</v>
      </c>
      <c r="E2521" s="3" t="s">
        <v>7227</v>
      </c>
      <c r="F2521" s="2" t="s">
        <v>7228</v>
      </c>
      <c r="G2521" s="2" t="s">
        <v>47</v>
      </c>
      <c r="I2521" s="2">
        <v>360356</v>
      </c>
      <c r="J2521" s="9"/>
      <c r="K2521" s="9"/>
      <c r="L2521" s="9"/>
      <c r="M2521" s="9"/>
      <c r="N2521" s="9"/>
      <c r="O2521" s="9"/>
      <c r="P2521" s="9"/>
      <c r="Q2521" s="9">
        <v>1.42</v>
      </c>
      <c r="R2521" s="9"/>
      <c r="S2521" s="9"/>
      <c r="T2521" s="9"/>
      <c r="U2521" s="9"/>
      <c r="V2521" s="9"/>
      <c r="W2521" s="9"/>
      <c r="X2521" s="9"/>
      <c r="Y2521" s="9"/>
      <c r="Z2521" s="9"/>
      <c r="AA2521" s="9"/>
      <c r="AB2521" s="9"/>
      <c r="AC2521" s="9"/>
      <c r="AD2521" s="9"/>
      <c r="AE2521" s="9"/>
      <c r="AF2521" s="9"/>
      <c r="AG2521" s="9"/>
      <c r="AH2521" s="9"/>
      <c r="AI2521" s="9">
        <f t="shared" si="174"/>
        <v>1.42</v>
      </c>
      <c r="AJ2521" s="9">
        <v>0</v>
      </c>
      <c r="AK2521" s="9">
        <f t="shared" si="175"/>
        <v>0.1704</v>
      </c>
      <c r="AL2521" s="9">
        <f t="shared" si="176"/>
        <v>1.5903999999999998</v>
      </c>
      <c r="AM2521" s="9"/>
      <c r="AN2521" s="9"/>
      <c r="AP2521" s="9"/>
    </row>
    <row r="2522" spans="1:42" x14ac:dyDescent="0.2">
      <c r="A2522" s="2" t="s">
        <v>43</v>
      </c>
      <c r="B2522" s="2">
        <v>16</v>
      </c>
      <c r="C2522" s="2">
        <v>11030131</v>
      </c>
      <c r="D2522" s="2" t="s">
        <v>7229</v>
      </c>
      <c r="E2522" s="3" t="s">
        <v>7230</v>
      </c>
      <c r="F2522" s="2" t="s">
        <v>7231</v>
      </c>
      <c r="G2522" s="2" t="s">
        <v>47</v>
      </c>
      <c r="I2522" s="2">
        <v>360357</v>
      </c>
      <c r="J2522" s="9"/>
      <c r="K2522" s="9">
        <v>0.6</v>
      </c>
      <c r="L2522" s="9"/>
      <c r="M2522" s="9"/>
      <c r="N2522" s="9"/>
      <c r="O2522" s="9"/>
      <c r="P2522" s="9"/>
      <c r="Q2522" s="9">
        <v>0.19</v>
      </c>
      <c r="R2522" s="9"/>
      <c r="S2522" s="9"/>
      <c r="T2522" s="9"/>
      <c r="U2522" s="9"/>
      <c r="V2522" s="9"/>
      <c r="W2522" s="9"/>
      <c r="X2522" s="9"/>
      <c r="Y2522" s="9"/>
      <c r="Z2522" s="9"/>
      <c r="AA2522" s="9"/>
      <c r="AB2522" s="9"/>
      <c r="AC2522" s="9"/>
      <c r="AD2522" s="9"/>
      <c r="AE2522" s="9"/>
      <c r="AF2522" s="9"/>
      <c r="AG2522" s="9"/>
      <c r="AH2522" s="9"/>
      <c r="AI2522" s="9">
        <f t="shared" si="174"/>
        <v>0.79</v>
      </c>
      <c r="AJ2522" s="9">
        <v>0</v>
      </c>
      <c r="AK2522" s="9">
        <f t="shared" si="175"/>
        <v>9.4799999999999995E-2</v>
      </c>
      <c r="AL2522" s="9">
        <f t="shared" si="176"/>
        <v>0.88480000000000003</v>
      </c>
      <c r="AM2522" s="9"/>
      <c r="AN2522" s="9"/>
      <c r="AP2522" s="9"/>
    </row>
    <row r="2523" spans="1:42" x14ac:dyDescent="0.2">
      <c r="A2523" s="2" t="s">
        <v>43</v>
      </c>
      <c r="B2523" s="2">
        <v>1</v>
      </c>
      <c r="C2523" s="2">
        <v>11030133</v>
      </c>
      <c r="D2523" s="2" t="s">
        <v>7232</v>
      </c>
      <c r="E2523" s="3" t="s">
        <v>7233</v>
      </c>
      <c r="F2523" s="2" t="s">
        <v>7234</v>
      </c>
      <c r="G2523" s="2" t="s">
        <v>47</v>
      </c>
      <c r="I2523" s="2">
        <v>360358</v>
      </c>
      <c r="J2523" s="9"/>
      <c r="K2523" s="9">
        <v>99.98</v>
      </c>
      <c r="L2523" s="9"/>
      <c r="M2523" s="9"/>
      <c r="N2523" s="9"/>
      <c r="O2523" s="9"/>
      <c r="P2523" s="9"/>
      <c r="Q2523" s="9">
        <v>4.54</v>
      </c>
      <c r="R2523" s="9">
        <v>1.89</v>
      </c>
      <c r="S2523" s="9"/>
      <c r="T2523" s="9"/>
      <c r="U2523" s="9"/>
      <c r="V2523" s="9"/>
      <c r="W2523" s="9"/>
      <c r="X2523" s="9"/>
      <c r="Y2523" s="9"/>
      <c r="Z2523" s="9"/>
      <c r="AA2523" s="9"/>
      <c r="AB2523" s="9"/>
      <c r="AC2523" s="9"/>
      <c r="AD2523" s="9"/>
      <c r="AE2523" s="9"/>
      <c r="AF2523" s="9"/>
      <c r="AG2523" s="9"/>
      <c r="AH2523" s="9"/>
      <c r="AI2523" s="9">
        <f t="shared" si="174"/>
        <v>106.41000000000001</v>
      </c>
      <c r="AJ2523" s="9">
        <v>0</v>
      </c>
      <c r="AK2523" s="9">
        <f t="shared" si="175"/>
        <v>12.769200000000001</v>
      </c>
      <c r="AL2523" s="9">
        <f t="shared" si="176"/>
        <v>119.17920000000001</v>
      </c>
      <c r="AM2523" s="9"/>
      <c r="AN2523" s="9"/>
      <c r="AP2523" s="9"/>
    </row>
    <row r="2524" spans="1:42" x14ac:dyDescent="0.2">
      <c r="A2524" s="2" t="s">
        <v>43</v>
      </c>
      <c r="B2524" s="2">
        <v>1</v>
      </c>
      <c r="C2524" s="2">
        <v>11030128</v>
      </c>
      <c r="D2524" s="2" t="s">
        <v>7235</v>
      </c>
      <c r="E2524" s="3" t="s">
        <v>7236</v>
      </c>
      <c r="F2524" s="2" t="s">
        <v>7237</v>
      </c>
      <c r="G2524" s="2" t="s">
        <v>47</v>
      </c>
      <c r="I2524" s="2">
        <v>360359</v>
      </c>
      <c r="J2524" s="9"/>
      <c r="K2524" s="9">
        <v>1.2</v>
      </c>
      <c r="L2524" s="9"/>
      <c r="M2524" s="9"/>
      <c r="N2524" s="9"/>
      <c r="O2524" s="9"/>
      <c r="P2524" s="9"/>
      <c r="Q2524" s="9">
        <v>0.27</v>
      </c>
      <c r="R2524" s="9"/>
      <c r="S2524" s="9"/>
      <c r="T2524" s="9"/>
      <c r="U2524" s="9"/>
      <c r="V2524" s="9"/>
      <c r="W2524" s="9"/>
      <c r="X2524" s="9"/>
      <c r="Y2524" s="9"/>
      <c r="Z2524" s="9"/>
      <c r="AA2524" s="9"/>
      <c r="AB2524" s="9"/>
      <c r="AC2524" s="9"/>
      <c r="AD2524" s="9"/>
      <c r="AE2524" s="9"/>
      <c r="AF2524" s="9"/>
      <c r="AG2524" s="9"/>
      <c r="AH2524" s="9"/>
      <c r="AI2524" s="9">
        <f t="shared" si="174"/>
        <v>1.47</v>
      </c>
      <c r="AJ2524" s="9">
        <v>0</v>
      </c>
      <c r="AK2524" s="9">
        <f t="shared" si="175"/>
        <v>0.1764</v>
      </c>
      <c r="AL2524" s="9">
        <f t="shared" si="176"/>
        <v>1.6463999999999999</v>
      </c>
      <c r="AM2524" s="9"/>
      <c r="AN2524" s="9"/>
      <c r="AP2524" s="9"/>
    </row>
    <row r="2525" spans="1:42" x14ac:dyDescent="0.2">
      <c r="A2525" s="2" t="s">
        <v>43</v>
      </c>
      <c r="B2525" s="2">
        <v>1</v>
      </c>
      <c r="C2525" s="2">
        <v>11030128</v>
      </c>
      <c r="D2525" s="2" t="s">
        <v>2584</v>
      </c>
      <c r="E2525" s="3" t="s">
        <v>2585</v>
      </c>
      <c r="F2525" s="2" t="s">
        <v>2586</v>
      </c>
      <c r="G2525" s="2" t="s">
        <v>47</v>
      </c>
      <c r="I2525" s="2">
        <v>360360</v>
      </c>
      <c r="J2525" s="9"/>
      <c r="K2525" s="9"/>
      <c r="L2525" s="9"/>
      <c r="M2525" s="9"/>
      <c r="N2525" s="9"/>
      <c r="O2525" s="9"/>
      <c r="P2525" s="9"/>
      <c r="Q2525" s="9">
        <v>0.75</v>
      </c>
      <c r="R2525" s="9"/>
      <c r="S2525" s="9"/>
      <c r="T2525" s="9"/>
      <c r="U2525" s="9"/>
      <c r="V2525" s="9"/>
      <c r="W2525" s="9"/>
      <c r="X2525" s="9"/>
      <c r="Y2525" s="9"/>
      <c r="Z2525" s="9"/>
      <c r="AA2525" s="9"/>
      <c r="AB2525" s="9"/>
      <c r="AC2525" s="9"/>
      <c r="AD2525" s="9"/>
      <c r="AE2525" s="9"/>
      <c r="AF2525" s="9"/>
      <c r="AG2525" s="9"/>
      <c r="AH2525" s="9"/>
      <c r="AI2525" s="9">
        <f t="shared" si="174"/>
        <v>0.75</v>
      </c>
      <c r="AJ2525" s="9">
        <v>0</v>
      </c>
      <c r="AK2525" s="9">
        <f t="shared" si="175"/>
        <v>0.09</v>
      </c>
      <c r="AL2525" s="9">
        <f t="shared" si="176"/>
        <v>0.84</v>
      </c>
      <c r="AM2525" s="9"/>
      <c r="AN2525" s="9"/>
      <c r="AP2525" s="9"/>
    </row>
    <row r="2526" spans="1:42" x14ac:dyDescent="0.2">
      <c r="A2526" s="2" t="s">
        <v>43</v>
      </c>
      <c r="B2526" s="2">
        <v>1</v>
      </c>
      <c r="C2526" s="2">
        <v>11030121</v>
      </c>
      <c r="D2526" s="2" t="s">
        <v>7238</v>
      </c>
      <c r="E2526" s="3" t="s">
        <v>7239</v>
      </c>
      <c r="F2526" s="2" t="s">
        <v>7240</v>
      </c>
      <c r="G2526" s="2" t="s">
        <v>47</v>
      </c>
      <c r="I2526" s="2">
        <v>360361</v>
      </c>
      <c r="J2526" s="9"/>
      <c r="K2526" s="9"/>
      <c r="L2526" s="9"/>
      <c r="M2526" s="9"/>
      <c r="N2526" s="9"/>
      <c r="O2526" s="9"/>
      <c r="P2526" s="9"/>
      <c r="Q2526" s="9">
        <v>0.12</v>
      </c>
      <c r="R2526" s="9"/>
      <c r="S2526" s="9"/>
      <c r="T2526" s="9"/>
      <c r="U2526" s="9"/>
      <c r="V2526" s="9"/>
      <c r="W2526" s="9"/>
      <c r="X2526" s="9"/>
      <c r="Y2526" s="9"/>
      <c r="Z2526" s="9"/>
      <c r="AA2526" s="9"/>
      <c r="AB2526" s="9"/>
      <c r="AC2526" s="9"/>
      <c r="AD2526" s="9"/>
      <c r="AE2526" s="9"/>
      <c r="AF2526" s="9"/>
      <c r="AG2526" s="9"/>
      <c r="AH2526" s="9"/>
      <c r="AI2526" s="9">
        <f t="shared" si="174"/>
        <v>0.12</v>
      </c>
      <c r="AJ2526" s="9">
        <v>0</v>
      </c>
      <c r="AK2526" s="9">
        <f t="shared" si="175"/>
        <v>1.44E-2</v>
      </c>
      <c r="AL2526" s="9">
        <f t="shared" si="176"/>
        <v>0.13439999999999999</v>
      </c>
      <c r="AM2526" s="9"/>
      <c r="AN2526" s="9"/>
      <c r="AP2526" s="9"/>
    </row>
    <row r="2527" spans="1:42" x14ac:dyDescent="0.2">
      <c r="A2527" s="2" t="s">
        <v>43</v>
      </c>
      <c r="B2527" s="2">
        <v>1</v>
      </c>
      <c r="C2527" s="2">
        <v>11030133</v>
      </c>
      <c r="D2527" s="2" t="s">
        <v>7241</v>
      </c>
      <c r="E2527" s="3" t="s">
        <v>7242</v>
      </c>
      <c r="F2527" s="2" t="s">
        <v>7243</v>
      </c>
      <c r="G2527" s="2" t="s">
        <v>47</v>
      </c>
      <c r="I2527" s="2">
        <v>360362</v>
      </c>
      <c r="J2527" s="9"/>
      <c r="K2527" s="9"/>
      <c r="L2527" s="9"/>
      <c r="M2527" s="9"/>
      <c r="N2527" s="9"/>
      <c r="O2527" s="9"/>
      <c r="P2527" s="9"/>
      <c r="Q2527" s="9">
        <v>0.15</v>
      </c>
      <c r="R2527" s="9"/>
      <c r="S2527" s="9"/>
      <c r="T2527" s="9"/>
      <c r="U2527" s="9"/>
      <c r="V2527" s="9"/>
      <c r="W2527" s="9"/>
      <c r="X2527" s="9"/>
      <c r="Y2527" s="9"/>
      <c r="Z2527" s="9"/>
      <c r="AA2527" s="9"/>
      <c r="AB2527" s="9"/>
      <c r="AC2527" s="9"/>
      <c r="AD2527" s="9"/>
      <c r="AE2527" s="9"/>
      <c r="AF2527" s="9"/>
      <c r="AG2527" s="9"/>
      <c r="AH2527" s="9"/>
      <c r="AI2527" s="9">
        <f t="shared" si="174"/>
        <v>0.15</v>
      </c>
      <c r="AJ2527" s="9">
        <v>0</v>
      </c>
      <c r="AK2527" s="9">
        <f t="shared" si="175"/>
        <v>1.7999999999999999E-2</v>
      </c>
      <c r="AL2527" s="9">
        <f t="shared" si="176"/>
        <v>0.16799999999999998</v>
      </c>
      <c r="AM2527" s="9"/>
      <c r="AN2527" s="9"/>
      <c r="AP2527" s="9"/>
    </row>
    <row r="2528" spans="1:42" x14ac:dyDescent="0.2">
      <c r="A2528" s="2" t="s">
        <v>43</v>
      </c>
      <c r="B2528" s="2">
        <v>1</v>
      </c>
      <c r="C2528" s="2">
        <v>11030136</v>
      </c>
      <c r="D2528" s="2" t="s">
        <v>7244</v>
      </c>
      <c r="E2528" s="3" t="s">
        <v>7245</v>
      </c>
      <c r="F2528" s="2" t="s">
        <v>7246</v>
      </c>
      <c r="G2528" s="2" t="s">
        <v>47</v>
      </c>
      <c r="I2528" s="2">
        <v>360363</v>
      </c>
      <c r="J2528" s="9"/>
      <c r="K2528" s="9">
        <v>0.01</v>
      </c>
      <c r="L2528" s="9"/>
      <c r="M2528" s="9"/>
      <c r="N2528" s="9"/>
      <c r="O2528" s="9"/>
      <c r="P2528" s="9"/>
      <c r="Q2528" s="9">
        <v>0.68</v>
      </c>
      <c r="R2528" s="9"/>
      <c r="S2528" s="9"/>
      <c r="T2528" s="9"/>
      <c r="U2528" s="9"/>
      <c r="V2528" s="9"/>
      <c r="W2528" s="9"/>
      <c r="X2528" s="9"/>
      <c r="Y2528" s="9"/>
      <c r="Z2528" s="9"/>
      <c r="AA2528" s="9"/>
      <c r="AB2528" s="9"/>
      <c r="AC2528" s="9"/>
      <c r="AD2528" s="9"/>
      <c r="AE2528" s="9"/>
      <c r="AF2528" s="9"/>
      <c r="AG2528" s="9"/>
      <c r="AH2528" s="9"/>
      <c r="AI2528" s="9">
        <f t="shared" si="174"/>
        <v>0.69000000000000006</v>
      </c>
      <c r="AJ2528" s="9">
        <v>0</v>
      </c>
      <c r="AK2528" s="9">
        <f t="shared" si="175"/>
        <v>8.2799999999999999E-2</v>
      </c>
      <c r="AL2528" s="9">
        <f t="shared" si="176"/>
        <v>0.77280000000000004</v>
      </c>
      <c r="AM2528" s="9"/>
      <c r="AN2528" s="9"/>
      <c r="AP2528" s="9"/>
    </row>
    <row r="2529" spans="1:42" x14ac:dyDescent="0.2">
      <c r="A2529" s="2" t="s">
        <v>43</v>
      </c>
      <c r="B2529" s="2">
        <v>16</v>
      </c>
      <c r="C2529" s="2">
        <v>11030136</v>
      </c>
      <c r="D2529" s="2" t="s">
        <v>7247</v>
      </c>
      <c r="E2529" s="3" t="s">
        <v>7248</v>
      </c>
      <c r="F2529" s="2" t="s">
        <v>7249</v>
      </c>
      <c r="G2529" s="2" t="s">
        <v>47</v>
      </c>
      <c r="I2529" s="2">
        <v>360364</v>
      </c>
      <c r="J2529" s="9"/>
      <c r="K2529" s="9">
        <v>0.01</v>
      </c>
      <c r="L2529" s="9"/>
      <c r="M2529" s="9"/>
      <c r="N2529" s="9"/>
      <c r="O2529" s="9"/>
      <c r="P2529" s="9"/>
      <c r="Q2529" s="9">
        <v>0.3</v>
      </c>
      <c r="R2529" s="9"/>
      <c r="S2529" s="9"/>
      <c r="T2529" s="9"/>
      <c r="U2529" s="9"/>
      <c r="V2529" s="9"/>
      <c r="W2529" s="9"/>
      <c r="X2529" s="9"/>
      <c r="Y2529" s="9"/>
      <c r="Z2529" s="9"/>
      <c r="AA2529" s="9"/>
      <c r="AB2529" s="9"/>
      <c r="AC2529" s="9"/>
      <c r="AD2529" s="9"/>
      <c r="AE2529" s="9"/>
      <c r="AF2529" s="9"/>
      <c r="AG2529" s="9"/>
      <c r="AH2529" s="9"/>
      <c r="AI2529" s="9">
        <f t="shared" si="174"/>
        <v>0.31</v>
      </c>
      <c r="AJ2529" s="9">
        <v>0</v>
      </c>
      <c r="AK2529" s="9">
        <f t="shared" si="175"/>
        <v>3.7199999999999997E-2</v>
      </c>
      <c r="AL2529" s="9">
        <f t="shared" si="176"/>
        <v>0.34720000000000001</v>
      </c>
      <c r="AM2529" s="9"/>
      <c r="AN2529" s="9"/>
      <c r="AP2529" s="9"/>
    </row>
    <row r="2530" spans="1:42" x14ac:dyDescent="0.2">
      <c r="A2530" s="2" t="s">
        <v>43</v>
      </c>
      <c r="B2530" s="2">
        <v>1</v>
      </c>
      <c r="C2530" s="2">
        <v>11030134</v>
      </c>
      <c r="D2530" s="2" t="s">
        <v>7250</v>
      </c>
      <c r="E2530" s="3" t="s">
        <v>7251</v>
      </c>
      <c r="F2530" s="2" t="s">
        <v>7252</v>
      </c>
      <c r="G2530" s="2" t="s">
        <v>47</v>
      </c>
      <c r="I2530" s="2">
        <v>360365</v>
      </c>
      <c r="J2530" s="9"/>
      <c r="K2530" s="9"/>
      <c r="L2530" s="9"/>
      <c r="M2530" s="9"/>
      <c r="N2530" s="9"/>
      <c r="O2530" s="9"/>
      <c r="P2530" s="9"/>
      <c r="Q2530" s="9">
        <v>1.18</v>
      </c>
      <c r="R2530" s="9"/>
      <c r="S2530" s="9"/>
      <c r="T2530" s="9"/>
      <c r="U2530" s="9"/>
      <c r="V2530" s="9"/>
      <c r="W2530" s="9"/>
      <c r="X2530" s="9"/>
      <c r="Y2530" s="9"/>
      <c r="Z2530" s="9"/>
      <c r="AA2530" s="9"/>
      <c r="AB2530" s="9"/>
      <c r="AC2530" s="9"/>
      <c r="AD2530" s="9"/>
      <c r="AE2530" s="9"/>
      <c r="AF2530" s="9"/>
      <c r="AG2530" s="9"/>
      <c r="AH2530" s="9"/>
      <c r="AI2530" s="9">
        <f t="shared" si="174"/>
        <v>1.18</v>
      </c>
      <c r="AJ2530" s="9">
        <v>0</v>
      </c>
      <c r="AK2530" s="9">
        <f t="shared" si="175"/>
        <v>0.14159999999999998</v>
      </c>
      <c r="AL2530" s="9">
        <f t="shared" si="176"/>
        <v>1.3215999999999999</v>
      </c>
      <c r="AM2530" s="9"/>
      <c r="AN2530" s="9"/>
      <c r="AP2530" s="9"/>
    </row>
    <row r="2531" spans="1:42" x14ac:dyDescent="0.2">
      <c r="A2531" s="2" t="s">
        <v>43</v>
      </c>
      <c r="B2531" s="2">
        <v>1</v>
      </c>
      <c r="C2531" s="2">
        <v>11030130</v>
      </c>
      <c r="D2531" s="2" t="s">
        <v>7253</v>
      </c>
      <c r="E2531" s="3" t="s">
        <v>7254</v>
      </c>
      <c r="F2531" s="2" t="s">
        <v>7255</v>
      </c>
      <c r="G2531" s="2" t="s">
        <v>47</v>
      </c>
      <c r="I2531" s="2">
        <v>360366</v>
      </c>
      <c r="J2531" s="9"/>
      <c r="K2531" s="9">
        <v>2.04</v>
      </c>
      <c r="L2531" s="9"/>
      <c r="M2531" s="9"/>
      <c r="N2531" s="9"/>
      <c r="O2531" s="9"/>
      <c r="P2531" s="9"/>
      <c r="Q2531" s="9">
        <v>0.3</v>
      </c>
      <c r="R2531" s="9"/>
      <c r="S2531" s="9"/>
      <c r="T2531" s="9"/>
      <c r="U2531" s="9"/>
      <c r="V2531" s="9">
        <v>1.5</v>
      </c>
      <c r="W2531" s="9"/>
      <c r="X2531" s="9"/>
      <c r="Y2531" s="9"/>
      <c r="Z2531" s="9"/>
      <c r="AA2531" s="9"/>
      <c r="AB2531" s="9"/>
      <c r="AC2531" s="9"/>
      <c r="AD2531" s="9"/>
      <c r="AE2531" s="9"/>
      <c r="AF2531" s="9"/>
      <c r="AG2531" s="9"/>
      <c r="AH2531" s="9"/>
      <c r="AI2531" s="9">
        <f t="shared" si="174"/>
        <v>3.84</v>
      </c>
      <c r="AJ2531" s="9">
        <v>0</v>
      </c>
      <c r="AK2531" s="9">
        <f t="shared" si="175"/>
        <v>0.46079999999999999</v>
      </c>
      <c r="AL2531" s="9">
        <f t="shared" si="176"/>
        <v>4.3007999999999997</v>
      </c>
      <c r="AM2531" s="9"/>
      <c r="AN2531" s="9"/>
      <c r="AP2531" s="9"/>
    </row>
    <row r="2532" spans="1:42" x14ac:dyDescent="0.2">
      <c r="A2532" s="2" t="s">
        <v>43</v>
      </c>
      <c r="B2532" s="2">
        <v>1</v>
      </c>
      <c r="C2532" s="2">
        <v>11030134</v>
      </c>
      <c r="D2532" s="2" t="s">
        <v>7256</v>
      </c>
      <c r="E2532" s="3" t="s">
        <v>7257</v>
      </c>
      <c r="F2532" s="2" t="s">
        <v>7258</v>
      </c>
      <c r="G2532" s="2" t="s">
        <v>47</v>
      </c>
      <c r="I2532" s="2">
        <v>360367</v>
      </c>
      <c r="J2532" s="9"/>
      <c r="K2532" s="9">
        <v>1.21</v>
      </c>
      <c r="L2532" s="9"/>
      <c r="M2532" s="9"/>
      <c r="N2532" s="9"/>
      <c r="O2532" s="9"/>
      <c r="P2532" s="9"/>
      <c r="Q2532" s="9">
        <v>0.04</v>
      </c>
      <c r="R2532" s="9"/>
      <c r="S2532" s="9"/>
      <c r="T2532" s="9"/>
      <c r="U2532" s="9"/>
      <c r="V2532" s="9"/>
      <c r="W2532" s="9"/>
      <c r="X2532" s="9"/>
      <c r="Y2532" s="9"/>
      <c r="Z2532" s="9"/>
      <c r="AA2532" s="9"/>
      <c r="AB2532" s="9"/>
      <c r="AC2532" s="9"/>
      <c r="AD2532" s="9"/>
      <c r="AE2532" s="9"/>
      <c r="AF2532" s="9"/>
      <c r="AG2532" s="9"/>
      <c r="AH2532" s="9"/>
      <c r="AI2532" s="9">
        <f t="shared" si="174"/>
        <v>1.25</v>
      </c>
      <c r="AJ2532" s="9">
        <v>0</v>
      </c>
      <c r="AK2532" s="9">
        <f t="shared" si="175"/>
        <v>0.15</v>
      </c>
      <c r="AL2532" s="9">
        <f t="shared" si="176"/>
        <v>1.4</v>
      </c>
      <c r="AM2532" s="9"/>
      <c r="AN2532" s="9"/>
      <c r="AP2532" s="9"/>
    </row>
    <row r="2533" spans="1:42" x14ac:dyDescent="0.2">
      <c r="A2533" s="2" t="s">
        <v>43</v>
      </c>
      <c r="B2533" s="2">
        <v>16</v>
      </c>
      <c r="C2533" s="2">
        <v>11030135</v>
      </c>
      <c r="D2533" s="2" t="s">
        <v>7259</v>
      </c>
      <c r="E2533" s="3" t="s">
        <v>7260</v>
      </c>
      <c r="F2533" s="2" t="s">
        <v>7261</v>
      </c>
      <c r="G2533" s="2" t="s">
        <v>47</v>
      </c>
      <c r="I2533" s="2">
        <v>360368</v>
      </c>
      <c r="J2533" s="9"/>
      <c r="K2533" s="9">
        <v>0.65</v>
      </c>
      <c r="L2533" s="9"/>
      <c r="M2533" s="9"/>
      <c r="N2533" s="9"/>
      <c r="O2533" s="9"/>
      <c r="P2533" s="9"/>
      <c r="Q2533" s="9"/>
      <c r="R2533" s="9"/>
      <c r="S2533" s="9"/>
      <c r="T2533" s="9"/>
      <c r="U2533" s="9"/>
      <c r="V2533" s="9"/>
      <c r="W2533" s="9"/>
      <c r="X2533" s="9"/>
      <c r="Y2533" s="9"/>
      <c r="Z2533" s="9"/>
      <c r="AA2533" s="9"/>
      <c r="AB2533" s="9"/>
      <c r="AC2533" s="9"/>
      <c r="AD2533" s="9"/>
      <c r="AE2533" s="9"/>
      <c r="AF2533" s="9"/>
      <c r="AG2533" s="9"/>
      <c r="AH2533" s="9"/>
      <c r="AI2533" s="9">
        <f t="shared" si="174"/>
        <v>0.65</v>
      </c>
      <c r="AJ2533" s="9">
        <v>0</v>
      </c>
      <c r="AK2533" s="9">
        <f t="shared" si="175"/>
        <v>7.8E-2</v>
      </c>
      <c r="AL2533" s="9">
        <f t="shared" si="176"/>
        <v>0.72799999999999998</v>
      </c>
      <c r="AM2533" s="9"/>
      <c r="AN2533" s="9"/>
      <c r="AP2533" s="9"/>
    </row>
    <row r="2534" spans="1:42" x14ac:dyDescent="0.2">
      <c r="A2534" s="2" t="s">
        <v>43</v>
      </c>
      <c r="B2534" s="2">
        <v>1</v>
      </c>
      <c r="C2534" s="2">
        <v>11030133</v>
      </c>
      <c r="D2534" s="2" t="s">
        <v>7262</v>
      </c>
      <c r="E2534" s="3" t="s">
        <v>7263</v>
      </c>
      <c r="F2534" s="2" t="s">
        <v>7264</v>
      </c>
      <c r="G2534" s="2" t="s">
        <v>47</v>
      </c>
      <c r="I2534" s="2">
        <v>360369</v>
      </c>
      <c r="J2534" s="9"/>
      <c r="K2534" s="9">
        <v>0.01</v>
      </c>
      <c r="L2534" s="9"/>
      <c r="M2534" s="9"/>
      <c r="N2534" s="9"/>
      <c r="O2534" s="9"/>
      <c r="P2534" s="9"/>
      <c r="Q2534" s="9">
        <v>0.06</v>
      </c>
      <c r="R2534" s="9"/>
      <c r="S2534" s="9"/>
      <c r="T2534" s="9"/>
      <c r="U2534" s="9"/>
      <c r="V2534" s="9"/>
      <c r="W2534" s="9"/>
      <c r="X2534" s="9"/>
      <c r="Y2534" s="9"/>
      <c r="Z2534" s="9"/>
      <c r="AA2534" s="9"/>
      <c r="AB2534" s="9"/>
      <c r="AC2534" s="9"/>
      <c r="AD2534" s="9"/>
      <c r="AE2534" s="9"/>
      <c r="AF2534" s="9"/>
      <c r="AG2534" s="9"/>
      <c r="AH2534" s="9"/>
      <c r="AI2534" s="9">
        <f t="shared" si="174"/>
        <v>6.9999999999999993E-2</v>
      </c>
      <c r="AJ2534" s="9">
        <v>0</v>
      </c>
      <c r="AK2534" s="9">
        <f t="shared" si="175"/>
        <v>8.3999999999999995E-3</v>
      </c>
      <c r="AL2534" s="9">
        <f t="shared" si="176"/>
        <v>7.8399999999999997E-2</v>
      </c>
      <c r="AM2534" s="9"/>
      <c r="AN2534" s="9"/>
      <c r="AP2534" s="9"/>
    </row>
    <row r="2535" spans="1:42" x14ac:dyDescent="0.2">
      <c r="A2535" s="2" t="s">
        <v>43</v>
      </c>
      <c r="B2535" s="2">
        <v>1</v>
      </c>
      <c r="C2535" s="2">
        <v>11030129</v>
      </c>
      <c r="D2535" s="2" t="s">
        <v>7265</v>
      </c>
      <c r="E2535" s="3" t="s">
        <v>7266</v>
      </c>
      <c r="F2535" s="2" t="s">
        <v>7267</v>
      </c>
      <c r="G2535" s="2" t="s">
        <v>47</v>
      </c>
      <c r="I2535" s="2">
        <v>360370</v>
      </c>
      <c r="J2535" s="9"/>
      <c r="K2535" s="9">
        <v>0.47</v>
      </c>
      <c r="L2535" s="9"/>
      <c r="M2535" s="9"/>
      <c r="N2535" s="9"/>
      <c r="O2535" s="9"/>
      <c r="P2535" s="9"/>
      <c r="Q2535" s="9">
        <v>0.05</v>
      </c>
      <c r="R2535" s="9">
        <v>0.16</v>
      </c>
      <c r="S2535" s="9"/>
      <c r="T2535" s="9"/>
      <c r="U2535" s="9"/>
      <c r="V2535" s="9"/>
      <c r="W2535" s="9"/>
      <c r="X2535" s="9"/>
      <c r="Y2535" s="9"/>
      <c r="Z2535" s="9"/>
      <c r="AA2535" s="9"/>
      <c r="AB2535" s="9"/>
      <c r="AC2535" s="9"/>
      <c r="AD2535" s="9"/>
      <c r="AE2535" s="9"/>
      <c r="AF2535" s="9"/>
      <c r="AG2535" s="9"/>
      <c r="AH2535" s="9"/>
      <c r="AI2535" s="9">
        <f t="shared" si="174"/>
        <v>0.68</v>
      </c>
      <c r="AJ2535" s="9">
        <v>0</v>
      </c>
      <c r="AK2535" s="9">
        <f t="shared" si="175"/>
        <v>8.1600000000000006E-2</v>
      </c>
      <c r="AL2535" s="9">
        <f t="shared" si="176"/>
        <v>0.76160000000000005</v>
      </c>
      <c r="AM2535" s="9"/>
      <c r="AN2535" s="9"/>
      <c r="AP2535" s="9"/>
    </row>
    <row r="2536" spans="1:42" x14ac:dyDescent="0.2">
      <c r="A2536" s="2" t="s">
        <v>43</v>
      </c>
      <c r="B2536" s="2">
        <v>19</v>
      </c>
      <c r="C2536" s="2">
        <v>11030133</v>
      </c>
      <c r="D2536" s="2" t="s">
        <v>7268</v>
      </c>
      <c r="E2536" s="3" t="s">
        <v>7269</v>
      </c>
      <c r="F2536" s="2" t="s">
        <v>7270</v>
      </c>
      <c r="G2536" s="2" t="s">
        <v>47</v>
      </c>
      <c r="I2536" s="2">
        <v>360371</v>
      </c>
      <c r="J2536" s="9"/>
      <c r="K2536" s="9"/>
      <c r="L2536" s="9"/>
      <c r="M2536" s="9"/>
      <c r="N2536" s="9"/>
      <c r="O2536" s="9"/>
      <c r="P2536" s="9"/>
      <c r="Q2536" s="9">
        <v>0.42</v>
      </c>
      <c r="R2536" s="9"/>
      <c r="S2536" s="9"/>
      <c r="T2536" s="9"/>
      <c r="U2536" s="9"/>
      <c r="V2536" s="9"/>
      <c r="W2536" s="9"/>
      <c r="X2536" s="9"/>
      <c r="Y2536" s="9"/>
      <c r="Z2536" s="9"/>
      <c r="AA2536" s="9"/>
      <c r="AB2536" s="9"/>
      <c r="AC2536" s="9"/>
      <c r="AD2536" s="9"/>
      <c r="AE2536" s="9"/>
      <c r="AF2536" s="9"/>
      <c r="AG2536" s="9"/>
      <c r="AH2536" s="9"/>
      <c r="AI2536" s="9">
        <f t="shared" si="174"/>
        <v>0.42</v>
      </c>
      <c r="AJ2536" s="9">
        <v>0</v>
      </c>
      <c r="AK2536" s="9">
        <f t="shared" si="175"/>
        <v>5.0399999999999993E-2</v>
      </c>
      <c r="AL2536" s="9">
        <f t="shared" si="176"/>
        <v>0.47039999999999998</v>
      </c>
      <c r="AM2536" s="9"/>
      <c r="AN2536" s="9"/>
      <c r="AP2536" s="9"/>
    </row>
    <row r="2537" spans="1:42" x14ac:dyDescent="0.2">
      <c r="A2537" s="2" t="s">
        <v>43</v>
      </c>
      <c r="B2537" s="2">
        <v>19</v>
      </c>
      <c r="C2537" s="2">
        <v>11030131</v>
      </c>
      <c r="D2537" s="2" t="s">
        <v>6360</v>
      </c>
      <c r="E2537" s="3" t="s">
        <v>6361</v>
      </c>
      <c r="F2537" s="2" t="s">
        <v>6362</v>
      </c>
      <c r="G2537" s="2" t="s">
        <v>47</v>
      </c>
      <c r="I2537" s="2">
        <v>360372</v>
      </c>
      <c r="J2537" s="9"/>
      <c r="K2537" s="9">
        <v>7.0000000000000007E-2</v>
      </c>
      <c r="L2537" s="9"/>
      <c r="M2537" s="9"/>
      <c r="N2537" s="9"/>
      <c r="O2537" s="9"/>
      <c r="P2537" s="9"/>
      <c r="Q2537" s="9">
        <v>1.22</v>
      </c>
      <c r="R2537" s="9">
        <v>0.04</v>
      </c>
      <c r="S2537" s="9"/>
      <c r="T2537" s="9"/>
      <c r="U2537" s="9"/>
      <c r="V2537" s="9"/>
      <c r="W2537" s="9"/>
      <c r="X2537" s="9"/>
      <c r="Y2537" s="9"/>
      <c r="Z2537" s="9"/>
      <c r="AA2537" s="9"/>
      <c r="AB2537" s="9"/>
      <c r="AC2537" s="9"/>
      <c r="AD2537" s="9"/>
      <c r="AE2537" s="9"/>
      <c r="AF2537" s="9"/>
      <c r="AG2537" s="9"/>
      <c r="AH2537" s="9"/>
      <c r="AI2537" s="9">
        <f t="shared" si="174"/>
        <v>1.33</v>
      </c>
      <c r="AJ2537" s="9">
        <v>0</v>
      </c>
      <c r="AK2537" s="9">
        <f t="shared" si="175"/>
        <v>0.15959999999999999</v>
      </c>
      <c r="AL2537" s="9">
        <f t="shared" si="176"/>
        <v>1.4896</v>
      </c>
      <c r="AM2537" s="9"/>
      <c r="AN2537" s="9"/>
      <c r="AP2537" s="9"/>
    </row>
    <row r="2538" spans="1:42" x14ac:dyDescent="0.2">
      <c r="A2538" s="2" t="s">
        <v>43</v>
      </c>
      <c r="B2538" s="2">
        <v>1</v>
      </c>
      <c r="C2538" s="2">
        <v>11030131</v>
      </c>
      <c r="D2538" s="2" t="s">
        <v>7271</v>
      </c>
      <c r="E2538" s="3" t="s">
        <v>7272</v>
      </c>
      <c r="F2538" s="2" t="s">
        <v>7273</v>
      </c>
      <c r="G2538" s="2" t="s">
        <v>47</v>
      </c>
      <c r="I2538" s="2">
        <v>360373</v>
      </c>
      <c r="J2538" s="9"/>
      <c r="K2538" s="9"/>
      <c r="L2538" s="9"/>
      <c r="M2538" s="9"/>
      <c r="N2538" s="9"/>
      <c r="O2538" s="9"/>
      <c r="P2538" s="9"/>
      <c r="Q2538" s="9">
        <v>0.01</v>
      </c>
      <c r="R2538" s="9"/>
      <c r="S2538" s="9"/>
      <c r="T2538" s="9"/>
      <c r="U2538" s="9"/>
      <c r="V2538" s="9"/>
      <c r="W2538" s="9"/>
      <c r="X2538" s="9"/>
      <c r="Y2538" s="9"/>
      <c r="Z2538" s="9"/>
      <c r="AA2538" s="9"/>
      <c r="AB2538" s="9"/>
      <c r="AC2538" s="9"/>
      <c r="AD2538" s="9"/>
      <c r="AE2538" s="9"/>
      <c r="AF2538" s="9"/>
      <c r="AG2538" s="9"/>
      <c r="AH2538" s="9"/>
      <c r="AI2538" s="9">
        <f t="shared" si="174"/>
        <v>0.01</v>
      </c>
      <c r="AJ2538" s="9">
        <v>0</v>
      </c>
      <c r="AK2538" s="9">
        <f t="shared" si="175"/>
        <v>1.1999999999999999E-3</v>
      </c>
      <c r="AL2538" s="9">
        <f t="shared" si="176"/>
        <v>1.12E-2</v>
      </c>
      <c r="AM2538" s="9"/>
      <c r="AN2538" s="9"/>
      <c r="AP2538" s="9"/>
    </row>
    <row r="2539" spans="1:42" x14ac:dyDescent="0.2">
      <c r="A2539" s="2" t="s">
        <v>43</v>
      </c>
      <c r="B2539" s="2">
        <v>1</v>
      </c>
      <c r="C2539" s="2">
        <v>11030128</v>
      </c>
      <c r="D2539" s="2" t="s">
        <v>7274</v>
      </c>
      <c r="E2539" s="3" t="s">
        <v>7275</v>
      </c>
      <c r="F2539" s="2" t="s">
        <v>7276</v>
      </c>
      <c r="G2539" s="2" t="s">
        <v>47</v>
      </c>
      <c r="I2539" s="2">
        <v>360374</v>
      </c>
      <c r="J2539" s="9"/>
      <c r="K2539" s="9"/>
      <c r="L2539" s="9"/>
      <c r="M2539" s="9"/>
      <c r="N2539" s="9"/>
      <c r="O2539" s="9"/>
      <c r="P2539" s="9"/>
      <c r="Q2539" s="9">
        <v>0.27</v>
      </c>
      <c r="R2539" s="9"/>
      <c r="S2539" s="9"/>
      <c r="T2539" s="9"/>
      <c r="U2539" s="9"/>
      <c r="V2539" s="9"/>
      <c r="W2539" s="9"/>
      <c r="X2539" s="9"/>
      <c r="Y2539" s="9"/>
      <c r="Z2539" s="9"/>
      <c r="AA2539" s="9"/>
      <c r="AB2539" s="9"/>
      <c r="AC2539" s="9"/>
      <c r="AD2539" s="9"/>
      <c r="AE2539" s="9"/>
      <c r="AF2539" s="9"/>
      <c r="AG2539" s="9"/>
      <c r="AH2539" s="9"/>
      <c r="AI2539" s="9">
        <f t="shared" si="174"/>
        <v>0.27</v>
      </c>
      <c r="AJ2539" s="9">
        <v>0</v>
      </c>
      <c r="AK2539" s="9">
        <f t="shared" si="175"/>
        <v>3.2399999999999998E-2</v>
      </c>
      <c r="AL2539" s="9">
        <f t="shared" si="176"/>
        <v>0.3024</v>
      </c>
      <c r="AM2539" s="9"/>
      <c r="AN2539" s="9"/>
      <c r="AP2539" s="9"/>
    </row>
    <row r="2540" spans="1:42" x14ac:dyDescent="0.2">
      <c r="A2540" s="2" t="s">
        <v>43</v>
      </c>
      <c r="B2540" s="2">
        <v>1</v>
      </c>
      <c r="C2540" s="2">
        <v>11030133</v>
      </c>
      <c r="D2540" s="2" t="s">
        <v>7277</v>
      </c>
      <c r="E2540" s="3" t="s">
        <v>7278</v>
      </c>
      <c r="F2540" s="2" t="s">
        <v>7279</v>
      </c>
      <c r="G2540" s="2" t="s">
        <v>47</v>
      </c>
      <c r="I2540" s="2">
        <v>360375</v>
      </c>
      <c r="J2540" s="9"/>
      <c r="K2540" s="9"/>
      <c r="L2540" s="9"/>
      <c r="M2540" s="9"/>
      <c r="N2540" s="9"/>
      <c r="O2540" s="9"/>
      <c r="P2540" s="9"/>
      <c r="Q2540" s="9">
        <v>0.41</v>
      </c>
      <c r="R2540" s="9"/>
      <c r="S2540" s="9"/>
      <c r="T2540" s="9"/>
      <c r="U2540" s="9"/>
      <c r="V2540" s="9"/>
      <c r="W2540" s="9"/>
      <c r="X2540" s="9"/>
      <c r="Y2540" s="9"/>
      <c r="Z2540" s="9"/>
      <c r="AA2540" s="9"/>
      <c r="AB2540" s="9"/>
      <c r="AC2540" s="9"/>
      <c r="AD2540" s="9"/>
      <c r="AE2540" s="9"/>
      <c r="AF2540" s="9"/>
      <c r="AG2540" s="9"/>
      <c r="AH2540" s="9"/>
      <c r="AI2540" s="9">
        <f t="shared" si="174"/>
        <v>0.41</v>
      </c>
      <c r="AJ2540" s="9">
        <v>0</v>
      </c>
      <c r="AK2540" s="9">
        <f t="shared" si="175"/>
        <v>4.9199999999999994E-2</v>
      </c>
      <c r="AL2540" s="9">
        <f t="shared" si="176"/>
        <v>0.45919999999999994</v>
      </c>
      <c r="AM2540" s="9"/>
      <c r="AN2540" s="9"/>
      <c r="AP2540" s="9"/>
    </row>
    <row r="2541" spans="1:42" x14ac:dyDescent="0.2">
      <c r="A2541" s="2" t="s">
        <v>43</v>
      </c>
      <c r="B2541" s="2">
        <v>16</v>
      </c>
      <c r="C2541" s="2">
        <v>11030136</v>
      </c>
      <c r="D2541" s="2" t="s">
        <v>7280</v>
      </c>
      <c r="E2541" s="3" t="s">
        <v>7281</v>
      </c>
      <c r="F2541" s="2" t="s">
        <v>7282</v>
      </c>
      <c r="G2541" s="2" t="s">
        <v>47</v>
      </c>
      <c r="I2541" s="2">
        <v>360376</v>
      </c>
      <c r="J2541" s="9"/>
      <c r="K2541" s="9"/>
      <c r="L2541" s="9"/>
      <c r="M2541" s="9"/>
      <c r="N2541" s="9"/>
      <c r="O2541" s="9"/>
      <c r="P2541" s="9"/>
      <c r="Q2541" s="9">
        <v>0.38</v>
      </c>
      <c r="R2541" s="9">
        <v>0.31</v>
      </c>
      <c r="S2541" s="9"/>
      <c r="T2541" s="9"/>
      <c r="U2541" s="9"/>
      <c r="V2541" s="9"/>
      <c r="W2541" s="9"/>
      <c r="X2541" s="9"/>
      <c r="Y2541" s="9"/>
      <c r="Z2541" s="9"/>
      <c r="AA2541" s="9"/>
      <c r="AB2541" s="9"/>
      <c r="AC2541" s="9"/>
      <c r="AD2541" s="9"/>
      <c r="AE2541" s="9"/>
      <c r="AF2541" s="9"/>
      <c r="AG2541" s="9"/>
      <c r="AH2541" s="9"/>
      <c r="AI2541" s="9">
        <f t="shared" si="174"/>
        <v>0.69</v>
      </c>
      <c r="AJ2541" s="9">
        <v>0</v>
      </c>
      <c r="AK2541" s="9">
        <f t="shared" si="175"/>
        <v>8.2799999999999985E-2</v>
      </c>
      <c r="AL2541" s="9">
        <f t="shared" si="176"/>
        <v>0.77279999999999993</v>
      </c>
      <c r="AM2541" s="9"/>
      <c r="AN2541" s="9"/>
      <c r="AP2541" s="9"/>
    </row>
    <row r="2542" spans="1:42" x14ac:dyDescent="0.2">
      <c r="A2542" s="2" t="s">
        <v>43</v>
      </c>
      <c r="B2542" s="2">
        <v>1</v>
      </c>
      <c r="C2542" s="2">
        <v>11030133</v>
      </c>
      <c r="D2542" s="2" t="s">
        <v>7283</v>
      </c>
      <c r="E2542" s="3" t="s">
        <v>7284</v>
      </c>
      <c r="F2542" s="2" t="s">
        <v>7285</v>
      </c>
      <c r="G2542" s="2" t="s">
        <v>47</v>
      </c>
      <c r="I2542" s="2">
        <v>360377</v>
      </c>
      <c r="J2542" s="9"/>
      <c r="K2542" s="9">
        <v>0.31</v>
      </c>
      <c r="L2542" s="9"/>
      <c r="M2542" s="9"/>
      <c r="N2542" s="9"/>
      <c r="O2542" s="9"/>
      <c r="P2542" s="9"/>
      <c r="Q2542" s="9">
        <v>0.33</v>
      </c>
      <c r="R2542" s="9"/>
      <c r="S2542" s="9"/>
      <c r="T2542" s="9"/>
      <c r="U2542" s="9"/>
      <c r="V2542" s="9"/>
      <c r="W2542" s="9"/>
      <c r="X2542" s="9"/>
      <c r="Y2542" s="9"/>
      <c r="Z2542" s="9"/>
      <c r="AA2542" s="9"/>
      <c r="AB2542" s="9"/>
      <c r="AC2542" s="9"/>
      <c r="AD2542" s="9"/>
      <c r="AE2542" s="9"/>
      <c r="AF2542" s="9"/>
      <c r="AG2542" s="9"/>
      <c r="AH2542" s="9"/>
      <c r="AI2542" s="9">
        <f t="shared" si="174"/>
        <v>0.64</v>
      </c>
      <c r="AJ2542" s="9">
        <v>0</v>
      </c>
      <c r="AK2542" s="9">
        <f t="shared" si="175"/>
        <v>7.6799999999999993E-2</v>
      </c>
      <c r="AL2542" s="9">
        <f t="shared" si="176"/>
        <v>0.71679999999999999</v>
      </c>
      <c r="AM2542" s="9"/>
      <c r="AN2542" s="9"/>
      <c r="AP2542" s="9"/>
    </row>
    <row r="2543" spans="1:42" x14ac:dyDescent="0.2">
      <c r="A2543" s="2" t="s">
        <v>43</v>
      </c>
      <c r="B2543" s="2">
        <v>1</v>
      </c>
      <c r="C2543" s="2">
        <v>11030134</v>
      </c>
      <c r="D2543" s="2" t="s">
        <v>7286</v>
      </c>
      <c r="E2543" s="3" t="s">
        <v>7287</v>
      </c>
      <c r="F2543" s="2" t="s">
        <v>7288</v>
      </c>
      <c r="G2543" s="2" t="s">
        <v>47</v>
      </c>
      <c r="I2543" s="2">
        <v>360378</v>
      </c>
      <c r="J2543" s="9"/>
      <c r="K2543" s="9">
        <v>0.16</v>
      </c>
      <c r="L2543" s="9"/>
      <c r="M2543" s="9"/>
      <c r="N2543" s="9"/>
      <c r="O2543" s="9"/>
      <c r="P2543" s="9"/>
      <c r="Q2543" s="9">
        <v>0.03</v>
      </c>
      <c r="R2543" s="9"/>
      <c r="S2543" s="9"/>
      <c r="T2543" s="9"/>
      <c r="U2543" s="9"/>
      <c r="V2543" s="9"/>
      <c r="W2543" s="9"/>
      <c r="X2543" s="9"/>
      <c r="Y2543" s="9"/>
      <c r="Z2543" s="9"/>
      <c r="AA2543" s="9"/>
      <c r="AB2543" s="9"/>
      <c r="AC2543" s="9"/>
      <c r="AD2543" s="9"/>
      <c r="AE2543" s="9"/>
      <c r="AF2543" s="9"/>
      <c r="AG2543" s="9"/>
      <c r="AH2543" s="9"/>
      <c r="AI2543" s="9">
        <f t="shared" si="174"/>
        <v>0.19</v>
      </c>
      <c r="AJ2543" s="9">
        <v>0</v>
      </c>
      <c r="AK2543" s="9">
        <f t="shared" si="175"/>
        <v>2.2800000000000001E-2</v>
      </c>
      <c r="AL2543" s="9">
        <f t="shared" si="176"/>
        <v>0.21279999999999999</v>
      </c>
      <c r="AM2543" s="9"/>
      <c r="AN2543" s="9"/>
      <c r="AP2543" s="9"/>
    </row>
    <row r="2544" spans="1:42" x14ac:dyDescent="0.2">
      <c r="A2544" s="2" t="s">
        <v>43</v>
      </c>
      <c r="B2544" s="2">
        <v>1</v>
      </c>
      <c r="C2544" s="2">
        <v>11030119</v>
      </c>
      <c r="D2544" s="2" t="s">
        <v>7289</v>
      </c>
      <c r="E2544" s="3" t="s">
        <v>7290</v>
      </c>
      <c r="F2544" s="2" t="s">
        <v>7291</v>
      </c>
      <c r="G2544" s="2" t="s">
        <v>47</v>
      </c>
      <c r="I2544" s="2">
        <v>360379</v>
      </c>
      <c r="J2544" s="9"/>
      <c r="K2544" s="9">
        <v>0.06</v>
      </c>
      <c r="L2544" s="9"/>
      <c r="M2544" s="9"/>
      <c r="N2544" s="9"/>
      <c r="O2544" s="9"/>
      <c r="P2544" s="9"/>
      <c r="Q2544" s="9"/>
      <c r="R2544" s="9"/>
      <c r="S2544" s="9"/>
      <c r="T2544" s="9"/>
      <c r="U2544" s="9"/>
      <c r="V2544" s="9"/>
      <c r="W2544" s="9"/>
      <c r="X2544" s="9"/>
      <c r="Y2544" s="9"/>
      <c r="Z2544" s="9"/>
      <c r="AA2544" s="9"/>
      <c r="AB2544" s="9"/>
      <c r="AC2544" s="9"/>
      <c r="AD2544" s="9"/>
      <c r="AE2544" s="9"/>
      <c r="AF2544" s="9"/>
      <c r="AG2544" s="9"/>
      <c r="AH2544" s="9"/>
      <c r="AI2544" s="9">
        <f t="shared" si="174"/>
        <v>0.06</v>
      </c>
      <c r="AJ2544" s="9">
        <v>0</v>
      </c>
      <c r="AK2544" s="9">
        <f t="shared" si="175"/>
        <v>7.1999999999999998E-3</v>
      </c>
      <c r="AL2544" s="9">
        <f t="shared" si="176"/>
        <v>6.7199999999999996E-2</v>
      </c>
      <c r="AM2544" s="9"/>
      <c r="AN2544" s="9"/>
      <c r="AP2544" s="9"/>
    </row>
    <row r="2545" spans="1:42" x14ac:dyDescent="0.2">
      <c r="A2545" s="2" t="s">
        <v>43</v>
      </c>
      <c r="B2545" s="2">
        <v>1</v>
      </c>
      <c r="C2545" s="2">
        <v>11030130</v>
      </c>
      <c r="D2545" s="2" t="s">
        <v>7292</v>
      </c>
      <c r="E2545" s="3" t="s">
        <v>7293</v>
      </c>
      <c r="F2545" s="2" t="s">
        <v>7294</v>
      </c>
      <c r="G2545" s="2" t="s">
        <v>47</v>
      </c>
      <c r="I2545" s="2">
        <v>360380</v>
      </c>
      <c r="J2545" s="9"/>
      <c r="K2545" s="9"/>
      <c r="L2545" s="9"/>
      <c r="M2545" s="9"/>
      <c r="N2545" s="9"/>
      <c r="O2545" s="9"/>
      <c r="P2545" s="9"/>
      <c r="Q2545" s="9">
        <v>0.73</v>
      </c>
      <c r="R2545" s="9"/>
      <c r="S2545" s="9"/>
      <c r="T2545" s="9"/>
      <c r="U2545" s="9"/>
      <c r="V2545" s="9"/>
      <c r="W2545" s="9"/>
      <c r="X2545" s="9"/>
      <c r="Y2545" s="9"/>
      <c r="Z2545" s="9"/>
      <c r="AA2545" s="9"/>
      <c r="AB2545" s="9"/>
      <c r="AC2545" s="9"/>
      <c r="AD2545" s="9"/>
      <c r="AE2545" s="9"/>
      <c r="AF2545" s="9"/>
      <c r="AG2545" s="9"/>
      <c r="AH2545" s="9"/>
      <c r="AI2545" s="9">
        <f t="shared" si="174"/>
        <v>0.73</v>
      </c>
      <c r="AJ2545" s="9">
        <v>0</v>
      </c>
      <c r="AK2545" s="9">
        <f t="shared" si="175"/>
        <v>8.7599999999999997E-2</v>
      </c>
      <c r="AL2545" s="9">
        <f t="shared" si="176"/>
        <v>0.81759999999999999</v>
      </c>
      <c r="AM2545" s="9"/>
      <c r="AN2545" s="9"/>
      <c r="AP2545" s="9"/>
    </row>
    <row r="2546" spans="1:42" x14ac:dyDescent="0.2">
      <c r="A2546" s="2" t="s">
        <v>43</v>
      </c>
      <c r="B2546" s="2">
        <v>1</v>
      </c>
      <c r="C2546" s="2">
        <v>11030131</v>
      </c>
      <c r="D2546" s="2" t="s">
        <v>7295</v>
      </c>
      <c r="E2546" s="3" t="s">
        <v>7296</v>
      </c>
      <c r="F2546" s="2" t="s">
        <v>7297</v>
      </c>
      <c r="G2546" s="2" t="s">
        <v>47</v>
      </c>
      <c r="I2546" s="2">
        <v>360381</v>
      </c>
      <c r="J2546" s="9"/>
      <c r="K2546" s="9"/>
      <c r="L2546" s="9"/>
      <c r="M2546" s="9"/>
      <c r="N2546" s="9"/>
      <c r="O2546" s="9"/>
      <c r="P2546" s="9"/>
      <c r="Q2546" s="9"/>
      <c r="R2546" s="9"/>
      <c r="S2546" s="9"/>
      <c r="T2546" s="9"/>
      <c r="U2546" s="9"/>
      <c r="V2546" s="9">
        <v>1.5</v>
      </c>
      <c r="W2546" s="9"/>
      <c r="X2546" s="9"/>
      <c r="Y2546" s="9"/>
      <c r="Z2546" s="9"/>
      <c r="AA2546" s="9"/>
      <c r="AB2546" s="9"/>
      <c r="AC2546" s="9"/>
      <c r="AD2546" s="9"/>
      <c r="AE2546" s="9"/>
      <c r="AF2546" s="9"/>
      <c r="AG2546" s="9"/>
      <c r="AH2546" s="9"/>
      <c r="AI2546" s="9">
        <f t="shared" si="174"/>
        <v>1.5</v>
      </c>
      <c r="AJ2546" s="9">
        <v>0</v>
      </c>
      <c r="AK2546" s="9">
        <f t="shared" si="175"/>
        <v>0.18</v>
      </c>
      <c r="AL2546" s="9">
        <f t="shared" si="176"/>
        <v>1.68</v>
      </c>
      <c r="AM2546" s="9"/>
      <c r="AN2546" s="9"/>
      <c r="AP2546" s="9"/>
    </row>
    <row r="2547" spans="1:42" x14ac:dyDescent="0.2">
      <c r="A2547" s="2" t="s">
        <v>43</v>
      </c>
      <c r="B2547" s="2">
        <v>20</v>
      </c>
      <c r="C2547" s="2">
        <v>11030116</v>
      </c>
      <c r="D2547" s="2" t="s">
        <v>7298</v>
      </c>
      <c r="E2547" s="3" t="s">
        <v>7299</v>
      </c>
      <c r="F2547" s="2" t="s">
        <v>7300</v>
      </c>
      <c r="G2547" s="2" t="s">
        <v>47</v>
      </c>
      <c r="I2547" s="2">
        <v>360382</v>
      </c>
      <c r="J2547" s="9"/>
      <c r="K2547" s="9"/>
      <c r="L2547" s="9"/>
      <c r="M2547" s="9"/>
      <c r="N2547" s="9"/>
      <c r="O2547" s="9"/>
      <c r="P2547" s="9"/>
      <c r="Q2547" s="9"/>
      <c r="R2547" s="9"/>
      <c r="S2547" s="9"/>
      <c r="T2547" s="9"/>
      <c r="U2547" s="9"/>
      <c r="V2547" s="9"/>
      <c r="W2547" s="9"/>
      <c r="X2547" s="9"/>
      <c r="Y2547" s="9"/>
      <c r="Z2547" s="9"/>
      <c r="AA2547" s="9"/>
      <c r="AB2547" s="9"/>
      <c r="AC2547" s="9"/>
      <c r="AD2547" s="9"/>
      <c r="AE2547" s="9"/>
      <c r="AF2547" s="9">
        <v>17.86</v>
      </c>
      <c r="AG2547" s="9"/>
      <c r="AH2547" s="9"/>
      <c r="AI2547" s="9">
        <f t="shared" si="174"/>
        <v>17.86</v>
      </c>
      <c r="AJ2547" s="9">
        <v>0</v>
      </c>
      <c r="AK2547" s="9">
        <f t="shared" si="175"/>
        <v>2.1431999999999998</v>
      </c>
      <c r="AL2547" s="9">
        <f t="shared" si="176"/>
        <v>20.0032</v>
      </c>
      <c r="AM2547" s="9"/>
      <c r="AN2547" s="9"/>
      <c r="AP2547" s="9"/>
    </row>
    <row r="2548" spans="1:42" x14ac:dyDescent="0.2">
      <c r="A2548" s="2" t="s">
        <v>43</v>
      </c>
      <c r="B2548" s="2">
        <v>16</v>
      </c>
      <c r="C2548" s="2">
        <v>11030108</v>
      </c>
      <c r="D2548" s="2" t="s">
        <v>246</v>
      </c>
      <c r="E2548" s="3" t="s">
        <v>247</v>
      </c>
      <c r="F2548" s="2" t="s">
        <v>248</v>
      </c>
      <c r="G2548" s="2" t="s">
        <v>47</v>
      </c>
      <c r="I2548" s="2">
        <v>360383</v>
      </c>
      <c r="J2548" s="9"/>
      <c r="K2548" s="9"/>
      <c r="L2548" s="9"/>
      <c r="M2548" s="9"/>
      <c r="N2548" s="9"/>
      <c r="O2548" s="9"/>
      <c r="P2548" s="9"/>
      <c r="Q2548" s="9">
        <v>0.03</v>
      </c>
      <c r="R2548" s="9"/>
      <c r="S2548" s="9"/>
      <c r="T2548" s="9"/>
      <c r="U2548" s="9"/>
      <c r="V2548" s="9">
        <v>10</v>
      </c>
      <c r="W2548" s="9"/>
      <c r="X2548" s="9"/>
      <c r="Y2548" s="9"/>
      <c r="Z2548" s="9"/>
      <c r="AA2548" s="9"/>
      <c r="AB2548" s="9"/>
      <c r="AC2548" s="9"/>
      <c r="AD2548" s="9"/>
      <c r="AE2548" s="9"/>
      <c r="AF2548" s="9"/>
      <c r="AG2548" s="9"/>
      <c r="AH2548" s="9"/>
      <c r="AI2548" s="9">
        <f t="shared" si="174"/>
        <v>10.029999999999999</v>
      </c>
      <c r="AJ2548" s="9">
        <v>0</v>
      </c>
      <c r="AK2548" s="9">
        <f t="shared" si="175"/>
        <v>1.2035999999999998</v>
      </c>
      <c r="AL2548" s="9">
        <f t="shared" si="176"/>
        <v>11.233599999999999</v>
      </c>
      <c r="AM2548" s="9"/>
      <c r="AN2548" s="9"/>
      <c r="AP2548" s="9"/>
    </row>
    <row r="2549" spans="1:42" x14ac:dyDescent="0.2">
      <c r="A2549" s="2" t="s">
        <v>43</v>
      </c>
      <c r="B2549" s="2">
        <v>1</v>
      </c>
      <c r="C2549" s="2">
        <v>11030135</v>
      </c>
      <c r="D2549" s="2" t="s">
        <v>4029</v>
      </c>
      <c r="E2549" s="3" t="s">
        <v>4030</v>
      </c>
      <c r="F2549" s="2" t="s">
        <v>4031</v>
      </c>
      <c r="G2549" s="2" t="s">
        <v>47</v>
      </c>
      <c r="I2549" s="2">
        <v>360384</v>
      </c>
      <c r="J2549" s="9"/>
      <c r="K2549" s="9"/>
      <c r="L2549" s="9"/>
      <c r="M2549" s="9"/>
      <c r="N2549" s="9"/>
      <c r="O2549" s="9"/>
      <c r="P2549" s="9"/>
      <c r="Q2549" s="9"/>
      <c r="R2549" s="9"/>
      <c r="S2549" s="9"/>
      <c r="T2549" s="9"/>
      <c r="U2549" s="9"/>
      <c r="V2549" s="9"/>
      <c r="W2549" s="9"/>
      <c r="X2549" s="9"/>
      <c r="Y2549" s="9"/>
      <c r="Z2549" s="9"/>
      <c r="AA2549" s="9"/>
      <c r="AB2549" s="9">
        <v>4.46</v>
      </c>
      <c r="AC2549" s="9"/>
      <c r="AD2549" s="9"/>
      <c r="AE2549" s="9"/>
      <c r="AF2549" s="9"/>
      <c r="AG2549" s="9"/>
      <c r="AH2549" s="9"/>
      <c r="AI2549" s="9">
        <f t="shared" si="174"/>
        <v>4.46</v>
      </c>
      <c r="AJ2549" s="9">
        <v>0</v>
      </c>
      <c r="AK2549" s="9">
        <f t="shared" si="175"/>
        <v>0.53520000000000001</v>
      </c>
      <c r="AL2549" s="9">
        <f t="shared" si="176"/>
        <v>4.9951999999999996</v>
      </c>
      <c r="AM2549" s="9"/>
      <c r="AN2549" s="9"/>
      <c r="AP2549" s="9"/>
    </row>
    <row r="2550" spans="1:42" x14ac:dyDescent="0.2">
      <c r="A2550" s="2" t="s">
        <v>43</v>
      </c>
      <c r="F2550" s="2" t="s">
        <v>7301</v>
      </c>
      <c r="G2550" s="2" t="s">
        <v>7302</v>
      </c>
      <c r="J2550" s="9"/>
      <c r="K2550" s="9"/>
      <c r="L2550" s="9"/>
      <c r="M2550" s="9"/>
      <c r="N2550" s="9"/>
      <c r="O2550" s="9"/>
      <c r="P2550" s="9"/>
      <c r="Q2550" s="9"/>
      <c r="R2550" s="9"/>
      <c r="S2550" s="9"/>
      <c r="T2550" s="9"/>
      <c r="U2550" s="9"/>
      <c r="V2550" s="9"/>
      <c r="W2550" s="9"/>
      <c r="X2550" s="9"/>
      <c r="Y2550" s="9"/>
      <c r="Z2550" s="9"/>
      <c r="AA2550" s="9"/>
      <c r="AB2550" s="9"/>
      <c r="AC2550" s="9"/>
      <c r="AD2550" s="9"/>
      <c r="AE2550" s="9"/>
      <c r="AF2550" s="9"/>
      <c r="AG2550" s="9"/>
      <c r="AH2550" s="9"/>
      <c r="AI2550" s="9">
        <v>0</v>
      </c>
      <c r="AJ2550" s="9">
        <v>0</v>
      </c>
      <c r="AK2550" s="9">
        <v>0</v>
      </c>
      <c r="AL2550" s="9">
        <v>0</v>
      </c>
      <c r="AM2550" s="9">
        <v>24.67</v>
      </c>
      <c r="AN2550" s="9">
        <v>63.56</v>
      </c>
      <c r="AO2550" s="2">
        <v>92.75</v>
      </c>
      <c r="AP2550" s="9"/>
    </row>
    <row r="2551" spans="1:42" x14ac:dyDescent="0.2">
      <c r="A2551" s="2" t="s">
        <v>7303</v>
      </c>
      <c r="E2551" s="3" t="s">
        <v>7304</v>
      </c>
      <c r="F2551" s="2" t="s">
        <v>7305</v>
      </c>
      <c r="G2551" s="2" t="s">
        <v>7306</v>
      </c>
      <c r="H2551" s="2">
        <v>3034</v>
      </c>
      <c r="I2551" s="2">
        <v>353851</v>
      </c>
      <c r="J2551" s="9"/>
      <c r="K2551" s="9"/>
      <c r="L2551" s="9"/>
      <c r="M2551" s="9"/>
      <c r="N2551" s="9"/>
      <c r="O2551" s="9"/>
      <c r="P2551" s="9"/>
      <c r="Q2551" s="9"/>
      <c r="R2551" s="9"/>
      <c r="S2551" s="9"/>
      <c r="T2551" s="9"/>
      <c r="U2551" s="9"/>
      <c r="V2551" s="9">
        <v>-1.5</v>
      </c>
      <c r="W2551" s="9"/>
      <c r="X2551" s="9"/>
      <c r="Y2551" s="9"/>
      <c r="Z2551" s="9"/>
      <c r="AA2551" s="9"/>
      <c r="AB2551" s="9"/>
      <c r="AC2551" s="9"/>
      <c r="AD2551" s="9"/>
      <c r="AE2551" s="9"/>
      <c r="AF2551" s="9"/>
      <c r="AG2551" s="9"/>
      <c r="AH2551" s="9"/>
      <c r="AI2551" s="9">
        <f>SUM(J2551:AH2551)</f>
        <v>-1.5</v>
      </c>
      <c r="AJ2551" s="9">
        <v>0</v>
      </c>
      <c r="AK2551" s="9">
        <f t="shared" si="175"/>
        <v>-0.18</v>
      </c>
      <c r="AL2551" s="9">
        <f>SUM(AI2551:AK2551)</f>
        <v>-1.68</v>
      </c>
      <c r="AM2551" s="9"/>
      <c r="AN2551" s="9"/>
      <c r="AO2551" s="9"/>
      <c r="AP2551" s="9"/>
    </row>
    <row r="2552" spans="1:42" x14ac:dyDescent="0.2">
      <c r="A2552" s="2" t="s">
        <v>7303</v>
      </c>
      <c r="E2552" s="3" t="s">
        <v>7304</v>
      </c>
      <c r="F2552" s="2" t="s">
        <v>7305</v>
      </c>
      <c r="G2552" s="2" t="s">
        <v>7306</v>
      </c>
      <c r="H2552" s="2">
        <v>3035</v>
      </c>
      <c r="I2552" s="2">
        <v>356272</v>
      </c>
      <c r="J2552" s="9"/>
      <c r="K2552" s="9"/>
      <c r="L2552" s="9"/>
      <c r="M2552" s="9"/>
      <c r="N2552" s="9"/>
      <c r="O2552" s="9"/>
      <c r="P2552" s="9"/>
      <c r="Q2552" s="9"/>
      <c r="R2552" s="9"/>
      <c r="S2552" s="9"/>
      <c r="T2552" s="9"/>
      <c r="U2552" s="9"/>
      <c r="V2552" s="9">
        <v>-1.5</v>
      </c>
      <c r="W2552" s="9"/>
      <c r="X2552" s="9"/>
      <c r="Y2552" s="9"/>
      <c r="Z2552" s="9"/>
      <c r="AA2552" s="9"/>
      <c r="AB2552" s="9"/>
      <c r="AC2552" s="9"/>
      <c r="AD2552" s="9"/>
      <c r="AE2552" s="9"/>
      <c r="AF2552" s="9"/>
      <c r="AG2552" s="9"/>
      <c r="AH2552" s="9"/>
      <c r="AI2552" s="9">
        <f>SUM(J2552:AH2552)</f>
        <v>-1.5</v>
      </c>
      <c r="AJ2552" s="9">
        <v>0</v>
      </c>
      <c r="AK2552" s="9">
        <f t="shared" si="175"/>
        <v>-0.18</v>
      </c>
      <c r="AL2552" s="9">
        <f>SUM(AI2552:AK2552)</f>
        <v>-1.68</v>
      </c>
      <c r="AM2552" s="9"/>
      <c r="AN2552" s="9"/>
      <c r="AO2552" s="9"/>
      <c r="AP2552" s="9"/>
    </row>
    <row r="2553" spans="1:42" x14ac:dyDescent="0.2">
      <c r="A2553" s="2" t="s">
        <v>7303</v>
      </c>
      <c r="E2553" s="3" t="s">
        <v>7296</v>
      </c>
      <c r="F2553" s="2" t="s">
        <v>7297</v>
      </c>
      <c r="G2553" s="2" t="s">
        <v>7306</v>
      </c>
      <c r="H2553" s="2">
        <v>3036</v>
      </c>
      <c r="I2553" s="2">
        <v>355805</v>
      </c>
      <c r="J2553" s="9"/>
      <c r="K2553" s="9">
        <v>-1.59</v>
      </c>
      <c r="L2553" s="9"/>
      <c r="M2553" s="9"/>
      <c r="N2553" s="9"/>
      <c r="O2553" s="9"/>
      <c r="P2553" s="9"/>
      <c r="Q2553" s="9"/>
      <c r="R2553" s="9"/>
      <c r="S2553" s="9"/>
      <c r="T2553" s="9"/>
      <c r="U2553" s="9"/>
      <c r="V2553" s="9">
        <v>-0.57999999999999996</v>
      </c>
      <c r="W2553" s="9"/>
      <c r="X2553" s="9"/>
      <c r="Y2553" s="9"/>
      <c r="Z2553" s="9"/>
      <c r="AA2553" s="9"/>
      <c r="AB2553" s="9"/>
      <c r="AC2553" s="9"/>
      <c r="AD2553" s="9"/>
      <c r="AE2553" s="9"/>
      <c r="AF2553" s="9"/>
      <c r="AG2553" s="9"/>
      <c r="AH2553" s="9"/>
      <c r="AI2553" s="9">
        <f>SUM(J2553:AH2553)</f>
        <v>-2.17</v>
      </c>
      <c r="AJ2553" s="9">
        <v>0</v>
      </c>
      <c r="AK2553" s="9">
        <f t="shared" si="175"/>
        <v>-0.26039999999999996</v>
      </c>
      <c r="AL2553" s="9">
        <f>SUM(AI2553:AK2553)</f>
        <v>-2.4303999999999997</v>
      </c>
      <c r="AM2553" s="9"/>
      <c r="AN2553" s="9"/>
      <c r="AO2553" s="9"/>
      <c r="AP2553" s="9"/>
    </row>
    <row r="2554" spans="1:42" x14ac:dyDescent="0.2">
      <c r="A2554" s="2" t="s">
        <v>7307</v>
      </c>
      <c r="B2554" s="2">
        <v>1</v>
      </c>
      <c r="C2554" s="2">
        <v>11030127</v>
      </c>
      <c r="D2554" s="2" t="s">
        <v>7308</v>
      </c>
      <c r="E2554" s="3" t="s">
        <v>7309</v>
      </c>
      <c r="F2554" s="2" t="s">
        <v>7310</v>
      </c>
      <c r="G2554" s="2" t="s">
        <v>47</v>
      </c>
      <c r="I2554" s="2">
        <v>770</v>
      </c>
      <c r="J2554" s="9"/>
      <c r="K2554" s="9">
        <v>20.2</v>
      </c>
      <c r="L2554" s="9"/>
      <c r="M2554" s="9"/>
      <c r="N2554" s="9"/>
      <c r="O2554" s="9"/>
      <c r="P2554" s="9"/>
      <c r="Q2554" s="9">
        <v>1.03</v>
      </c>
      <c r="R2554" s="9">
        <v>3.87</v>
      </c>
      <c r="S2554" s="9"/>
      <c r="T2554" s="9"/>
      <c r="U2554" s="9"/>
      <c r="V2554" s="9">
        <v>50</v>
      </c>
      <c r="W2554" s="9"/>
      <c r="X2554" s="9"/>
      <c r="Y2554" s="9"/>
      <c r="Z2554" s="9"/>
      <c r="AA2554" s="9"/>
      <c r="AB2554" s="9"/>
      <c r="AC2554" s="9"/>
      <c r="AD2554" s="9"/>
      <c r="AE2554" s="9"/>
      <c r="AF2554" s="9"/>
      <c r="AG2554" s="9"/>
      <c r="AH2554" s="9"/>
      <c r="AI2554" s="9">
        <f t="shared" si="174"/>
        <v>75.099999999999994</v>
      </c>
      <c r="AJ2554" s="9">
        <f t="shared" ref="AJ2554:AJ2557" si="177">+AI2554*0.15</f>
        <v>11.264999999999999</v>
      </c>
      <c r="AK2554" s="9">
        <f t="shared" si="175"/>
        <v>10.363799999999999</v>
      </c>
      <c r="AL2554" s="9">
        <f t="shared" si="176"/>
        <v>96.728799999999993</v>
      </c>
      <c r="AM2554" s="9"/>
      <c r="AN2554" s="2">
        <v>2.0699999999999998</v>
      </c>
      <c r="AO2554" s="9">
        <v>7.25</v>
      </c>
      <c r="AP2554" s="9"/>
    </row>
    <row r="2555" spans="1:42" x14ac:dyDescent="0.2">
      <c r="A2555" s="2" t="s">
        <v>7307</v>
      </c>
      <c r="B2555" s="2">
        <v>1</v>
      </c>
      <c r="C2555" s="2">
        <v>11030127</v>
      </c>
      <c r="D2555" s="2" t="s">
        <v>7311</v>
      </c>
      <c r="E2555" s="3" t="s">
        <v>7312</v>
      </c>
      <c r="F2555" s="2" t="s">
        <v>7313</v>
      </c>
      <c r="G2555" s="2" t="s">
        <v>47</v>
      </c>
      <c r="I2555" s="2">
        <v>771</v>
      </c>
      <c r="J2555" s="9"/>
      <c r="K2555" s="9"/>
      <c r="L2555" s="9"/>
      <c r="M2555" s="9"/>
      <c r="N2555" s="9"/>
      <c r="O2555" s="9"/>
      <c r="P2555" s="9"/>
      <c r="Q2555" s="9"/>
      <c r="R2555" s="9">
        <v>1.23</v>
      </c>
      <c r="S2555" s="9"/>
      <c r="T2555" s="9"/>
      <c r="U2555" s="9"/>
      <c r="V2555" s="9">
        <v>40</v>
      </c>
      <c r="W2555" s="9"/>
      <c r="X2555" s="9"/>
      <c r="Y2555" s="9"/>
      <c r="Z2555" s="9"/>
      <c r="AA2555" s="9"/>
      <c r="AB2555" s="9"/>
      <c r="AC2555" s="9"/>
      <c r="AD2555" s="9"/>
      <c r="AE2555" s="9"/>
      <c r="AF2555" s="9"/>
      <c r="AG2555" s="9"/>
      <c r="AH2555" s="9"/>
      <c r="AI2555" s="9">
        <f t="shared" si="174"/>
        <v>41.23</v>
      </c>
      <c r="AJ2555" s="9">
        <f t="shared" si="177"/>
        <v>6.184499999999999</v>
      </c>
      <c r="AK2555" s="9">
        <f t="shared" si="175"/>
        <v>5.6897399999999996</v>
      </c>
      <c r="AL2555" s="9">
        <f t="shared" si="176"/>
        <v>53.104239999999997</v>
      </c>
      <c r="AM2555" s="9"/>
      <c r="AN2555" s="2">
        <v>1.1299999999999999</v>
      </c>
      <c r="AO2555" s="9">
        <v>3.98</v>
      </c>
      <c r="AP2555" s="9"/>
    </row>
    <row r="2556" spans="1:42" x14ac:dyDescent="0.2">
      <c r="A2556" s="2" t="s">
        <v>7307</v>
      </c>
      <c r="B2556" s="2">
        <v>1</v>
      </c>
      <c r="C2556" s="2">
        <v>11030127</v>
      </c>
      <c r="D2556" s="2" t="s">
        <v>7311</v>
      </c>
      <c r="E2556" s="3" t="s">
        <v>7312</v>
      </c>
      <c r="F2556" s="2" t="s">
        <v>7313</v>
      </c>
      <c r="G2556" s="2" t="s">
        <v>47</v>
      </c>
      <c r="I2556" s="2">
        <v>772</v>
      </c>
      <c r="J2556" s="9"/>
      <c r="K2556" s="9">
        <v>3.18</v>
      </c>
      <c r="L2556" s="9"/>
      <c r="M2556" s="9"/>
      <c r="N2556" s="9"/>
      <c r="O2556" s="9"/>
      <c r="P2556" s="9"/>
      <c r="Q2556" s="9">
        <v>0.38</v>
      </c>
      <c r="R2556" s="9">
        <v>0.37</v>
      </c>
      <c r="S2556" s="9"/>
      <c r="T2556" s="9"/>
      <c r="U2556" s="9"/>
      <c r="V2556" s="9">
        <v>20</v>
      </c>
      <c r="W2556" s="9"/>
      <c r="X2556" s="9"/>
      <c r="Y2556" s="9"/>
      <c r="Z2556" s="9"/>
      <c r="AA2556" s="9"/>
      <c r="AB2556" s="9"/>
      <c r="AC2556" s="9"/>
      <c r="AD2556" s="9"/>
      <c r="AE2556" s="9"/>
      <c r="AF2556" s="9"/>
      <c r="AG2556" s="9"/>
      <c r="AH2556" s="9"/>
      <c r="AI2556" s="9">
        <f t="shared" si="174"/>
        <v>23.93</v>
      </c>
      <c r="AJ2556" s="9">
        <f t="shared" si="177"/>
        <v>3.5894999999999997</v>
      </c>
      <c r="AK2556" s="9">
        <f t="shared" si="175"/>
        <v>3.3023400000000001</v>
      </c>
      <c r="AL2556" s="9">
        <f t="shared" si="176"/>
        <v>30.821840000000002</v>
      </c>
      <c r="AM2556" s="9"/>
      <c r="AN2556" s="2">
        <v>0.66</v>
      </c>
      <c r="AO2556" s="9">
        <v>2.31</v>
      </c>
      <c r="AP2556" s="9"/>
    </row>
    <row r="2557" spans="1:42" x14ac:dyDescent="0.2">
      <c r="A2557" s="2" t="s">
        <v>7307</v>
      </c>
      <c r="B2557" s="2">
        <v>1</v>
      </c>
      <c r="C2557" s="2">
        <v>11030127</v>
      </c>
      <c r="D2557" s="2" t="s">
        <v>7314</v>
      </c>
      <c r="E2557" s="3" t="s">
        <v>7315</v>
      </c>
      <c r="F2557" s="2" t="s">
        <v>7316</v>
      </c>
      <c r="G2557" s="2" t="s">
        <v>47</v>
      </c>
      <c r="I2557" s="2">
        <v>773</v>
      </c>
      <c r="J2557" s="9"/>
      <c r="K2557" s="9">
        <v>2.11</v>
      </c>
      <c r="L2557" s="9"/>
      <c r="M2557" s="9"/>
      <c r="N2557" s="9"/>
      <c r="O2557" s="9"/>
      <c r="P2557" s="9"/>
      <c r="Q2557" s="9">
        <v>0.03</v>
      </c>
      <c r="R2557" s="9">
        <v>3.27</v>
      </c>
      <c r="S2557" s="9"/>
      <c r="T2557" s="9"/>
      <c r="U2557" s="9"/>
      <c r="V2557" s="9">
        <v>10</v>
      </c>
      <c r="W2557" s="9"/>
      <c r="X2557" s="9"/>
      <c r="Y2557" s="9"/>
      <c r="Z2557" s="9"/>
      <c r="AA2557" s="9"/>
      <c r="AB2557" s="9"/>
      <c r="AC2557" s="9"/>
      <c r="AD2557" s="9"/>
      <c r="AE2557" s="9"/>
      <c r="AF2557" s="9"/>
      <c r="AG2557" s="9"/>
      <c r="AH2557" s="9"/>
      <c r="AI2557" s="9">
        <f t="shared" si="174"/>
        <v>15.41</v>
      </c>
      <c r="AJ2557" s="9">
        <f t="shared" si="177"/>
        <v>2.3115000000000001</v>
      </c>
      <c r="AK2557" s="9">
        <f t="shared" si="175"/>
        <v>2.1265799999999997</v>
      </c>
      <c r="AL2557" s="9">
        <f t="shared" si="176"/>
        <v>19.84808</v>
      </c>
      <c r="AM2557" s="9"/>
      <c r="AN2557" s="2">
        <v>0.42</v>
      </c>
      <c r="AO2557" s="9">
        <v>1.49</v>
      </c>
      <c r="AP2557" s="9"/>
    </row>
    <row r="2558" spans="1:42" x14ac:dyDescent="0.2">
      <c r="A2558" s="2" t="s">
        <v>7307</v>
      </c>
      <c r="B2558" s="2">
        <v>1</v>
      </c>
      <c r="C2558" s="2">
        <v>11030127</v>
      </c>
      <c r="D2558" s="2" t="s">
        <v>7317</v>
      </c>
      <c r="E2558" s="3" t="s">
        <v>7318</v>
      </c>
      <c r="F2558" s="2" t="s">
        <v>7319</v>
      </c>
      <c r="G2558" s="2" t="s">
        <v>47</v>
      </c>
      <c r="I2558" s="2">
        <v>774</v>
      </c>
      <c r="J2558" s="9"/>
      <c r="K2558" s="9"/>
      <c r="L2558" s="9"/>
      <c r="M2558" s="9"/>
      <c r="N2558" s="9"/>
      <c r="O2558" s="9"/>
      <c r="P2558" s="9"/>
      <c r="Q2558" s="9"/>
      <c r="R2558" s="9"/>
      <c r="S2558" s="9"/>
      <c r="T2558" s="9"/>
      <c r="U2558" s="9"/>
      <c r="V2558" s="9">
        <v>10</v>
      </c>
      <c r="W2558" s="9"/>
      <c r="X2558" s="9"/>
      <c r="Y2558" s="9"/>
      <c r="Z2558" s="9"/>
      <c r="AA2558" s="9"/>
      <c r="AB2558" s="9"/>
      <c r="AC2558" s="9"/>
      <c r="AD2558" s="9"/>
      <c r="AE2558" s="9"/>
      <c r="AF2558" s="9"/>
      <c r="AG2558" s="9"/>
      <c r="AH2558" s="9"/>
      <c r="AI2558" s="9">
        <f t="shared" si="174"/>
        <v>10</v>
      </c>
      <c r="AJ2558" s="9">
        <v>0</v>
      </c>
      <c r="AK2558" s="9">
        <f t="shared" si="175"/>
        <v>1.2</v>
      </c>
      <c r="AL2558" s="9">
        <f t="shared" si="176"/>
        <v>11.2</v>
      </c>
      <c r="AM2558" s="9"/>
      <c r="AN2558" s="9"/>
      <c r="AO2558" s="9"/>
      <c r="AP2558" s="9"/>
    </row>
    <row r="2559" spans="1:42" x14ac:dyDescent="0.2">
      <c r="A2559" s="2" t="s">
        <v>7320</v>
      </c>
      <c r="B2559" s="2">
        <v>19</v>
      </c>
      <c r="C2559" s="2">
        <v>11030133</v>
      </c>
      <c r="D2559" s="2" t="s">
        <v>459</v>
      </c>
      <c r="E2559" s="3" t="s">
        <v>460</v>
      </c>
      <c r="F2559" s="2" t="s">
        <v>461</v>
      </c>
      <c r="G2559" s="2" t="s">
        <v>47</v>
      </c>
      <c r="I2559" s="2">
        <v>4192</v>
      </c>
      <c r="J2559" s="9"/>
      <c r="K2559" s="9"/>
      <c r="L2559" s="9"/>
      <c r="M2559" s="9"/>
      <c r="N2559" s="9"/>
      <c r="O2559" s="9"/>
      <c r="P2559" s="9"/>
      <c r="Q2559" s="9">
        <v>2.96</v>
      </c>
      <c r="R2559" s="9">
        <v>0.67</v>
      </c>
      <c r="S2559" s="9"/>
      <c r="T2559" s="9"/>
      <c r="U2559" s="9"/>
      <c r="V2559" s="9"/>
      <c r="W2559" s="9"/>
      <c r="X2559" s="9"/>
      <c r="Y2559" s="9"/>
      <c r="Z2559" s="9"/>
      <c r="AA2559" s="9"/>
      <c r="AB2559" s="9"/>
      <c r="AC2559" s="9"/>
      <c r="AD2559" s="9"/>
      <c r="AE2559" s="9"/>
      <c r="AF2559" s="9"/>
      <c r="AG2559" s="9"/>
      <c r="AH2559" s="9"/>
      <c r="AI2559" s="9">
        <f t="shared" si="174"/>
        <v>3.63</v>
      </c>
      <c r="AJ2559" s="9">
        <f t="shared" ref="AJ2559:AJ2560" si="178">+AI2559*0.15</f>
        <v>0.54449999999999998</v>
      </c>
      <c r="AK2559" s="9">
        <f t="shared" si="175"/>
        <v>0.50093999999999994</v>
      </c>
      <c r="AL2559" s="9">
        <f t="shared" si="176"/>
        <v>4.67544</v>
      </c>
      <c r="AM2559" s="9"/>
      <c r="AN2559" s="9"/>
      <c r="AO2559" s="9"/>
      <c r="AP2559" s="9"/>
    </row>
    <row r="2560" spans="1:42" x14ac:dyDescent="0.2">
      <c r="A2560" s="2" t="s">
        <v>7320</v>
      </c>
      <c r="B2560" s="2">
        <v>19</v>
      </c>
      <c r="C2560" s="2">
        <v>11030133</v>
      </c>
      <c r="D2560" s="2" t="s">
        <v>459</v>
      </c>
      <c r="E2560" s="3" t="s">
        <v>460</v>
      </c>
      <c r="F2560" s="2" t="s">
        <v>461</v>
      </c>
      <c r="G2560" s="2" t="s">
        <v>47</v>
      </c>
      <c r="I2560" s="2">
        <v>4193</v>
      </c>
      <c r="J2560" s="9"/>
      <c r="K2560" s="9"/>
      <c r="L2560" s="9"/>
      <c r="M2560" s="9"/>
      <c r="N2560" s="9"/>
      <c r="O2560" s="9"/>
      <c r="P2560" s="9"/>
      <c r="Q2560" s="9">
        <v>2.77</v>
      </c>
      <c r="R2560" s="9">
        <v>0.61</v>
      </c>
      <c r="S2560" s="9"/>
      <c r="T2560" s="9"/>
      <c r="U2560" s="9"/>
      <c r="V2560" s="9"/>
      <c r="W2560" s="9"/>
      <c r="X2560" s="9"/>
      <c r="Y2560" s="9"/>
      <c r="Z2560" s="9"/>
      <c r="AA2560" s="9"/>
      <c r="AB2560" s="9"/>
      <c r="AC2560" s="9"/>
      <c r="AD2560" s="9"/>
      <c r="AE2560" s="9"/>
      <c r="AF2560" s="9"/>
      <c r="AG2560" s="9"/>
      <c r="AH2560" s="9"/>
      <c r="AI2560" s="9">
        <f t="shared" si="174"/>
        <v>3.38</v>
      </c>
      <c r="AJ2560" s="9">
        <f t="shared" si="178"/>
        <v>0.50700000000000001</v>
      </c>
      <c r="AK2560" s="9">
        <f t="shared" si="175"/>
        <v>0.46643999999999997</v>
      </c>
      <c r="AL2560" s="9">
        <f t="shared" si="176"/>
        <v>4.35344</v>
      </c>
      <c r="AM2560" s="9"/>
      <c r="AN2560" s="9"/>
      <c r="AO2560" s="9"/>
      <c r="AP2560" s="9"/>
    </row>
    <row r="2561" spans="1:42" x14ac:dyDescent="0.2">
      <c r="A2561" s="2" t="s">
        <v>7320</v>
      </c>
      <c r="B2561" s="2">
        <v>1</v>
      </c>
      <c r="C2561" s="2">
        <v>11030139</v>
      </c>
      <c r="D2561" s="2" t="s">
        <v>7321</v>
      </c>
      <c r="E2561" s="3" t="s">
        <v>7322</v>
      </c>
      <c r="F2561" s="2" t="s">
        <v>7323</v>
      </c>
      <c r="G2561" s="2" t="s">
        <v>47</v>
      </c>
      <c r="I2561" s="2">
        <v>4194</v>
      </c>
      <c r="J2561" s="9"/>
      <c r="K2561" s="9"/>
      <c r="L2561" s="9"/>
      <c r="M2561" s="9"/>
      <c r="N2561" s="9"/>
      <c r="O2561" s="9"/>
      <c r="P2561" s="9"/>
      <c r="Q2561" s="9"/>
      <c r="R2561" s="9"/>
      <c r="S2561" s="9"/>
      <c r="T2561" s="9"/>
      <c r="U2561" s="9"/>
      <c r="V2561" s="9">
        <v>10</v>
      </c>
      <c r="W2561" s="9"/>
      <c r="X2561" s="9"/>
      <c r="Y2561" s="9"/>
      <c r="Z2561" s="9"/>
      <c r="AA2561" s="9"/>
      <c r="AB2561" s="9"/>
      <c r="AC2561" s="9"/>
      <c r="AD2561" s="9"/>
      <c r="AE2561" s="9"/>
      <c r="AF2561" s="9"/>
      <c r="AG2561" s="9"/>
      <c r="AH2561" s="9"/>
      <c r="AI2561" s="9">
        <f t="shared" si="174"/>
        <v>10</v>
      </c>
      <c r="AJ2561" s="9">
        <v>0</v>
      </c>
      <c r="AK2561" s="9">
        <f t="shared" si="175"/>
        <v>1.2</v>
      </c>
      <c r="AL2561" s="9">
        <f t="shared" si="176"/>
        <v>11.2</v>
      </c>
      <c r="AM2561" s="9"/>
      <c r="AN2561" s="9"/>
      <c r="AO2561" s="9"/>
      <c r="AP2561" s="9"/>
    </row>
    <row r="2562" spans="1:42" x14ac:dyDescent="0.2">
      <c r="A2562" s="2" t="s">
        <v>7320</v>
      </c>
      <c r="B2562" s="2">
        <v>1</v>
      </c>
      <c r="C2562" s="2">
        <v>11030139</v>
      </c>
      <c r="D2562" s="2" t="s">
        <v>7324</v>
      </c>
      <c r="E2562" s="3" t="s">
        <v>7325</v>
      </c>
      <c r="F2562" s="2" t="s">
        <v>7326</v>
      </c>
      <c r="G2562" s="2" t="s">
        <v>47</v>
      </c>
      <c r="I2562" s="2">
        <v>4195</v>
      </c>
      <c r="J2562" s="9"/>
      <c r="K2562" s="9"/>
      <c r="L2562" s="9"/>
      <c r="M2562" s="9"/>
      <c r="N2562" s="9"/>
      <c r="O2562" s="9"/>
      <c r="P2562" s="9"/>
      <c r="Q2562" s="9"/>
      <c r="R2562" s="9">
        <v>0.32</v>
      </c>
      <c r="S2562" s="9"/>
      <c r="T2562" s="9"/>
      <c r="U2562" s="9"/>
      <c r="V2562" s="9">
        <v>1.5</v>
      </c>
      <c r="W2562" s="9"/>
      <c r="X2562" s="9"/>
      <c r="Y2562" s="9"/>
      <c r="Z2562" s="9"/>
      <c r="AA2562" s="9"/>
      <c r="AB2562" s="9"/>
      <c r="AC2562" s="9"/>
      <c r="AD2562" s="9"/>
      <c r="AE2562" s="9"/>
      <c r="AF2562" s="9"/>
      <c r="AG2562" s="9"/>
      <c r="AH2562" s="9"/>
      <c r="AI2562" s="9">
        <f t="shared" si="174"/>
        <v>1.82</v>
      </c>
      <c r="AJ2562" s="9">
        <f>+AI2562*0.15</f>
        <v>0.27300000000000002</v>
      </c>
      <c r="AK2562" s="9">
        <f t="shared" si="175"/>
        <v>0.25115999999999999</v>
      </c>
      <c r="AL2562" s="9">
        <f t="shared" si="176"/>
        <v>2.34416</v>
      </c>
      <c r="AM2562" s="9"/>
      <c r="AN2562" s="9"/>
      <c r="AO2562" s="9"/>
      <c r="AP2562" s="9"/>
    </row>
    <row r="2563" spans="1:42" x14ac:dyDescent="0.2">
      <c r="A2563" s="2" t="s">
        <v>7320</v>
      </c>
      <c r="B2563" s="2">
        <v>1</v>
      </c>
      <c r="C2563" s="2">
        <v>11030139</v>
      </c>
      <c r="D2563" s="2" t="s">
        <v>7327</v>
      </c>
      <c r="E2563" s="3" t="s">
        <v>7328</v>
      </c>
      <c r="F2563" s="2" t="s">
        <v>7329</v>
      </c>
      <c r="G2563" s="2" t="s">
        <v>47</v>
      </c>
      <c r="I2563" s="2">
        <v>4196</v>
      </c>
      <c r="J2563" s="9"/>
      <c r="K2563" s="9"/>
      <c r="L2563" s="9"/>
      <c r="M2563" s="9"/>
      <c r="N2563" s="9"/>
      <c r="O2563" s="9"/>
      <c r="P2563" s="9"/>
      <c r="Q2563" s="9"/>
      <c r="R2563" s="9"/>
      <c r="S2563" s="9"/>
      <c r="T2563" s="9"/>
      <c r="U2563" s="9"/>
      <c r="V2563" s="9">
        <v>1.5</v>
      </c>
      <c r="W2563" s="9"/>
      <c r="X2563" s="9"/>
      <c r="Y2563" s="9"/>
      <c r="Z2563" s="9"/>
      <c r="AA2563" s="9"/>
      <c r="AB2563" s="9"/>
      <c r="AC2563" s="9"/>
      <c r="AD2563" s="9"/>
      <c r="AE2563" s="9"/>
      <c r="AF2563" s="9"/>
      <c r="AG2563" s="9"/>
      <c r="AH2563" s="9"/>
      <c r="AI2563" s="9">
        <f t="shared" si="174"/>
        <v>1.5</v>
      </c>
      <c r="AJ2563" s="9">
        <v>0</v>
      </c>
      <c r="AK2563" s="9">
        <f t="shared" si="175"/>
        <v>0.18</v>
      </c>
      <c r="AL2563" s="9">
        <f t="shared" si="176"/>
        <v>1.68</v>
      </c>
      <c r="AM2563" s="9"/>
      <c r="AN2563" s="9"/>
      <c r="AO2563" s="9"/>
      <c r="AP2563" s="9"/>
    </row>
    <row r="2564" spans="1:42" x14ac:dyDescent="0.2">
      <c r="A2564" s="2" t="s">
        <v>7320</v>
      </c>
      <c r="B2564" s="2">
        <v>1</v>
      </c>
      <c r="C2564" s="2">
        <v>11030139</v>
      </c>
      <c r="D2564" s="2" t="s">
        <v>7330</v>
      </c>
      <c r="E2564" s="3" t="s">
        <v>7331</v>
      </c>
      <c r="F2564" s="2" t="s">
        <v>7332</v>
      </c>
      <c r="G2564" s="2" t="s">
        <v>47</v>
      </c>
      <c r="I2564" s="2">
        <v>4197</v>
      </c>
      <c r="J2564" s="9"/>
      <c r="K2564" s="9">
        <v>72.44</v>
      </c>
      <c r="L2564" s="9"/>
      <c r="M2564" s="9"/>
      <c r="N2564" s="9"/>
      <c r="O2564" s="9"/>
      <c r="P2564" s="9"/>
      <c r="Q2564" s="9">
        <v>0.44</v>
      </c>
      <c r="R2564" s="9">
        <v>0.36</v>
      </c>
      <c r="S2564" s="9"/>
      <c r="T2564" s="9"/>
      <c r="U2564" s="9"/>
      <c r="V2564" s="9">
        <v>1.5</v>
      </c>
      <c r="W2564" s="9"/>
      <c r="X2564" s="9"/>
      <c r="Y2564" s="9"/>
      <c r="Z2564" s="9"/>
      <c r="AA2564" s="9"/>
      <c r="AB2564" s="9"/>
      <c r="AC2564" s="9"/>
      <c r="AD2564" s="9"/>
      <c r="AE2564" s="9"/>
      <c r="AF2564" s="9"/>
      <c r="AG2564" s="9"/>
      <c r="AH2564" s="9"/>
      <c r="AI2564" s="9">
        <f t="shared" si="174"/>
        <v>74.739999999999995</v>
      </c>
      <c r="AJ2564" s="9">
        <v>0</v>
      </c>
      <c r="AK2564" s="9">
        <f t="shared" si="175"/>
        <v>8.9687999999999999</v>
      </c>
      <c r="AL2564" s="9">
        <f t="shared" si="176"/>
        <v>83.708799999999997</v>
      </c>
      <c r="AM2564" s="9"/>
      <c r="AN2564" s="9"/>
      <c r="AO2564" s="9"/>
      <c r="AP2564" s="9"/>
    </row>
    <row r="2565" spans="1:42" x14ac:dyDescent="0.2">
      <c r="A2565" s="2" t="s">
        <v>7320</v>
      </c>
      <c r="B2565" s="2">
        <v>1</v>
      </c>
      <c r="C2565" s="2">
        <v>11030139</v>
      </c>
      <c r="D2565" s="2" t="s">
        <v>7333</v>
      </c>
      <c r="E2565" s="3" t="s">
        <v>7334</v>
      </c>
      <c r="F2565" s="2" t="s">
        <v>7335</v>
      </c>
      <c r="G2565" s="2" t="s">
        <v>47</v>
      </c>
      <c r="I2565" s="2">
        <v>4198</v>
      </c>
      <c r="J2565" s="9"/>
      <c r="K2565" s="9">
        <v>0.16</v>
      </c>
      <c r="L2565" s="9"/>
      <c r="M2565" s="9"/>
      <c r="N2565" s="9"/>
      <c r="O2565" s="9"/>
      <c r="P2565" s="9"/>
      <c r="Q2565" s="9"/>
      <c r="R2565" s="9">
        <v>0.12</v>
      </c>
      <c r="S2565" s="9"/>
      <c r="T2565" s="9"/>
      <c r="U2565" s="9"/>
      <c r="V2565" s="9">
        <v>1.5</v>
      </c>
      <c r="W2565" s="9"/>
      <c r="X2565" s="9"/>
      <c r="Y2565" s="9"/>
      <c r="Z2565" s="9"/>
      <c r="AA2565" s="9"/>
      <c r="AB2565" s="9"/>
      <c r="AC2565" s="9"/>
      <c r="AD2565" s="9"/>
      <c r="AE2565" s="9"/>
      <c r="AF2565" s="9"/>
      <c r="AG2565" s="9"/>
      <c r="AH2565" s="9"/>
      <c r="AI2565" s="9">
        <f t="shared" si="174"/>
        <v>1.78</v>
      </c>
      <c r="AJ2565" s="9">
        <f t="shared" ref="AJ2565:AJ2566" si="179">+AI2565*0.15</f>
        <v>0.26700000000000002</v>
      </c>
      <c r="AK2565" s="9">
        <f t="shared" si="175"/>
        <v>0.24564</v>
      </c>
      <c r="AL2565" s="9">
        <f t="shared" si="176"/>
        <v>2.29264</v>
      </c>
      <c r="AM2565" s="9"/>
      <c r="AN2565" s="9"/>
      <c r="AO2565" s="9"/>
      <c r="AP2565" s="9"/>
    </row>
    <row r="2566" spans="1:42" x14ac:dyDescent="0.2">
      <c r="A2566" s="2" t="s">
        <v>7320</v>
      </c>
      <c r="B2566" s="2">
        <v>1</v>
      </c>
      <c r="C2566" s="2">
        <v>11030139</v>
      </c>
      <c r="D2566" s="2" t="s">
        <v>7336</v>
      </c>
      <c r="E2566" s="3" t="s">
        <v>7337</v>
      </c>
      <c r="F2566" s="2" t="s">
        <v>7338</v>
      </c>
      <c r="G2566" s="2" t="s">
        <v>47</v>
      </c>
      <c r="I2566" s="2">
        <v>4199</v>
      </c>
      <c r="J2566" s="9"/>
      <c r="K2566" s="9"/>
      <c r="L2566" s="9"/>
      <c r="M2566" s="9"/>
      <c r="N2566" s="9"/>
      <c r="O2566" s="9"/>
      <c r="P2566" s="9"/>
      <c r="Q2566" s="9">
        <v>0.61</v>
      </c>
      <c r="R2566" s="9"/>
      <c r="S2566" s="9"/>
      <c r="T2566" s="9"/>
      <c r="U2566" s="9"/>
      <c r="V2566" s="9">
        <v>1.5</v>
      </c>
      <c r="W2566" s="9"/>
      <c r="X2566" s="9"/>
      <c r="Y2566" s="9"/>
      <c r="Z2566" s="9"/>
      <c r="AA2566" s="9"/>
      <c r="AB2566" s="9"/>
      <c r="AC2566" s="9"/>
      <c r="AD2566" s="9"/>
      <c r="AE2566" s="9"/>
      <c r="AF2566" s="9"/>
      <c r="AG2566" s="9"/>
      <c r="AH2566" s="9"/>
      <c r="AI2566" s="9">
        <f t="shared" si="174"/>
        <v>2.11</v>
      </c>
      <c r="AJ2566" s="9">
        <f t="shared" si="179"/>
        <v>0.31649999999999995</v>
      </c>
      <c r="AK2566" s="9">
        <f t="shared" si="175"/>
        <v>0.29117999999999999</v>
      </c>
      <c r="AL2566" s="9">
        <f t="shared" si="176"/>
        <v>2.7176799999999997</v>
      </c>
      <c r="AM2566" s="9"/>
      <c r="AN2566" s="9"/>
      <c r="AO2566" s="9"/>
      <c r="AP2566" s="9"/>
    </row>
    <row r="2567" spans="1:42" x14ac:dyDescent="0.2">
      <c r="A2567" s="2" t="s">
        <v>7320</v>
      </c>
      <c r="B2567" s="2">
        <v>1</v>
      </c>
      <c r="C2567" s="2">
        <v>11030139</v>
      </c>
      <c r="D2567" s="2" t="s">
        <v>7339</v>
      </c>
      <c r="E2567" s="3" t="s">
        <v>7340</v>
      </c>
      <c r="F2567" s="2" t="s">
        <v>7341</v>
      </c>
      <c r="G2567" s="2" t="s">
        <v>47</v>
      </c>
      <c r="I2567" s="2">
        <v>4200</v>
      </c>
      <c r="J2567" s="9"/>
      <c r="K2567" s="9">
        <v>0.09</v>
      </c>
      <c r="L2567" s="9"/>
      <c r="M2567" s="9"/>
      <c r="N2567" s="9"/>
      <c r="O2567" s="9"/>
      <c r="P2567" s="9"/>
      <c r="Q2567" s="9"/>
      <c r="R2567" s="9"/>
      <c r="S2567" s="9"/>
      <c r="T2567" s="9"/>
      <c r="U2567" s="9"/>
      <c r="V2567" s="9">
        <v>1.5</v>
      </c>
      <c r="W2567" s="9"/>
      <c r="X2567" s="9"/>
      <c r="Y2567" s="9"/>
      <c r="Z2567" s="9"/>
      <c r="AA2567" s="9"/>
      <c r="AB2567" s="9"/>
      <c r="AC2567" s="9"/>
      <c r="AD2567" s="9"/>
      <c r="AE2567" s="9"/>
      <c r="AF2567" s="9"/>
      <c r="AG2567" s="9"/>
      <c r="AH2567" s="9"/>
      <c r="AI2567" s="9">
        <f t="shared" si="174"/>
        <v>1.59</v>
      </c>
      <c r="AJ2567" s="9">
        <v>0</v>
      </c>
      <c r="AK2567" s="9">
        <f t="shared" si="175"/>
        <v>0.1908</v>
      </c>
      <c r="AL2567" s="9">
        <f t="shared" si="176"/>
        <v>1.7808000000000002</v>
      </c>
      <c r="AM2567" s="9"/>
      <c r="AN2567" s="9"/>
      <c r="AO2567" s="9"/>
      <c r="AP2567" s="9"/>
    </row>
    <row r="2568" spans="1:42" x14ac:dyDescent="0.2">
      <c r="A2568" s="2" t="s">
        <v>7320</v>
      </c>
      <c r="B2568" s="2">
        <v>1</v>
      </c>
      <c r="C2568" s="2">
        <v>11030139</v>
      </c>
      <c r="D2568" s="2" t="s">
        <v>7342</v>
      </c>
      <c r="E2568" s="3" t="s">
        <v>7343</v>
      </c>
      <c r="F2568" s="2" t="s">
        <v>7344</v>
      </c>
      <c r="G2568" s="2" t="s">
        <v>47</v>
      </c>
      <c r="I2568" s="2">
        <v>4201</v>
      </c>
      <c r="J2568" s="9"/>
      <c r="K2568" s="9">
        <v>0.33</v>
      </c>
      <c r="L2568" s="9"/>
      <c r="M2568" s="9"/>
      <c r="N2568" s="9"/>
      <c r="O2568" s="9"/>
      <c r="P2568" s="9"/>
      <c r="Q2568" s="9"/>
      <c r="R2568" s="9"/>
      <c r="S2568" s="9"/>
      <c r="T2568" s="9"/>
      <c r="U2568" s="9"/>
      <c r="V2568" s="9">
        <v>1.5</v>
      </c>
      <c r="W2568" s="9"/>
      <c r="X2568" s="9"/>
      <c r="Y2568" s="9"/>
      <c r="Z2568" s="9"/>
      <c r="AA2568" s="9"/>
      <c r="AB2568" s="9"/>
      <c r="AC2568" s="9"/>
      <c r="AD2568" s="9"/>
      <c r="AE2568" s="9"/>
      <c r="AF2568" s="9"/>
      <c r="AG2568" s="9"/>
      <c r="AH2568" s="9"/>
      <c r="AI2568" s="9">
        <f t="shared" si="174"/>
        <v>1.83</v>
      </c>
      <c r="AJ2568" s="9">
        <v>0</v>
      </c>
      <c r="AK2568" s="9">
        <f t="shared" si="175"/>
        <v>0.21959999999999999</v>
      </c>
      <c r="AL2568" s="9">
        <f t="shared" si="176"/>
        <v>2.0495999999999999</v>
      </c>
      <c r="AM2568" s="9"/>
      <c r="AN2568" s="9"/>
      <c r="AO2568" s="9"/>
      <c r="AP2568" s="9"/>
    </row>
    <row r="2569" spans="1:42" x14ac:dyDescent="0.2">
      <c r="A2569" s="2" t="s">
        <v>7320</v>
      </c>
      <c r="B2569" s="2">
        <v>1</v>
      </c>
      <c r="C2569" s="2">
        <v>11030139</v>
      </c>
      <c r="D2569" s="2" t="s">
        <v>7345</v>
      </c>
      <c r="E2569" s="3" t="s">
        <v>7346</v>
      </c>
      <c r="F2569" s="2" t="s">
        <v>7347</v>
      </c>
      <c r="G2569" s="2" t="s">
        <v>47</v>
      </c>
      <c r="I2569" s="2">
        <v>4202</v>
      </c>
      <c r="J2569" s="9"/>
      <c r="K2569" s="9">
        <v>2.0099999999999998</v>
      </c>
      <c r="L2569" s="9"/>
      <c r="M2569" s="9"/>
      <c r="N2569" s="9"/>
      <c r="O2569" s="9"/>
      <c r="P2569" s="9"/>
      <c r="Q2569" s="9">
        <v>1.46</v>
      </c>
      <c r="R2569" s="9">
        <v>0.35</v>
      </c>
      <c r="S2569" s="9"/>
      <c r="T2569" s="9"/>
      <c r="U2569" s="9"/>
      <c r="V2569" s="9">
        <v>1.5</v>
      </c>
      <c r="W2569" s="9"/>
      <c r="X2569" s="9"/>
      <c r="Y2569" s="9"/>
      <c r="Z2569" s="9"/>
      <c r="AA2569" s="9"/>
      <c r="AB2569" s="9"/>
      <c r="AC2569" s="9"/>
      <c r="AD2569" s="9"/>
      <c r="AE2569" s="9"/>
      <c r="AF2569" s="9"/>
      <c r="AG2569" s="9"/>
      <c r="AH2569" s="9"/>
      <c r="AI2569" s="9">
        <f t="shared" si="174"/>
        <v>5.32</v>
      </c>
      <c r="AJ2569" s="9">
        <v>0</v>
      </c>
      <c r="AK2569" s="9">
        <f t="shared" si="175"/>
        <v>0.63839999999999997</v>
      </c>
      <c r="AL2569" s="9">
        <f t="shared" si="176"/>
        <v>5.9584000000000001</v>
      </c>
      <c r="AM2569" s="9"/>
      <c r="AN2569" s="9"/>
      <c r="AO2569" s="9"/>
      <c r="AP2569" s="9"/>
    </row>
    <row r="2570" spans="1:42" x14ac:dyDescent="0.2">
      <c r="A2570" s="2" t="s">
        <v>7320</v>
      </c>
      <c r="B2570" s="2">
        <v>1</v>
      </c>
      <c r="C2570" s="2">
        <v>11030139</v>
      </c>
      <c r="D2570" s="2" t="s">
        <v>7348</v>
      </c>
      <c r="E2570" s="3" t="s">
        <v>7349</v>
      </c>
      <c r="F2570" s="2" t="s">
        <v>7350</v>
      </c>
      <c r="G2570" s="2" t="s">
        <v>47</v>
      </c>
      <c r="I2570" s="2">
        <v>4203</v>
      </c>
      <c r="J2570" s="9"/>
      <c r="K2570" s="9"/>
      <c r="L2570" s="9"/>
      <c r="M2570" s="9"/>
      <c r="N2570" s="9"/>
      <c r="O2570" s="9"/>
      <c r="P2570" s="9"/>
      <c r="Q2570" s="9"/>
      <c r="R2570" s="9"/>
      <c r="S2570" s="9"/>
      <c r="T2570" s="9"/>
      <c r="U2570" s="9"/>
      <c r="V2570" s="9">
        <v>1.5</v>
      </c>
      <c r="W2570" s="9"/>
      <c r="X2570" s="9"/>
      <c r="Y2570" s="9"/>
      <c r="Z2570" s="9"/>
      <c r="AA2570" s="9"/>
      <c r="AB2570" s="9"/>
      <c r="AC2570" s="9"/>
      <c r="AD2570" s="9"/>
      <c r="AE2570" s="9"/>
      <c r="AF2570" s="9"/>
      <c r="AG2570" s="9"/>
      <c r="AH2570" s="9"/>
      <c r="AI2570" s="9">
        <f t="shared" si="174"/>
        <v>1.5</v>
      </c>
      <c r="AJ2570" s="9">
        <v>0</v>
      </c>
      <c r="AK2570" s="9">
        <f t="shared" si="175"/>
        <v>0.18</v>
      </c>
      <c r="AL2570" s="9">
        <f t="shared" si="176"/>
        <v>1.68</v>
      </c>
      <c r="AM2570" s="9"/>
      <c r="AN2570" s="9"/>
      <c r="AO2570" s="9"/>
      <c r="AP2570" s="9"/>
    </row>
    <row r="2571" spans="1:42" x14ac:dyDescent="0.2">
      <c r="A2571" s="2" t="s">
        <v>7320</v>
      </c>
      <c r="B2571" s="2">
        <v>1</v>
      </c>
      <c r="C2571" s="2">
        <v>11030139</v>
      </c>
      <c r="D2571" s="2" t="s">
        <v>7351</v>
      </c>
      <c r="E2571" s="3" t="s">
        <v>7352</v>
      </c>
      <c r="F2571" s="2" t="s">
        <v>7353</v>
      </c>
      <c r="G2571" s="2" t="s">
        <v>47</v>
      </c>
      <c r="I2571" s="2">
        <v>4204</v>
      </c>
      <c r="J2571" s="9"/>
      <c r="K2571" s="9">
        <v>11.11</v>
      </c>
      <c r="L2571" s="9"/>
      <c r="M2571" s="9"/>
      <c r="N2571" s="9"/>
      <c r="O2571" s="9"/>
      <c r="P2571" s="9"/>
      <c r="Q2571" s="9">
        <v>1.07</v>
      </c>
      <c r="R2571" s="9">
        <v>0.09</v>
      </c>
      <c r="S2571" s="9"/>
      <c r="T2571" s="9"/>
      <c r="U2571" s="9"/>
      <c r="V2571" s="9">
        <v>1.5</v>
      </c>
      <c r="W2571" s="9"/>
      <c r="X2571" s="9"/>
      <c r="Y2571" s="9"/>
      <c r="Z2571" s="9"/>
      <c r="AA2571" s="9"/>
      <c r="AB2571" s="9"/>
      <c r="AC2571" s="9"/>
      <c r="AD2571" s="9"/>
      <c r="AE2571" s="9"/>
      <c r="AF2571" s="9"/>
      <c r="AG2571" s="9"/>
      <c r="AH2571" s="9"/>
      <c r="AI2571" s="9">
        <f t="shared" si="174"/>
        <v>13.77</v>
      </c>
      <c r="AJ2571" s="9">
        <v>0</v>
      </c>
      <c r="AK2571" s="9">
        <f t="shared" si="175"/>
        <v>1.6523999999999999</v>
      </c>
      <c r="AL2571" s="9">
        <f t="shared" si="176"/>
        <v>15.4224</v>
      </c>
      <c r="AM2571" s="9"/>
      <c r="AN2571" s="9"/>
      <c r="AO2571" s="9"/>
      <c r="AP2571" s="9"/>
    </row>
    <row r="2572" spans="1:42" x14ac:dyDescent="0.2">
      <c r="A2572" s="2" t="s">
        <v>7320</v>
      </c>
      <c r="B2572" s="2">
        <v>1</v>
      </c>
      <c r="C2572" s="2">
        <v>11030139</v>
      </c>
      <c r="D2572" s="2" t="s">
        <v>7354</v>
      </c>
      <c r="E2572" s="3" t="s">
        <v>7355</v>
      </c>
      <c r="F2572" s="2" t="s">
        <v>7356</v>
      </c>
      <c r="G2572" s="2" t="s">
        <v>47</v>
      </c>
      <c r="I2572" s="2">
        <v>4205</v>
      </c>
      <c r="J2572" s="9"/>
      <c r="K2572" s="9">
        <v>4.17</v>
      </c>
      <c r="L2572" s="9"/>
      <c r="M2572" s="9"/>
      <c r="N2572" s="9"/>
      <c r="O2572" s="9"/>
      <c r="P2572" s="9"/>
      <c r="Q2572" s="9"/>
      <c r="R2572" s="9"/>
      <c r="S2572" s="9"/>
      <c r="T2572" s="9"/>
      <c r="U2572" s="9"/>
      <c r="V2572" s="9">
        <v>1.5</v>
      </c>
      <c r="W2572" s="9"/>
      <c r="X2572" s="9"/>
      <c r="Y2572" s="9"/>
      <c r="Z2572" s="9"/>
      <c r="AA2572" s="9"/>
      <c r="AB2572" s="9"/>
      <c r="AC2572" s="9"/>
      <c r="AD2572" s="9"/>
      <c r="AE2572" s="9"/>
      <c r="AF2572" s="9"/>
      <c r="AG2572" s="9"/>
      <c r="AH2572" s="9"/>
      <c r="AI2572" s="9">
        <f t="shared" si="174"/>
        <v>5.67</v>
      </c>
      <c r="AJ2572" s="9">
        <v>0</v>
      </c>
      <c r="AK2572" s="9">
        <f t="shared" si="175"/>
        <v>0.6804</v>
      </c>
      <c r="AL2572" s="9">
        <f t="shared" si="176"/>
        <v>6.3503999999999996</v>
      </c>
      <c r="AM2572" s="9"/>
      <c r="AN2572" s="9"/>
      <c r="AO2572" s="9"/>
      <c r="AP2572" s="9"/>
    </row>
    <row r="2573" spans="1:42" x14ac:dyDescent="0.2">
      <c r="A2573" s="2" t="s">
        <v>7320</v>
      </c>
      <c r="B2573" s="2">
        <v>1</v>
      </c>
      <c r="C2573" s="2">
        <v>11030139</v>
      </c>
      <c r="D2573" s="2" t="s">
        <v>7357</v>
      </c>
      <c r="E2573" s="3" t="s">
        <v>7358</v>
      </c>
      <c r="F2573" s="2" t="s">
        <v>7359</v>
      </c>
      <c r="G2573" s="2" t="s">
        <v>47</v>
      </c>
      <c r="I2573" s="2">
        <v>4206</v>
      </c>
      <c r="J2573" s="9"/>
      <c r="K2573" s="9">
        <v>0.68</v>
      </c>
      <c r="L2573" s="9"/>
      <c r="M2573" s="9"/>
      <c r="N2573" s="9"/>
      <c r="O2573" s="9"/>
      <c r="P2573" s="9"/>
      <c r="Q2573" s="9">
        <v>0.53</v>
      </c>
      <c r="R2573" s="9"/>
      <c r="S2573" s="9"/>
      <c r="T2573" s="9"/>
      <c r="U2573" s="9"/>
      <c r="V2573" s="9">
        <v>1.5</v>
      </c>
      <c r="W2573" s="9"/>
      <c r="X2573" s="9"/>
      <c r="Y2573" s="9"/>
      <c r="Z2573" s="9"/>
      <c r="AA2573" s="9"/>
      <c r="AB2573" s="9"/>
      <c r="AC2573" s="9"/>
      <c r="AD2573" s="9"/>
      <c r="AE2573" s="9"/>
      <c r="AF2573" s="9"/>
      <c r="AG2573" s="9"/>
      <c r="AH2573" s="9"/>
      <c r="AI2573" s="9">
        <f t="shared" si="174"/>
        <v>2.71</v>
      </c>
      <c r="AJ2573" s="9">
        <f t="shared" ref="AJ2573:AJ2575" si="180">+AI2573*0.15</f>
        <v>0.40649999999999997</v>
      </c>
      <c r="AK2573" s="9">
        <f t="shared" si="175"/>
        <v>0.37397999999999998</v>
      </c>
      <c r="AL2573" s="9">
        <f t="shared" si="176"/>
        <v>3.4904799999999998</v>
      </c>
      <c r="AM2573" s="9"/>
      <c r="AN2573" s="9"/>
      <c r="AO2573" s="9"/>
      <c r="AP2573" s="9"/>
    </row>
    <row r="2574" spans="1:42" x14ac:dyDescent="0.2">
      <c r="A2574" s="2" t="s">
        <v>7320</v>
      </c>
      <c r="B2574" s="2">
        <v>1</v>
      </c>
      <c r="C2574" s="2">
        <v>11030108</v>
      </c>
      <c r="D2574" s="2" t="s">
        <v>207</v>
      </c>
      <c r="E2574" s="3" t="s">
        <v>208</v>
      </c>
      <c r="F2574" s="2" t="s">
        <v>209</v>
      </c>
      <c r="G2574" s="2" t="s">
        <v>47</v>
      </c>
      <c r="I2574" s="2">
        <v>4207</v>
      </c>
      <c r="J2574" s="9"/>
      <c r="K2574" s="9">
        <v>9294.69</v>
      </c>
      <c r="L2574" s="9">
        <v>0.83</v>
      </c>
      <c r="M2574" s="9"/>
      <c r="N2574" s="9"/>
      <c r="O2574" s="9"/>
      <c r="P2574" s="9"/>
      <c r="Q2574" s="9">
        <v>70.400000000000006</v>
      </c>
      <c r="R2574" s="9">
        <v>1299.97</v>
      </c>
      <c r="S2574" s="9"/>
      <c r="T2574" s="9">
        <v>0.82</v>
      </c>
      <c r="U2574" s="9">
        <v>7.22</v>
      </c>
      <c r="V2574" s="9">
        <v>23.76</v>
      </c>
      <c r="W2574" s="9"/>
      <c r="X2574" s="9"/>
      <c r="Y2574" s="9"/>
      <c r="Z2574" s="9"/>
      <c r="AA2574" s="9"/>
      <c r="AB2574" s="9"/>
      <c r="AC2574" s="9"/>
      <c r="AD2574" s="9"/>
      <c r="AE2574" s="9"/>
      <c r="AF2574" s="9"/>
      <c r="AG2574" s="9"/>
      <c r="AH2574" s="9"/>
      <c r="AI2574" s="9">
        <f t="shared" si="174"/>
        <v>10697.689999999999</v>
      </c>
      <c r="AJ2574" s="9">
        <f t="shared" si="180"/>
        <v>1604.6534999999997</v>
      </c>
      <c r="AK2574" s="9">
        <f t="shared" si="175"/>
        <v>1476.2812199999998</v>
      </c>
      <c r="AL2574" s="9">
        <f t="shared" si="176"/>
        <v>13778.62472</v>
      </c>
      <c r="AM2574" s="9"/>
      <c r="AN2574" s="2">
        <v>294.19</v>
      </c>
      <c r="AO2574" s="2">
        <v>1033.4000000000001</v>
      </c>
      <c r="AP2574" s="9"/>
    </row>
    <row r="2575" spans="1:42" x14ac:dyDescent="0.2">
      <c r="A2575" s="2" t="s">
        <v>7320</v>
      </c>
      <c r="B2575" s="2">
        <v>1</v>
      </c>
      <c r="C2575" s="2">
        <v>11030139</v>
      </c>
      <c r="D2575" s="2" t="s">
        <v>7360</v>
      </c>
      <c r="E2575" s="3" t="s">
        <v>7361</v>
      </c>
      <c r="F2575" s="2" t="s">
        <v>7362</v>
      </c>
      <c r="G2575" s="2" t="s">
        <v>47</v>
      </c>
      <c r="I2575" s="2">
        <v>4208</v>
      </c>
      <c r="J2575" s="9"/>
      <c r="K2575" s="9"/>
      <c r="L2575" s="9"/>
      <c r="M2575" s="9"/>
      <c r="N2575" s="9"/>
      <c r="O2575" s="9"/>
      <c r="P2575" s="9"/>
      <c r="Q2575" s="9">
        <v>1.74</v>
      </c>
      <c r="R2575" s="9">
        <v>1.43</v>
      </c>
      <c r="S2575" s="9"/>
      <c r="T2575" s="9"/>
      <c r="U2575" s="9"/>
      <c r="V2575" s="9">
        <v>1.5</v>
      </c>
      <c r="W2575" s="9"/>
      <c r="X2575" s="9"/>
      <c r="Y2575" s="9"/>
      <c r="Z2575" s="9"/>
      <c r="AA2575" s="9"/>
      <c r="AB2575" s="9"/>
      <c r="AC2575" s="9"/>
      <c r="AD2575" s="9"/>
      <c r="AE2575" s="9"/>
      <c r="AF2575" s="9"/>
      <c r="AG2575" s="9"/>
      <c r="AH2575" s="9"/>
      <c r="AI2575" s="9">
        <f t="shared" si="174"/>
        <v>4.67</v>
      </c>
      <c r="AJ2575" s="9">
        <f t="shared" si="180"/>
        <v>0.70050000000000001</v>
      </c>
      <c r="AK2575" s="9">
        <f t="shared" si="175"/>
        <v>0.64445999999999992</v>
      </c>
      <c r="AL2575" s="9">
        <f t="shared" si="176"/>
        <v>6.0149599999999994</v>
      </c>
      <c r="AM2575" s="9"/>
      <c r="AN2575" s="9"/>
      <c r="AO2575" s="9"/>
      <c r="AP2575" s="9"/>
    </row>
    <row r="2576" spans="1:42" x14ac:dyDescent="0.2">
      <c r="A2576" s="2" t="s">
        <v>7320</v>
      </c>
      <c r="B2576" s="2">
        <v>1</v>
      </c>
      <c r="C2576" s="2">
        <v>11030139</v>
      </c>
      <c r="D2576" s="2" t="s">
        <v>7363</v>
      </c>
      <c r="E2576" s="3" t="s">
        <v>7364</v>
      </c>
      <c r="F2576" s="2" t="s">
        <v>7365</v>
      </c>
      <c r="G2576" s="2" t="s">
        <v>47</v>
      </c>
      <c r="I2576" s="2">
        <v>4209</v>
      </c>
      <c r="J2576" s="9"/>
      <c r="K2576" s="9"/>
      <c r="L2576" s="9"/>
      <c r="M2576" s="9"/>
      <c r="N2576" s="9"/>
      <c r="O2576" s="9"/>
      <c r="P2576" s="9"/>
      <c r="Q2576" s="9"/>
      <c r="R2576" s="9"/>
      <c r="S2576" s="9"/>
      <c r="T2576" s="9"/>
      <c r="U2576" s="9"/>
      <c r="V2576" s="9">
        <v>1.5</v>
      </c>
      <c r="W2576" s="9"/>
      <c r="X2576" s="9"/>
      <c r="Y2576" s="9"/>
      <c r="Z2576" s="9"/>
      <c r="AA2576" s="9"/>
      <c r="AB2576" s="9"/>
      <c r="AC2576" s="9"/>
      <c r="AD2576" s="9"/>
      <c r="AE2576" s="9"/>
      <c r="AF2576" s="9"/>
      <c r="AG2576" s="9"/>
      <c r="AH2576" s="9"/>
      <c r="AI2576" s="9">
        <f t="shared" ref="AI2576:AI2639" si="181">SUM(J2576:AH2576)</f>
        <v>1.5</v>
      </c>
      <c r="AJ2576" s="9">
        <v>0</v>
      </c>
      <c r="AK2576" s="9">
        <f t="shared" ref="AK2576:AK2639" si="182">(AI2576+AJ2576)*0.12</f>
        <v>0.18</v>
      </c>
      <c r="AL2576" s="9">
        <f t="shared" ref="AL2576:AL2639" si="183">SUM(AI2576:AK2576)</f>
        <v>1.68</v>
      </c>
      <c r="AM2576" s="9"/>
      <c r="AN2576" s="9"/>
      <c r="AO2576" s="9"/>
      <c r="AP2576" s="9"/>
    </row>
    <row r="2577" spans="1:42" x14ac:dyDescent="0.2">
      <c r="A2577" s="2" t="s">
        <v>7320</v>
      </c>
      <c r="B2577" s="2">
        <v>1</v>
      </c>
      <c r="C2577" s="2">
        <v>11030139</v>
      </c>
      <c r="D2577" s="2" t="s">
        <v>7366</v>
      </c>
      <c r="E2577" s="3" t="s">
        <v>7367</v>
      </c>
      <c r="F2577" s="2" t="s">
        <v>7368</v>
      </c>
      <c r="G2577" s="2" t="s">
        <v>47</v>
      </c>
      <c r="I2577" s="2">
        <v>4210</v>
      </c>
      <c r="J2577" s="9"/>
      <c r="K2577" s="9">
        <v>2.94</v>
      </c>
      <c r="L2577" s="9"/>
      <c r="M2577" s="9"/>
      <c r="N2577" s="9"/>
      <c r="O2577" s="9"/>
      <c r="P2577" s="9"/>
      <c r="Q2577" s="9">
        <v>0.05</v>
      </c>
      <c r="R2577" s="9"/>
      <c r="S2577" s="9"/>
      <c r="T2577" s="9"/>
      <c r="U2577" s="9"/>
      <c r="V2577" s="9">
        <v>1.5</v>
      </c>
      <c r="W2577" s="9"/>
      <c r="X2577" s="9"/>
      <c r="Y2577" s="9"/>
      <c r="Z2577" s="9"/>
      <c r="AA2577" s="9"/>
      <c r="AB2577" s="9"/>
      <c r="AC2577" s="9"/>
      <c r="AD2577" s="9"/>
      <c r="AE2577" s="9"/>
      <c r="AF2577" s="9"/>
      <c r="AG2577" s="9"/>
      <c r="AH2577" s="9"/>
      <c r="AI2577" s="9">
        <f t="shared" si="181"/>
        <v>4.49</v>
      </c>
      <c r="AJ2577" s="9">
        <v>0</v>
      </c>
      <c r="AK2577" s="9">
        <f t="shared" si="182"/>
        <v>0.53880000000000006</v>
      </c>
      <c r="AL2577" s="9">
        <f t="shared" si="183"/>
        <v>5.0288000000000004</v>
      </c>
      <c r="AM2577" s="9"/>
      <c r="AN2577" s="9"/>
      <c r="AO2577" s="9"/>
      <c r="AP2577" s="9"/>
    </row>
    <row r="2578" spans="1:42" x14ac:dyDescent="0.2">
      <c r="A2578" s="2" t="s">
        <v>7320</v>
      </c>
      <c r="B2578" s="2">
        <v>1</v>
      </c>
      <c r="C2578" s="2">
        <v>11030139</v>
      </c>
      <c r="D2578" s="2" t="s">
        <v>7369</v>
      </c>
      <c r="E2578" s="3" t="s">
        <v>7370</v>
      </c>
      <c r="F2578" s="2" t="s">
        <v>7371</v>
      </c>
      <c r="G2578" s="2" t="s">
        <v>47</v>
      </c>
      <c r="I2578" s="2">
        <v>4211</v>
      </c>
      <c r="J2578" s="9"/>
      <c r="K2578" s="9"/>
      <c r="L2578" s="9"/>
      <c r="M2578" s="9"/>
      <c r="N2578" s="9"/>
      <c r="O2578" s="9"/>
      <c r="P2578" s="9"/>
      <c r="Q2578" s="9"/>
      <c r="R2578" s="9"/>
      <c r="S2578" s="9"/>
      <c r="T2578" s="9"/>
      <c r="U2578" s="9"/>
      <c r="V2578" s="9">
        <v>1.5</v>
      </c>
      <c r="W2578" s="9"/>
      <c r="X2578" s="9"/>
      <c r="Y2578" s="9"/>
      <c r="Z2578" s="9"/>
      <c r="AA2578" s="9"/>
      <c r="AB2578" s="9"/>
      <c r="AC2578" s="9"/>
      <c r="AD2578" s="9"/>
      <c r="AE2578" s="9"/>
      <c r="AF2578" s="9"/>
      <c r="AG2578" s="9"/>
      <c r="AH2578" s="9"/>
      <c r="AI2578" s="9">
        <f t="shared" si="181"/>
        <v>1.5</v>
      </c>
      <c r="AJ2578" s="9">
        <v>0</v>
      </c>
      <c r="AK2578" s="9">
        <f t="shared" si="182"/>
        <v>0.18</v>
      </c>
      <c r="AL2578" s="9">
        <f t="shared" si="183"/>
        <v>1.68</v>
      </c>
      <c r="AM2578" s="9"/>
      <c r="AN2578" s="9"/>
      <c r="AO2578" s="9"/>
      <c r="AP2578" s="9"/>
    </row>
    <row r="2579" spans="1:42" x14ac:dyDescent="0.2">
      <c r="A2579" s="2" t="s">
        <v>7320</v>
      </c>
      <c r="B2579" s="2">
        <v>1</v>
      </c>
      <c r="C2579" s="2">
        <v>11030139</v>
      </c>
      <c r="D2579" s="2" t="s">
        <v>7372</v>
      </c>
      <c r="E2579" s="3" t="s">
        <v>7373</v>
      </c>
      <c r="F2579" s="2" t="s">
        <v>7374</v>
      </c>
      <c r="G2579" s="2" t="s">
        <v>47</v>
      </c>
      <c r="I2579" s="2">
        <v>4212</v>
      </c>
      <c r="J2579" s="9"/>
      <c r="K2579" s="9"/>
      <c r="L2579" s="9"/>
      <c r="M2579" s="9"/>
      <c r="N2579" s="9"/>
      <c r="O2579" s="9"/>
      <c r="P2579" s="9"/>
      <c r="Q2579" s="9">
        <v>0.02</v>
      </c>
      <c r="R2579" s="9"/>
      <c r="S2579" s="9"/>
      <c r="T2579" s="9"/>
      <c r="U2579" s="9"/>
      <c r="V2579" s="9">
        <v>1.5</v>
      </c>
      <c r="W2579" s="9"/>
      <c r="X2579" s="9"/>
      <c r="Y2579" s="9"/>
      <c r="Z2579" s="9"/>
      <c r="AA2579" s="9"/>
      <c r="AB2579" s="9"/>
      <c r="AC2579" s="9"/>
      <c r="AD2579" s="9"/>
      <c r="AE2579" s="9"/>
      <c r="AF2579" s="9"/>
      <c r="AG2579" s="9"/>
      <c r="AH2579" s="9"/>
      <c r="AI2579" s="9">
        <f t="shared" si="181"/>
        <v>1.52</v>
      </c>
      <c r="AJ2579" s="9">
        <v>0</v>
      </c>
      <c r="AK2579" s="9">
        <f t="shared" si="182"/>
        <v>0.18240000000000001</v>
      </c>
      <c r="AL2579" s="9">
        <f t="shared" si="183"/>
        <v>1.7023999999999999</v>
      </c>
      <c r="AM2579" s="9"/>
      <c r="AN2579" s="9"/>
      <c r="AO2579" s="9"/>
      <c r="AP2579" s="9"/>
    </row>
    <row r="2580" spans="1:42" x14ac:dyDescent="0.2">
      <c r="A2580" s="2" t="s">
        <v>7320</v>
      </c>
      <c r="B2580" s="2">
        <v>16</v>
      </c>
      <c r="C2580" s="2">
        <v>11030139</v>
      </c>
      <c r="D2580" s="2" t="s">
        <v>7375</v>
      </c>
      <c r="E2580" s="3" t="s">
        <v>7376</v>
      </c>
      <c r="F2580" s="2" t="s">
        <v>7377</v>
      </c>
      <c r="G2580" s="2" t="s">
        <v>47</v>
      </c>
      <c r="I2580" s="2">
        <v>4213</v>
      </c>
      <c r="J2580" s="9"/>
      <c r="K2580" s="9"/>
      <c r="L2580" s="9"/>
      <c r="M2580" s="9"/>
      <c r="N2580" s="9"/>
      <c r="O2580" s="9"/>
      <c r="P2580" s="9"/>
      <c r="Q2580" s="9">
        <v>1.1399999999999999</v>
      </c>
      <c r="R2580" s="9"/>
      <c r="S2580" s="9"/>
      <c r="T2580" s="9"/>
      <c r="U2580" s="9"/>
      <c r="V2580" s="9">
        <v>1.5</v>
      </c>
      <c r="W2580" s="9"/>
      <c r="X2580" s="9"/>
      <c r="Y2580" s="9"/>
      <c r="Z2580" s="9"/>
      <c r="AA2580" s="9"/>
      <c r="AB2580" s="9"/>
      <c r="AC2580" s="9"/>
      <c r="AD2580" s="9"/>
      <c r="AE2580" s="9"/>
      <c r="AF2580" s="9"/>
      <c r="AG2580" s="9"/>
      <c r="AH2580" s="9"/>
      <c r="AI2580" s="9">
        <f t="shared" si="181"/>
        <v>2.6399999999999997</v>
      </c>
      <c r="AJ2580" s="9">
        <v>0</v>
      </c>
      <c r="AK2580" s="9">
        <f t="shared" si="182"/>
        <v>0.31679999999999997</v>
      </c>
      <c r="AL2580" s="9">
        <f t="shared" si="183"/>
        <v>2.9567999999999994</v>
      </c>
      <c r="AM2580" s="9"/>
      <c r="AN2580" s="9"/>
      <c r="AO2580" s="9"/>
      <c r="AP2580" s="9"/>
    </row>
    <row r="2581" spans="1:42" x14ac:dyDescent="0.2">
      <c r="A2581" s="2" t="s">
        <v>7320</v>
      </c>
      <c r="B2581" s="2">
        <v>1</v>
      </c>
      <c r="C2581" s="2">
        <v>11030139</v>
      </c>
      <c r="D2581" s="2" t="s">
        <v>7378</v>
      </c>
      <c r="E2581" s="3" t="s">
        <v>7379</v>
      </c>
      <c r="F2581" s="2" t="s">
        <v>7380</v>
      </c>
      <c r="G2581" s="2" t="s">
        <v>47</v>
      </c>
      <c r="I2581" s="2">
        <v>4214</v>
      </c>
      <c r="J2581" s="9"/>
      <c r="K2581" s="9"/>
      <c r="L2581" s="9"/>
      <c r="M2581" s="9"/>
      <c r="N2581" s="9"/>
      <c r="O2581" s="9"/>
      <c r="P2581" s="9"/>
      <c r="Q2581" s="9"/>
      <c r="R2581" s="9"/>
      <c r="S2581" s="9"/>
      <c r="T2581" s="9"/>
      <c r="U2581" s="9"/>
      <c r="V2581" s="9">
        <v>1.5</v>
      </c>
      <c r="W2581" s="9"/>
      <c r="X2581" s="9"/>
      <c r="Y2581" s="9"/>
      <c r="Z2581" s="9"/>
      <c r="AA2581" s="9"/>
      <c r="AB2581" s="9"/>
      <c r="AC2581" s="9"/>
      <c r="AD2581" s="9"/>
      <c r="AE2581" s="9"/>
      <c r="AF2581" s="9"/>
      <c r="AG2581" s="9"/>
      <c r="AH2581" s="9"/>
      <c r="AI2581" s="9">
        <f t="shared" si="181"/>
        <v>1.5</v>
      </c>
      <c r="AJ2581" s="9">
        <v>0</v>
      </c>
      <c r="AK2581" s="9">
        <f t="shared" si="182"/>
        <v>0.18</v>
      </c>
      <c r="AL2581" s="9">
        <f t="shared" si="183"/>
        <v>1.68</v>
      </c>
      <c r="AM2581" s="9"/>
      <c r="AN2581" s="9"/>
      <c r="AO2581" s="9"/>
      <c r="AP2581" s="9"/>
    </row>
    <row r="2582" spans="1:42" x14ac:dyDescent="0.2">
      <c r="A2582" s="2" t="s">
        <v>7320</v>
      </c>
      <c r="B2582" s="2">
        <v>1</v>
      </c>
      <c r="C2582" s="2">
        <v>11030139</v>
      </c>
      <c r="D2582" s="2" t="s">
        <v>7381</v>
      </c>
      <c r="E2582" s="3" t="s">
        <v>7382</v>
      </c>
      <c r="F2582" s="2" t="s">
        <v>7383</v>
      </c>
      <c r="G2582" s="2" t="s">
        <v>47</v>
      </c>
      <c r="I2582" s="2">
        <v>4215</v>
      </c>
      <c r="J2582" s="9"/>
      <c r="K2582" s="9">
        <v>2.12</v>
      </c>
      <c r="L2582" s="9"/>
      <c r="M2582" s="9"/>
      <c r="N2582" s="9"/>
      <c r="O2582" s="9"/>
      <c r="P2582" s="9"/>
      <c r="Q2582" s="9"/>
      <c r="R2582" s="9"/>
      <c r="S2582" s="9"/>
      <c r="T2582" s="9"/>
      <c r="U2582" s="9"/>
      <c r="V2582" s="9">
        <v>1.5</v>
      </c>
      <c r="W2582" s="9"/>
      <c r="X2582" s="9"/>
      <c r="Y2582" s="9"/>
      <c r="Z2582" s="9"/>
      <c r="AA2582" s="9"/>
      <c r="AB2582" s="9"/>
      <c r="AC2582" s="9"/>
      <c r="AD2582" s="9"/>
      <c r="AE2582" s="9"/>
      <c r="AF2582" s="9"/>
      <c r="AG2582" s="9"/>
      <c r="AH2582" s="9"/>
      <c r="AI2582" s="9">
        <f t="shared" si="181"/>
        <v>3.62</v>
      </c>
      <c r="AJ2582" s="9">
        <v>0</v>
      </c>
      <c r="AK2582" s="9">
        <f t="shared" si="182"/>
        <v>0.43440000000000001</v>
      </c>
      <c r="AL2582" s="9">
        <f t="shared" si="183"/>
        <v>4.0544000000000002</v>
      </c>
      <c r="AM2582" s="9"/>
      <c r="AN2582" s="9"/>
      <c r="AO2582" s="9"/>
      <c r="AP2582" s="9"/>
    </row>
    <row r="2583" spans="1:42" x14ac:dyDescent="0.2">
      <c r="A2583" s="2" t="s">
        <v>7320</v>
      </c>
      <c r="B2583" s="2">
        <v>1</v>
      </c>
      <c r="C2583" s="2">
        <v>11030139</v>
      </c>
      <c r="D2583" s="2" t="s">
        <v>7384</v>
      </c>
      <c r="E2583" s="3" t="s">
        <v>7385</v>
      </c>
      <c r="F2583" s="2" t="s">
        <v>7386</v>
      </c>
      <c r="G2583" s="2" t="s">
        <v>47</v>
      </c>
      <c r="I2583" s="2">
        <v>4216</v>
      </c>
      <c r="J2583" s="9"/>
      <c r="K2583" s="9"/>
      <c r="L2583" s="9"/>
      <c r="M2583" s="9"/>
      <c r="N2583" s="9"/>
      <c r="O2583" s="9"/>
      <c r="P2583" s="9"/>
      <c r="Q2583" s="9"/>
      <c r="R2583" s="9"/>
      <c r="S2583" s="9"/>
      <c r="T2583" s="9"/>
      <c r="U2583" s="9"/>
      <c r="V2583" s="9">
        <v>1.5</v>
      </c>
      <c r="W2583" s="9"/>
      <c r="X2583" s="9"/>
      <c r="Y2583" s="9"/>
      <c r="Z2583" s="9"/>
      <c r="AA2583" s="9"/>
      <c r="AB2583" s="9"/>
      <c r="AC2583" s="9"/>
      <c r="AD2583" s="9"/>
      <c r="AE2583" s="9"/>
      <c r="AF2583" s="9"/>
      <c r="AG2583" s="9"/>
      <c r="AH2583" s="9"/>
      <c r="AI2583" s="9">
        <f t="shared" si="181"/>
        <v>1.5</v>
      </c>
      <c r="AJ2583" s="9">
        <f>+AI2583*0.15</f>
        <v>0.22499999999999998</v>
      </c>
      <c r="AK2583" s="9">
        <f t="shared" si="182"/>
        <v>0.20699999999999999</v>
      </c>
      <c r="AL2583" s="9">
        <f t="shared" si="183"/>
        <v>1.9320000000000002</v>
      </c>
      <c r="AM2583" s="9"/>
      <c r="AN2583" s="9"/>
      <c r="AO2583" s="9"/>
      <c r="AP2583" s="9"/>
    </row>
    <row r="2584" spans="1:42" x14ac:dyDescent="0.2">
      <c r="A2584" s="2" t="s">
        <v>7320</v>
      </c>
      <c r="B2584" s="2">
        <v>16</v>
      </c>
      <c r="C2584" s="2">
        <v>11030139</v>
      </c>
      <c r="D2584" s="2" t="s">
        <v>7387</v>
      </c>
      <c r="E2584" s="3" t="s">
        <v>7388</v>
      </c>
      <c r="F2584" s="2" t="s">
        <v>7389</v>
      </c>
      <c r="G2584" s="2" t="s">
        <v>47</v>
      </c>
      <c r="I2584" s="2">
        <v>4217</v>
      </c>
      <c r="J2584" s="9"/>
      <c r="K2584" s="9">
        <v>1.44</v>
      </c>
      <c r="L2584" s="9"/>
      <c r="M2584" s="9"/>
      <c r="N2584" s="9"/>
      <c r="O2584" s="9"/>
      <c r="P2584" s="9"/>
      <c r="Q2584" s="9">
        <v>10.33</v>
      </c>
      <c r="R2584" s="9">
        <v>0.21</v>
      </c>
      <c r="S2584" s="9"/>
      <c r="T2584" s="9"/>
      <c r="U2584" s="9"/>
      <c r="V2584" s="9">
        <v>1.5</v>
      </c>
      <c r="W2584" s="9"/>
      <c r="X2584" s="9"/>
      <c r="Y2584" s="9"/>
      <c r="Z2584" s="9"/>
      <c r="AA2584" s="9"/>
      <c r="AB2584" s="9"/>
      <c r="AC2584" s="9"/>
      <c r="AD2584" s="9"/>
      <c r="AE2584" s="9"/>
      <c r="AF2584" s="9"/>
      <c r="AG2584" s="9"/>
      <c r="AH2584" s="9"/>
      <c r="AI2584" s="9">
        <f t="shared" si="181"/>
        <v>13.48</v>
      </c>
      <c r="AJ2584" s="9">
        <v>0</v>
      </c>
      <c r="AK2584" s="9">
        <f t="shared" si="182"/>
        <v>1.6175999999999999</v>
      </c>
      <c r="AL2584" s="9">
        <f t="shared" si="183"/>
        <v>15.0976</v>
      </c>
      <c r="AM2584" s="9"/>
      <c r="AN2584" s="9"/>
      <c r="AO2584" s="9"/>
      <c r="AP2584" s="9"/>
    </row>
    <row r="2585" spans="1:42" x14ac:dyDescent="0.2">
      <c r="A2585" s="2" t="s">
        <v>7320</v>
      </c>
      <c r="B2585" s="2">
        <v>1</v>
      </c>
      <c r="C2585" s="2">
        <v>11030139</v>
      </c>
      <c r="D2585" s="2" t="s">
        <v>7390</v>
      </c>
      <c r="E2585" s="3" t="s">
        <v>7391</v>
      </c>
      <c r="F2585" s="2" t="s">
        <v>7392</v>
      </c>
      <c r="G2585" s="2" t="s">
        <v>47</v>
      </c>
      <c r="I2585" s="2">
        <v>4218</v>
      </c>
      <c r="J2585" s="9"/>
      <c r="K2585" s="9">
        <v>12.48</v>
      </c>
      <c r="L2585" s="9"/>
      <c r="M2585" s="9"/>
      <c r="N2585" s="9"/>
      <c r="O2585" s="9"/>
      <c r="P2585" s="9"/>
      <c r="Q2585" s="9">
        <v>0.6</v>
      </c>
      <c r="R2585" s="9">
        <v>0.35</v>
      </c>
      <c r="S2585" s="9"/>
      <c r="T2585" s="9"/>
      <c r="U2585" s="9"/>
      <c r="V2585" s="9">
        <v>1.5</v>
      </c>
      <c r="W2585" s="9"/>
      <c r="X2585" s="9"/>
      <c r="Y2585" s="9"/>
      <c r="Z2585" s="9"/>
      <c r="AA2585" s="9"/>
      <c r="AB2585" s="9"/>
      <c r="AC2585" s="9"/>
      <c r="AD2585" s="9"/>
      <c r="AE2585" s="9"/>
      <c r="AF2585" s="9"/>
      <c r="AG2585" s="9"/>
      <c r="AH2585" s="9"/>
      <c r="AI2585" s="9">
        <f t="shared" si="181"/>
        <v>14.93</v>
      </c>
      <c r="AJ2585" s="9">
        <v>0</v>
      </c>
      <c r="AK2585" s="9">
        <f t="shared" si="182"/>
        <v>1.7915999999999999</v>
      </c>
      <c r="AL2585" s="9">
        <f t="shared" si="183"/>
        <v>16.721599999999999</v>
      </c>
      <c r="AM2585" s="9"/>
      <c r="AN2585" s="9"/>
      <c r="AO2585" s="9"/>
      <c r="AP2585" s="9"/>
    </row>
    <row r="2586" spans="1:42" x14ac:dyDescent="0.2">
      <c r="A2586" s="2" t="s">
        <v>7320</v>
      </c>
      <c r="B2586" s="2">
        <v>16</v>
      </c>
      <c r="C2586" s="2">
        <v>11030139</v>
      </c>
      <c r="D2586" s="2" t="s">
        <v>7393</v>
      </c>
      <c r="E2586" s="3" t="s">
        <v>7394</v>
      </c>
      <c r="F2586" s="2" t="s">
        <v>7395</v>
      </c>
      <c r="G2586" s="2" t="s">
        <v>47</v>
      </c>
      <c r="I2586" s="2">
        <v>4219</v>
      </c>
      <c r="J2586" s="9"/>
      <c r="K2586" s="9"/>
      <c r="L2586" s="9"/>
      <c r="M2586" s="9"/>
      <c r="N2586" s="9"/>
      <c r="O2586" s="9"/>
      <c r="P2586" s="9"/>
      <c r="Q2586" s="9"/>
      <c r="R2586" s="9"/>
      <c r="S2586" s="9"/>
      <c r="T2586" s="9"/>
      <c r="U2586" s="9"/>
      <c r="V2586" s="9">
        <v>1.5</v>
      </c>
      <c r="W2586" s="9"/>
      <c r="X2586" s="9"/>
      <c r="Y2586" s="9"/>
      <c r="Z2586" s="9"/>
      <c r="AA2586" s="9"/>
      <c r="AB2586" s="9"/>
      <c r="AC2586" s="9"/>
      <c r="AD2586" s="9"/>
      <c r="AE2586" s="9"/>
      <c r="AF2586" s="9"/>
      <c r="AG2586" s="9"/>
      <c r="AH2586" s="9"/>
      <c r="AI2586" s="9">
        <f t="shared" si="181"/>
        <v>1.5</v>
      </c>
      <c r="AJ2586" s="9">
        <v>0</v>
      </c>
      <c r="AK2586" s="9">
        <f t="shared" si="182"/>
        <v>0.18</v>
      </c>
      <c r="AL2586" s="9">
        <f t="shared" si="183"/>
        <v>1.68</v>
      </c>
      <c r="AM2586" s="9"/>
      <c r="AN2586" s="9"/>
      <c r="AO2586" s="9"/>
      <c r="AP2586" s="9"/>
    </row>
    <row r="2587" spans="1:42" x14ac:dyDescent="0.2">
      <c r="A2587" s="2" t="s">
        <v>7320</v>
      </c>
      <c r="B2587" s="2">
        <v>1</v>
      </c>
      <c r="C2587" s="2">
        <v>11030139</v>
      </c>
      <c r="D2587" s="2" t="s">
        <v>7396</v>
      </c>
      <c r="E2587" s="3" t="s">
        <v>7397</v>
      </c>
      <c r="F2587" s="2" t="s">
        <v>7398</v>
      </c>
      <c r="G2587" s="2" t="s">
        <v>47</v>
      </c>
      <c r="I2587" s="2">
        <v>4220</v>
      </c>
      <c r="J2587" s="9"/>
      <c r="K2587" s="9">
        <v>1.61</v>
      </c>
      <c r="L2587" s="9"/>
      <c r="M2587" s="9"/>
      <c r="N2587" s="9"/>
      <c r="O2587" s="9"/>
      <c r="P2587" s="9"/>
      <c r="Q2587" s="9">
        <v>0.35</v>
      </c>
      <c r="R2587" s="9">
        <v>0.13</v>
      </c>
      <c r="S2587" s="9"/>
      <c r="T2587" s="9"/>
      <c r="U2587" s="9"/>
      <c r="V2587" s="9">
        <v>10</v>
      </c>
      <c r="W2587" s="9"/>
      <c r="X2587" s="9"/>
      <c r="Y2587" s="9"/>
      <c r="Z2587" s="9"/>
      <c r="AA2587" s="9"/>
      <c r="AB2587" s="9"/>
      <c r="AC2587" s="9"/>
      <c r="AD2587" s="9"/>
      <c r="AE2587" s="9"/>
      <c r="AF2587" s="9"/>
      <c r="AG2587" s="9"/>
      <c r="AH2587" s="9"/>
      <c r="AI2587" s="9">
        <f t="shared" si="181"/>
        <v>12.09</v>
      </c>
      <c r="AJ2587" s="9">
        <f>+AI2587*0.15</f>
        <v>1.8134999999999999</v>
      </c>
      <c r="AK2587" s="9">
        <f t="shared" si="182"/>
        <v>1.6684199999999998</v>
      </c>
      <c r="AL2587" s="9">
        <f t="shared" si="183"/>
        <v>15.571919999999999</v>
      </c>
      <c r="AM2587" s="9"/>
      <c r="AN2587" s="2">
        <v>0.33</v>
      </c>
      <c r="AO2587" s="2">
        <v>1.17</v>
      </c>
      <c r="AP2587" s="9"/>
    </row>
    <row r="2588" spans="1:42" x14ac:dyDescent="0.2">
      <c r="A2588" s="2" t="s">
        <v>7320</v>
      </c>
      <c r="B2588" s="2">
        <v>1</v>
      </c>
      <c r="C2588" s="2">
        <v>11030139</v>
      </c>
      <c r="D2588" s="2" t="s">
        <v>7399</v>
      </c>
      <c r="E2588" s="3" t="s">
        <v>7400</v>
      </c>
      <c r="F2588" s="2" t="s">
        <v>7401</v>
      </c>
      <c r="G2588" s="2" t="s">
        <v>47</v>
      </c>
      <c r="I2588" s="2">
        <v>4221</v>
      </c>
      <c r="J2588" s="9"/>
      <c r="K2588" s="9">
        <v>0.74</v>
      </c>
      <c r="L2588" s="9"/>
      <c r="M2588" s="9"/>
      <c r="N2588" s="9"/>
      <c r="O2588" s="9"/>
      <c r="P2588" s="9"/>
      <c r="Q2588" s="9">
        <v>0.03</v>
      </c>
      <c r="R2588" s="9">
        <v>0.09</v>
      </c>
      <c r="S2588" s="9"/>
      <c r="T2588" s="9"/>
      <c r="U2588" s="9"/>
      <c r="V2588" s="9">
        <v>1.5</v>
      </c>
      <c r="W2588" s="9"/>
      <c r="X2588" s="9"/>
      <c r="Y2588" s="9"/>
      <c r="Z2588" s="9"/>
      <c r="AA2588" s="9"/>
      <c r="AB2588" s="9"/>
      <c r="AC2588" s="9"/>
      <c r="AD2588" s="9"/>
      <c r="AE2588" s="9"/>
      <c r="AF2588" s="9"/>
      <c r="AG2588" s="9"/>
      <c r="AH2588" s="9"/>
      <c r="AI2588" s="9">
        <f t="shared" si="181"/>
        <v>2.36</v>
      </c>
      <c r="AJ2588" s="9">
        <v>0</v>
      </c>
      <c r="AK2588" s="9">
        <f t="shared" si="182"/>
        <v>0.28319999999999995</v>
      </c>
      <c r="AL2588" s="9">
        <f t="shared" si="183"/>
        <v>2.6431999999999998</v>
      </c>
      <c r="AM2588" s="9"/>
      <c r="AN2588" s="9"/>
      <c r="AO2588" s="9"/>
      <c r="AP2588" s="9"/>
    </row>
    <row r="2589" spans="1:42" x14ac:dyDescent="0.2">
      <c r="A2589" s="2" t="s">
        <v>7320</v>
      </c>
      <c r="B2589" s="2">
        <v>16</v>
      </c>
      <c r="C2589" s="2">
        <v>11030139</v>
      </c>
      <c r="D2589" s="2" t="s">
        <v>7402</v>
      </c>
      <c r="E2589" s="3" t="s">
        <v>7403</v>
      </c>
      <c r="F2589" s="2" t="s">
        <v>7404</v>
      </c>
      <c r="G2589" s="2" t="s">
        <v>47</v>
      </c>
      <c r="I2589" s="2">
        <v>4222</v>
      </c>
      <c r="J2589" s="9"/>
      <c r="K2589" s="9"/>
      <c r="L2589" s="9"/>
      <c r="M2589" s="9"/>
      <c r="N2589" s="9"/>
      <c r="O2589" s="9"/>
      <c r="P2589" s="9"/>
      <c r="Q2589" s="9"/>
      <c r="R2589" s="9"/>
      <c r="S2589" s="9"/>
      <c r="T2589" s="9"/>
      <c r="U2589" s="9"/>
      <c r="V2589" s="9">
        <v>10</v>
      </c>
      <c r="W2589" s="9"/>
      <c r="X2589" s="9"/>
      <c r="Y2589" s="9"/>
      <c r="Z2589" s="9"/>
      <c r="AA2589" s="9"/>
      <c r="AB2589" s="9"/>
      <c r="AC2589" s="9"/>
      <c r="AD2589" s="9"/>
      <c r="AE2589" s="9"/>
      <c r="AF2589" s="9"/>
      <c r="AG2589" s="9"/>
      <c r="AH2589" s="9"/>
      <c r="AI2589" s="9">
        <f t="shared" si="181"/>
        <v>10</v>
      </c>
      <c r="AJ2589" s="9">
        <v>0</v>
      </c>
      <c r="AK2589" s="9">
        <f t="shared" si="182"/>
        <v>1.2</v>
      </c>
      <c r="AL2589" s="9">
        <f t="shared" si="183"/>
        <v>11.2</v>
      </c>
      <c r="AM2589" s="9"/>
      <c r="AN2589" s="9"/>
      <c r="AO2589" s="9"/>
      <c r="AP2589" s="9"/>
    </row>
    <row r="2590" spans="1:42" x14ac:dyDescent="0.2">
      <c r="A2590" s="2" t="s">
        <v>7320</v>
      </c>
      <c r="B2590" s="2">
        <v>1</v>
      </c>
      <c r="C2590" s="2">
        <v>11030139</v>
      </c>
      <c r="D2590" s="2" t="s">
        <v>7405</v>
      </c>
      <c r="E2590" s="3" t="s">
        <v>7406</v>
      </c>
      <c r="F2590" s="2" t="s">
        <v>7407</v>
      </c>
      <c r="G2590" s="2" t="s">
        <v>47</v>
      </c>
      <c r="I2590" s="2">
        <v>4223</v>
      </c>
      <c r="J2590" s="9"/>
      <c r="K2590" s="9">
        <v>6.37</v>
      </c>
      <c r="L2590" s="9"/>
      <c r="M2590" s="9"/>
      <c r="N2590" s="9"/>
      <c r="O2590" s="9"/>
      <c r="P2590" s="9"/>
      <c r="Q2590" s="9">
        <v>1.56</v>
      </c>
      <c r="R2590" s="9">
        <v>0.28999999999999998</v>
      </c>
      <c r="S2590" s="9"/>
      <c r="T2590" s="9"/>
      <c r="U2590" s="9"/>
      <c r="V2590" s="9">
        <v>1.5</v>
      </c>
      <c r="W2590" s="9"/>
      <c r="X2590" s="9"/>
      <c r="Y2590" s="9"/>
      <c r="Z2590" s="9"/>
      <c r="AA2590" s="9"/>
      <c r="AB2590" s="9"/>
      <c r="AC2590" s="9"/>
      <c r="AD2590" s="9"/>
      <c r="AE2590" s="9"/>
      <c r="AF2590" s="9"/>
      <c r="AG2590" s="9"/>
      <c r="AH2590" s="9"/>
      <c r="AI2590" s="9">
        <f t="shared" si="181"/>
        <v>9.7199999999999989</v>
      </c>
      <c r="AJ2590" s="9">
        <f t="shared" ref="AJ2590:AJ2591" si="184">+AI2590*0.15</f>
        <v>1.4579999999999997</v>
      </c>
      <c r="AK2590" s="9">
        <f t="shared" si="182"/>
        <v>1.3413599999999999</v>
      </c>
      <c r="AL2590" s="9">
        <f t="shared" si="183"/>
        <v>12.519359999999999</v>
      </c>
      <c r="AM2590" s="9"/>
      <c r="AN2590" s="9"/>
      <c r="AO2590" s="9"/>
      <c r="AP2590" s="9"/>
    </row>
    <row r="2591" spans="1:42" x14ac:dyDescent="0.2">
      <c r="A2591" s="2" t="s">
        <v>7320</v>
      </c>
      <c r="B2591" s="2">
        <v>1</v>
      </c>
      <c r="C2591" s="2">
        <v>11030139</v>
      </c>
      <c r="D2591" s="2" t="s">
        <v>7408</v>
      </c>
      <c r="E2591" s="3" t="s">
        <v>7409</v>
      </c>
      <c r="F2591" s="2" t="s">
        <v>7410</v>
      </c>
      <c r="G2591" s="2" t="s">
        <v>47</v>
      </c>
      <c r="I2591" s="2">
        <v>4224</v>
      </c>
      <c r="J2591" s="9"/>
      <c r="K2591" s="9">
        <v>2.14</v>
      </c>
      <c r="L2591" s="9"/>
      <c r="M2591" s="9"/>
      <c r="N2591" s="9"/>
      <c r="O2591" s="9"/>
      <c r="P2591" s="9"/>
      <c r="Q2591" s="9">
        <v>0.3</v>
      </c>
      <c r="R2591" s="9">
        <v>0.3</v>
      </c>
      <c r="S2591" s="9"/>
      <c r="T2591" s="9"/>
      <c r="U2591" s="9"/>
      <c r="V2591" s="9">
        <v>1.5</v>
      </c>
      <c r="W2591" s="9"/>
      <c r="X2591" s="9"/>
      <c r="Y2591" s="9"/>
      <c r="Z2591" s="9"/>
      <c r="AA2591" s="9"/>
      <c r="AB2591" s="9"/>
      <c r="AC2591" s="9"/>
      <c r="AD2591" s="9"/>
      <c r="AE2591" s="9"/>
      <c r="AF2591" s="9"/>
      <c r="AG2591" s="9"/>
      <c r="AH2591" s="9"/>
      <c r="AI2591" s="9">
        <f t="shared" si="181"/>
        <v>4.24</v>
      </c>
      <c r="AJ2591" s="9">
        <f t="shared" si="184"/>
        <v>0.63600000000000001</v>
      </c>
      <c r="AK2591" s="9">
        <f t="shared" si="182"/>
        <v>0.58511999999999997</v>
      </c>
      <c r="AL2591" s="9">
        <f t="shared" si="183"/>
        <v>5.4611200000000002</v>
      </c>
      <c r="AM2591" s="9"/>
      <c r="AN2591" s="9"/>
      <c r="AO2591" s="9"/>
      <c r="AP2591" s="9"/>
    </row>
    <row r="2592" spans="1:42" x14ac:dyDescent="0.2">
      <c r="A2592" s="2" t="s">
        <v>7320</v>
      </c>
      <c r="B2592" s="2">
        <v>19</v>
      </c>
      <c r="C2592" s="2">
        <v>11030139</v>
      </c>
      <c r="D2592" s="2" t="s">
        <v>7411</v>
      </c>
      <c r="E2592" s="3" t="s">
        <v>7412</v>
      </c>
      <c r="F2592" s="2" t="s">
        <v>7413</v>
      </c>
      <c r="G2592" s="2" t="s">
        <v>47</v>
      </c>
      <c r="I2592" s="2">
        <v>4225</v>
      </c>
      <c r="J2592" s="9"/>
      <c r="K2592" s="9"/>
      <c r="L2592" s="9"/>
      <c r="M2592" s="9"/>
      <c r="N2592" s="9"/>
      <c r="O2592" s="9"/>
      <c r="P2592" s="9"/>
      <c r="Q2592" s="9">
        <v>0.09</v>
      </c>
      <c r="R2592" s="9">
        <v>0.04</v>
      </c>
      <c r="S2592" s="9"/>
      <c r="T2592" s="9"/>
      <c r="U2592" s="9"/>
      <c r="V2592" s="9">
        <v>1.5</v>
      </c>
      <c r="W2592" s="9"/>
      <c r="X2592" s="9"/>
      <c r="Y2592" s="9"/>
      <c r="Z2592" s="9"/>
      <c r="AA2592" s="9"/>
      <c r="AB2592" s="9"/>
      <c r="AC2592" s="9"/>
      <c r="AD2592" s="9"/>
      <c r="AE2592" s="9"/>
      <c r="AF2592" s="9"/>
      <c r="AG2592" s="9"/>
      <c r="AH2592" s="9"/>
      <c r="AI2592" s="9">
        <f t="shared" si="181"/>
        <v>1.63</v>
      </c>
      <c r="AJ2592" s="9">
        <v>0</v>
      </c>
      <c r="AK2592" s="9">
        <f t="shared" si="182"/>
        <v>0.19559999999999997</v>
      </c>
      <c r="AL2592" s="9">
        <f t="shared" si="183"/>
        <v>1.8255999999999999</v>
      </c>
      <c r="AM2592" s="9"/>
      <c r="AN2592" s="9"/>
      <c r="AO2592" s="9"/>
      <c r="AP2592" s="9"/>
    </row>
    <row r="2593" spans="1:42" x14ac:dyDescent="0.2">
      <c r="A2593" s="2" t="s">
        <v>7320</v>
      </c>
      <c r="B2593" s="2">
        <v>1</v>
      </c>
      <c r="C2593" s="2">
        <v>11030139</v>
      </c>
      <c r="D2593" s="2" t="s">
        <v>7414</v>
      </c>
      <c r="E2593" s="3" t="s">
        <v>7415</v>
      </c>
      <c r="F2593" s="2" t="s">
        <v>7416</v>
      </c>
      <c r="G2593" s="2" t="s">
        <v>47</v>
      </c>
      <c r="I2593" s="2">
        <v>4226</v>
      </c>
      <c r="J2593" s="9"/>
      <c r="K2593" s="9">
        <v>5.19</v>
      </c>
      <c r="L2593" s="9"/>
      <c r="M2593" s="9"/>
      <c r="N2593" s="9"/>
      <c r="O2593" s="9"/>
      <c r="P2593" s="9"/>
      <c r="Q2593" s="9">
        <v>0.03</v>
      </c>
      <c r="R2593" s="9"/>
      <c r="S2593" s="9"/>
      <c r="T2593" s="9"/>
      <c r="U2593" s="9"/>
      <c r="V2593" s="9">
        <v>10</v>
      </c>
      <c r="W2593" s="9"/>
      <c r="X2593" s="9"/>
      <c r="Y2593" s="9"/>
      <c r="Z2593" s="9"/>
      <c r="AA2593" s="9"/>
      <c r="AB2593" s="9"/>
      <c r="AC2593" s="9"/>
      <c r="AD2593" s="9"/>
      <c r="AE2593" s="9"/>
      <c r="AF2593" s="9"/>
      <c r="AG2593" s="9"/>
      <c r="AH2593" s="9"/>
      <c r="AI2593" s="9">
        <f t="shared" si="181"/>
        <v>15.22</v>
      </c>
      <c r="AJ2593" s="9">
        <v>0</v>
      </c>
      <c r="AK2593" s="9">
        <f t="shared" si="182"/>
        <v>1.8264</v>
      </c>
      <c r="AL2593" s="9">
        <f t="shared" si="183"/>
        <v>17.046400000000002</v>
      </c>
      <c r="AM2593" s="9"/>
      <c r="AN2593" s="9"/>
      <c r="AO2593" s="9"/>
      <c r="AP2593" s="9"/>
    </row>
    <row r="2594" spans="1:42" x14ac:dyDescent="0.2">
      <c r="A2594" s="2" t="s">
        <v>7320</v>
      </c>
      <c r="B2594" s="2">
        <v>1</v>
      </c>
      <c r="C2594" s="2">
        <v>11030139</v>
      </c>
      <c r="D2594" s="2" t="s">
        <v>7417</v>
      </c>
      <c r="E2594" s="3" t="s">
        <v>7418</v>
      </c>
      <c r="F2594" s="2" t="s">
        <v>7419</v>
      </c>
      <c r="G2594" s="2" t="s">
        <v>47</v>
      </c>
      <c r="I2594" s="2">
        <v>4227</v>
      </c>
      <c r="J2594" s="9"/>
      <c r="K2594" s="9">
        <v>0.17</v>
      </c>
      <c r="L2594" s="9"/>
      <c r="M2594" s="9"/>
      <c r="N2594" s="9"/>
      <c r="O2594" s="9"/>
      <c r="P2594" s="9"/>
      <c r="Q2594" s="9"/>
      <c r="R2594" s="9"/>
      <c r="S2594" s="9"/>
      <c r="T2594" s="9"/>
      <c r="U2594" s="9"/>
      <c r="V2594" s="9">
        <v>1.5</v>
      </c>
      <c r="W2594" s="9"/>
      <c r="X2594" s="9"/>
      <c r="Y2594" s="9"/>
      <c r="Z2594" s="9"/>
      <c r="AA2594" s="9"/>
      <c r="AB2594" s="9"/>
      <c r="AC2594" s="9"/>
      <c r="AD2594" s="9"/>
      <c r="AE2594" s="9"/>
      <c r="AF2594" s="9"/>
      <c r="AG2594" s="9"/>
      <c r="AH2594" s="9"/>
      <c r="AI2594" s="9">
        <f t="shared" si="181"/>
        <v>1.67</v>
      </c>
      <c r="AJ2594" s="9">
        <v>0</v>
      </c>
      <c r="AK2594" s="9">
        <f t="shared" si="182"/>
        <v>0.20039999999999999</v>
      </c>
      <c r="AL2594" s="9">
        <f t="shared" si="183"/>
        <v>1.8703999999999998</v>
      </c>
      <c r="AM2594" s="9"/>
      <c r="AN2594" s="9"/>
      <c r="AO2594" s="9"/>
      <c r="AP2594" s="9"/>
    </row>
    <row r="2595" spans="1:42" x14ac:dyDescent="0.2">
      <c r="A2595" s="2" t="s">
        <v>7320</v>
      </c>
      <c r="B2595" s="2">
        <v>1</v>
      </c>
      <c r="C2595" s="2">
        <v>11030139</v>
      </c>
      <c r="D2595" s="2" t="s">
        <v>7420</v>
      </c>
      <c r="E2595" s="3" t="s">
        <v>7421</v>
      </c>
      <c r="F2595" s="2" t="s">
        <v>7422</v>
      </c>
      <c r="G2595" s="2" t="s">
        <v>47</v>
      </c>
      <c r="I2595" s="2">
        <v>4228</v>
      </c>
      <c r="J2595" s="9"/>
      <c r="K2595" s="9"/>
      <c r="L2595" s="9"/>
      <c r="M2595" s="9"/>
      <c r="N2595" s="9"/>
      <c r="O2595" s="9"/>
      <c r="P2595" s="9"/>
      <c r="Q2595" s="9"/>
      <c r="R2595" s="9"/>
      <c r="S2595" s="9"/>
      <c r="T2595" s="9"/>
      <c r="U2595" s="9"/>
      <c r="V2595" s="9">
        <v>1.5</v>
      </c>
      <c r="W2595" s="9"/>
      <c r="X2595" s="9"/>
      <c r="Y2595" s="9"/>
      <c r="Z2595" s="9"/>
      <c r="AA2595" s="9"/>
      <c r="AB2595" s="9"/>
      <c r="AC2595" s="9"/>
      <c r="AD2595" s="9"/>
      <c r="AE2595" s="9"/>
      <c r="AF2595" s="9"/>
      <c r="AG2595" s="9"/>
      <c r="AH2595" s="9"/>
      <c r="AI2595" s="9">
        <f t="shared" si="181"/>
        <v>1.5</v>
      </c>
      <c r="AJ2595" s="9">
        <v>0</v>
      </c>
      <c r="AK2595" s="9">
        <f t="shared" si="182"/>
        <v>0.18</v>
      </c>
      <c r="AL2595" s="9">
        <f t="shared" si="183"/>
        <v>1.68</v>
      </c>
      <c r="AM2595" s="9"/>
      <c r="AN2595" s="9"/>
      <c r="AO2595" s="9"/>
      <c r="AP2595" s="9"/>
    </row>
    <row r="2596" spans="1:42" x14ac:dyDescent="0.2">
      <c r="A2596" s="2" t="s">
        <v>7320</v>
      </c>
      <c r="B2596" s="2">
        <v>1</v>
      </c>
      <c r="C2596" s="2">
        <v>11030139</v>
      </c>
      <c r="D2596" s="2" t="s">
        <v>7423</v>
      </c>
      <c r="E2596" s="3" t="s">
        <v>7424</v>
      </c>
      <c r="F2596" s="2" t="s">
        <v>7425</v>
      </c>
      <c r="G2596" s="2" t="s">
        <v>47</v>
      </c>
      <c r="I2596" s="2">
        <v>4229</v>
      </c>
      <c r="J2596" s="9"/>
      <c r="K2596" s="9"/>
      <c r="L2596" s="9"/>
      <c r="M2596" s="9"/>
      <c r="N2596" s="9"/>
      <c r="O2596" s="9"/>
      <c r="P2596" s="9"/>
      <c r="Q2596" s="9"/>
      <c r="R2596" s="9"/>
      <c r="S2596" s="9"/>
      <c r="T2596" s="9"/>
      <c r="U2596" s="9"/>
      <c r="V2596" s="9">
        <v>1.5</v>
      </c>
      <c r="W2596" s="9"/>
      <c r="X2596" s="9"/>
      <c r="Y2596" s="9"/>
      <c r="Z2596" s="9"/>
      <c r="AA2596" s="9"/>
      <c r="AB2596" s="9"/>
      <c r="AC2596" s="9"/>
      <c r="AD2596" s="9"/>
      <c r="AE2596" s="9"/>
      <c r="AF2596" s="9"/>
      <c r="AG2596" s="9"/>
      <c r="AH2596" s="9"/>
      <c r="AI2596" s="9">
        <f t="shared" si="181"/>
        <v>1.5</v>
      </c>
      <c r="AJ2596" s="9">
        <f>+AI2596*0.15</f>
        <v>0.22499999999999998</v>
      </c>
      <c r="AK2596" s="9">
        <f t="shared" si="182"/>
        <v>0.20699999999999999</v>
      </c>
      <c r="AL2596" s="9">
        <f t="shared" si="183"/>
        <v>1.9320000000000002</v>
      </c>
      <c r="AM2596" s="9"/>
      <c r="AN2596" s="9"/>
      <c r="AO2596" s="9"/>
      <c r="AP2596" s="9"/>
    </row>
    <row r="2597" spans="1:42" x14ac:dyDescent="0.2">
      <c r="A2597" s="2" t="s">
        <v>7320</v>
      </c>
      <c r="B2597" s="2">
        <v>1</v>
      </c>
      <c r="C2597" s="2">
        <v>11030139</v>
      </c>
      <c r="D2597" s="2" t="s">
        <v>7426</v>
      </c>
      <c r="E2597" s="3" t="s">
        <v>7427</v>
      </c>
      <c r="F2597" s="2" t="s">
        <v>7428</v>
      </c>
      <c r="G2597" s="2" t="s">
        <v>47</v>
      </c>
      <c r="I2597" s="2">
        <v>4230</v>
      </c>
      <c r="J2597" s="9"/>
      <c r="K2597" s="9"/>
      <c r="L2597" s="9"/>
      <c r="M2597" s="9"/>
      <c r="N2597" s="9"/>
      <c r="O2597" s="9"/>
      <c r="P2597" s="9"/>
      <c r="Q2597" s="9">
        <v>0.17</v>
      </c>
      <c r="R2597" s="9">
        <v>1.78</v>
      </c>
      <c r="S2597" s="9"/>
      <c r="T2597" s="9"/>
      <c r="U2597" s="9"/>
      <c r="V2597" s="9">
        <v>1.5</v>
      </c>
      <c r="W2597" s="9"/>
      <c r="X2597" s="9"/>
      <c r="Y2597" s="9"/>
      <c r="Z2597" s="9"/>
      <c r="AA2597" s="9"/>
      <c r="AB2597" s="9"/>
      <c r="AC2597" s="9"/>
      <c r="AD2597" s="9"/>
      <c r="AE2597" s="9"/>
      <c r="AF2597" s="9"/>
      <c r="AG2597" s="9"/>
      <c r="AH2597" s="9"/>
      <c r="AI2597" s="9">
        <f t="shared" si="181"/>
        <v>3.45</v>
      </c>
      <c r="AJ2597" s="9">
        <v>0</v>
      </c>
      <c r="AK2597" s="9">
        <f t="shared" si="182"/>
        <v>0.41399999999999998</v>
      </c>
      <c r="AL2597" s="9">
        <f t="shared" si="183"/>
        <v>3.8640000000000003</v>
      </c>
      <c r="AM2597" s="9"/>
      <c r="AN2597" s="9"/>
      <c r="AO2597" s="9"/>
      <c r="AP2597" s="9"/>
    </row>
    <row r="2598" spans="1:42" x14ac:dyDescent="0.2">
      <c r="A2598" s="2" t="s">
        <v>7320</v>
      </c>
      <c r="B2598" s="2">
        <v>1</v>
      </c>
      <c r="C2598" s="2">
        <v>11030139</v>
      </c>
      <c r="D2598" s="2" t="s">
        <v>7429</v>
      </c>
      <c r="E2598" s="3" t="s">
        <v>7430</v>
      </c>
      <c r="F2598" s="2" t="s">
        <v>7431</v>
      </c>
      <c r="G2598" s="2" t="s">
        <v>47</v>
      </c>
      <c r="I2598" s="2">
        <v>4231</v>
      </c>
      <c r="J2598" s="9"/>
      <c r="K2598" s="9">
        <v>1.67</v>
      </c>
      <c r="L2598" s="9"/>
      <c r="M2598" s="9"/>
      <c r="N2598" s="9"/>
      <c r="O2598" s="9"/>
      <c r="P2598" s="9"/>
      <c r="Q2598" s="9"/>
      <c r="R2598" s="9"/>
      <c r="S2598" s="9"/>
      <c r="T2598" s="9"/>
      <c r="U2598" s="9"/>
      <c r="V2598" s="9">
        <v>1.5</v>
      </c>
      <c r="W2598" s="9"/>
      <c r="X2598" s="9"/>
      <c r="Y2598" s="9"/>
      <c r="Z2598" s="9"/>
      <c r="AA2598" s="9"/>
      <c r="AB2598" s="9"/>
      <c r="AC2598" s="9"/>
      <c r="AD2598" s="9"/>
      <c r="AE2598" s="9"/>
      <c r="AF2598" s="9"/>
      <c r="AG2598" s="9"/>
      <c r="AH2598" s="9"/>
      <c r="AI2598" s="9">
        <f t="shared" si="181"/>
        <v>3.17</v>
      </c>
      <c r="AJ2598" s="9">
        <f t="shared" ref="AJ2598:AJ2600" si="185">+AI2598*0.15</f>
        <v>0.47549999999999998</v>
      </c>
      <c r="AK2598" s="9">
        <f t="shared" si="182"/>
        <v>0.43745999999999996</v>
      </c>
      <c r="AL2598" s="9">
        <f t="shared" si="183"/>
        <v>4.0829599999999999</v>
      </c>
      <c r="AM2598" s="9"/>
      <c r="AN2598" s="9"/>
      <c r="AO2598" s="9"/>
      <c r="AP2598" s="9"/>
    </row>
    <row r="2599" spans="1:42" x14ac:dyDescent="0.2">
      <c r="A2599" s="2" t="s">
        <v>7320</v>
      </c>
      <c r="B2599" s="2">
        <v>1</v>
      </c>
      <c r="C2599" s="2">
        <v>11030139</v>
      </c>
      <c r="D2599" s="2" t="s">
        <v>7432</v>
      </c>
      <c r="E2599" s="3" t="s">
        <v>7433</v>
      </c>
      <c r="F2599" s="2" t="s">
        <v>7434</v>
      </c>
      <c r="G2599" s="2" t="s">
        <v>47</v>
      </c>
      <c r="I2599" s="2">
        <v>4232</v>
      </c>
      <c r="J2599" s="9"/>
      <c r="K2599" s="9">
        <v>0.44</v>
      </c>
      <c r="L2599" s="9"/>
      <c r="M2599" s="9"/>
      <c r="N2599" s="9"/>
      <c r="O2599" s="9"/>
      <c r="P2599" s="9"/>
      <c r="Q2599" s="9">
        <v>0.75</v>
      </c>
      <c r="R2599" s="9">
        <v>2.0499999999999998</v>
      </c>
      <c r="S2599" s="9"/>
      <c r="T2599" s="9"/>
      <c r="U2599" s="9"/>
      <c r="V2599" s="9">
        <v>1.5</v>
      </c>
      <c r="W2599" s="9"/>
      <c r="X2599" s="9"/>
      <c r="Y2599" s="9"/>
      <c r="Z2599" s="9"/>
      <c r="AA2599" s="9"/>
      <c r="AB2599" s="9"/>
      <c r="AC2599" s="9"/>
      <c r="AD2599" s="9"/>
      <c r="AE2599" s="9"/>
      <c r="AF2599" s="9"/>
      <c r="AG2599" s="9"/>
      <c r="AH2599" s="9"/>
      <c r="AI2599" s="9">
        <f t="shared" si="181"/>
        <v>4.74</v>
      </c>
      <c r="AJ2599" s="9">
        <f t="shared" si="185"/>
        <v>0.71099999999999997</v>
      </c>
      <c r="AK2599" s="9">
        <f t="shared" si="182"/>
        <v>0.65412000000000003</v>
      </c>
      <c r="AL2599" s="9">
        <f t="shared" si="183"/>
        <v>6.1051200000000003</v>
      </c>
      <c r="AM2599" s="9"/>
      <c r="AN2599" s="9"/>
      <c r="AO2599" s="9"/>
      <c r="AP2599" s="9"/>
    </row>
    <row r="2600" spans="1:42" x14ac:dyDescent="0.2">
      <c r="A2600" s="2" t="s">
        <v>7320</v>
      </c>
      <c r="B2600" s="2">
        <v>1</v>
      </c>
      <c r="C2600" s="2">
        <v>11030139</v>
      </c>
      <c r="D2600" s="2" t="s">
        <v>7435</v>
      </c>
      <c r="E2600" s="3" t="s">
        <v>7436</v>
      </c>
      <c r="F2600" s="2" t="s">
        <v>7437</v>
      </c>
      <c r="G2600" s="2" t="s">
        <v>47</v>
      </c>
      <c r="I2600" s="2">
        <v>4233</v>
      </c>
      <c r="J2600" s="9"/>
      <c r="K2600" s="9"/>
      <c r="L2600" s="9"/>
      <c r="M2600" s="9"/>
      <c r="N2600" s="9"/>
      <c r="O2600" s="9"/>
      <c r="P2600" s="9"/>
      <c r="Q2600" s="9"/>
      <c r="R2600" s="9">
        <v>0.16</v>
      </c>
      <c r="S2600" s="9"/>
      <c r="T2600" s="9"/>
      <c r="U2600" s="9"/>
      <c r="V2600" s="9">
        <v>1.5</v>
      </c>
      <c r="W2600" s="9"/>
      <c r="X2600" s="9"/>
      <c r="Y2600" s="9"/>
      <c r="Z2600" s="9"/>
      <c r="AA2600" s="9"/>
      <c r="AB2600" s="9"/>
      <c r="AC2600" s="9"/>
      <c r="AD2600" s="9"/>
      <c r="AE2600" s="9"/>
      <c r="AF2600" s="9"/>
      <c r="AG2600" s="9"/>
      <c r="AH2600" s="9"/>
      <c r="AI2600" s="9">
        <f t="shared" si="181"/>
        <v>1.66</v>
      </c>
      <c r="AJ2600" s="9">
        <f t="shared" si="185"/>
        <v>0.24899999999999997</v>
      </c>
      <c r="AK2600" s="9">
        <f t="shared" si="182"/>
        <v>0.22907999999999998</v>
      </c>
      <c r="AL2600" s="9">
        <f t="shared" si="183"/>
        <v>2.13808</v>
      </c>
      <c r="AM2600" s="9"/>
      <c r="AN2600" s="9"/>
      <c r="AO2600" s="9"/>
      <c r="AP2600" s="9"/>
    </row>
    <row r="2601" spans="1:42" x14ac:dyDescent="0.2">
      <c r="A2601" s="2" t="s">
        <v>7320</v>
      </c>
      <c r="B2601" s="2">
        <v>1</v>
      </c>
      <c r="C2601" s="2">
        <v>11030139</v>
      </c>
      <c r="D2601" s="2" t="s">
        <v>7438</v>
      </c>
      <c r="E2601" s="3" t="s">
        <v>7439</v>
      </c>
      <c r="F2601" s="2" t="s">
        <v>7440</v>
      </c>
      <c r="G2601" s="2" t="s">
        <v>47</v>
      </c>
      <c r="I2601" s="2">
        <v>4234</v>
      </c>
      <c r="J2601" s="9"/>
      <c r="K2601" s="9">
        <v>0.22</v>
      </c>
      <c r="L2601" s="9"/>
      <c r="M2601" s="9"/>
      <c r="N2601" s="9"/>
      <c r="O2601" s="9"/>
      <c r="P2601" s="9"/>
      <c r="Q2601" s="9">
        <v>0.03</v>
      </c>
      <c r="R2601" s="9"/>
      <c r="S2601" s="9"/>
      <c r="T2601" s="9"/>
      <c r="U2601" s="9"/>
      <c r="V2601" s="9">
        <v>1.5</v>
      </c>
      <c r="W2601" s="9"/>
      <c r="X2601" s="9"/>
      <c r="Y2601" s="9"/>
      <c r="Z2601" s="9"/>
      <c r="AA2601" s="9"/>
      <c r="AB2601" s="9"/>
      <c r="AC2601" s="9"/>
      <c r="AD2601" s="9"/>
      <c r="AE2601" s="9"/>
      <c r="AF2601" s="9"/>
      <c r="AG2601" s="9"/>
      <c r="AH2601" s="9"/>
      <c r="AI2601" s="9">
        <f t="shared" si="181"/>
        <v>1.75</v>
      </c>
      <c r="AJ2601" s="9">
        <v>0</v>
      </c>
      <c r="AK2601" s="9">
        <f t="shared" si="182"/>
        <v>0.21</v>
      </c>
      <c r="AL2601" s="9">
        <f t="shared" si="183"/>
        <v>1.96</v>
      </c>
      <c r="AM2601" s="9"/>
      <c r="AN2601" s="2">
        <v>0.05</v>
      </c>
      <c r="AO2601" s="9"/>
      <c r="AP2601" s="9"/>
    </row>
    <row r="2602" spans="1:42" x14ac:dyDescent="0.2">
      <c r="A2602" s="2" t="s">
        <v>7320</v>
      </c>
      <c r="B2602" s="2">
        <v>1</v>
      </c>
      <c r="C2602" s="2">
        <v>11030139</v>
      </c>
      <c r="D2602" s="2" t="s">
        <v>7435</v>
      </c>
      <c r="E2602" s="3" t="s">
        <v>7436</v>
      </c>
      <c r="F2602" s="2" t="s">
        <v>7437</v>
      </c>
      <c r="G2602" s="2" t="s">
        <v>47</v>
      </c>
      <c r="I2602" s="2">
        <v>4235</v>
      </c>
      <c r="J2602" s="9"/>
      <c r="K2602" s="9"/>
      <c r="L2602" s="9"/>
      <c r="M2602" s="9"/>
      <c r="N2602" s="9"/>
      <c r="O2602" s="9"/>
      <c r="P2602" s="9"/>
      <c r="Q2602" s="9"/>
      <c r="R2602" s="9"/>
      <c r="S2602" s="9"/>
      <c r="T2602" s="9"/>
      <c r="U2602" s="9"/>
      <c r="V2602" s="9">
        <v>1.5</v>
      </c>
      <c r="W2602" s="9"/>
      <c r="X2602" s="9"/>
      <c r="Y2602" s="9"/>
      <c r="Z2602" s="9"/>
      <c r="AA2602" s="9"/>
      <c r="AB2602" s="9"/>
      <c r="AC2602" s="9"/>
      <c r="AD2602" s="9"/>
      <c r="AE2602" s="9"/>
      <c r="AF2602" s="9"/>
      <c r="AG2602" s="9"/>
      <c r="AH2602" s="9"/>
      <c r="AI2602" s="9">
        <f t="shared" si="181"/>
        <v>1.5</v>
      </c>
      <c r="AJ2602" s="9">
        <f t="shared" ref="AJ2602:AJ2603" si="186">+AI2602*0.15</f>
        <v>0.22499999999999998</v>
      </c>
      <c r="AK2602" s="9">
        <f t="shared" si="182"/>
        <v>0.20699999999999999</v>
      </c>
      <c r="AL2602" s="9">
        <f t="shared" si="183"/>
        <v>1.9320000000000002</v>
      </c>
      <c r="AM2602" s="9"/>
      <c r="AN2602" s="9"/>
      <c r="AO2602" s="2">
        <v>0.15</v>
      </c>
    </row>
    <row r="2603" spans="1:42" x14ac:dyDescent="0.2">
      <c r="A2603" s="2" t="s">
        <v>7320</v>
      </c>
      <c r="B2603" s="2">
        <v>1</v>
      </c>
      <c r="C2603" s="2">
        <v>11030139</v>
      </c>
      <c r="D2603" s="2" t="s">
        <v>7435</v>
      </c>
      <c r="E2603" s="3" t="s">
        <v>7436</v>
      </c>
      <c r="F2603" s="2" t="s">
        <v>7437</v>
      </c>
      <c r="G2603" s="2" t="s">
        <v>47</v>
      </c>
      <c r="I2603" s="2">
        <v>4236</v>
      </c>
      <c r="J2603" s="9"/>
      <c r="K2603" s="9"/>
      <c r="L2603" s="9"/>
      <c r="M2603" s="9"/>
      <c r="N2603" s="9"/>
      <c r="O2603" s="9"/>
      <c r="P2603" s="9"/>
      <c r="Q2603" s="9"/>
      <c r="R2603" s="9"/>
      <c r="S2603" s="9"/>
      <c r="T2603" s="9"/>
      <c r="U2603" s="9"/>
      <c r="V2603" s="9">
        <v>1.5</v>
      </c>
      <c r="W2603" s="9"/>
      <c r="X2603" s="9"/>
      <c r="Y2603" s="9"/>
      <c r="Z2603" s="9"/>
      <c r="AA2603" s="9"/>
      <c r="AB2603" s="9"/>
      <c r="AC2603" s="9"/>
      <c r="AD2603" s="9"/>
      <c r="AE2603" s="9"/>
      <c r="AF2603" s="9"/>
      <c r="AG2603" s="9"/>
      <c r="AH2603" s="9"/>
      <c r="AI2603" s="9">
        <f t="shared" si="181"/>
        <v>1.5</v>
      </c>
      <c r="AJ2603" s="9">
        <f t="shared" si="186"/>
        <v>0.22499999999999998</v>
      </c>
      <c r="AK2603" s="9">
        <f t="shared" si="182"/>
        <v>0.20699999999999999</v>
      </c>
      <c r="AL2603" s="9">
        <f t="shared" si="183"/>
        <v>1.9320000000000002</v>
      </c>
      <c r="AM2603" s="9"/>
      <c r="AN2603" s="9"/>
      <c r="AO2603" s="9"/>
      <c r="AP2603" s="9"/>
    </row>
    <row r="2604" spans="1:42" x14ac:dyDescent="0.2">
      <c r="A2604" s="2" t="s">
        <v>7320</v>
      </c>
      <c r="B2604" s="2">
        <v>1</v>
      </c>
      <c r="C2604" s="2">
        <v>11030139</v>
      </c>
      <c r="D2604" s="2" t="s">
        <v>7441</v>
      </c>
      <c r="E2604" s="3" t="s">
        <v>7442</v>
      </c>
      <c r="F2604" s="2" t="s">
        <v>7443</v>
      </c>
      <c r="G2604" s="2" t="s">
        <v>47</v>
      </c>
      <c r="I2604" s="2">
        <v>4237</v>
      </c>
      <c r="J2604" s="9"/>
      <c r="K2604" s="9">
        <v>0.51</v>
      </c>
      <c r="L2604" s="9"/>
      <c r="M2604" s="9"/>
      <c r="N2604" s="9"/>
      <c r="O2604" s="9"/>
      <c r="P2604" s="9"/>
      <c r="Q2604" s="9"/>
      <c r="R2604" s="9">
        <v>0.05</v>
      </c>
      <c r="S2604" s="9"/>
      <c r="T2604" s="9"/>
      <c r="U2604" s="9"/>
      <c r="V2604" s="9">
        <v>1.5</v>
      </c>
      <c r="W2604" s="9"/>
      <c r="X2604" s="9"/>
      <c r="Y2604" s="9"/>
      <c r="Z2604" s="9"/>
      <c r="AA2604" s="9"/>
      <c r="AB2604" s="9"/>
      <c r="AC2604" s="9"/>
      <c r="AD2604" s="9"/>
      <c r="AE2604" s="9"/>
      <c r="AF2604" s="9"/>
      <c r="AG2604" s="9"/>
      <c r="AH2604" s="9"/>
      <c r="AI2604" s="9">
        <f t="shared" si="181"/>
        <v>2.06</v>
      </c>
      <c r="AJ2604" s="9">
        <v>0</v>
      </c>
      <c r="AK2604" s="9">
        <f t="shared" si="182"/>
        <v>0.2472</v>
      </c>
      <c r="AL2604" s="9">
        <f t="shared" si="183"/>
        <v>2.3071999999999999</v>
      </c>
      <c r="AM2604" s="9"/>
      <c r="AN2604" s="9"/>
      <c r="AO2604" s="9"/>
      <c r="AP2604" s="9"/>
    </row>
    <row r="2605" spans="1:42" x14ac:dyDescent="0.2">
      <c r="A2605" s="2" t="s">
        <v>7320</v>
      </c>
      <c r="B2605" s="2">
        <v>1</v>
      </c>
      <c r="C2605" s="2">
        <v>11030139</v>
      </c>
      <c r="D2605" s="2" t="s">
        <v>7435</v>
      </c>
      <c r="E2605" s="3" t="s">
        <v>7436</v>
      </c>
      <c r="F2605" s="2" t="s">
        <v>7437</v>
      </c>
      <c r="G2605" s="2" t="s">
        <v>47</v>
      </c>
      <c r="I2605" s="2">
        <v>4238</v>
      </c>
      <c r="J2605" s="9"/>
      <c r="K2605" s="9"/>
      <c r="L2605" s="9"/>
      <c r="M2605" s="9"/>
      <c r="N2605" s="9"/>
      <c r="O2605" s="9"/>
      <c r="P2605" s="9"/>
      <c r="Q2605" s="9"/>
      <c r="R2605" s="9"/>
      <c r="S2605" s="9"/>
      <c r="T2605" s="9"/>
      <c r="U2605" s="9"/>
      <c r="V2605" s="9">
        <v>1.5</v>
      </c>
      <c r="W2605" s="9"/>
      <c r="X2605" s="9"/>
      <c r="Y2605" s="9"/>
      <c r="Z2605" s="9"/>
      <c r="AA2605" s="9"/>
      <c r="AB2605" s="9"/>
      <c r="AC2605" s="9"/>
      <c r="AD2605" s="9"/>
      <c r="AE2605" s="9"/>
      <c r="AF2605" s="9"/>
      <c r="AG2605" s="9"/>
      <c r="AH2605" s="9"/>
      <c r="AI2605" s="9">
        <f t="shared" si="181"/>
        <v>1.5</v>
      </c>
      <c r="AJ2605" s="9">
        <f>+AI2605*0.15</f>
        <v>0.22499999999999998</v>
      </c>
      <c r="AK2605" s="9">
        <f t="shared" si="182"/>
        <v>0.20699999999999999</v>
      </c>
      <c r="AL2605" s="9">
        <f t="shared" si="183"/>
        <v>1.9320000000000002</v>
      </c>
      <c r="AM2605" s="9"/>
      <c r="AN2605" s="9"/>
      <c r="AO2605" s="9"/>
      <c r="AP2605" s="9"/>
    </row>
    <row r="2606" spans="1:42" x14ac:dyDescent="0.2">
      <c r="A2606" s="2" t="s">
        <v>7320</v>
      </c>
      <c r="B2606" s="2">
        <v>19</v>
      </c>
      <c r="C2606" s="2">
        <v>11030139</v>
      </c>
      <c r="D2606" s="2" t="s">
        <v>7444</v>
      </c>
      <c r="E2606" s="3" t="s">
        <v>7445</v>
      </c>
      <c r="F2606" s="2" t="s">
        <v>7446</v>
      </c>
      <c r="G2606" s="2" t="s">
        <v>47</v>
      </c>
      <c r="I2606" s="2">
        <v>4239</v>
      </c>
      <c r="J2606" s="9"/>
      <c r="K2606" s="9"/>
      <c r="L2606" s="9"/>
      <c r="M2606" s="9"/>
      <c r="N2606" s="9"/>
      <c r="O2606" s="9"/>
      <c r="P2606" s="9"/>
      <c r="Q2606" s="9">
        <v>1.23</v>
      </c>
      <c r="R2606" s="9"/>
      <c r="S2606" s="9"/>
      <c r="T2606" s="9"/>
      <c r="U2606" s="9"/>
      <c r="V2606" s="9">
        <v>1.5</v>
      </c>
      <c r="W2606" s="9"/>
      <c r="X2606" s="9"/>
      <c r="Y2606" s="9"/>
      <c r="Z2606" s="9"/>
      <c r="AA2606" s="9"/>
      <c r="AB2606" s="9"/>
      <c r="AC2606" s="9"/>
      <c r="AD2606" s="9"/>
      <c r="AE2606" s="9"/>
      <c r="AF2606" s="9"/>
      <c r="AG2606" s="9"/>
      <c r="AH2606" s="9"/>
      <c r="AI2606" s="9">
        <f t="shared" si="181"/>
        <v>2.73</v>
      </c>
      <c r="AJ2606" s="9">
        <v>0</v>
      </c>
      <c r="AK2606" s="9">
        <f t="shared" si="182"/>
        <v>0.3276</v>
      </c>
      <c r="AL2606" s="9">
        <f t="shared" si="183"/>
        <v>3.0575999999999999</v>
      </c>
      <c r="AM2606" s="9"/>
      <c r="AN2606" s="9"/>
      <c r="AO2606" s="9"/>
      <c r="AP2606" s="9"/>
    </row>
    <row r="2607" spans="1:42" x14ac:dyDescent="0.2">
      <c r="A2607" s="2" t="s">
        <v>7320</v>
      </c>
      <c r="B2607" s="2">
        <v>1</v>
      </c>
      <c r="C2607" s="2">
        <v>11030139</v>
      </c>
      <c r="D2607" s="2" t="s">
        <v>7447</v>
      </c>
      <c r="E2607" s="3" t="s">
        <v>7448</v>
      </c>
      <c r="F2607" s="2" t="s">
        <v>7449</v>
      </c>
      <c r="G2607" s="2" t="s">
        <v>47</v>
      </c>
      <c r="I2607" s="2">
        <v>4240</v>
      </c>
      <c r="J2607" s="9"/>
      <c r="K2607" s="9"/>
      <c r="L2607" s="9"/>
      <c r="M2607" s="9"/>
      <c r="N2607" s="9"/>
      <c r="O2607" s="9"/>
      <c r="P2607" s="9"/>
      <c r="Q2607" s="9"/>
      <c r="R2607" s="9"/>
      <c r="S2607" s="9"/>
      <c r="T2607" s="9"/>
      <c r="U2607" s="9"/>
      <c r="V2607" s="9">
        <v>1.5</v>
      </c>
      <c r="W2607" s="9"/>
      <c r="X2607" s="9"/>
      <c r="Y2607" s="9"/>
      <c r="Z2607" s="9"/>
      <c r="AA2607" s="9"/>
      <c r="AB2607" s="9"/>
      <c r="AC2607" s="9"/>
      <c r="AD2607" s="9"/>
      <c r="AE2607" s="9"/>
      <c r="AF2607" s="9"/>
      <c r="AG2607" s="9"/>
      <c r="AH2607" s="9"/>
      <c r="AI2607" s="9">
        <f t="shared" si="181"/>
        <v>1.5</v>
      </c>
      <c r="AJ2607" s="9">
        <v>0</v>
      </c>
      <c r="AK2607" s="9">
        <f t="shared" si="182"/>
        <v>0.18</v>
      </c>
      <c r="AL2607" s="9">
        <f t="shared" si="183"/>
        <v>1.68</v>
      </c>
      <c r="AM2607" s="9"/>
      <c r="AN2607" s="9"/>
      <c r="AO2607" s="9"/>
      <c r="AP2607" s="9"/>
    </row>
    <row r="2608" spans="1:42" x14ac:dyDescent="0.2">
      <c r="A2608" s="2" t="s">
        <v>7320</v>
      </c>
      <c r="B2608" s="2">
        <v>1</v>
      </c>
      <c r="C2608" s="2">
        <v>11030139</v>
      </c>
      <c r="D2608" s="2" t="s">
        <v>7435</v>
      </c>
      <c r="E2608" s="3" t="s">
        <v>7436</v>
      </c>
      <c r="F2608" s="2" t="s">
        <v>7437</v>
      </c>
      <c r="G2608" s="2" t="s">
        <v>47</v>
      </c>
      <c r="I2608" s="2">
        <v>4241</v>
      </c>
      <c r="J2608" s="9"/>
      <c r="K2608" s="9"/>
      <c r="L2608" s="9"/>
      <c r="M2608" s="9"/>
      <c r="N2608" s="9"/>
      <c r="O2608" s="9"/>
      <c r="P2608" s="9"/>
      <c r="Q2608" s="9"/>
      <c r="R2608" s="9"/>
      <c r="S2608" s="9"/>
      <c r="T2608" s="9"/>
      <c r="U2608" s="9"/>
      <c r="V2608" s="9">
        <v>1.5</v>
      </c>
      <c r="W2608" s="9"/>
      <c r="X2608" s="9"/>
      <c r="Y2608" s="9"/>
      <c r="Z2608" s="9"/>
      <c r="AA2608" s="9"/>
      <c r="AB2608" s="9"/>
      <c r="AC2608" s="9"/>
      <c r="AD2608" s="9"/>
      <c r="AE2608" s="9"/>
      <c r="AF2608" s="9"/>
      <c r="AG2608" s="9"/>
      <c r="AH2608" s="9"/>
      <c r="AI2608" s="9">
        <f t="shared" si="181"/>
        <v>1.5</v>
      </c>
      <c r="AJ2608" s="9">
        <f t="shared" ref="AJ2608:AJ2610" si="187">+AI2608*0.15</f>
        <v>0.22499999999999998</v>
      </c>
      <c r="AK2608" s="9">
        <f t="shared" si="182"/>
        <v>0.20699999999999999</v>
      </c>
      <c r="AL2608" s="9">
        <f t="shared" si="183"/>
        <v>1.9320000000000002</v>
      </c>
      <c r="AM2608" s="9"/>
      <c r="AN2608" s="9"/>
      <c r="AO2608" s="9"/>
      <c r="AP2608" s="9"/>
    </row>
    <row r="2609" spans="1:42" x14ac:dyDescent="0.2">
      <c r="A2609" s="2" t="s">
        <v>7320</v>
      </c>
      <c r="B2609" s="2">
        <v>1</v>
      </c>
      <c r="C2609" s="2">
        <v>11030139</v>
      </c>
      <c r="D2609" s="2" t="s">
        <v>7450</v>
      </c>
      <c r="E2609" s="3" t="s">
        <v>7451</v>
      </c>
      <c r="F2609" s="2" t="s">
        <v>7452</v>
      </c>
      <c r="G2609" s="2" t="s">
        <v>47</v>
      </c>
      <c r="I2609" s="2">
        <v>4242</v>
      </c>
      <c r="J2609" s="9"/>
      <c r="K2609" s="9"/>
      <c r="L2609" s="9"/>
      <c r="M2609" s="9"/>
      <c r="N2609" s="9"/>
      <c r="O2609" s="9"/>
      <c r="P2609" s="9"/>
      <c r="Q2609" s="9"/>
      <c r="R2609" s="9"/>
      <c r="S2609" s="9"/>
      <c r="T2609" s="9"/>
      <c r="U2609" s="9"/>
      <c r="V2609" s="9">
        <v>10</v>
      </c>
      <c r="W2609" s="9"/>
      <c r="X2609" s="9"/>
      <c r="Y2609" s="9"/>
      <c r="Z2609" s="9"/>
      <c r="AA2609" s="9"/>
      <c r="AB2609" s="9"/>
      <c r="AC2609" s="9"/>
      <c r="AD2609" s="9"/>
      <c r="AE2609" s="9"/>
      <c r="AF2609" s="9"/>
      <c r="AG2609" s="9"/>
      <c r="AH2609" s="9"/>
      <c r="AI2609" s="9">
        <f t="shared" si="181"/>
        <v>10</v>
      </c>
      <c r="AJ2609" s="9">
        <f t="shared" si="187"/>
        <v>1.5</v>
      </c>
      <c r="AK2609" s="9">
        <f t="shared" si="182"/>
        <v>1.38</v>
      </c>
      <c r="AL2609" s="9">
        <f t="shared" si="183"/>
        <v>12.879999999999999</v>
      </c>
      <c r="AM2609" s="9"/>
      <c r="AN2609" s="9"/>
      <c r="AO2609" s="9"/>
      <c r="AP2609" s="9"/>
    </row>
    <row r="2610" spans="1:42" x14ac:dyDescent="0.2">
      <c r="A2610" s="2" t="s">
        <v>7320</v>
      </c>
      <c r="B2610" s="2">
        <v>1</v>
      </c>
      <c r="C2610" s="2">
        <v>11030139</v>
      </c>
      <c r="D2610" s="2" t="s">
        <v>7453</v>
      </c>
      <c r="E2610" s="3" t="s">
        <v>7454</v>
      </c>
      <c r="F2610" s="2" t="s">
        <v>7455</v>
      </c>
      <c r="G2610" s="2" t="s">
        <v>47</v>
      </c>
      <c r="I2610" s="2">
        <v>4243</v>
      </c>
      <c r="J2610" s="9"/>
      <c r="K2610" s="9">
        <v>0.01</v>
      </c>
      <c r="L2610" s="9"/>
      <c r="M2610" s="9"/>
      <c r="N2610" s="9"/>
      <c r="O2610" s="9"/>
      <c r="P2610" s="9"/>
      <c r="Q2610" s="9"/>
      <c r="R2610" s="9"/>
      <c r="S2610" s="9"/>
      <c r="T2610" s="9"/>
      <c r="U2610" s="9"/>
      <c r="V2610" s="9">
        <v>10</v>
      </c>
      <c r="W2610" s="9"/>
      <c r="X2610" s="9"/>
      <c r="Y2610" s="9"/>
      <c r="Z2610" s="9"/>
      <c r="AA2610" s="9"/>
      <c r="AB2610" s="9"/>
      <c r="AC2610" s="9"/>
      <c r="AD2610" s="9"/>
      <c r="AE2610" s="9"/>
      <c r="AF2610" s="9"/>
      <c r="AG2610" s="9"/>
      <c r="AH2610" s="9"/>
      <c r="AI2610" s="9">
        <f t="shared" si="181"/>
        <v>10.01</v>
      </c>
      <c r="AJ2610" s="9">
        <f t="shared" si="187"/>
        <v>1.5014999999999998</v>
      </c>
      <c r="AK2610" s="9">
        <f t="shared" si="182"/>
        <v>1.3813799999999998</v>
      </c>
      <c r="AL2610" s="9">
        <f t="shared" si="183"/>
        <v>12.89288</v>
      </c>
      <c r="AM2610" s="9"/>
      <c r="AN2610" s="9"/>
      <c r="AO2610" s="9"/>
      <c r="AP2610" s="9"/>
    </row>
    <row r="2611" spans="1:42" x14ac:dyDescent="0.2">
      <c r="A2611" s="2" t="s">
        <v>7320</v>
      </c>
      <c r="B2611" s="2">
        <v>1</v>
      </c>
      <c r="C2611" s="2">
        <v>11030139</v>
      </c>
      <c r="D2611" s="2" t="s">
        <v>7456</v>
      </c>
      <c r="E2611" s="3" t="s">
        <v>7457</v>
      </c>
      <c r="F2611" s="2" t="s">
        <v>7458</v>
      </c>
      <c r="G2611" s="2" t="s">
        <v>47</v>
      </c>
      <c r="I2611" s="2">
        <v>4244</v>
      </c>
      <c r="J2611" s="9"/>
      <c r="K2611" s="9">
        <v>0.97</v>
      </c>
      <c r="L2611" s="9"/>
      <c r="M2611" s="9"/>
      <c r="N2611" s="9"/>
      <c r="O2611" s="9"/>
      <c r="P2611" s="9"/>
      <c r="Q2611" s="9"/>
      <c r="R2611" s="9"/>
      <c r="S2611" s="9"/>
      <c r="T2611" s="9"/>
      <c r="U2611" s="9"/>
      <c r="V2611" s="9"/>
      <c r="W2611" s="9"/>
      <c r="X2611" s="9"/>
      <c r="Y2611" s="9"/>
      <c r="Z2611" s="9"/>
      <c r="AA2611" s="9"/>
      <c r="AB2611" s="9"/>
      <c r="AC2611" s="9"/>
      <c r="AD2611" s="9"/>
      <c r="AE2611" s="9"/>
      <c r="AF2611" s="9"/>
      <c r="AG2611" s="9"/>
      <c r="AH2611" s="9"/>
      <c r="AI2611" s="9">
        <f t="shared" si="181"/>
        <v>0.97</v>
      </c>
      <c r="AJ2611" s="9">
        <v>0</v>
      </c>
      <c r="AK2611" s="9">
        <f t="shared" si="182"/>
        <v>0.11639999999999999</v>
      </c>
      <c r="AL2611" s="9">
        <f t="shared" si="183"/>
        <v>1.0864</v>
      </c>
      <c r="AM2611" s="9"/>
      <c r="AN2611" s="9"/>
      <c r="AO2611" s="9"/>
      <c r="AP2611" s="9"/>
    </row>
    <row r="2612" spans="1:42" x14ac:dyDescent="0.2">
      <c r="A2612" s="2" t="s">
        <v>7320</v>
      </c>
      <c r="B2612" s="2">
        <v>16</v>
      </c>
      <c r="C2612" s="2">
        <v>11030132</v>
      </c>
      <c r="D2612" s="2" t="s">
        <v>721</v>
      </c>
      <c r="E2612" s="3" t="s">
        <v>722</v>
      </c>
      <c r="F2612" s="2" t="s">
        <v>723</v>
      </c>
      <c r="G2612" s="2" t="s">
        <v>47</v>
      </c>
      <c r="I2612" s="2">
        <v>4245</v>
      </c>
      <c r="J2612" s="9"/>
      <c r="K2612" s="9">
        <v>1.65</v>
      </c>
      <c r="L2612" s="9"/>
      <c r="M2612" s="9"/>
      <c r="N2612" s="9"/>
      <c r="O2612" s="9"/>
      <c r="P2612" s="9"/>
      <c r="Q2612" s="9">
        <v>16.88</v>
      </c>
      <c r="R2612" s="9">
        <v>5.18</v>
      </c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>
        <f t="shared" si="181"/>
        <v>23.709999999999997</v>
      </c>
      <c r="AJ2612" s="9">
        <f t="shared" ref="AJ2612:AJ2613" si="188">+AI2612*0.15</f>
        <v>3.5564999999999993</v>
      </c>
      <c r="AK2612" s="9">
        <f t="shared" si="182"/>
        <v>3.2719799999999997</v>
      </c>
      <c r="AL2612" s="9">
        <f t="shared" si="183"/>
        <v>30.538479999999996</v>
      </c>
      <c r="AM2612" s="9"/>
      <c r="AN2612" s="9"/>
      <c r="AO2612" s="9"/>
      <c r="AP2612" s="9"/>
    </row>
    <row r="2613" spans="1:42" x14ac:dyDescent="0.2">
      <c r="A2613" s="2" t="s">
        <v>7320</v>
      </c>
      <c r="B2613" s="2">
        <v>16</v>
      </c>
      <c r="C2613" s="2">
        <v>11030132</v>
      </c>
      <c r="D2613" s="2" t="s">
        <v>721</v>
      </c>
      <c r="E2613" s="3" t="s">
        <v>722</v>
      </c>
      <c r="F2613" s="2" t="s">
        <v>723</v>
      </c>
      <c r="G2613" s="2" t="s">
        <v>47</v>
      </c>
      <c r="I2613" s="2">
        <v>4246</v>
      </c>
      <c r="J2613" s="9"/>
      <c r="K2613" s="9"/>
      <c r="L2613" s="9"/>
      <c r="M2613" s="9"/>
      <c r="N2613" s="9"/>
      <c r="O2613" s="9"/>
      <c r="P2613" s="9"/>
      <c r="Q2613" s="9">
        <v>2.5</v>
      </c>
      <c r="R2613" s="9">
        <v>0.64</v>
      </c>
      <c r="S2613" s="9"/>
      <c r="T2613" s="9"/>
      <c r="U2613" s="9"/>
      <c r="V2613" s="9"/>
      <c r="W2613" s="9"/>
      <c r="X2613" s="9"/>
      <c r="Y2613" s="9"/>
      <c r="Z2613" s="9"/>
      <c r="AA2613" s="9"/>
      <c r="AB2613" s="9"/>
      <c r="AC2613" s="9"/>
      <c r="AD2613" s="9"/>
      <c r="AE2613" s="9"/>
      <c r="AF2613" s="9"/>
      <c r="AG2613" s="9"/>
      <c r="AH2613" s="9"/>
      <c r="AI2613" s="9">
        <f t="shared" si="181"/>
        <v>3.14</v>
      </c>
      <c r="AJ2613" s="9">
        <f t="shared" si="188"/>
        <v>0.47099999999999997</v>
      </c>
      <c r="AK2613" s="9">
        <f t="shared" si="182"/>
        <v>0.43331999999999998</v>
      </c>
      <c r="AL2613" s="9">
        <f t="shared" si="183"/>
        <v>4.0443199999999999</v>
      </c>
      <c r="AM2613" s="9"/>
      <c r="AN2613" s="9"/>
      <c r="AO2613" s="9"/>
      <c r="AP2613" s="9"/>
    </row>
    <row r="2614" spans="1:42" x14ac:dyDescent="0.2">
      <c r="A2614" s="2" t="s">
        <v>7320</v>
      </c>
      <c r="B2614" s="2">
        <v>1</v>
      </c>
      <c r="C2614" s="2">
        <v>11030139</v>
      </c>
      <c r="D2614" s="2" t="s">
        <v>7459</v>
      </c>
      <c r="E2614" s="3" t="s">
        <v>7460</v>
      </c>
      <c r="F2614" s="2" t="s">
        <v>7461</v>
      </c>
      <c r="G2614" s="2" t="s">
        <v>47</v>
      </c>
      <c r="I2614" s="2">
        <v>4247</v>
      </c>
      <c r="J2614" s="9"/>
      <c r="K2614" s="9">
        <v>0.11</v>
      </c>
      <c r="L2614" s="9"/>
      <c r="M2614" s="9"/>
      <c r="N2614" s="9"/>
      <c r="O2614" s="9"/>
      <c r="P2614" s="9"/>
      <c r="Q2614" s="9">
        <v>0.65</v>
      </c>
      <c r="R2614" s="9"/>
      <c r="S2614" s="9"/>
      <c r="T2614" s="9"/>
      <c r="U2614" s="9"/>
      <c r="V2614" s="9"/>
      <c r="W2614" s="9"/>
      <c r="X2614" s="9"/>
      <c r="Y2614" s="9"/>
      <c r="Z2614" s="9"/>
      <c r="AA2614" s="9"/>
      <c r="AB2614" s="9"/>
      <c r="AC2614" s="9"/>
      <c r="AD2614" s="9"/>
      <c r="AE2614" s="9"/>
      <c r="AF2614" s="9"/>
      <c r="AG2614" s="9"/>
      <c r="AH2614" s="9"/>
      <c r="AI2614" s="9">
        <f t="shared" si="181"/>
        <v>0.76</v>
      </c>
      <c r="AJ2614" s="9">
        <v>0</v>
      </c>
      <c r="AK2614" s="9">
        <f t="shared" si="182"/>
        <v>9.1200000000000003E-2</v>
      </c>
      <c r="AL2614" s="9">
        <f t="shared" si="183"/>
        <v>0.85119999999999996</v>
      </c>
      <c r="AM2614" s="9"/>
      <c r="AN2614" s="9"/>
      <c r="AO2614" s="9"/>
      <c r="AP2614" s="9"/>
    </row>
    <row r="2615" spans="1:42" x14ac:dyDescent="0.2">
      <c r="A2615" s="2" t="s">
        <v>7320</v>
      </c>
      <c r="B2615" s="2">
        <v>1</v>
      </c>
      <c r="C2615" s="2">
        <v>11030139</v>
      </c>
      <c r="D2615" s="2" t="s">
        <v>7462</v>
      </c>
      <c r="E2615" s="3" t="s">
        <v>7463</v>
      </c>
      <c r="F2615" s="2" t="s">
        <v>7464</v>
      </c>
      <c r="G2615" s="2" t="s">
        <v>47</v>
      </c>
      <c r="I2615" s="2">
        <v>4248</v>
      </c>
      <c r="J2615" s="9"/>
      <c r="K2615" s="9">
        <v>0.05</v>
      </c>
      <c r="L2615" s="9"/>
      <c r="M2615" s="9"/>
      <c r="N2615" s="9"/>
      <c r="O2615" s="9"/>
      <c r="P2615" s="9"/>
      <c r="Q2615" s="9"/>
      <c r="R2615" s="9"/>
      <c r="S2615" s="9"/>
      <c r="T2615" s="9"/>
      <c r="U2615" s="9"/>
      <c r="V2615" s="9"/>
      <c r="W2615" s="9"/>
      <c r="X2615" s="9"/>
      <c r="Y2615" s="9"/>
      <c r="Z2615" s="9"/>
      <c r="AA2615" s="9"/>
      <c r="AB2615" s="9"/>
      <c r="AC2615" s="9"/>
      <c r="AD2615" s="9"/>
      <c r="AE2615" s="9"/>
      <c r="AF2615" s="9"/>
      <c r="AG2615" s="9"/>
      <c r="AH2615" s="9"/>
      <c r="AI2615" s="9">
        <f t="shared" si="181"/>
        <v>0.05</v>
      </c>
      <c r="AJ2615" s="9">
        <f>+AI2615*0.15</f>
        <v>7.4999999999999997E-3</v>
      </c>
      <c r="AK2615" s="9">
        <f t="shared" si="182"/>
        <v>6.8999999999999999E-3</v>
      </c>
      <c r="AL2615" s="9">
        <f t="shared" si="183"/>
        <v>6.4399999999999999E-2</v>
      </c>
      <c r="AM2615" s="9"/>
      <c r="AN2615" s="9"/>
      <c r="AO2615" s="9"/>
      <c r="AP2615" s="9"/>
    </row>
    <row r="2616" spans="1:42" x14ac:dyDescent="0.2">
      <c r="A2616" s="2" t="s">
        <v>7320</v>
      </c>
      <c r="B2616" s="2">
        <v>1</v>
      </c>
      <c r="C2616" s="2">
        <v>11030139</v>
      </c>
      <c r="D2616" s="2" t="s">
        <v>7465</v>
      </c>
      <c r="E2616" s="3" t="s">
        <v>7466</v>
      </c>
      <c r="F2616" s="2" t="s">
        <v>7467</v>
      </c>
      <c r="G2616" s="2" t="s">
        <v>47</v>
      </c>
      <c r="I2616" s="2">
        <v>4249</v>
      </c>
      <c r="J2616" s="9"/>
      <c r="K2616" s="9">
        <v>0.01</v>
      </c>
      <c r="L2616" s="9"/>
      <c r="M2616" s="9"/>
      <c r="N2616" s="9"/>
      <c r="O2616" s="9"/>
      <c r="P2616" s="9"/>
      <c r="Q2616" s="9"/>
      <c r="R2616" s="9"/>
      <c r="S2616" s="9"/>
      <c r="T2616" s="9"/>
      <c r="U2616" s="9"/>
      <c r="V2616" s="9"/>
      <c r="W2616" s="9"/>
      <c r="X2616" s="9"/>
      <c r="Y2616" s="9"/>
      <c r="Z2616" s="9"/>
      <c r="AA2616" s="9"/>
      <c r="AB2616" s="9"/>
      <c r="AC2616" s="9"/>
      <c r="AD2616" s="9"/>
      <c r="AE2616" s="9"/>
      <c r="AF2616" s="9"/>
      <c r="AG2616" s="9"/>
      <c r="AH2616" s="9"/>
      <c r="AI2616" s="9">
        <f t="shared" si="181"/>
        <v>0.01</v>
      </c>
      <c r="AJ2616" s="9">
        <v>0</v>
      </c>
      <c r="AK2616" s="9">
        <f t="shared" si="182"/>
        <v>1.1999999999999999E-3</v>
      </c>
      <c r="AL2616" s="9">
        <f t="shared" si="183"/>
        <v>1.12E-2</v>
      </c>
      <c r="AM2616" s="9"/>
      <c r="AN2616" s="9"/>
      <c r="AO2616" s="9"/>
      <c r="AP2616" s="9"/>
    </row>
    <row r="2617" spans="1:42" x14ac:dyDescent="0.2">
      <c r="A2617" s="2" t="s">
        <v>7320</v>
      </c>
      <c r="B2617" s="2">
        <v>1</v>
      </c>
      <c r="C2617" s="2">
        <v>11030139</v>
      </c>
      <c r="D2617" s="2" t="s">
        <v>7435</v>
      </c>
      <c r="E2617" s="3" t="s">
        <v>7436</v>
      </c>
      <c r="F2617" s="2" t="s">
        <v>7437</v>
      </c>
      <c r="G2617" s="2" t="s">
        <v>47</v>
      </c>
      <c r="I2617" s="2">
        <v>4250</v>
      </c>
      <c r="J2617" s="9"/>
      <c r="K2617" s="9">
        <v>0.03</v>
      </c>
      <c r="L2617" s="9"/>
      <c r="M2617" s="9"/>
      <c r="N2617" s="9"/>
      <c r="O2617" s="9"/>
      <c r="P2617" s="9"/>
      <c r="Q2617" s="9">
        <v>0.09</v>
      </c>
      <c r="R2617" s="9"/>
      <c r="S2617" s="9"/>
      <c r="T2617" s="9"/>
      <c r="U2617" s="9"/>
      <c r="V2617" s="9"/>
      <c r="W2617" s="9"/>
      <c r="X2617" s="9"/>
      <c r="Y2617" s="9"/>
      <c r="Z2617" s="9"/>
      <c r="AA2617" s="9"/>
      <c r="AB2617" s="9"/>
      <c r="AC2617" s="9"/>
      <c r="AD2617" s="9"/>
      <c r="AE2617" s="9"/>
      <c r="AF2617" s="9"/>
      <c r="AG2617" s="9"/>
      <c r="AH2617" s="9"/>
      <c r="AI2617" s="9">
        <f t="shared" si="181"/>
        <v>0.12</v>
      </c>
      <c r="AJ2617" s="9">
        <f t="shared" ref="AJ2617:AJ2618" si="189">+AI2617*0.15</f>
        <v>1.7999999999999999E-2</v>
      </c>
      <c r="AK2617" s="9">
        <f t="shared" si="182"/>
        <v>1.6559999999999998E-2</v>
      </c>
      <c r="AL2617" s="9">
        <f t="shared" si="183"/>
        <v>0.15455999999999998</v>
      </c>
      <c r="AM2617" s="9"/>
      <c r="AN2617" s="9"/>
      <c r="AO2617" s="9"/>
      <c r="AP2617" s="9"/>
    </row>
    <row r="2618" spans="1:42" x14ac:dyDescent="0.2">
      <c r="A2618" s="2" t="s">
        <v>7320</v>
      </c>
      <c r="B2618" s="2">
        <v>1</v>
      </c>
      <c r="C2618" s="2">
        <v>11030139</v>
      </c>
      <c r="D2618" s="2" t="s">
        <v>7435</v>
      </c>
      <c r="E2618" s="3" t="s">
        <v>7436</v>
      </c>
      <c r="F2618" s="2" t="s">
        <v>7437</v>
      </c>
      <c r="G2618" s="2" t="s">
        <v>47</v>
      </c>
      <c r="I2618" s="2">
        <v>4251</v>
      </c>
      <c r="J2618" s="9"/>
      <c r="K2618" s="9">
        <v>0.38</v>
      </c>
      <c r="L2618" s="9"/>
      <c r="M2618" s="9"/>
      <c r="N2618" s="9"/>
      <c r="O2618" s="9"/>
      <c r="P2618" s="9"/>
      <c r="Q2618" s="9">
        <v>0.02</v>
      </c>
      <c r="R2618" s="9"/>
      <c r="S2618" s="9"/>
      <c r="T2618" s="9"/>
      <c r="U2618" s="9"/>
      <c r="V2618" s="9"/>
      <c r="W2618" s="9"/>
      <c r="X2618" s="9"/>
      <c r="Y2618" s="9"/>
      <c r="Z2618" s="9"/>
      <c r="AA2618" s="9"/>
      <c r="AB2618" s="9"/>
      <c r="AC2618" s="9"/>
      <c r="AD2618" s="9"/>
      <c r="AE2618" s="9"/>
      <c r="AF2618" s="9"/>
      <c r="AG2618" s="9"/>
      <c r="AH2618" s="9"/>
      <c r="AI2618" s="9">
        <f t="shared" si="181"/>
        <v>0.4</v>
      </c>
      <c r="AJ2618" s="9">
        <f t="shared" si="189"/>
        <v>0.06</v>
      </c>
      <c r="AK2618" s="9">
        <f t="shared" si="182"/>
        <v>5.5199999999999999E-2</v>
      </c>
      <c r="AL2618" s="9">
        <f t="shared" si="183"/>
        <v>0.51519999999999999</v>
      </c>
      <c r="AM2618" s="9"/>
      <c r="AN2618" s="9"/>
      <c r="AO2618" s="9"/>
      <c r="AP2618" s="9"/>
    </row>
    <row r="2619" spans="1:42" x14ac:dyDescent="0.2">
      <c r="A2619" s="2" t="s">
        <v>7320</v>
      </c>
      <c r="B2619" s="2">
        <v>1</v>
      </c>
      <c r="C2619" s="2">
        <v>11030139</v>
      </c>
      <c r="D2619" s="2" t="s">
        <v>7468</v>
      </c>
      <c r="E2619" s="3" t="s">
        <v>7469</v>
      </c>
      <c r="F2619" s="2" t="s">
        <v>7470</v>
      </c>
      <c r="G2619" s="2" t="s">
        <v>47</v>
      </c>
      <c r="I2619" s="2">
        <v>4252</v>
      </c>
      <c r="J2619" s="9"/>
      <c r="K2619" s="9">
        <v>0.84</v>
      </c>
      <c r="L2619" s="9"/>
      <c r="M2619" s="9"/>
      <c r="N2619" s="9"/>
      <c r="O2619" s="9"/>
      <c r="P2619" s="9"/>
      <c r="Q2619" s="9">
        <v>0.18</v>
      </c>
      <c r="R2619" s="9">
        <v>0.55000000000000004</v>
      </c>
      <c r="S2619" s="9"/>
      <c r="T2619" s="9"/>
      <c r="U2619" s="9"/>
      <c r="V2619" s="9"/>
      <c r="W2619" s="9"/>
      <c r="X2619" s="9"/>
      <c r="Y2619" s="9"/>
      <c r="Z2619" s="9"/>
      <c r="AA2619" s="9"/>
      <c r="AB2619" s="9"/>
      <c r="AC2619" s="9"/>
      <c r="AD2619" s="9"/>
      <c r="AE2619" s="9"/>
      <c r="AF2619" s="9"/>
      <c r="AG2619" s="9"/>
      <c r="AH2619" s="9"/>
      <c r="AI2619" s="9">
        <f t="shared" si="181"/>
        <v>1.57</v>
      </c>
      <c r="AJ2619" s="9">
        <v>0</v>
      </c>
      <c r="AK2619" s="9">
        <f t="shared" si="182"/>
        <v>0.18840000000000001</v>
      </c>
      <c r="AL2619" s="9">
        <f t="shared" si="183"/>
        <v>1.7584</v>
      </c>
      <c r="AM2619" s="9"/>
      <c r="AN2619" s="2">
        <v>0.04</v>
      </c>
      <c r="AO2619" s="2">
        <v>0.13</v>
      </c>
      <c r="AP2619" s="9"/>
    </row>
    <row r="2620" spans="1:42" x14ac:dyDescent="0.2">
      <c r="A2620" s="2" t="s">
        <v>7320</v>
      </c>
      <c r="B2620" s="2">
        <v>1</v>
      </c>
      <c r="C2620" s="2">
        <v>11030139</v>
      </c>
      <c r="D2620" s="2" t="s">
        <v>7471</v>
      </c>
      <c r="E2620" s="3" t="s">
        <v>7472</v>
      </c>
      <c r="F2620" s="2" t="s">
        <v>7473</v>
      </c>
      <c r="G2620" s="2" t="s">
        <v>47</v>
      </c>
      <c r="I2620" s="2">
        <v>4253</v>
      </c>
      <c r="J2620" s="9"/>
      <c r="K2620" s="9"/>
      <c r="L2620" s="9"/>
      <c r="M2620" s="9"/>
      <c r="N2620" s="9"/>
      <c r="O2620" s="9"/>
      <c r="P2620" s="9"/>
      <c r="Q2620" s="9"/>
      <c r="R2620" s="9"/>
      <c r="S2620" s="9"/>
      <c r="T2620" s="9"/>
      <c r="U2620" s="9"/>
      <c r="V2620" s="9">
        <v>10</v>
      </c>
      <c r="W2620" s="9"/>
      <c r="X2620" s="9"/>
      <c r="Y2620" s="9"/>
      <c r="Z2620" s="9"/>
      <c r="AA2620" s="9"/>
      <c r="AB2620" s="9"/>
      <c r="AC2620" s="9"/>
      <c r="AD2620" s="9"/>
      <c r="AE2620" s="9"/>
      <c r="AF2620" s="9"/>
      <c r="AG2620" s="9"/>
      <c r="AH2620" s="9"/>
      <c r="AI2620" s="9">
        <f t="shared" si="181"/>
        <v>10</v>
      </c>
      <c r="AJ2620" s="9">
        <f t="shared" ref="AJ2620:AJ2621" si="190">+AI2620*0.15</f>
        <v>1.5</v>
      </c>
      <c r="AK2620" s="9">
        <f t="shared" si="182"/>
        <v>1.38</v>
      </c>
      <c r="AL2620" s="9">
        <f t="shared" si="183"/>
        <v>12.879999999999999</v>
      </c>
      <c r="AM2620" s="9"/>
      <c r="AN2620" s="9"/>
      <c r="AO2620" s="9"/>
      <c r="AP2620" s="9"/>
    </row>
    <row r="2621" spans="1:42" x14ac:dyDescent="0.2">
      <c r="A2621" s="2" t="s">
        <v>7320</v>
      </c>
      <c r="B2621" s="2">
        <v>1</v>
      </c>
      <c r="C2621" s="2">
        <v>11030139</v>
      </c>
      <c r="D2621" s="2" t="s">
        <v>7474</v>
      </c>
      <c r="E2621" s="3" t="s">
        <v>7475</v>
      </c>
      <c r="F2621" s="2" t="s">
        <v>7476</v>
      </c>
      <c r="G2621" s="2" t="s">
        <v>47</v>
      </c>
      <c r="I2621" s="2">
        <v>4254</v>
      </c>
      <c r="J2621" s="9">
        <v>15</v>
      </c>
      <c r="K2621" s="9"/>
      <c r="L2621" s="9"/>
      <c r="M2621" s="9"/>
      <c r="N2621" s="9"/>
      <c r="O2621" s="9"/>
      <c r="P2621" s="9"/>
      <c r="Q2621" s="9"/>
      <c r="R2621" s="9"/>
      <c r="S2621" s="9"/>
      <c r="T2621" s="9"/>
      <c r="U2621" s="9"/>
      <c r="V2621" s="9"/>
      <c r="W2621" s="9"/>
      <c r="X2621" s="9"/>
      <c r="Y2621" s="9"/>
      <c r="Z2621" s="9"/>
      <c r="AA2621" s="9"/>
      <c r="AB2621" s="9"/>
      <c r="AC2621" s="9"/>
      <c r="AD2621" s="9"/>
      <c r="AE2621" s="9"/>
      <c r="AF2621" s="9"/>
      <c r="AG2621" s="9"/>
      <c r="AH2621" s="9"/>
      <c r="AI2621" s="9">
        <f t="shared" si="181"/>
        <v>15</v>
      </c>
      <c r="AJ2621" s="9">
        <f t="shared" si="190"/>
        <v>2.25</v>
      </c>
      <c r="AK2621" s="9">
        <f t="shared" si="182"/>
        <v>2.0699999999999998</v>
      </c>
      <c r="AL2621" s="9">
        <f t="shared" si="183"/>
        <v>19.32</v>
      </c>
      <c r="AM2621" s="9"/>
      <c r="AN2621" s="9"/>
      <c r="AO2621" s="9"/>
      <c r="AP2621" s="9"/>
    </row>
    <row r="2622" spans="1:42" x14ac:dyDescent="0.2">
      <c r="A2622" s="2" t="s">
        <v>7320</v>
      </c>
      <c r="B2622" s="2">
        <v>19</v>
      </c>
      <c r="C2622" s="2">
        <v>11030139</v>
      </c>
      <c r="D2622" s="2" t="s">
        <v>7477</v>
      </c>
      <c r="E2622" s="3" t="s">
        <v>7478</v>
      </c>
      <c r="F2622" s="2" t="s">
        <v>7479</v>
      </c>
      <c r="G2622" s="2" t="s">
        <v>47</v>
      </c>
      <c r="I2622" s="2">
        <v>4255</v>
      </c>
      <c r="J2622" s="9"/>
      <c r="K2622" s="9">
        <v>2.59</v>
      </c>
      <c r="L2622" s="9"/>
      <c r="M2622" s="9"/>
      <c r="N2622" s="9"/>
      <c r="O2622" s="9"/>
      <c r="P2622" s="9"/>
      <c r="Q2622" s="9"/>
      <c r="R2622" s="9"/>
      <c r="S2622" s="9"/>
      <c r="T2622" s="9"/>
      <c r="U2622" s="9"/>
      <c r="V2622" s="9">
        <v>6.2</v>
      </c>
      <c r="W2622" s="9"/>
      <c r="X2622" s="9"/>
      <c r="Y2622" s="9"/>
      <c r="Z2622" s="9"/>
      <c r="AA2622" s="9"/>
      <c r="AB2622" s="9"/>
      <c r="AC2622" s="9"/>
      <c r="AD2622" s="9"/>
      <c r="AE2622" s="9"/>
      <c r="AF2622" s="9"/>
      <c r="AG2622" s="9"/>
      <c r="AH2622" s="9"/>
      <c r="AI2622" s="9">
        <f t="shared" si="181"/>
        <v>8.7899999999999991</v>
      </c>
      <c r="AJ2622" s="9">
        <v>0</v>
      </c>
      <c r="AK2622" s="9">
        <f t="shared" si="182"/>
        <v>1.0548</v>
      </c>
      <c r="AL2622" s="9">
        <f t="shared" si="183"/>
        <v>9.8447999999999993</v>
      </c>
      <c r="AM2622" s="9"/>
      <c r="AN2622" s="9"/>
      <c r="AO2622" s="9"/>
      <c r="AP2622" s="9"/>
    </row>
    <row r="2623" spans="1:42" x14ac:dyDescent="0.2">
      <c r="A2623" s="2" t="s">
        <v>7320</v>
      </c>
      <c r="B2623" s="2">
        <v>1</v>
      </c>
      <c r="C2623" s="2">
        <v>11030139</v>
      </c>
      <c r="D2623" s="2" t="s">
        <v>7480</v>
      </c>
      <c r="E2623" s="3" t="s">
        <v>7481</v>
      </c>
      <c r="F2623" s="2" t="s">
        <v>7482</v>
      </c>
      <c r="G2623" s="2" t="s">
        <v>47</v>
      </c>
      <c r="I2623" s="2">
        <v>4256</v>
      </c>
      <c r="J2623" s="9"/>
      <c r="K2623" s="9">
        <v>0.34</v>
      </c>
      <c r="L2623" s="9"/>
      <c r="M2623" s="9"/>
      <c r="N2623" s="9"/>
      <c r="O2623" s="9"/>
      <c r="P2623" s="9"/>
      <c r="Q2623" s="9"/>
      <c r="R2623" s="9"/>
      <c r="S2623" s="9"/>
      <c r="T2623" s="9"/>
      <c r="U2623" s="9"/>
      <c r="V2623" s="9">
        <v>1.5</v>
      </c>
      <c r="W2623" s="9"/>
      <c r="X2623" s="9"/>
      <c r="Y2623" s="9"/>
      <c r="Z2623" s="9"/>
      <c r="AA2623" s="9"/>
      <c r="AB2623" s="9"/>
      <c r="AC2623" s="9"/>
      <c r="AD2623" s="9"/>
      <c r="AE2623" s="9"/>
      <c r="AF2623" s="9"/>
      <c r="AG2623" s="9"/>
      <c r="AH2623" s="9"/>
      <c r="AI2623" s="9">
        <f t="shared" si="181"/>
        <v>1.84</v>
      </c>
      <c r="AJ2623" s="9">
        <v>0</v>
      </c>
      <c r="AK2623" s="9">
        <f t="shared" si="182"/>
        <v>0.2208</v>
      </c>
      <c r="AL2623" s="9">
        <f t="shared" si="183"/>
        <v>2.0608</v>
      </c>
      <c r="AM2623" s="9"/>
      <c r="AN2623" s="9"/>
      <c r="AO2623" s="9"/>
      <c r="AP2623" s="9"/>
    </row>
    <row r="2624" spans="1:42" x14ac:dyDescent="0.2">
      <c r="A2624" s="2" t="s">
        <v>7320</v>
      </c>
      <c r="B2624" s="2">
        <v>1</v>
      </c>
      <c r="C2624" s="2">
        <v>11030139</v>
      </c>
      <c r="D2624" s="2" t="s">
        <v>7483</v>
      </c>
      <c r="E2624" s="3" t="s">
        <v>7484</v>
      </c>
      <c r="F2624" s="2" t="s">
        <v>7485</v>
      </c>
      <c r="G2624" s="2" t="s">
        <v>47</v>
      </c>
      <c r="I2624" s="2">
        <v>4257</v>
      </c>
      <c r="J2624" s="9"/>
      <c r="K2624" s="9">
        <v>1.94</v>
      </c>
      <c r="L2624" s="9"/>
      <c r="M2624" s="9"/>
      <c r="N2624" s="9"/>
      <c r="O2624" s="9"/>
      <c r="P2624" s="9"/>
      <c r="Q2624" s="9">
        <v>0.03</v>
      </c>
      <c r="R2624" s="9">
        <v>0.08</v>
      </c>
      <c r="S2624" s="9"/>
      <c r="T2624" s="9"/>
      <c r="U2624" s="9"/>
      <c r="V2624" s="9">
        <v>1.5</v>
      </c>
      <c r="W2624" s="9"/>
      <c r="X2624" s="9"/>
      <c r="Y2624" s="9"/>
      <c r="Z2624" s="9"/>
      <c r="AA2624" s="9"/>
      <c r="AB2624" s="9"/>
      <c r="AC2624" s="9"/>
      <c r="AD2624" s="9"/>
      <c r="AE2624" s="9"/>
      <c r="AF2624" s="9"/>
      <c r="AG2624" s="9"/>
      <c r="AH2624" s="9"/>
      <c r="AI2624" s="9">
        <f t="shared" si="181"/>
        <v>3.55</v>
      </c>
      <c r="AJ2624" s="9">
        <v>0</v>
      </c>
      <c r="AK2624" s="9">
        <f t="shared" si="182"/>
        <v>0.42599999999999999</v>
      </c>
      <c r="AL2624" s="9">
        <f t="shared" si="183"/>
        <v>3.976</v>
      </c>
      <c r="AM2624" s="9"/>
      <c r="AN2624" s="9"/>
      <c r="AO2624" s="9"/>
      <c r="AP2624" s="9"/>
    </row>
    <row r="2625" spans="1:42" x14ac:dyDescent="0.2">
      <c r="A2625" s="2" t="s">
        <v>7320</v>
      </c>
      <c r="B2625" s="2">
        <v>1</v>
      </c>
      <c r="C2625" s="2">
        <v>11030139</v>
      </c>
      <c r="D2625" s="2" t="s">
        <v>7486</v>
      </c>
      <c r="E2625" s="3" t="s">
        <v>7487</v>
      </c>
      <c r="F2625" s="2" t="s">
        <v>7488</v>
      </c>
      <c r="G2625" s="2" t="s">
        <v>47</v>
      </c>
      <c r="I2625" s="2">
        <v>4258</v>
      </c>
      <c r="J2625" s="9"/>
      <c r="K2625" s="9">
        <v>0.42</v>
      </c>
      <c r="L2625" s="9"/>
      <c r="M2625" s="9"/>
      <c r="N2625" s="9"/>
      <c r="O2625" s="9"/>
      <c r="P2625" s="9"/>
      <c r="Q2625" s="9">
        <v>2.0699999999999998</v>
      </c>
      <c r="R2625" s="9">
        <v>1.74</v>
      </c>
      <c r="S2625" s="9"/>
      <c r="T2625" s="9"/>
      <c r="U2625" s="9"/>
      <c r="V2625" s="9">
        <v>1.5</v>
      </c>
      <c r="W2625" s="9"/>
      <c r="X2625" s="9"/>
      <c r="Y2625" s="9"/>
      <c r="Z2625" s="9"/>
      <c r="AA2625" s="9"/>
      <c r="AB2625" s="9"/>
      <c r="AC2625" s="9"/>
      <c r="AD2625" s="9"/>
      <c r="AE2625" s="9"/>
      <c r="AF2625" s="9"/>
      <c r="AG2625" s="9"/>
      <c r="AH2625" s="9"/>
      <c r="AI2625" s="9">
        <f t="shared" si="181"/>
        <v>5.7299999999999995</v>
      </c>
      <c r="AJ2625" s="9">
        <v>0</v>
      </c>
      <c r="AK2625" s="9">
        <f t="shared" si="182"/>
        <v>0.68759999999999988</v>
      </c>
      <c r="AL2625" s="9">
        <f t="shared" si="183"/>
        <v>6.4175999999999993</v>
      </c>
      <c r="AM2625" s="9"/>
      <c r="AN2625" s="9"/>
      <c r="AO2625" s="9"/>
      <c r="AP2625" s="9"/>
    </row>
    <row r="2626" spans="1:42" x14ac:dyDescent="0.2">
      <c r="A2626" s="2" t="s">
        <v>7320</v>
      </c>
      <c r="B2626" s="2">
        <v>1</v>
      </c>
      <c r="C2626" s="2">
        <v>11030139</v>
      </c>
      <c r="D2626" s="2" t="s">
        <v>7489</v>
      </c>
      <c r="E2626" s="3" t="s">
        <v>7490</v>
      </c>
      <c r="F2626" s="2" t="s">
        <v>7491</v>
      </c>
      <c r="G2626" s="2" t="s">
        <v>47</v>
      </c>
      <c r="I2626" s="2">
        <v>4259</v>
      </c>
      <c r="J2626" s="9"/>
      <c r="K2626" s="9"/>
      <c r="L2626" s="9"/>
      <c r="M2626" s="9"/>
      <c r="N2626" s="9"/>
      <c r="O2626" s="9"/>
      <c r="P2626" s="9"/>
      <c r="Q2626" s="9">
        <v>3.39</v>
      </c>
      <c r="R2626" s="9">
        <v>0.21</v>
      </c>
      <c r="S2626" s="9"/>
      <c r="T2626" s="9"/>
      <c r="U2626" s="9"/>
      <c r="V2626" s="9">
        <v>1.5</v>
      </c>
      <c r="W2626" s="9"/>
      <c r="X2626" s="9"/>
      <c r="Y2626" s="9"/>
      <c r="Z2626" s="9"/>
      <c r="AA2626" s="9"/>
      <c r="AB2626" s="9"/>
      <c r="AC2626" s="9"/>
      <c r="AD2626" s="9"/>
      <c r="AE2626" s="9"/>
      <c r="AF2626" s="9"/>
      <c r="AG2626" s="9"/>
      <c r="AH2626" s="9"/>
      <c r="AI2626" s="9">
        <f t="shared" si="181"/>
        <v>5.0999999999999996</v>
      </c>
      <c r="AJ2626" s="9">
        <v>0</v>
      </c>
      <c r="AK2626" s="9">
        <f t="shared" si="182"/>
        <v>0.61199999999999999</v>
      </c>
      <c r="AL2626" s="9">
        <f t="shared" si="183"/>
        <v>5.7119999999999997</v>
      </c>
      <c r="AM2626" s="9"/>
      <c r="AN2626" s="9"/>
      <c r="AO2626" s="9"/>
      <c r="AP2626" s="9"/>
    </row>
    <row r="2627" spans="1:42" x14ac:dyDescent="0.2">
      <c r="A2627" s="2" t="s">
        <v>7320</v>
      </c>
      <c r="B2627" s="2">
        <v>1</v>
      </c>
      <c r="C2627" s="2">
        <v>11030139</v>
      </c>
      <c r="D2627" s="2" t="s">
        <v>7492</v>
      </c>
      <c r="E2627" s="3" t="s">
        <v>7493</v>
      </c>
      <c r="F2627" s="2" t="s">
        <v>7494</v>
      </c>
      <c r="G2627" s="2" t="s">
        <v>47</v>
      </c>
      <c r="I2627" s="2">
        <v>4260</v>
      </c>
      <c r="J2627" s="9"/>
      <c r="K2627" s="9"/>
      <c r="L2627" s="9"/>
      <c r="M2627" s="9"/>
      <c r="N2627" s="9"/>
      <c r="O2627" s="9"/>
      <c r="P2627" s="9"/>
      <c r="Q2627" s="9">
        <v>1.88</v>
      </c>
      <c r="R2627" s="9">
        <v>0.33</v>
      </c>
      <c r="S2627" s="9"/>
      <c r="T2627" s="9"/>
      <c r="U2627" s="9"/>
      <c r="V2627" s="9">
        <v>1.5</v>
      </c>
      <c r="W2627" s="9"/>
      <c r="X2627" s="9"/>
      <c r="Y2627" s="9"/>
      <c r="Z2627" s="9"/>
      <c r="AA2627" s="9"/>
      <c r="AB2627" s="9"/>
      <c r="AC2627" s="9"/>
      <c r="AD2627" s="9"/>
      <c r="AE2627" s="9"/>
      <c r="AF2627" s="9"/>
      <c r="AG2627" s="9"/>
      <c r="AH2627" s="9">
        <v>-0.75</v>
      </c>
      <c r="AI2627" s="9">
        <f t="shared" si="181"/>
        <v>2.96</v>
      </c>
      <c r="AJ2627" s="9">
        <v>0</v>
      </c>
      <c r="AK2627" s="9">
        <f t="shared" si="182"/>
        <v>0.35519999999999996</v>
      </c>
      <c r="AL2627" s="9">
        <f t="shared" si="183"/>
        <v>3.3151999999999999</v>
      </c>
      <c r="AM2627" s="9"/>
      <c r="AN2627" s="9"/>
      <c r="AO2627" s="9"/>
      <c r="AP2627" s="9"/>
    </row>
    <row r="2628" spans="1:42" x14ac:dyDescent="0.2">
      <c r="A2628" s="2" t="s">
        <v>7320</v>
      </c>
      <c r="B2628" s="2">
        <v>1</v>
      </c>
      <c r="C2628" s="2">
        <v>11030139</v>
      </c>
      <c r="D2628" s="2" t="s">
        <v>7495</v>
      </c>
      <c r="E2628" s="3" t="s">
        <v>7496</v>
      </c>
      <c r="F2628" s="2" t="s">
        <v>7497</v>
      </c>
      <c r="G2628" s="2" t="s">
        <v>47</v>
      </c>
      <c r="I2628" s="2">
        <v>4261</v>
      </c>
      <c r="J2628" s="9"/>
      <c r="K2628" s="9">
        <v>0.13</v>
      </c>
      <c r="L2628" s="9"/>
      <c r="M2628" s="9"/>
      <c r="N2628" s="9"/>
      <c r="O2628" s="9"/>
      <c r="P2628" s="9"/>
      <c r="Q2628" s="9"/>
      <c r="R2628" s="9"/>
      <c r="S2628" s="9"/>
      <c r="T2628" s="9"/>
      <c r="U2628" s="9"/>
      <c r="V2628" s="9">
        <v>1.5</v>
      </c>
      <c r="W2628" s="9"/>
      <c r="X2628" s="9"/>
      <c r="Y2628" s="9"/>
      <c r="Z2628" s="9"/>
      <c r="AA2628" s="9"/>
      <c r="AB2628" s="9"/>
      <c r="AC2628" s="9"/>
      <c r="AD2628" s="9"/>
      <c r="AE2628" s="9"/>
      <c r="AF2628" s="9"/>
      <c r="AG2628" s="9"/>
      <c r="AH2628" s="9"/>
      <c r="AI2628" s="9">
        <f t="shared" si="181"/>
        <v>1.63</v>
      </c>
      <c r="AJ2628" s="9">
        <v>0</v>
      </c>
      <c r="AK2628" s="9">
        <f t="shared" si="182"/>
        <v>0.19559999999999997</v>
      </c>
      <c r="AL2628" s="9">
        <f t="shared" si="183"/>
        <v>1.8255999999999999</v>
      </c>
      <c r="AM2628" s="9"/>
      <c r="AN2628" s="9"/>
      <c r="AO2628" s="9"/>
      <c r="AP2628" s="9"/>
    </row>
    <row r="2629" spans="1:42" x14ac:dyDescent="0.2">
      <c r="A2629" s="2" t="s">
        <v>7320</v>
      </c>
      <c r="B2629" s="2">
        <v>1</v>
      </c>
      <c r="C2629" s="2">
        <v>11030139</v>
      </c>
      <c r="D2629" s="2" t="s">
        <v>7498</v>
      </c>
      <c r="E2629" s="3" t="s">
        <v>7499</v>
      </c>
      <c r="F2629" s="2" t="s">
        <v>7500</v>
      </c>
      <c r="G2629" s="2" t="s">
        <v>47</v>
      </c>
      <c r="I2629" s="2">
        <v>4262</v>
      </c>
      <c r="J2629" s="9"/>
      <c r="K2629" s="9">
        <v>0.39</v>
      </c>
      <c r="L2629" s="9"/>
      <c r="M2629" s="9"/>
      <c r="N2629" s="9"/>
      <c r="O2629" s="9"/>
      <c r="P2629" s="9"/>
      <c r="Q2629" s="9">
        <v>0.13</v>
      </c>
      <c r="R2629" s="9"/>
      <c r="S2629" s="9"/>
      <c r="T2629" s="9"/>
      <c r="U2629" s="9"/>
      <c r="V2629" s="9">
        <v>1.5</v>
      </c>
      <c r="W2629" s="9"/>
      <c r="X2629" s="9"/>
      <c r="Y2629" s="9"/>
      <c r="Z2629" s="9"/>
      <c r="AA2629" s="9"/>
      <c r="AB2629" s="9"/>
      <c r="AC2629" s="9"/>
      <c r="AD2629" s="9"/>
      <c r="AE2629" s="9"/>
      <c r="AF2629" s="9"/>
      <c r="AG2629" s="9"/>
      <c r="AH2629" s="9"/>
      <c r="AI2629" s="9">
        <f t="shared" si="181"/>
        <v>2.02</v>
      </c>
      <c r="AJ2629" s="9">
        <v>0</v>
      </c>
      <c r="AK2629" s="9">
        <f t="shared" si="182"/>
        <v>0.2424</v>
      </c>
      <c r="AL2629" s="9">
        <f t="shared" si="183"/>
        <v>2.2624</v>
      </c>
      <c r="AM2629" s="9"/>
      <c r="AN2629" s="9"/>
      <c r="AO2629" s="9"/>
      <c r="AP2629" s="9"/>
    </row>
    <row r="2630" spans="1:42" x14ac:dyDescent="0.2">
      <c r="A2630" s="2" t="s">
        <v>7320</v>
      </c>
      <c r="B2630" s="2">
        <v>1</v>
      </c>
      <c r="C2630" s="2">
        <v>11030139</v>
      </c>
      <c r="D2630" s="2" t="s">
        <v>7501</v>
      </c>
      <c r="E2630" s="3" t="s">
        <v>7502</v>
      </c>
      <c r="F2630" s="2" t="s">
        <v>7503</v>
      </c>
      <c r="G2630" s="2" t="s">
        <v>47</v>
      </c>
      <c r="I2630" s="2">
        <v>4263</v>
      </c>
      <c r="J2630" s="9"/>
      <c r="K2630" s="9">
        <v>5.91</v>
      </c>
      <c r="L2630" s="9"/>
      <c r="M2630" s="9"/>
      <c r="N2630" s="9"/>
      <c r="O2630" s="9"/>
      <c r="P2630" s="9"/>
      <c r="Q2630" s="9">
        <v>2.12</v>
      </c>
      <c r="R2630" s="9">
        <v>0.06</v>
      </c>
      <c r="S2630" s="9"/>
      <c r="T2630" s="9"/>
      <c r="U2630" s="9"/>
      <c r="V2630" s="9">
        <v>1.5</v>
      </c>
      <c r="W2630" s="9"/>
      <c r="X2630" s="9"/>
      <c r="Y2630" s="9"/>
      <c r="Z2630" s="9"/>
      <c r="AA2630" s="9"/>
      <c r="AB2630" s="9"/>
      <c r="AC2630" s="9"/>
      <c r="AD2630" s="9"/>
      <c r="AE2630" s="9"/>
      <c r="AF2630" s="9"/>
      <c r="AG2630" s="9"/>
      <c r="AH2630" s="9"/>
      <c r="AI2630" s="9">
        <f t="shared" si="181"/>
        <v>9.5900000000000016</v>
      </c>
      <c r="AJ2630" s="9">
        <v>0</v>
      </c>
      <c r="AK2630" s="9">
        <f t="shared" si="182"/>
        <v>1.1508</v>
      </c>
      <c r="AL2630" s="9">
        <f t="shared" si="183"/>
        <v>10.740800000000002</v>
      </c>
      <c r="AM2630" s="9"/>
      <c r="AN2630" s="9"/>
      <c r="AO2630" s="9"/>
      <c r="AP2630" s="9"/>
    </row>
    <row r="2631" spans="1:42" x14ac:dyDescent="0.2">
      <c r="A2631" s="2" t="s">
        <v>7320</v>
      </c>
      <c r="B2631" s="2">
        <v>1</v>
      </c>
      <c r="C2631" s="2">
        <v>11030139</v>
      </c>
      <c r="D2631" s="2" t="s">
        <v>7504</v>
      </c>
      <c r="E2631" s="3" t="s">
        <v>7505</v>
      </c>
      <c r="F2631" s="2" t="s">
        <v>7506</v>
      </c>
      <c r="G2631" s="2" t="s">
        <v>47</v>
      </c>
      <c r="I2631" s="2">
        <v>4264</v>
      </c>
      <c r="J2631" s="9"/>
      <c r="K2631" s="9"/>
      <c r="L2631" s="9"/>
      <c r="M2631" s="9"/>
      <c r="N2631" s="9"/>
      <c r="O2631" s="9"/>
      <c r="P2631" s="9"/>
      <c r="Q2631" s="9">
        <v>0.18</v>
      </c>
      <c r="R2631" s="9">
        <v>2.11</v>
      </c>
      <c r="S2631" s="9"/>
      <c r="T2631" s="9"/>
      <c r="U2631" s="9"/>
      <c r="V2631" s="9">
        <v>1.5</v>
      </c>
      <c r="W2631" s="9"/>
      <c r="X2631" s="9"/>
      <c r="Y2631" s="9"/>
      <c r="Z2631" s="9"/>
      <c r="AA2631" s="9"/>
      <c r="AB2631" s="9"/>
      <c r="AC2631" s="9"/>
      <c r="AD2631" s="9"/>
      <c r="AE2631" s="9"/>
      <c r="AF2631" s="9"/>
      <c r="AG2631" s="9"/>
      <c r="AH2631" s="9"/>
      <c r="AI2631" s="9">
        <f t="shared" si="181"/>
        <v>3.79</v>
      </c>
      <c r="AJ2631" s="9">
        <v>0</v>
      </c>
      <c r="AK2631" s="9">
        <f t="shared" si="182"/>
        <v>0.45479999999999998</v>
      </c>
      <c r="AL2631" s="9">
        <f t="shared" si="183"/>
        <v>4.2447999999999997</v>
      </c>
      <c r="AM2631" s="9"/>
      <c r="AN2631" s="9"/>
      <c r="AO2631" s="9"/>
      <c r="AP2631" s="9"/>
    </row>
    <row r="2632" spans="1:42" x14ac:dyDescent="0.2">
      <c r="A2632" s="2" t="s">
        <v>7320</v>
      </c>
      <c r="B2632" s="2">
        <v>1</v>
      </c>
      <c r="C2632" s="2">
        <v>11030139</v>
      </c>
      <c r="D2632" s="2" t="s">
        <v>7507</v>
      </c>
      <c r="E2632" s="3" t="s">
        <v>7508</v>
      </c>
      <c r="F2632" s="2" t="s">
        <v>7509</v>
      </c>
      <c r="G2632" s="2" t="s">
        <v>47</v>
      </c>
      <c r="I2632" s="2">
        <v>4265</v>
      </c>
      <c r="J2632" s="9"/>
      <c r="K2632" s="9">
        <v>1.78</v>
      </c>
      <c r="L2632" s="9"/>
      <c r="M2632" s="9"/>
      <c r="N2632" s="9"/>
      <c r="O2632" s="9"/>
      <c r="P2632" s="9"/>
      <c r="Q2632" s="9">
        <v>4.09</v>
      </c>
      <c r="R2632" s="9">
        <v>5.18</v>
      </c>
      <c r="S2632" s="9"/>
      <c r="T2632" s="9"/>
      <c r="U2632" s="9"/>
      <c r="V2632" s="9">
        <v>1.5</v>
      </c>
      <c r="W2632" s="9"/>
      <c r="X2632" s="9"/>
      <c r="Y2632" s="9"/>
      <c r="Z2632" s="9"/>
      <c r="AA2632" s="9"/>
      <c r="AB2632" s="9"/>
      <c r="AC2632" s="9"/>
      <c r="AD2632" s="9"/>
      <c r="AE2632" s="9"/>
      <c r="AF2632" s="9"/>
      <c r="AG2632" s="9"/>
      <c r="AH2632" s="9"/>
      <c r="AI2632" s="9">
        <f t="shared" si="181"/>
        <v>12.55</v>
      </c>
      <c r="AJ2632" s="9">
        <v>0</v>
      </c>
      <c r="AK2632" s="9">
        <f t="shared" si="182"/>
        <v>1.506</v>
      </c>
      <c r="AL2632" s="9">
        <f t="shared" si="183"/>
        <v>14.056000000000001</v>
      </c>
      <c r="AM2632" s="9"/>
      <c r="AN2632" s="9"/>
      <c r="AO2632" s="9"/>
      <c r="AP2632" s="9"/>
    </row>
    <row r="2633" spans="1:42" x14ac:dyDescent="0.2">
      <c r="A2633" s="2" t="s">
        <v>7320</v>
      </c>
      <c r="B2633" s="2">
        <v>1</v>
      </c>
      <c r="C2633" s="2">
        <v>11030139</v>
      </c>
      <c r="D2633" s="2" t="s">
        <v>7510</v>
      </c>
      <c r="E2633" s="3" t="s">
        <v>7511</v>
      </c>
      <c r="F2633" s="2" t="s">
        <v>7512</v>
      </c>
      <c r="G2633" s="2" t="s">
        <v>47</v>
      </c>
      <c r="I2633" s="2">
        <v>4266</v>
      </c>
      <c r="J2633" s="9"/>
      <c r="K2633" s="9"/>
      <c r="L2633" s="9"/>
      <c r="M2633" s="9"/>
      <c r="N2633" s="9"/>
      <c r="O2633" s="9"/>
      <c r="P2633" s="9"/>
      <c r="Q2633" s="9">
        <v>0.1</v>
      </c>
      <c r="R2633" s="9">
        <v>0.15</v>
      </c>
      <c r="S2633" s="9"/>
      <c r="T2633" s="9"/>
      <c r="U2633" s="9"/>
      <c r="V2633" s="9">
        <v>1.5</v>
      </c>
      <c r="W2633" s="9"/>
      <c r="X2633" s="9"/>
      <c r="Y2633" s="9"/>
      <c r="Z2633" s="9"/>
      <c r="AA2633" s="9"/>
      <c r="AB2633" s="9"/>
      <c r="AC2633" s="9"/>
      <c r="AD2633" s="9"/>
      <c r="AE2633" s="9"/>
      <c r="AF2633" s="9"/>
      <c r="AG2633" s="9"/>
      <c r="AH2633" s="9"/>
      <c r="AI2633" s="9">
        <f t="shared" si="181"/>
        <v>1.75</v>
      </c>
      <c r="AJ2633" s="9">
        <v>0</v>
      </c>
      <c r="AK2633" s="9">
        <f t="shared" si="182"/>
        <v>0.21</v>
      </c>
      <c r="AL2633" s="9">
        <f t="shared" si="183"/>
        <v>1.96</v>
      </c>
      <c r="AM2633" s="9"/>
      <c r="AN2633" s="9"/>
      <c r="AO2633" s="9"/>
      <c r="AP2633" s="9"/>
    </row>
    <row r="2634" spans="1:42" x14ac:dyDescent="0.2">
      <c r="A2634" s="2" t="s">
        <v>7320</v>
      </c>
      <c r="B2634" s="2">
        <v>1</v>
      </c>
      <c r="C2634" s="2">
        <v>11030139</v>
      </c>
      <c r="D2634" s="2" t="s">
        <v>7510</v>
      </c>
      <c r="E2634" s="3" t="s">
        <v>7511</v>
      </c>
      <c r="F2634" s="2" t="s">
        <v>7512</v>
      </c>
      <c r="G2634" s="2" t="s">
        <v>47</v>
      </c>
      <c r="I2634" s="2">
        <v>4267</v>
      </c>
      <c r="J2634" s="9"/>
      <c r="K2634" s="9"/>
      <c r="L2634" s="9"/>
      <c r="M2634" s="9"/>
      <c r="N2634" s="9"/>
      <c r="O2634" s="9"/>
      <c r="P2634" s="9"/>
      <c r="Q2634" s="9">
        <v>0.11</v>
      </c>
      <c r="R2634" s="9"/>
      <c r="S2634" s="9"/>
      <c r="T2634" s="9"/>
      <c r="U2634" s="9"/>
      <c r="V2634" s="9">
        <v>1.5</v>
      </c>
      <c r="W2634" s="9"/>
      <c r="X2634" s="9"/>
      <c r="Y2634" s="9"/>
      <c r="Z2634" s="9"/>
      <c r="AA2634" s="9"/>
      <c r="AB2634" s="9"/>
      <c r="AC2634" s="9"/>
      <c r="AD2634" s="9"/>
      <c r="AE2634" s="9"/>
      <c r="AF2634" s="9"/>
      <c r="AG2634" s="9"/>
      <c r="AH2634" s="9"/>
      <c r="AI2634" s="9">
        <f t="shared" si="181"/>
        <v>1.61</v>
      </c>
      <c r="AJ2634" s="9">
        <v>0</v>
      </c>
      <c r="AK2634" s="9">
        <f t="shared" si="182"/>
        <v>0.19320000000000001</v>
      </c>
      <c r="AL2634" s="9">
        <f t="shared" si="183"/>
        <v>1.8032000000000001</v>
      </c>
      <c r="AM2634" s="9"/>
      <c r="AN2634" s="9"/>
      <c r="AO2634" s="9"/>
      <c r="AP2634" s="9"/>
    </row>
    <row r="2635" spans="1:42" x14ac:dyDescent="0.2">
      <c r="A2635" s="2" t="s">
        <v>7320</v>
      </c>
      <c r="B2635" s="2">
        <v>1</v>
      </c>
      <c r="C2635" s="2">
        <v>11030139</v>
      </c>
      <c r="D2635" s="2" t="s">
        <v>7513</v>
      </c>
      <c r="E2635" s="3" t="s">
        <v>7514</v>
      </c>
      <c r="F2635" s="2" t="s">
        <v>7515</v>
      </c>
      <c r="G2635" s="2" t="s">
        <v>47</v>
      </c>
      <c r="I2635" s="2">
        <v>4268</v>
      </c>
      <c r="J2635" s="9"/>
      <c r="K2635" s="9">
        <v>2.9</v>
      </c>
      <c r="L2635" s="9"/>
      <c r="M2635" s="9"/>
      <c r="N2635" s="9"/>
      <c r="O2635" s="9"/>
      <c r="P2635" s="9"/>
      <c r="Q2635" s="9">
        <v>1.31</v>
      </c>
      <c r="R2635" s="9">
        <v>0.71</v>
      </c>
      <c r="S2635" s="9"/>
      <c r="T2635" s="9"/>
      <c r="U2635" s="9"/>
      <c r="V2635" s="9">
        <v>1.5</v>
      </c>
      <c r="W2635" s="9"/>
      <c r="X2635" s="9"/>
      <c r="Y2635" s="9"/>
      <c r="Z2635" s="9"/>
      <c r="AA2635" s="9"/>
      <c r="AB2635" s="9"/>
      <c r="AC2635" s="9"/>
      <c r="AD2635" s="9"/>
      <c r="AE2635" s="9"/>
      <c r="AF2635" s="9"/>
      <c r="AG2635" s="9"/>
      <c r="AH2635" s="9"/>
      <c r="AI2635" s="9">
        <f t="shared" si="181"/>
        <v>6.42</v>
      </c>
      <c r="AJ2635" s="9">
        <v>0</v>
      </c>
      <c r="AK2635" s="9">
        <f t="shared" si="182"/>
        <v>0.77039999999999997</v>
      </c>
      <c r="AL2635" s="9">
        <f t="shared" si="183"/>
        <v>7.1904000000000003</v>
      </c>
      <c r="AM2635" s="9"/>
      <c r="AN2635" s="9"/>
      <c r="AO2635" s="9"/>
      <c r="AP2635" s="9"/>
    </row>
    <row r="2636" spans="1:42" x14ac:dyDescent="0.2">
      <c r="A2636" s="2" t="s">
        <v>7320</v>
      </c>
      <c r="B2636" s="2">
        <v>16</v>
      </c>
      <c r="C2636" s="2">
        <v>11030139</v>
      </c>
      <c r="D2636" s="2" t="s">
        <v>7516</v>
      </c>
      <c r="E2636" s="3" t="s">
        <v>7517</v>
      </c>
      <c r="F2636" s="2" t="s">
        <v>7518</v>
      </c>
      <c r="G2636" s="2" t="s">
        <v>47</v>
      </c>
      <c r="I2636" s="2">
        <v>4269</v>
      </c>
      <c r="J2636" s="9"/>
      <c r="K2636" s="9">
        <v>0.89</v>
      </c>
      <c r="L2636" s="9"/>
      <c r="M2636" s="9"/>
      <c r="N2636" s="9"/>
      <c r="O2636" s="9"/>
      <c r="P2636" s="9"/>
      <c r="Q2636" s="9">
        <v>5.47</v>
      </c>
      <c r="R2636" s="9">
        <v>3.2</v>
      </c>
      <c r="S2636" s="9"/>
      <c r="T2636" s="9"/>
      <c r="U2636" s="9"/>
      <c r="V2636" s="9">
        <v>1.5</v>
      </c>
      <c r="W2636" s="9"/>
      <c r="X2636" s="9"/>
      <c r="Y2636" s="9"/>
      <c r="Z2636" s="9"/>
      <c r="AA2636" s="9"/>
      <c r="AB2636" s="9"/>
      <c r="AC2636" s="9"/>
      <c r="AD2636" s="9"/>
      <c r="AE2636" s="9"/>
      <c r="AF2636" s="9"/>
      <c r="AG2636" s="9"/>
      <c r="AH2636" s="9">
        <v>-0.75</v>
      </c>
      <c r="AI2636" s="9">
        <f t="shared" si="181"/>
        <v>10.309999999999999</v>
      </c>
      <c r="AJ2636" s="9">
        <v>0</v>
      </c>
      <c r="AK2636" s="9">
        <f t="shared" si="182"/>
        <v>1.2371999999999999</v>
      </c>
      <c r="AL2636" s="9">
        <f t="shared" si="183"/>
        <v>11.547199999999998</v>
      </c>
      <c r="AM2636" s="9"/>
      <c r="AN2636" s="9"/>
      <c r="AO2636" s="9"/>
      <c r="AP2636" s="9"/>
    </row>
    <row r="2637" spans="1:42" x14ac:dyDescent="0.2">
      <c r="A2637" s="2" t="s">
        <v>7320</v>
      </c>
      <c r="B2637" s="2">
        <v>1</v>
      </c>
      <c r="C2637" s="2">
        <v>11030139</v>
      </c>
      <c r="D2637" s="2" t="s">
        <v>7519</v>
      </c>
      <c r="E2637" s="3" t="s">
        <v>7520</v>
      </c>
      <c r="F2637" s="2" t="s">
        <v>7521</v>
      </c>
      <c r="G2637" s="2" t="s">
        <v>47</v>
      </c>
      <c r="I2637" s="2">
        <v>4270</v>
      </c>
      <c r="J2637" s="9"/>
      <c r="K2637" s="9"/>
      <c r="L2637" s="9"/>
      <c r="M2637" s="9"/>
      <c r="N2637" s="9"/>
      <c r="O2637" s="9"/>
      <c r="P2637" s="9"/>
      <c r="Q2637" s="9"/>
      <c r="R2637" s="9"/>
      <c r="S2637" s="9"/>
      <c r="T2637" s="9"/>
      <c r="U2637" s="9"/>
      <c r="V2637" s="9">
        <v>1.5</v>
      </c>
      <c r="W2637" s="9"/>
      <c r="X2637" s="9"/>
      <c r="Y2637" s="9"/>
      <c r="Z2637" s="9"/>
      <c r="AA2637" s="9"/>
      <c r="AB2637" s="9"/>
      <c r="AC2637" s="9"/>
      <c r="AD2637" s="9"/>
      <c r="AE2637" s="9"/>
      <c r="AF2637" s="9"/>
      <c r="AG2637" s="9"/>
      <c r="AH2637" s="9"/>
      <c r="AI2637" s="9">
        <f t="shared" si="181"/>
        <v>1.5</v>
      </c>
      <c r="AJ2637" s="9">
        <v>0</v>
      </c>
      <c r="AK2637" s="9">
        <f t="shared" si="182"/>
        <v>0.18</v>
      </c>
      <c r="AL2637" s="9">
        <f t="shared" si="183"/>
        <v>1.68</v>
      </c>
      <c r="AM2637" s="9"/>
      <c r="AN2637" s="9"/>
      <c r="AO2637" s="9"/>
      <c r="AP2637" s="9"/>
    </row>
    <row r="2638" spans="1:42" x14ac:dyDescent="0.2">
      <c r="A2638" s="2" t="s">
        <v>7320</v>
      </c>
      <c r="B2638" s="2">
        <v>1</v>
      </c>
      <c r="C2638" s="2">
        <v>11030139</v>
      </c>
      <c r="D2638" s="2" t="s">
        <v>7522</v>
      </c>
      <c r="E2638" s="3" t="s">
        <v>7523</v>
      </c>
      <c r="F2638" s="2" t="s">
        <v>7524</v>
      </c>
      <c r="G2638" s="2" t="s">
        <v>47</v>
      </c>
      <c r="I2638" s="2">
        <v>4271</v>
      </c>
      <c r="J2638" s="9"/>
      <c r="K2638" s="9"/>
      <c r="L2638" s="9"/>
      <c r="M2638" s="9"/>
      <c r="N2638" s="9"/>
      <c r="O2638" s="9"/>
      <c r="P2638" s="9"/>
      <c r="Q2638" s="9"/>
      <c r="R2638" s="9"/>
      <c r="S2638" s="9"/>
      <c r="T2638" s="9"/>
      <c r="U2638" s="9"/>
      <c r="V2638" s="9">
        <v>1.5</v>
      </c>
      <c r="W2638" s="9"/>
      <c r="X2638" s="9"/>
      <c r="Y2638" s="9"/>
      <c r="Z2638" s="9"/>
      <c r="AA2638" s="9"/>
      <c r="AB2638" s="9"/>
      <c r="AC2638" s="9"/>
      <c r="AD2638" s="9"/>
      <c r="AE2638" s="9"/>
      <c r="AF2638" s="9"/>
      <c r="AG2638" s="9"/>
      <c r="AH2638" s="9"/>
      <c r="AI2638" s="9">
        <f t="shared" si="181"/>
        <v>1.5</v>
      </c>
      <c r="AJ2638" s="9">
        <v>0</v>
      </c>
      <c r="AK2638" s="9">
        <f t="shared" si="182"/>
        <v>0.18</v>
      </c>
      <c r="AL2638" s="9">
        <f t="shared" si="183"/>
        <v>1.68</v>
      </c>
      <c r="AM2638" s="9"/>
      <c r="AN2638" s="9"/>
      <c r="AO2638" s="9"/>
      <c r="AP2638" s="9"/>
    </row>
    <row r="2639" spans="1:42" x14ac:dyDescent="0.2">
      <c r="A2639" s="2" t="s">
        <v>7320</v>
      </c>
      <c r="B2639" s="2">
        <v>1</v>
      </c>
      <c r="C2639" s="2">
        <v>11030139</v>
      </c>
      <c r="D2639" s="2" t="s">
        <v>7525</v>
      </c>
      <c r="E2639" s="3" t="s">
        <v>7526</v>
      </c>
      <c r="F2639" s="2" t="s">
        <v>7527</v>
      </c>
      <c r="G2639" s="2" t="s">
        <v>47</v>
      </c>
      <c r="I2639" s="2">
        <v>4272</v>
      </c>
      <c r="J2639" s="9"/>
      <c r="K2639" s="9"/>
      <c r="L2639" s="9"/>
      <c r="M2639" s="9"/>
      <c r="N2639" s="9"/>
      <c r="O2639" s="9"/>
      <c r="P2639" s="9"/>
      <c r="Q2639" s="9"/>
      <c r="R2639" s="9"/>
      <c r="S2639" s="9"/>
      <c r="T2639" s="9"/>
      <c r="U2639" s="9"/>
      <c r="V2639" s="9">
        <v>1.5</v>
      </c>
      <c r="W2639" s="9"/>
      <c r="X2639" s="9"/>
      <c r="Y2639" s="9"/>
      <c r="Z2639" s="9"/>
      <c r="AA2639" s="9"/>
      <c r="AB2639" s="9"/>
      <c r="AC2639" s="9"/>
      <c r="AD2639" s="9"/>
      <c r="AE2639" s="9"/>
      <c r="AF2639" s="9"/>
      <c r="AG2639" s="9"/>
      <c r="AH2639" s="9"/>
      <c r="AI2639" s="9">
        <f t="shared" si="181"/>
        <v>1.5</v>
      </c>
      <c r="AJ2639" s="9">
        <v>0</v>
      </c>
      <c r="AK2639" s="9">
        <f t="shared" si="182"/>
        <v>0.18</v>
      </c>
      <c r="AL2639" s="9">
        <f t="shared" si="183"/>
        <v>1.68</v>
      </c>
      <c r="AM2639" s="9"/>
      <c r="AN2639" s="9"/>
      <c r="AO2639" s="9"/>
      <c r="AP2639" s="9"/>
    </row>
    <row r="2640" spans="1:42" x14ac:dyDescent="0.2">
      <c r="A2640" s="2" t="s">
        <v>7320</v>
      </c>
      <c r="B2640" s="2">
        <v>1</v>
      </c>
      <c r="C2640" s="2">
        <v>11030139</v>
      </c>
      <c r="D2640" s="2" t="s">
        <v>7528</v>
      </c>
      <c r="E2640" s="3" t="s">
        <v>7529</v>
      </c>
      <c r="F2640" s="2" t="s">
        <v>7530</v>
      </c>
      <c r="G2640" s="2" t="s">
        <v>47</v>
      </c>
      <c r="I2640" s="2">
        <v>4273</v>
      </c>
      <c r="J2640" s="9"/>
      <c r="K2640" s="9"/>
      <c r="L2640" s="9"/>
      <c r="M2640" s="9"/>
      <c r="N2640" s="9"/>
      <c r="O2640" s="9"/>
      <c r="P2640" s="9"/>
      <c r="Q2640" s="9">
        <v>0.69</v>
      </c>
      <c r="R2640" s="9"/>
      <c r="S2640" s="9"/>
      <c r="T2640" s="9"/>
      <c r="U2640" s="9"/>
      <c r="V2640" s="9">
        <v>1.5</v>
      </c>
      <c r="W2640" s="9"/>
      <c r="X2640" s="9"/>
      <c r="Y2640" s="9"/>
      <c r="Z2640" s="9"/>
      <c r="AA2640" s="9"/>
      <c r="AB2640" s="9"/>
      <c r="AC2640" s="9"/>
      <c r="AD2640" s="9"/>
      <c r="AE2640" s="9"/>
      <c r="AF2640" s="9"/>
      <c r="AG2640" s="9"/>
      <c r="AH2640" s="9"/>
      <c r="AI2640" s="9">
        <f t="shared" ref="AI2640:AI2703" si="191">SUM(J2640:AH2640)</f>
        <v>2.19</v>
      </c>
      <c r="AJ2640" s="9">
        <v>0</v>
      </c>
      <c r="AK2640" s="9">
        <f t="shared" ref="AK2640:AK2703" si="192">(AI2640+AJ2640)*0.12</f>
        <v>0.26279999999999998</v>
      </c>
      <c r="AL2640" s="9">
        <f t="shared" ref="AL2640:AL2703" si="193">SUM(AI2640:AK2640)</f>
        <v>2.4527999999999999</v>
      </c>
      <c r="AM2640" s="9"/>
      <c r="AN2640" s="9"/>
      <c r="AO2640" s="9"/>
      <c r="AP2640" s="9"/>
    </row>
    <row r="2641" spans="1:42" x14ac:dyDescent="0.2">
      <c r="A2641" s="2" t="s">
        <v>7320</v>
      </c>
      <c r="B2641" s="2">
        <v>1</v>
      </c>
      <c r="C2641" s="2">
        <v>11030139</v>
      </c>
      <c r="D2641" s="2" t="s">
        <v>7531</v>
      </c>
      <c r="E2641" s="3" t="s">
        <v>7532</v>
      </c>
      <c r="F2641" s="2" t="s">
        <v>7533</v>
      </c>
      <c r="G2641" s="2" t="s">
        <v>47</v>
      </c>
      <c r="I2641" s="2">
        <v>4274</v>
      </c>
      <c r="J2641" s="9"/>
      <c r="K2641" s="9">
        <v>0.71</v>
      </c>
      <c r="L2641" s="9"/>
      <c r="M2641" s="9"/>
      <c r="N2641" s="9"/>
      <c r="O2641" s="9"/>
      <c r="P2641" s="9"/>
      <c r="Q2641" s="9">
        <v>0.04</v>
      </c>
      <c r="R2641" s="9"/>
      <c r="S2641" s="9"/>
      <c r="T2641" s="9"/>
      <c r="U2641" s="9"/>
      <c r="V2641" s="9">
        <v>1.5</v>
      </c>
      <c r="W2641" s="9"/>
      <c r="X2641" s="9"/>
      <c r="Y2641" s="9"/>
      <c r="Z2641" s="9"/>
      <c r="AA2641" s="9"/>
      <c r="AB2641" s="9"/>
      <c r="AC2641" s="9"/>
      <c r="AD2641" s="9"/>
      <c r="AE2641" s="9"/>
      <c r="AF2641" s="9"/>
      <c r="AG2641" s="9"/>
      <c r="AH2641" s="9"/>
      <c r="AI2641" s="9">
        <f t="shared" si="191"/>
        <v>2.25</v>
      </c>
      <c r="AJ2641" s="9">
        <v>0</v>
      </c>
      <c r="AK2641" s="9">
        <f t="shared" si="192"/>
        <v>0.27</v>
      </c>
      <c r="AL2641" s="9">
        <f t="shared" si="193"/>
        <v>2.52</v>
      </c>
      <c r="AM2641" s="9"/>
      <c r="AN2641" s="9"/>
      <c r="AO2641" s="9"/>
      <c r="AP2641" s="9"/>
    </row>
    <row r="2642" spans="1:42" x14ac:dyDescent="0.2">
      <c r="A2642" s="2" t="s">
        <v>7320</v>
      </c>
      <c r="B2642" s="2">
        <v>1</v>
      </c>
      <c r="C2642" s="2">
        <v>11030139</v>
      </c>
      <c r="D2642" s="2" t="s">
        <v>7534</v>
      </c>
      <c r="E2642" s="3" t="s">
        <v>7535</v>
      </c>
      <c r="F2642" s="2" t="s">
        <v>7536</v>
      </c>
      <c r="G2642" s="2" t="s">
        <v>47</v>
      </c>
      <c r="I2642" s="2">
        <v>4275</v>
      </c>
      <c r="J2642" s="9"/>
      <c r="K2642" s="9"/>
      <c r="L2642" s="9"/>
      <c r="M2642" s="9"/>
      <c r="N2642" s="9"/>
      <c r="O2642" s="9"/>
      <c r="P2642" s="9"/>
      <c r="Q2642" s="9">
        <v>0.05</v>
      </c>
      <c r="R2642" s="9"/>
      <c r="S2642" s="9"/>
      <c r="T2642" s="9"/>
      <c r="U2642" s="9"/>
      <c r="V2642" s="9">
        <v>1.5</v>
      </c>
      <c r="W2642" s="9"/>
      <c r="X2642" s="9"/>
      <c r="Y2642" s="9"/>
      <c r="Z2642" s="9"/>
      <c r="AA2642" s="9"/>
      <c r="AB2642" s="9"/>
      <c r="AC2642" s="9"/>
      <c r="AD2642" s="9"/>
      <c r="AE2642" s="9"/>
      <c r="AF2642" s="9"/>
      <c r="AG2642" s="9"/>
      <c r="AH2642" s="9"/>
      <c r="AI2642" s="9">
        <f t="shared" si="191"/>
        <v>1.55</v>
      </c>
      <c r="AJ2642" s="9">
        <v>0</v>
      </c>
      <c r="AK2642" s="9">
        <f t="shared" si="192"/>
        <v>0.186</v>
      </c>
      <c r="AL2642" s="9">
        <f t="shared" si="193"/>
        <v>1.736</v>
      </c>
      <c r="AM2642" s="9"/>
      <c r="AN2642" s="9"/>
      <c r="AO2642" s="9"/>
      <c r="AP2642" s="9"/>
    </row>
    <row r="2643" spans="1:42" x14ac:dyDescent="0.2">
      <c r="A2643" s="2" t="s">
        <v>7320</v>
      </c>
      <c r="B2643" s="2">
        <v>1</v>
      </c>
      <c r="C2643" s="2">
        <v>11030139</v>
      </c>
      <c r="D2643" s="2" t="s">
        <v>7537</v>
      </c>
      <c r="E2643" s="3" t="s">
        <v>7538</v>
      </c>
      <c r="F2643" s="2" t="s">
        <v>7539</v>
      </c>
      <c r="G2643" s="2" t="s">
        <v>47</v>
      </c>
      <c r="I2643" s="2">
        <v>4276</v>
      </c>
      <c r="J2643" s="9"/>
      <c r="K2643" s="9"/>
      <c r="L2643" s="9"/>
      <c r="M2643" s="9"/>
      <c r="N2643" s="9"/>
      <c r="O2643" s="9"/>
      <c r="P2643" s="9"/>
      <c r="Q2643" s="9"/>
      <c r="R2643" s="9"/>
      <c r="S2643" s="9"/>
      <c r="T2643" s="9"/>
      <c r="U2643" s="9"/>
      <c r="V2643" s="9">
        <v>1.5</v>
      </c>
      <c r="W2643" s="9"/>
      <c r="X2643" s="9"/>
      <c r="Y2643" s="9"/>
      <c r="Z2643" s="9"/>
      <c r="AA2643" s="9"/>
      <c r="AB2643" s="9"/>
      <c r="AC2643" s="9"/>
      <c r="AD2643" s="9"/>
      <c r="AE2643" s="9"/>
      <c r="AF2643" s="9"/>
      <c r="AG2643" s="9"/>
      <c r="AH2643" s="9"/>
      <c r="AI2643" s="9">
        <f t="shared" si="191"/>
        <v>1.5</v>
      </c>
      <c r="AJ2643" s="9">
        <v>0</v>
      </c>
      <c r="AK2643" s="9">
        <f t="shared" si="192"/>
        <v>0.18</v>
      </c>
      <c r="AL2643" s="9">
        <f t="shared" si="193"/>
        <v>1.68</v>
      </c>
      <c r="AM2643" s="9"/>
      <c r="AN2643" s="9"/>
      <c r="AO2643" s="9"/>
      <c r="AP2643" s="9"/>
    </row>
    <row r="2644" spans="1:42" x14ac:dyDescent="0.2">
      <c r="A2644" s="2" t="s">
        <v>7320</v>
      </c>
      <c r="B2644" s="2">
        <v>1</v>
      </c>
      <c r="C2644" s="2">
        <v>11030139</v>
      </c>
      <c r="D2644" s="2" t="s">
        <v>7540</v>
      </c>
      <c r="E2644" s="3" t="s">
        <v>7541</v>
      </c>
      <c r="F2644" s="2" t="s">
        <v>7542</v>
      </c>
      <c r="G2644" s="2" t="s">
        <v>47</v>
      </c>
      <c r="I2644" s="2">
        <v>4277</v>
      </c>
      <c r="J2644" s="9"/>
      <c r="K2644" s="9"/>
      <c r="L2644" s="9"/>
      <c r="M2644" s="9"/>
      <c r="N2644" s="9"/>
      <c r="O2644" s="9"/>
      <c r="P2644" s="9"/>
      <c r="Q2644" s="9"/>
      <c r="R2644" s="9"/>
      <c r="S2644" s="9"/>
      <c r="T2644" s="9"/>
      <c r="U2644" s="9"/>
      <c r="V2644" s="9">
        <v>1.5</v>
      </c>
      <c r="W2644" s="9"/>
      <c r="X2644" s="9"/>
      <c r="Y2644" s="9"/>
      <c r="Z2644" s="9"/>
      <c r="AA2644" s="9"/>
      <c r="AB2644" s="9"/>
      <c r="AC2644" s="9"/>
      <c r="AD2644" s="9"/>
      <c r="AE2644" s="9"/>
      <c r="AF2644" s="9"/>
      <c r="AG2644" s="9"/>
      <c r="AH2644" s="9"/>
      <c r="AI2644" s="9">
        <f t="shared" si="191"/>
        <v>1.5</v>
      </c>
      <c r="AJ2644" s="9">
        <v>0</v>
      </c>
      <c r="AK2644" s="9">
        <f t="shared" si="192"/>
        <v>0.18</v>
      </c>
      <c r="AL2644" s="9">
        <f t="shared" si="193"/>
        <v>1.68</v>
      </c>
      <c r="AM2644" s="9"/>
      <c r="AN2644" s="9"/>
      <c r="AO2644" s="9"/>
      <c r="AP2644" s="9"/>
    </row>
    <row r="2645" spans="1:42" x14ac:dyDescent="0.2">
      <c r="A2645" s="2" t="s">
        <v>7320</v>
      </c>
      <c r="B2645" s="2">
        <v>1</v>
      </c>
      <c r="C2645" s="2">
        <v>11030139</v>
      </c>
      <c r="D2645" s="2" t="s">
        <v>7543</v>
      </c>
      <c r="E2645" s="3" t="s">
        <v>7544</v>
      </c>
      <c r="F2645" s="2" t="s">
        <v>7545</v>
      </c>
      <c r="G2645" s="2" t="s">
        <v>47</v>
      </c>
      <c r="I2645" s="2">
        <v>4278</v>
      </c>
      <c r="J2645" s="9"/>
      <c r="K2645" s="9"/>
      <c r="L2645" s="9"/>
      <c r="M2645" s="9"/>
      <c r="N2645" s="9"/>
      <c r="O2645" s="9"/>
      <c r="P2645" s="9"/>
      <c r="Q2645" s="9"/>
      <c r="R2645" s="9"/>
      <c r="S2645" s="9"/>
      <c r="T2645" s="9"/>
      <c r="U2645" s="9"/>
      <c r="V2645" s="9">
        <v>1.5</v>
      </c>
      <c r="W2645" s="9"/>
      <c r="X2645" s="9"/>
      <c r="Y2645" s="9"/>
      <c r="Z2645" s="9"/>
      <c r="AA2645" s="9"/>
      <c r="AB2645" s="9"/>
      <c r="AC2645" s="9"/>
      <c r="AD2645" s="9"/>
      <c r="AE2645" s="9"/>
      <c r="AF2645" s="9"/>
      <c r="AG2645" s="9"/>
      <c r="AH2645" s="9"/>
      <c r="AI2645" s="9">
        <f t="shared" si="191"/>
        <v>1.5</v>
      </c>
      <c r="AJ2645" s="9">
        <v>0</v>
      </c>
      <c r="AK2645" s="9">
        <f t="shared" si="192"/>
        <v>0.18</v>
      </c>
      <c r="AL2645" s="9">
        <f t="shared" si="193"/>
        <v>1.68</v>
      </c>
      <c r="AM2645" s="9"/>
      <c r="AN2645" s="9"/>
      <c r="AO2645" s="9"/>
      <c r="AP2645" s="9"/>
    </row>
    <row r="2646" spans="1:42" x14ac:dyDescent="0.2">
      <c r="A2646" s="2" t="s">
        <v>7320</v>
      </c>
      <c r="B2646" s="2">
        <v>1</v>
      </c>
      <c r="C2646" s="2">
        <v>11030139</v>
      </c>
      <c r="D2646" s="2" t="s">
        <v>7546</v>
      </c>
      <c r="E2646" s="3" t="s">
        <v>7547</v>
      </c>
      <c r="F2646" s="2" t="s">
        <v>7548</v>
      </c>
      <c r="G2646" s="2" t="s">
        <v>47</v>
      </c>
      <c r="I2646" s="2">
        <v>4279</v>
      </c>
      <c r="J2646" s="9"/>
      <c r="K2646" s="9"/>
      <c r="L2646" s="9"/>
      <c r="M2646" s="9"/>
      <c r="N2646" s="9"/>
      <c r="O2646" s="9"/>
      <c r="P2646" s="9"/>
      <c r="Q2646" s="9"/>
      <c r="R2646" s="9"/>
      <c r="S2646" s="9"/>
      <c r="T2646" s="9"/>
      <c r="U2646" s="9"/>
      <c r="V2646" s="9">
        <v>1.5</v>
      </c>
      <c r="W2646" s="9"/>
      <c r="X2646" s="9"/>
      <c r="Y2646" s="9"/>
      <c r="Z2646" s="9"/>
      <c r="AA2646" s="9"/>
      <c r="AB2646" s="9"/>
      <c r="AC2646" s="9"/>
      <c r="AD2646" s="9"/>
      <c r="AE2646" s="9"/>
      <c r="AF2646" s="9"/>
      <c r="AG2646" s="9"/>
      <c r="AH2646" s="9"/>
      <c r="AI2646" s="9">
        <f t="shared" si="191"/>
        <v>1.5</v>
      </c>
      <c r="AJ2646" s="9">
        <v>0</v>
      </c>
      <c r="AK2646" s="9">
        <f t="shared" si="192"/>
        <v>0.18</v>
      </c>
      <c r="AL2646" s="9">
        <f t="shared" si="193"/>
        <v>1.68</v>
      </c>
      <c r="AM2646" s="9"/>
      <c r="AN2646" s="9"/>
      <c r="AO2646" s="9"/>
      <c r="AP2646" s="9"/>
    </row>
    <row r="2647" spans="1:42" x14ac:dyDescent="0.2">
      <c r="A2647" s="2" t="s">
        <v>7320</v>
      </c>
      <c r="B2647" s="2">
        <v>1</v>
      </c>
      <c r="C2647" s="2">
        <v>11030139</v>
      </c>
      <c r="D2647" s="2" t="s">
        <v>7549</v>
      </c>
      <c r="E2647" s="3" t="s">
        <v>7550</v>
      </c>
      <c r="F2647" s="2" t="s">
        <v>7551</v>
      </c>
      <c r="G2647" s="2" t="s">
        <v>47</v>
      </c>
      <c r="I2647" s="2">
        <v>4280</v>
      </c>
      <c r="J2647" s="9"/>
      <c r="K2647" s="9">
        <v>9.56</v>
      </c>
      <c r="L2647" s="9"/>
      <c r="M2647" s="9"/>
      <c r="N2647" s="9"/>
      <c r="O2647" s="9"/>
      <c r="P2647" s="9"/>
      <c r="Q2647" s="9">
        <v>0.25</v>
      </c>
      <c r="R2647" s="9"/>
      <c r="S2647" s="9"/>
      <c r="T2647" s="9"/>
      <c r="U2647" s="9"/>
      <c r="V2647" s="9">
        <v>1.5</v>
      </c>
      <c r="W2647" s="9"/>
      <c r="X2647" s="9"/>
      <c r="Y2647" s="9"/>
      <c r="Z2647" s="9"/>
      <c r="AA2647" s="9"/>
      <c r="AB2647" s="9"/>
      <c r="AC2647" s="9"/>
      <c r="AD2647" s="9"/>
      <c r="AE2647" s="9"/>
      <c r="AF2647" s="9"/>
      <c r="AG2647" s="9"/>
      <c r="AH2647" s="9"/>
      <c r="AI2647" s="9">
        <f t="shared" si="191"/>
        <v>11.31</v>
      </c>
      <c r="AJ2647" s="9">
        <v>0</v>
      </c>
      <c r="AK2647" s="9">
        <f t="shared" si="192"/>
        <v>1.3572</v>
      </c>
      <c r="AL2647" s="9">
        <f t="shared" si="193"/>
        <v>12.667200000000001</v>
      </c>
      <c r="AM2647" s="9"/>
      <c r="AN2647" s="9"/>
      <c r="AO2647" s="9"/>
      <c r="AP2647" s="9"/>
    </row>
    <row r="2648" spans="1:42" x14ac:dyDescent="0.2">
      <c r="A2648" s="2" t="s">
        <v>7320</v>
      </c>
      <c r="B2648" s="2">
        <v>16</v>
      </c>
      <c r="C2648" s="2">
        <v>11030139</v>
      </c>
      <c r="D2648" s="2" t="s">
        <v>7552</v>
      </c>
      <c r="E2648" s="3" t="s">
        <v>7553</v>
      </c>
      <c r="F2648" s="2" t="s">
        <v>7554</v>
      </c>
      <c r="G2648" s="2" t="s">
        <v>47</v>
      </c>
      <c r="I2648" s="2">
        <v>4281</v>
      </c>
      <c r="J2648" s="9"/>
      <c r="K2648" s="9"/>
      <c r="L2648" s="9"/>
      <c r="M2648" s="9"/>
      <c r="N2648" s="9"/>
      <c r="O2648" s="9"/>
      <c r="P2648" s="9"/>
      <c r="Q2648" s="9">
        <v>7</v>
      </c>
      <c r="R2648" s="9">
        <v>0.31</v>
      </c>
      <c r="S2648" s="9"/>
      <c r="T2648" s="9"/>
      <c r="U2648" s="9"/>
      <c r="V2648" s="9">
        <v>1.5</v>
      </c>
      <c r="W2648" s="9"/>
      <c r="X2648" s="9"/>
      <c r="Y2648" s="9"/>
      <c r="Z2648" s="9"/>
      <c r="AA2648" s="9"/>
      <c r="AB2648" s="9"/>
      <c r="AC2648" s="9"/>
      <c r="AD2648" s="9"/>
      <c r="AE2648" s="9"/>
      <c r="AF2648" s="9"/>
      <c r="AG2648" s="9"/>
      <c r="AH2648" s="9"/>
      <c r="AI2648" s="9">
        <f t="shared" si="191"/>
        <v>8.8099999999999987</v>
      </c>
      <c r="AJ2648" s="9">
        <v>0</v>
      </c>
      <c r="AK2648" s="9">
        <f t="shared" si="192"/>
        <v>1.0571999999999999</v>
      </c>
      <c r="AL2648" s="9">
        <f t="shared" si="193"/>
        <v>9.8671999999999986</v>
      </c>
      <c r="AM2648" s="9"/>
      <c r="AN2648" s="9"/>
      <c r="AO2648" s="9"/>
      <c r="AP2648" s="9"/>
    </row>
    <row r="2649" spans="1:42" x14ac:dyDescent="0.2">
      <c r="A2649" s="2" t="s">
        <v>7320</v>
      </c>
      <c r="B2649" s="2">
        <v>1</v>
      </c>
      <c r="C2649" s="2">
        <v>11030139</v>
      </c>
      <c r="D2649" s="2" t="s">
        <v>7555</v>
      </c>
      <c r="E2649" s="3" t="s">
        <v>7556</v>
      </c>
      <c r="F2649" s="2" t="s">
        <v>7557</v>
      </c>
      <c r="G2649" s="2" t="s">
        <v>47</v>
      </c>
      <c r="I2649" s="2">
        <v>4282</v>
      </c>
      <c r="J2649" s="9"/>
      <c r="K2649" s="9">
        <v>4.9800000000000004</v>
      </c>
      <c r="L2649" s="9"/>
      <c r="M2649" s="9"/>
      <c r="N2649" s="9"/>
      <c r="O2649" s="9"/>
      <c r="P2649" s="9"/>
      <c r="Q2649" s="9">
        <v>0.12</v>
      </c>
      <c r="R2649" s="9">
        <v>7.0000000000000007E-2</v>
      </c>
      <c r="S2649" s="9"/>
      <c r="T2649" s="9"/>
      <c r="U2649" s="9"/>
      <c r="V2649" s="9">
        <v>1.5</v>
      </c>
      <c r="W2649" s="9"/>
      <c r="X2649" s="9"/>
      <c r="Y2649" s="9"/>
      <c r="Z2649" s="9"/>
      <c r="AA2649" s="9"/>
      <c r="AB2649" s="9"/>
      <c r="AC2649" s="9"/>
      <c r="AD2649" s="9"/>
      <c r="AE2649" s="9"/>
      <c r="AF2649" s="9"/>
      <c r="AG2649" s="9"/>
      <c r="AH2649" s="9"/>
      <c r="AI2649" s="9">
        <f t="shared" si="191"/>
        <v>6.6700000000000008</v>
      </c>
      <c r="AJ2649" s="9">
        <v>0</v>
      </c>
      <c r="AK2649" s="9">
        <f t="shared" si="192"/>
        <v>0.80040000000000011</v>
      </c>
      <c r="AL2649" s="9">
        <f t="shared" si="193"/>
        <v>7.4704000000000006</v>
      </c>
      <c r="AM2649" s="9"/>
      <c r="AN2649" s="9"/>
      <c r="AO2649" s="9"/>
      <c r="AP2649" s="9"/>
    </row>
    <row r="2650" spans="1:42" x14ac:dyDescent="0.2">
      <c r="A2650" s="2" t="s">
        <v>7320</v>
      </c>
      <c r="B2650" s="2">
        <v>1</v>
      </c>
      <c r="C2650" s="2">
        <v>11030139</v>
      </c>
      <c r="D2650" s="2" t="s">
        <v>7558</v>
      </c>
      <c r="E2650" s="3" t="s">
        <v>7559</v>
      </c>
      <c r="F2650" s="2" t="s">
        <v>7560</v>
      </c>
      <c r="G2650" s="2" t="s">
        <v>47</v>
      </c>
      <c r="I2650" s="2">
        <v>4283</v>
      </c>
      <c r="J2650" s="9"/>
      <c r="K2650" s="9">
        <v>0.4</v>
      </c>
      <c r="L2650" s="9"/>
      <c r="M2650" s="9"/>
      <c r="N2650" s="9"/>
      <c r="O2650" s="9"/>
      <c r="P2650" s="9"/>
      <c r="Q2650" s="9">
        <v>0.14000000000000001</v>
      </c>
      <c r="R2650" s="9"/>
      <c r="S2650" s="9"/>
      <c r="T2650" s="9"/>
      <c r="U2650" s="9"/>
      <c r="V2650" s="9">
        <v>1.5</v>
      </c>
      <c r="W2650" s="9"/>
      <c r="X2650" s="9"/>
      <c r="Y2650" s="9"/>
      <c r="Z2650" s="9"/>
      <c r="AA2650" s="9"/>
      <c r="AB2650" s="9"/>
      <c r="AC2650" s="9"/>
      <c r="AD2650" s="9"/>
      <c r="AE2650" s="9"/>
      <c r="AF2650" s="9"/>
      <c r="AG2650" s="9"/>
      <c r="AH2650" s="9"/>
      <c r="AI2650" s="9">
        <f t="shared" si="191"/>
        <v>2.04</v>
      </c>
      <c r="AJ2650" s="9">
        <v>0</v>
      </c>
      <c r="AK2650" s="9">
        <f t="shared" si="192"/>
        <v>0.24479999999999999</v>
      </c>
      <c r="AL2650" s="9">
        <f t="shared" si="193"/>
        <v>2.2848000000000002</v>
      </c>
      <c r="AM2650" s="9"/>
      <c r="AN2650" s="9"/>
      <c r="AO2650" s="9"/>
      <c r="AP2650" s="9"/>
    </row>
    <row r="2651" spans="1:42" x14ac:dyDescent="0.2">
      <c r="A2651" s="2" t="s">
        <v>7320</v>
      </c>
      <c r="B2651" s="2">
        <v>1</v>
      </c>
      <c r="C2651" s="2">
        <v>11030139</v>
      </c>
      <c r="D2651" s="2" t="s">
        <v>7561</v>
      </c>
      <c r="E2651" s="3" t="s">
        <v>7562</v>
      </c>
      <c r="F2651" s="2" t="s">
        <v>7563</v>
      </c>
      <c r="G2651" s="2" t="s">
        <v>47</v>
      </c>
      <c r="I2651" s="2">
        <v>4284</v>
      </c>
      <c r="J2651" s="9"/>
      <c r="K2651" s="9"/>
      <c r="L2651" s="9"/>
      <c r="M2651" s="9"/>
      <c r="N2651" s="9"/>
      <c r="O2651" s="9"/>
      <c r="P2651" s="9"/>
      <c r="Q2651" s="9"/>
      <c r="R2651" s="9">
        <v>0.2</v>
      </c>
      <c r="S2651" s="9"/>
      <c r="T2651" s="9"/>
      <c r="U2651" s="9"/>
      <c r="V2651" s="9">
        <v>1.5</v>
      </c>
      <c r="W2651" s="9"/>
      <c r="X2651" s="9"/>
      <c r="Y2651" s="9"/>
      <c r="Z2651" s="9"/>
      <c r="AA2651" s="9"/>
      <c r="AB2651" s="9"/>
      <c r="AC2651" s="9"/>
      <c r="AD2651" s="9"/>
      <c r="AE2651" s="9"/>
      <c r="AF2651" s="9"/>
      <c r="AG2651" s="9"/>
      <c r="AH2651" s="9"/>
      <c r="AI2651" s="9">
        <f t="shared" si="191"/>
        <v>1.7</v>
      </c>
      <c r="AJ2651" s="9">
        <v>0</v>
      </c>
      <c r="AK2651" s="9">
        <f t="shared" si="192"/>
        <v>0.20399999999999999</v>
      </c>
      <c r="AL2651" s="9">
        <f t="shared" si="193"/>
        <v>1.9039999999999999</v>
      </c>
      <c r="AM2651" s="9"/>
      <c r="AN2651" s="9"/>
      <c r="AO2651" s="9"/>
      <c r="AP2651" s="9"/>
    </row>
    <row r="2652" spans="1:42" x14ac:dyDescent="0.2">
      <c r="A2652" s="2" t="s">
        <v>7320</v>
      </c>
      <c r="B2652" s="2">
        <v>1</v>
      </c>
      <c r="C2652" s="2">
        <v>11030139</v>
      </c>
      <c r="D2652" s="2" t="s">
        <v>7564</v>
      </c>
      <c r="E2652" s="3" t="s">
        <v>7565</v>
      </c>
      <c r="F2652" s="2" t="s">
        <v>7566</v>
      </c>
      <c r="G2652" s="2" t="s">
        <v>47</v>
      </c>
      <c r="I2652" s="2">
        <v>4285</v>
      </c>
      <c r="J2652" s="9"/>
      <c r="K2652" s="9"/>
      <c r="L2652" s="9"/>
      <c r="M2652" s="9"/>
      <c r="N2652" s="9"/>
      <c r="O2652" s="9"/>
      <c r="P2652" s="9"/>
      <c r="Q2652" s="9">
        <v>1.1599999999999999</v>
      </c>
      <c r="R2652" s="9"/>
      <c r="S2652" s="9"/>
      <c r="T2652" s="9"/>
      <c r="U2652" s="9"/>
      <c r="V2652" s="9">
        <v>1.5</v>
      </c>
      <c r="W2652" s="9"/>
      <c r="X2652" s="9"/>
      <c r="Y2652" s="9"/>
      <c r="Z2652" s="9"/>
      <c r="AA2652" s="9"/>
      <c r="AB2652" s="9"/>
      <c r="AC2652" s="9"/>
      <c r="AD2652" s="9"/>
      <c r="AE2652" s="9"/>
      <c r="AF2652" s="9"/>
      <c r="AG2652" s="9"/>
      <c r="AH2652" s="9"/>
      <c r="AI2652" s="9">
        <f t="shared" si="191"/>
        <v>2.66</v>
      </c>
      <c r="AJ2652" s="9">
        <v>0</v>
      </c>
      <c r="AK2652" s="9">
        <f t="shared" si="192"/>
        <v>0.31919999999999998</v>
      </c>
      <c r="AL2652" s="9">
        <f t="shared" si="193"/>
        <v>2.9792000000000001</v>
      </c>
      <c r="AM2652" s="9"/>
      <c r="AN2652" s="9"/>
      <c r="AO2652" s="9"/>
      <c r="AP2652" s="9"/>
    </row>
    <row r="2653" spans="1:42" x14ac:dyDescent="0.2">
      <c r="A2653" s="2" t="s">
        <v>7320</v>
      </c>
      <c r="B2653" s="2">
        <v>1</v>
      </c>
      <c r="C2653" s="2">
        <v>11030139</v>
      </c>
      <c r="D2653" s="2" t="s">
        <v>7567</v>
      </c>
      <c r="E2653" s="3" t="s">
        <v>7568</v>
      </c>
      <c r="F2653" s="2" t="s">
        <v>7569</v>
      </c>
      <c r="G2653" s="2" t="s">
        <v>47</v>
      </c>
      <c r="I2653" s="2">
        <v>4286</v>
      </c>
      <c r="J2653" s="9"/>
      <c r="K2653" s="9"/>
      <c r="L2653" s="9"/>
      <c r="M2653" s="9"/>
      <c r="N2653" s="9"/>
      <c r="O2653" s="9"/>
      <c r="P2653" s="9"/>
      <c r="Q2653" s="9"/>
      <c r="R2653" s="9">
        <v>0.68</v>
      </c>
      <c r="S2653" s="9"/>
      <c r="T2653" s="9"/>
      <c r="U2653" s="9"/>
      <c r="V2653" s="9">
        <v>1.5</v>
      </c>
      <c r="W2653" s="9"/>
      <c r="X2653" s="9"/>
      <c r="Y2653" s="9"/>
      <c r="Z2653" s="9"/>
      <c r="AA2653" s="9"/>
      <c r="AB2653" s="9"/>
      <c r="AC2653" s="9"/>
      <c r="AD2653" s="9"/>
      <c r="AE2653" s="9"/>
      <c r="AF2653" s="9"/>
      <c r="AG2653" s="9"/>
      <c r="AH2653" s="9"/>
      <c r="AI2653" s="9">
        <f t="shared" si="191"/>
        <v>2.1800000000000002</v>
      </c>
      <c r="AJ2653" s="9">
        <v>0</v>
      </c>
      <c r="AK2653" s="9">
        <f t="shared" si="192"/>
        <v>0.2616</v>
      </c>
      <c r="AL2653" s="9">
        <f t="shared" si="193"/>
        <v>2.4416000000000002</v>
      </c>
      <c r="AM2653" s="9"/>
      <c r="AN2653" s="9"/>
      <c r="AO2653" s="9"/>
      <c r="AP2653" s="9"/>
    </row>
    <row r="2654" spans="1:42" x14ac:dyDescent="0.2">
      <c r="A2654" s="2" t="s">
        <v>7320</v>
      </c>
      <c r="B2654" s="2">
        <v>19</v>
      </c>
      <c r="C2654" s="2">
        <v>11030139</v>
      </c>
      <c r="D2654" s="2" t="s">
        <v>7570</v>
      </c>
      <c r="E2654" s="3" t="s">
        <v>7571</v>
      </c>
      <c r="F2654" s="2" t="s">
        <v>7572</v>
      </c>
      <c r="G2654" s="2" t="s">
        <v>47</v>
      </c>
      <c r="I2654" s="2">
        <v>4287</v>
      </c>
      <c r="J2654" s="9"/>
      <c r="K2654" s="9"/>
      <c r="L2654" s="9"/>
      <c r="M2654" s="9"/>
      <c r="N2654" s="9"/>
      <c r="O2654" s="9"/>
      <c r="P2654" s="9"/>
      <c r="Q2654" s="9"/>
      <c r="R2654" s="9"/>
      <c r="S2654" s="9"/>
      <c r="T2654" s="9"/>
      <c r="U2654" s="9"/>
      <c r="V2654" s="9">
        <v>1.5</v>
      </c>
      <c r="W2654" s="9"/>
      <c r="X2654" s="9"/>
      <c r="Y2654" s="9"/>
      <c r="Z2654" s="9"/>
      <c r="AA2654" s="9"/>
      <c r="AB2654" s="9"/>
      <c r="AC2654" s="9"/>
      <c r="AD2654" s="9"/>
      <c r="AE2654" s="9"/>
      <c r="AF2654" s="9"/>
      <c r="AG2654" s="9"/>
      <c r="AH2654" s="9"/>
      <c r="AI2654" s="9">
        <f t="shared" si="191"/>
        <v>1.5</v>
      </c>
      <c r="AJ2654" s="9">
        <v>0</v>
      </c>
      <c r="AK2654" s="9">
        <f t="shared" si="192"/>
        <v>0.18</v>
      </c>
      <c r="AL2654" s="9">
        <f t="shared" si="193"/>
        <v>1.68</v>
      </c>
      <c r="AM2654" s="9"/>
      <c r="AN2654" s="9"/>
      <c r="AO2654" s="9"/>
      <c r="AP2654" s="9"/>
    </row>
    <row r="2655" spans="1:42" x14ac:dyDescent="0.2">
      <c r="A2655" s="2" t="s">
        <v>7320</v>
      </c>
      <c r="B2655" s="2">
        <v>1</v>
      </c>
      <c r="C2655" s="2">
        <v>11030139</v>
      </c>
      <c r="D2655" s="2" t="s">
        <v>7573</v>
      </c>
      <c r="E2655" s="3" t="s">
        <v>7574</v>
      </c>
      <c r="F2655" s="2" t="s">
        <v>7575</v>
      </c>
      <c r="G2655" s="2" t="s">
        <v>47</v>
      </c>
      <c r="I2655" s="2">
        <v>4288</v>
      </c>
      <c r="J2655" s="9"/>
      <c r="K2655" s="9"/>
      <c r="L2655" s="9"/>
      <c r="M2655" s="9"/>
      <c r="N2655" s="9"/>
      <c r="O2655" s="9"/>
      <c r="P2655" s="9"/>
      <c r="Q2655" s="9">
        <v>0.02</v>
      </c>
      <c r="R2655" s="9">
        <v>0.14000000000000001</v>
      </c>
      <c r="S2655" s="9"/>
      <c r="T2655" s="9"/>
      <c r="U2655" s="9"/>
      <c r="V2655" s="9">
        <v>1.5</v>
      </c>
      <c r="W2655" s="9"/>
      <c r="X2655" s="9"/>
      <c r="Y2655" s="9"/>
      <c r="Z2655" s="9"/>
      <c r="AA2655" s="9"/>
      <c r="AB2655" s="9"/>
      <c r="AC2655" s="9"/>
      <c r="AD2655" s="9"/>
      <c r="AE2655" s="9"/>
      <c r="AF2655" s="9"/>
      <c r="AG2655" s="9"/>
      <c r="AH2655" s="9"/>
      <c r="AI2655" s="9">
        <f t="shared" si="191"/>
        <v>1.66</v>
      </c>
      <c r="AJ2655" s="9">
        <v>0</v>
      </c>
      <c r="AK2655" s="9">
        <f t="shared" si="192"/>
        <v>0.19919999999999999</v>
      </c>
      <c r="AL2655" s="9">
        <f t="shared" si="193"/>
        <v>1.8592</v>
      </c>
      <c r="AM2655" s="9"/>
      <c r="AN2655" s="9"/>
      <c r="AO2655" s="9"/>
      <c r="AP2655" s="9"/>
    </row>
    <row r="2656" spans="1:42" x14ac:dyDescent="0.2">
      <c r="A2656" s="2" t="s">
        <v>7320</v>
      </c>
      <c r="B2656" s="2">
        <v>1</v>
      </c>
      <c r="C2656" s="2">
        <v>11030139</v>
      </c>
      <c r="D2656" s="2" t="s">
        <v>7576</v>
      </c>
      <c r="E2656" s="3" t="s">
        <v>7577</v>
      </c>
      <c r="F2656" s="2" t="s">
        <v>7578</v>
      </c>
      <c r="G2656" s="2" t="s">
        <v>47</v>
      </c>
      <c r="I2656" s="2">
        <v>4289</v>
      </c>
      <c r="J2656" s="9"/>
      <c r="K2656" s="9">
        <v>0.08</v>
      </c>
      <c r="L2656" s="9"/>
      <c r="M2656" s="9"/>
      <c r="N2656" s="9"/>
      <c r="O2656" s="9"/>
      <c r="P2656" s="9"/>
      <c r="Q2656" s="9">
        <v>0.42</v>
      </c>
      <c r="R2656" s="9">
        <v>0.93</v>
      </c>
      <c r="S2656" s="9"/>
      <c r="T2656" s="9"/>
      <c r="U2656" s="9"/>
      <c r="V2656" s="9">
        <v>1.5</v>
      </c>
      <c r="W2656" s="9"/>
      <c r="X2656" s="9"/>
      <c r="Y2656" s="9"/>
      <c r="Z2656" s="9"/>
      <c r="AA2656" s="9"/>
      <c r="AB2656" s="9"/>
      <c r="AC2656" s="9"/>
      <c r="AD2656" s="9"/>
      <c r="AE2656" s="9"/>
      <c r="AF2656" s="9"/>
      <c r="AG2656" s="9"/>
      <c r="AH2656" s="9"/>
      <c r="AI2656" s="9">
        <f t="shared" si="191"/>
        <v>2.93</v>
      </c>
      <c r="AJ2656" s="9">
        <v>0</v>
      </c>
      <c r="AK2656" s="9">
        <f t="shared" si="192"/>
        <v>0.35160000000000002</v>
      </c>
      <c r="AL2656" s="9">
        <f t="shared" si="193"/>
        <v>3.2816000000000001</v>
      </c>
      <c r="AM2656" s="9"/>
      <c r="AN2656" s="9"/>
      <c r="AO2656" s="9"/>
      <c r="AP2656" s="9"/>
    </row>
    <row r="2657" spans="1:42" x14ac:dyDescent="0.2">
      <c r="A2657" s="2" t="s">
        <v>7320</v>
      </c>
      <c r="B2657" s="2">
        <v>19</v>
      </c>
      <c r="C2657" s="2">
        <v>11030139</v>
      </c>
      <c r="D2657" s="2" t="s">
        <v>7579</v>
      </c>
      <c r="E2657" s="3" t="s">
        <v>7580</v>
      </c>
      <c r="F2657" s="2" t="s">
        <v>7581</v>
      </c>
      <c r="G2657" s="2" t="s">
        <v>47</v>
      </c>
      <c r="I2657" s="2">
        <v>4290</v>
      </c>
      <c r="J2657" s="9"/>
      <c r="K2657" s="9"/>
      <c r="L2657" s="9"/>
      <c r="M2657" s="9"/>
      <c r="N2657" s="9"/>
      <c r="O2657" s="9"/>
      <c r="P2657" s="9"/>
      <c r="Q2657" s="9">
        <v>0.48</v>
      </c>
      <c r="R2657" s="9"/>
      <c r="S2657" s="9"/>
      <c r="T2657" s="9"/>
      <c r="U2657" s="9"/>
      <c r="V2657" s="9">
        <v>1.5</v>
      </c>
      <c r="W2657" s="9"/>
      <c r="X2657" s="9"/>
      <c r="Y2657" s="9"/>
      <c r="Z2657" s="9"/>
      <c r="AA2657" s="9"/>
      <c r="AB2657" s="9"/>
      <c r="AC2657" s="9"/>
      <c r="AD2657" s="9"/>
      <c r="AE2657" s="9"/>
      <c r="AF2657" s="9"/>
      <c r="AG2657" s="9"/>
      <c r="AH2657" s="9"/>
      <c r="AI2657" s="9">
        <f t="shared" si="191"/>
        <v>1.98</v>
      </c>
      <c r="AJ2657" s="9">
        <v>0</v>
      </c>
      <c r="AK2657" s="9">
        <f t="shared" si="192"/>
        <v>0.23759999999999998</v>
      </c>
      <c r="AL2657" s="9">
        <f t="shared" si="193"/>
        <v>2.2176</v>
      </c>
      <c r="AM2657" s="9"/>
      <c r="AN2657" s="9"/>
      <c r="AO2657" s="9"/>
      <c r="AP2657" s="9"/>
    </row>
    <row r="2658" spans="1:42" x14ac:dyDescent="0.2">
      <c r="A2658" s="2" t="s">
        <v>7320</v>
      </c>
      <c r="B2658" s="2">
        <v>1</v>
      </c>
      <c r="C2658" s="2">
        <v>11030139</v>
      </c>
      <c r="D2658" s="2" t="s">
        <v>7582</v>
      </c>
      <c r="E2658" s="3" t="s">
        <v>7583</v>
      </c>
      <c r="F2658" s="2" t="s">
        <v>7584</v>
      </c>
      <c r="G2658" s="2" t="s">
        <v>47</v>
      </c>
      <c r="I2658" s="2">
        <v>4291</v>
      </c>
      <c r="J2658" s="9"/>
      <c r="K2658" s="9"/>
      <c r="L2658" s="9"/>
      <c r="M2658" s="9"/>
      <c r="N2658" s="9"/>
      <c r="O2658" s="9"/>
      <c r="P2658" s="9"/>
      <c r="Q2658" s="9"/>
      <c r="R2658" s="9"/>
      <c r="S2658" s="9"/>
      <c r="T2658" s="9"/>
      <c r="U2658" s="9"/>
      <c r="V2658" s="9">
        <v>1.5</v>
      </c>
      <c r="W2658" s="9"/>
      <c r="X2658" s="9"/>
      <c r="Y2658" s="9"/>
      <c r="Z2658" s="9"/>
      <c r="AA2658" s="9"/>
      <c r="AB2658" s="9"/>
      <c r="AC2658" s="9"/>
      <c r="AD2658" s="9"/>
      <c r="AE2658" s="9"/>
      <c r="AF2658" s="9"/>
      <c r="AG2658" s="9"/>
      <c r="AH2658" s="9"/>
      <c r="AI2658" s="9">
        <f t="shared" si="191"/>
        <v>1.5</v>
      </c>
      <c r="AJ2658" s="9">
        <v>0</v>
      </c>
      <c r="AK2658" s="9">
        <f t="shared" si="192"/>
        <v>0.18</v>
      </c>
      <c r="AL2658" s="9">
        <f t="shared" si="193"/>
        <v>1.68</v>
      </c>
      <c r="AM2658" s="9"/>
      <c r="AN2658" s="9"/>
      <c r="AO2658" s="9"/>
      <c r="AP2658" s="9"/>
    </row>
    <row r="2659" spans="1:42" x14ac:dyDescent="0.2">
      <c r="A2659" s="2" t="s">
        <v>7320</v>
      </c>
      <c r="B2659" s="2">
        <v>1</v>
      </c>
      <c r="C2659" s="2">
        <v>11030139</v>
      </c>
      <c r="D2659" s="2" t="s">
        <v>7585</v>
      </c>
      <c r="E2659" s="3" t="s">
        <v>7586</v>
      </c>
      <c r="F2659" s="2" t="s">
        <v>7587</v>
      </c>
      <c r="G2659" s="2" t="s">
        <v>47</v>
      </c>
      <c r="I2659" s="2">
        <v>4292</v>
      </c>
      <c r="J2659" s="9"/>
      <c r="K2659" s="9">
        <v>1.19</v>
      </c>
      <c r="L2659" s="9"/>
      <c r="M2659" s="9"/>
      <c r="N2659" s="9"/>
      <c r="O2659" s="9"/>
      <c r="P2659" s="9"/>
      <c r="Q2659" s="9">
        <v>0.65</v>
      </c>
      <c r="R2659" s="9"/>
      <c r="S2659" s="9"/>
      <c r="T2659" s="9"/>
      <c r="U2659" s="9"/>
      <c r="V2659" s="9">
        <v>1.5</v>
      </c>
      <c r="W2659" s="9"/>
      <c r="X2659" s="9"/>
      <c r="Y2659" s="9"/>
      <c r="Z2659" s="9"/>
      <c r="AA2659" s="9"/>
      <c r="AB2659" s="9"/>
      <c r="AC2659" s="9"/>
      <c r="AD2659" s="9"/>
      <c r="AE2659" s="9"/>
      <c r="AF2659" s="9"/>
      <c r="AG2659" s="9"/>
      <c r="AH2659" s="9"/>
      <c r="AI2659" s="9">
        <f t="shared" si="191"/>
        <v>3.34</v>
      </c>
      <c r="AJ2659" s="9">
        <v>0</v>
      </c>
      <c r="AK2659" s="9">
        <f t="shared" si="192"/>
        <v>0.40079999999999999</v>
      </c>
      <c r="AL2659" s="9">
        <f t="shared" si="193"/>
        <v>3.7407999999999997</v>
      </c>
      <c r="AM2659" s="9"/>
      <c r="AN2659" s="9"/>
      <c r="AO2659" s="9"/>
      <c r="AP2659" s="9"/>
    </row>
    <row r="2660" spans="1:42" x14ac:dyDescent="0.2">
      <c r="A2660" s="2" t="s">
        <v>7320</v>
      </c>
      <c r="B2660" s="2">
        <v>1</v>
      </c>
      <c r="C2660" s="2">
        <v>11030139</v>
      </c>
      <c r="D2660" s="2" t="s">
        <v>7588</v>
      </c>
      <c r="E2660" s="3" t="s">
        <v>7589</v>
      </c>
      <c r="F2660" s="2" t="s">
        <v>7590</v>
      </c>
      <c r="G2660" s="2" t="s">
        <v>47</v>
      </c>
      <c r="I2660" s="2">
        <v>4293</v>
      </c>
      <c r="J2660" s="9"/>
      <c r="K2660" s="9">
        <v>0.44</v>
      </c>
      <c r="L2660" s="9"/>
      <c r="M2660" s="9"/>
      <c r="N2660" s="9"/>
      <c r="O2660" s="9"/>
      <c r="P2660" s="9"/>
      <c r="Q2660" s="9"/>
      <c r="R2660" s="9"/>
      <c r="S2660" s="9"/>
      <c r="T2660" s="9"/>
      <c r="U2660" s="9"/>
      <c r="V2660" s="9">
        <v>1.5</v>
      </c>
      <c r="W2660" s="9"/>
      <c r="X2660" s="9"/>
      <c r="Y2660" s="9"/>
      <c r="Z2660" s="9"/>
      <c r="AA2660" s="9"/>
      <c r="AB2660" s="9"/>
      <c r="AC2660" s="9"/>
      <c r="AD2660" s="9"/>
      <c r="AE2660" s="9"/>
      <c r="AF2660" s="9"/>
      <c r="AG2660" s="9"/>
      <c r="AH2660" s="9"/>
      <c r="AI2660" s="9">
        <f t="shared" si="191"/>
        <v>1.94</v>
      </c>
      <c r="AJ2660" s="9">
        <v>0</v>
      </c>
      <c r="AK2660" s="9">
        <f t="shared" si="192"/>
        <v>0.23279999999999998</v>
      </c>
      <c r="AL2660" s="9">
        <f t="shared" si="193"/>
        <v>2.1728000000000001</v>
      </c>
      <c r="AM2660" s="9"/>
      <c r="AN2660" s="9"/>
      <c r="AO2660" s="9"/>
      <c r="AP2660" s="9"/>
    </row>
    <row r="2661" spans="1:42" x14ac:dyDescent="0.2">
      <c r="A2661" s="2" t="s">
        <v>7320</v>
      </c>
      <c r="B2661" s="2">
        <v>1</v>
      </c>
      <c r="C2661" s="2">
        <v>11030139</v>
      </c>
      <c r="D2661" s="2" t="s">
        <v>7591</v>
      </c>
      <c r="E2661" s="3" t="s">
        <v>7592</v>
      </c>
      <c r="F2661" s="2" t="s">
        <v>7593</v>
      </c>
      <c r="G2661" s="2" t="s">
        <v>47</v>
      </c>
      <c r="I2661" s="2">
        <v>4294</v>
      </c>
      <c r="J2661" s="9"/>
      <c r="K2661" s="9"/>
      <c r="L2661" s="9"/>
      <c r="M2661" s="9"/>
      <c r="N2661" s="9"/>
      <c r="O2661" s="9"/>
      <c r="P2661" s="9"/>
      <c r="Q2661" s="9"/>
      <c r="R2661" s="9"/>
      <c r="S2661" s="9"/>
      <c r="T2661" s="9"/>
      <c r="U2661" s="9"/>
      <c r="V2661" s="9">
        <v>1.5</v>
      </c>
      <c r="W2661" s="9"/>
      <c r="X2661" s="9"/>
      <c r="Y2661" s="9"/>
      <c r="Z2661" s="9"/>
      <c r="AA2661" s="9"/>
      <c r="AB2661" s="9"/>
      <c r="AC2661" s="9"/>
      <c r="AD2661" s="9"/>
      <c r="AE2661" s="9"/>
      <c r="AF2661" s="9"/>
      <c r="AG2661" s="9"/>
      <c r="AH2661" s="9"/>
      <c r="AI2661" s="9">
        <f t="shared" si="191"/>
        <v>1.5</v>
      </c>
      <c r="AJ2661" s="9">
        <v>0</v>
      </c>
      <c r="AK2661" s="9">
        <f t="shared" si="192"/>
        <v>0.18</v>
      </c>
      <c r="AL2661" s="9">
        <f t="shared" si="193"/>
        <v>1.68</v>
      </c>
      <c r="AM2661" s="9"/>
      <c r="AN2661" s="9"/>
      <c r="AO2661" s="9"/>
      <c r="AP2661" s="9"/>
    </row>
    <row r="2662" spans="1:42" x14ac:dyDescent="0.2">
      <c r="A2662" s="2" t="s">
        <v>7320</v>
      </c>
      <c r="B2662" s="2">
        <v>1</v>
      </c>
      <c r="C2662" s="2">
        <v>11030139</v>
      </c>
      <c r="D2662" s="2" t="s">
        <v>7594</v>
      </c>
      <c r="E2662" s="3" t="s">
        <v>7595</v>
      </c>
      <c r="F2662" s="2" t="s">
        <v>7596</v>
      </c>
      <c r="G2662" s="2" t="s">
        <v>47</v>
      </c>
      <c r="I2662" s="2">
        <v>4295</v>
      </c>
      <c r="J2662" s="9"/>
      <c r="K2662" s="9">
        <v>2.2000000000000002</v>
      </c>
      <c r="L2662" s="9"/>
      <c r="M2662" s="9"/>
      <c r="N2662" s="9"/>
      <c r="O2662" s="9"/>
      <c r="P2662" s="9"/>
      <c r="Q2662" s="9">
        <v>0.25</v>
      </c>
      <c r="R2662" s="9"/>
      <c r="S2662" s="9"/>
      <c r="T2662" s="9"/>
      <c r="U2662" s="9"/>
      <c r="V2662" s="9">
        <v>1.5</v>
      </c>
      <c r="W2662" s="9"/>
      <c r="X2662" s="9"/>
      <c r="Y2662" s="9"/>
      <c r="Z2662" s="9"/>
      <c r="AA2662" s="9"/>
      <c r="AB2662" s="9"/>
      <c r="AC2662" s="9"/>
      <c r="AD2662" s="9"/>
      <c r="AE2662" s="9"/>
      <c r="AF2662" s="9"/>
      <c r="AG2662" s="9"/>
      <c r="AH2662" s="9"/>
      <c r="AI2662" s="9">
        <f t="shared" si="191"/>
        <v>3.95</v>
      </c>
      <c r="AJ2662" s="9">
        <v>0</v>
      </c>
      <c r="AK2662" s="9">
        <f t="shared" si="192"/>
        <v>0.47399999999999998</v>
      </c>
      <c r="AL2662" s="9">
        <f t="shared" si="193"/>
        <v>4.4240000000000004</v>
      </c>
      <c r="AM2662" s="9"/>
      <c r="AN2662" s="9"/>
      <c r="AO2662" s="9"/>
      <c r="AP2662" s="9"/>
    </row>
    <row r="2663" spans="1:42" x14ac:dyDescent="0.2">
      <c r="A2663" s="2" t="s">
        <v>7320</v>
      </c>
      <c r="B2663" s="2">
        <v>1</v>
      </c>
      <c r="C2663" s="2">
        <v>11030139</v>
      </c>
      <c r="D2663" s="2" t="s">
        <v>7597</v>
      </c>
      <c r="E2663" s="3" t="s">
        <v>7598</v>
      </c>
      <c r="F2663" s="2" t="s">
        <v>7599</v>
      </c>
      <c r="G2663" s="2" t="s">
        <v>47</v>
      </c>
      <c r="I2663" s="2">
        <v>4296</v>
      </c>
      <c r="J2663" s="9"/>
      <c r="K2663" s="9">
        <v>0.48</v>
      </c>
      <c r="L2663" s="9"/>
      <c r="M2663" s="9"/>
      <c r="N2663" s="9"/>
      <c r="O2663" s="9"/>
      <c r="P2663" s="9"/>
      <c r="Q2663" s="9">
        <v>2.16</v>
      </c>
      <c r="R2663" s="9"/>
      <c r="S2663" s="9"/>
      <c r="T2663" s="9"/>
      <c r="U2663" s="9"/>
      <c r="V2663" s="9">
        <v>1.5</v>
      </c>
      <c r="W2663" s="9"/>
      <c r="X2663" s="9"/>
      <c r="Y2663" s="9"/>
      <c r="Z2663" s="9"/>
      <c r="AA2663" s="9"/>
      <c r="AB2663" s="9"/>
      <c r="AC2663" s="9"/>
      <c r="AD2663" s="9"/>
      <c r="AE2663" s="9"/>
      <c r="AF2663" s="9"/>
      <c r="AG2663" s="9"/>
      <c r="AH2663" s="9"/>
      <c r="AI2663" s="9">
        <f t="shared" si="191"/>
        <v>4.1400000000000006</v>
      </c>
      <c r="AJ2663" s="9">
        <v>0</v>
      </c>
      <c r="AK2663" s="9">
        <f t="shared" si="192"/>
        <v>0.49680000000000007</v>
      </c>
      <c r="AL2663" s="9">
        <f t="shared" si="193"/>
        <v>4.6368000000000009</v>
      </c>
      <c r="AM2663" s="9"/>
      <c r="AN2663" s="9"/>
      <c r="AO2663" s="9"/>
      <c r="AP2663" s="9"/>
    </row>
    <row r="2664" spans="1:42" x14ac:dyDescent="0.2">
      <c r="A2664" s="2" t="s">
        <v>7320</v>
      </c>
      <c r="B2664" s="2">
        <v>1</v>
      </c>
      <c r="C2664" s="2">
        <v>11030139</v>
      </c>
      <c r="D2664" s="2" t="s">
        <v>7600</v>
      </c>
      <c r="E2664" s="3" t="s">
        <v>7601</v>
      </c>
      <c r="F2664" s="2" t="s">
        <v>7602</v>
      </c>
      <c r="G2664" s="2" t="s">
        <v>47</v>
      </c>
      <c r="I2664" s="2">
        <v>4297</v>
      </c>
      <c r="J2664" s="9"/>
      <c r="K2664" s="9"/>
      <c r="L2664" s="9"/>
      <c r="M2664" s="9"/>
      <c r="N2664" s="9"/>
      <c r="O2664" s="9"/>
      <c r="P2664" s="9"/>
      <c r="Q2664" s="9"/>
      <c r="R2664" s="9"/>
      <c r="S2664" s="9"/>
      <c r="T2664" s="9"/>
      <c r="U2664" s="9"/>
      <c r="V2664" s="9">
        <v>1.5</v>
      </c>
      <c r="W2664" s="9"/>
      <c r="X2664" s="9"/>
      <c r="Y2664" s="9"/>
      <c r="Z2664" s="9"/>
      <c r="AA2664" s="9"/>
      <c r="AB2664" s="9"/>
      <c r="AC2664" s="9"/>
      <c r="AD2664" s="9"/>
      <c r="AE2664" s="9"/>
      <c r="AF2664" s="9"/>
      <c r="AG2664" s="9"/>
      <c r="AH2664" s="9"/>
      <c r="AI2664" s="9">
        <f t="shared" si="191"/>
        <v>1.5</v>
      </c>
      <c r="AJ2664" s="9">
        <v>0</v>
      </c>
      <c r="AK2664" s="9">
        <f t="shared" si="192"/>
        <v>0.18</v>
      </c>
      <c r="AL2664" s="9">
        <f t="shared" si="193"/>
        <v>1.68</v>
      </c>
      <c r="AM2664" s="9"/>
      <c r="AN2664" s="9"/>
      <c r="AO2664" s="9"/>
      <c r="AP2664" s="9"/>
    </row>
    <row r="2665" spans="1:42" x14ac:dyDescent="0.2">
      <c r="A2665" s="2" t="s">
        <v>7320</v>
      </c>
      <c r="B2665" s="2">
        <v>1</v>
      </c>
      <c r="C2665" s="2">
        <v>11030139</v>
      </c>
      <c r="D2665" s="2" t="s">
        <v>7600</v>
      </c>
      <c r="E2665" s="3" t="s">
        <v>7601</v>
      </c>
      <c r="F2665" s="2" t="s">
        <v>7602</v>
      </c>
      <c r="G2665" s="2" t="s">
        <v>47</v>
      </c>
      <c r="I2665" s="2">
        <v>4298</v>
      </c>
      <c r="J2665" s="9"/>
      <c r="K2665" s="9"/>
      <c r="L2665" s="9"/>
      <c r="M2665" s="9"/>
      <c r="N2665" s="9"/>
      <c r="O2665" s="9"/>
      <c r="P2665" s="9"/>
      <c r="Q2665" s="9"/>
      <c r="R2665" s="9"/>
      <c r="S2665" s="9"/>
      <c r="T2665" s="9"/>
      <c r="U2665" s="9"/>
      <c r="V2665" s="9">
        <v>1.5</v>
      </c>
      <c r="W2665" s="9"/>
      <c r="X2665" s="9"/>
      <c r="Y2665" s="9"/>
      <c r="Z2665" s="9"/>
      <c r="AA2665" s="9"/>
      <c r="AB2665" s="9"/>
      <c r="AC2665" s="9"/>
      <c r="AD2665" s="9"/>
      <c r="AE2665" s="9"/>
      <c r="AF2665" s="9"/>
      <c r="AG2665" s="9"/>
      <c r="AH2665" s="9"/>
      <c r="AI2665" s="9">
        <f t="shared" si="191"/>
        <v>1.5</v>
      </c>
      <c r="AJ2665" s="9">
        <v>0</v>
      </c>
      <c r="AK2665" s="9">
        <f t="shared" si="192"/>
        <v>0.18</v>
      </c>
      <c r="AL2665" s="9">
        <f t="shared" si="193"/>
        <v>1.68</v>
      </c>
      <c r="AM2665" s="9"/>
      <c r="AN2665" s="9"/>
      <c r="AO2665" s="9"/>
      <c r="AP2665" s="9"/>
    </row>
    <row r="2666" spans="1:42" x14ac:dyDescent="0.2">
      <c r="A2666" s="2" t="s">
        <v>7320</v>
      </c>
      <c r="B2666" s="2">
        <v>1</v>
      </c>
      <c r="C2666" s="2">
        <v>11030139</v>
      </c>
      <c r="D2666" s="2" t="s">
        <v>7603</v>
      </c>
      <c r="E2666" s="3" t="s">
        <v>7604</v>
      </c>
      <c r="F2666" s="2" t="s">
        <v>7605</v>
      </c>
      <c r="G2666" s="2" t="s">
        <v>47</v>
      </c>
      <c r="I2666" s="2">
        <v>4299</v>
      </c>
      <c r="J2666" s="9"/>
      <c r="K2666" s="9"/>
      <c r="L2666" s="9"/>
      <c r="M2666" s="9"/>
      <c r="N2666" s="9"/>
      <c r="O2666" s="9"/>
      <c r="P2666" s="9"/>
      <c r="Q2666" s="9"/>
      <c r="R2666" s="9"/>
      <c r="S2666" s="9"/>
      <c r="T2666" s="9"/>
      <c r="U2666" s="9"/>
      <c r="V2666" s="9">
        <v>1.5</v>
      </c>
      <c r="W2666" s="9"/>
      <c r="X2666" s="9"/>
      <c r="Y2666" s="9"/>
      <c r="Z2666" s="9"/>
      <c r="AA2666" s="9"/>
      <c r="AB2666" s="9"/>
      <c r="AC2666" s="9"/>
      <c r="AD2666" s="9"/>
      <c r="AE2666" s="9"/>
      <c r="AF2666" s="9"/>
      <c r="AG2666" s="9"/>
      <c r="AH2666" s="9"/>
      <c r="AI2666" s="9">
        <f t="shared" si="191"/>
        <v>1.5</v>
      </c>
      <c r="AJ2666" s="9">
        <v>0</v>
      </c>
      <c r="AK2666" s="9">
        <f t="shared" si="192"/>
        <v>0.18</v>
      </c>
      <c r="AL2666" s="9">
        <f t="shared" si="193"/>
        <v>1.68</v>
      </c>
      <c r="AM2666" s="9"/>
      <c r="AN2666" s="9"/>
      <c r="AO2666" s="9"/>
      <c r="AP2666" s="9"/>
    </row>
    <row r="2667" spans="1:42" x14ac:dyDescent="0.2">
      <c r="A2667" s="2" t="s">
        <v>7320</v>
      </c>
      <c r="B2667" s="2">
        <v>1</v>
      </c>
      <c r="C2667" s="2">
        <v>11030139</v>
      </c>
      <c r="D2667" s="2" t="s">
        <v>7606</v>
      </c>
      <c r="E2667" s="3" t="s">
        <v>7607</v>
      </c>
      <c r="F2667" s="2" t="s">
        <v>7608</v>
      </c>
      <c r="G2667" s="2" t="s">
        <v>47</v>
      </c>
      <c r="I2667" s="2">
        <v>4300</v>
      </c>
      <c r="J2667" s="9"/>
      <c r="K2667" s="9">
        <v>7.79</v>
      </c>
      <c r="L2667" s="9"/>
      <c r="M2667" s="9"/>
      <c r="N2667" s="9"/>
      <c r="O2667" s="9"/>
      <c r="P2667" s="9"/>
      <c r="Q2667" s="9">
        <v>1.05</v>
      </c>
      <c r="R2667" s="9"/>
      <c r="S2667" s="9"/>
      <c r="T2667" s="9"/>
      <c r="U2667" s="9"/>
      <c r="V2667" s="9">
        <v>1.5</v>
      </c>
      <c r="W2667" s="9"/>
      <c r="X2667" s="9"/>
      <c r="Y2667" s="9"/>
      <c r="Z2667" s="9"/>
      <c r="AA2667" s="9"/>
      <c r="AB2667" s="9"/>
      <c r="AC2667" s="9"/>
      <c r="AD2667" s="9"/>
      <c r="AE2667" s="9"/>
      <c r="AF2667" s="9"/>
      <c r="AG2667" s="9"/>
      <c r="AH2667" s="9"/>
      <c r="AI2667" s="9">
        <f t="shared" si="191"/>
        <v>10.34</v>
      </c>
      <c r="AJ2667" s="9">
        <v>0</v>
      </c>
      <c r="AK2667" s="9">
        <f t="shared" si="192"/>
        <v>1.2407999999999999</v>
      </c>
      <c r="AL2667" s="9">
        <f t="shared" si="193"/>
        <v>11.5808</v>
      </c>
      <c r="AM2667" s="9"/>
      <c r="AN2667" s="9"/>
      <c r="AO2667" s="9"/>
      <c r="AP2667" s="9"/>
    </row>
    <row r="2668" spans="1:42" x14ac:dyDescent="0.2">
      <c r="A2668" s="2" t="s">
        <v>7320</v>
      </c>
      <c r="B2668" s="2">
        <v>1</v>
      </c>
      <c r="C2668" s="2">
        <v>11030139</v>
      </c>
      <c r="D2668" s="2" t="s">
        <v>7609</v>
      </c>
      <c r="E2668" s="3" t="s">
        <v>7610</v>
      </c>
      <c r="F2668" s="2" t="s">
        <v>7611</v>
      </c>
      <c r="G2668" s="2" t="s">
        <v>47</v>
      </c>
      <c r="I2668" s="2">
        <v>4301</v>
      </c>
      <c r="J2668" s="9"/>
      <c r="K2668" s="9">
        <v>0.19</v>
      </c>
      <c r="L2668" s="9"/>
      <c r="M2668" s="9"/>
      <c r="N2668" s="9"/>
      <c r="O2668" s="9"/>
      <c r="P2668" s="9"/>
      <c r="Q2668" s="9">
        <v>0.74</v>
      </c>
      <c r="R2668" s="9"/>
      <c r="S2668" s="9"/>
      <c r="T2668" s="9"/>
      <c r="U2668" s="9"/>
      <c r="V2668" s="9">
        <v>1.5</v>
      </c>
      <c r="W2668" s="9"/>
      <c r="X2668" s="9"/>
      <c r="Y2668" s="9"/>
      <c r="Z2668" s="9"/>
      <c r="AA2668" s="9"/>
      <c r="AB2668" s="9"/>
      <c r="AC2668" s="9"/>
      <c r="AD2668" s="9"/>
      <c r="AE2668" s="9"/>
      <c r="AF2668" s="9"/>
      <c r="AG2668" s="9"/>
      <c r="AH2668" s="9"/>
      <c r="AI2668" s="9">
        <f t="shared" si="191"/>
        <v>2.4299999999999997</v>
      </c>
      <c r="AJ2668" s="9">
        <v>0</v>
      </c>
      <c r="AK2668" s="9">
        <f t="shared" si="192"/>
        <v>0.29159999999999997</v>
      </c>
      <c r="AL2668" s="9">
        <f t="shared" si="193"/>
        <v>2.7215999999999996</v>
      </c>
      <c r="AM2668" s="9"/>
      <c r="AN2668" s="9"/>
      <c r="AO2668" s="9"/>
      <c r="AP2668" s="9"/>
    </row>
    <row r="2669" spans="1:42" x14ac:dyDescent="0.2">
      <c r="A2669" s="2" t="s">
        <v>7320</v>
      </c>
      <c r="B2669" s="2">
        <v>1</v>
      </c>
      <c r="C2669" s="2">
        <v>11030139</v>
      </c>
      <c r="D2669" s="2" t="s">
        <v>7612</v>
      </c>
      <c r="E2669" s="3" t="s">
        <v>7613</v>
      </c>
      <c r="F2669" s="2" t="s">
        <v>7614</v>
      </c>
      <c r="G2669" s="2" t="s">
        <v>47</v>
      </c>
      <c r="I2669" s="2">
        <v>4302</v>
      </c>
      <c r="J2669" s="9"/>
      <c r="K2669" s="9"/>
      <c r="L2669" s="9"/>
      <c r="M2669" s="9"/>
      <c r="N2669" s="9"/>
      <c r="O2669" s="9"/>
      <c r="P2669" s="9"/>
      <c r="Q2669" s="9">
        <v>0.25</v>
      </c>
      <c r="R2669" s="9">
        <v>0.03</v>
      </c>
      <c r="S2669" s="9"/>
      <c r="T2669" s="9"/>
      <c r="U2669" s="9"/>
      <c r="V2669" s="9">
        <v>1.5</v>
      </c>
      <c r="W2669" s="9"/>
      <c r="X2669" s="9"/>
      <c r="Y2669" s="9"/>
      <c r="Z2669" s="9"/>
      <c r="AA2669" s="9"/>
      <c r="AB2669" s="9"/>
      <c r="AC2669" s="9"/>
      <c r="AD2669" s="9"/>
      <c r="AE2669" s="9"/>
      <c r="AF2669" s="9"/>
      <c r="AG2669" s="9"/>
      <c r="AH2669" s="9"/>
      <c r="AI2669" s="9">
        <f t="shared" si="191"/>
        <v>1.78</v>
      </c>
      <c r="AJ2669" s="9">
        <v>0</v>
      </c>
      <c r="AK2669" s="9">
        <f t="shared" si="192"/>
        <v>0.21359999999999998</v>
      </c>
      <c r="AL2669" s="9">
        <f t="shared" si="193"/>
        <v>1.9936</v>
      </c>
      <c r="AM2669" s="9"/>
      <c r="AN2669" s="9"/>
      <c r="AO2669" s="9"/>
      <c r="AP2669" s="9"/>
    </row>
    <row r="2670" spans="1:42" x14ac:dyDescent="0.2">
      <c r="A2670" s="2" t="s">
        <v>7320</v>
      </c>
      <c r="B2670" s="2">
        <v>1</v>
      </c>
      <c r="C2670" s="2">
        <v>11030139</v>
      </c>
      <c r="D2670" s="2" t="s">
        <v>7615</v>
      </c>
      <c r="E2670" s="3" t="s">
        <v>7616</v>
      </c>
      <c r="F2670" s="2" t="s">
        <v>7617</v>
      </c>
      <c r="G2670" s="2" t="s">
        <v>47</v>
      </c>
      <c r="I2670" s="2">
        <v>4303</v>
      </c>
      <c r="J2670" s="9"/>
      <c r="K2670" s="9"/>
      <c r="L2670" s="9"/>
      <c r="M2670" s="9"/>
      <c r="N2670" s="9"/>
      <c r="O2670" s="9"/>
      <c r="P2670" s="9"/>
      <c r="Q2670" s="9"/>
      <c r="R2670" s="9"/>
      <c r="S2670" s="9"/>
      <c r="T2670" s="9"/>
      <c r="U2670" s="9"/>
      <c r="V2670" s="9">
        <v>1.5</v>
      </c>
      <c r="W2670" s="9"/>
      <c r="X2670" s="9"/>
      <c r="Y2670" s="9"/>
      <c r="Z2670" s="9"/>
      <c r="AA2670" s="9"/>
      <c r="AB2670" s="9"/>
      <c r="AC2670" s="9"/>
      <c r="AD2670" s="9"/>
      <c r="AE2670" s="9"/>
      <c r="AF2670" s="9"/>
      <c r="AG2670" s="9"/>
      <c r="AH2670" s="9"/>
      <c r="AI2670" s="9">
        <f t="shared" si="191"/>
        <v>1.5</v>
      </c>
      <c r="AJ2670" s="9">
        <v>0</v>
      </c>
      <c r="AK2670" s="9">
        <f t="shared" si="192"/>
        <v>0.18</v>
      </c>
      <c r="AL2670" s="9">
        <f t="shared" si="193"/>
        <v>1.68</v>
      </c>
      <c r="AM2670" s="9"/>
      <c r="AN2670" s="9"/>
      <c r="AO2670" s="9"/>
      <c r="AP2670" s="9"/>
    </row>
    <row r="2671" spans="1:42" x14ac:dyDescent="0.2">
      <c r="A2671" s="2" t="s">
        <v>7320</v>
      </c>
      <c r="B2671" s="2">
        <v>1</v>
      </c>
      <c r="C2671" s="2">
        <v>11030139</v>
      </c>
      <c r="D2671" s="2" t="s">
        <v>7618</v>
      </c>
      <c r="E2671" s="3" t="s">
        <v>7619</v>
      </c>
      <c r="F2671" s="2" t="s">
        <v>7620</v>
      </c>
      <c r="G2671" s="2" t="s">
        <v>47</v>
      </c>
      <c r="I2671" s="2">
        <v>4304</v>
      </c>
      <c r="J2671" s="9"/>
      <c r="K2671" s="9"/>
      <c r="L2671" s="9"/>
      <c r="M2671" s="9"/>
      <c r="N2671" s="9"/>
      <c r="O2671" s="9"/>
      <c r="P2671" s="9"/>
      <c r="Q2671" s="9">
        <v>0.12</v>
      </c>
      <c r="R2671" s="9">
        <v>0.22</v>
      </c>
      <c r="S2671" s="9"/>
      <c r="T2671" s="9"/>
      <c r="U2671" s="9"/>
      <c r="V2671" s="9">
        <v>1.5</v>
      </c>
      <c r="W2671" s="9"/>
      <c r="X2671" s="9"/>
      <c r="Y2671" s="9"/>
      <c r="Z2671" s="9"/>
      <c r="AA2671" s="9"/>
      <c r="AB2671" s="9"/>
      <c r="AC2671" s="9"/>
      <c r="AD2671" s="9"/>
      <c r="AE2671" s="9"/>
      <c r="AF2671" s="9"/>
      <c r="AG2671" s="9"/>
      <c r="AH2671" s="9"/>
      <c r="AI2671" s="9">
        <f t="shared" si="191"/>
        <v>1.8399999999999999</v>
      </c>
      <c r="AJ2671" s="9">
        <v>0</v>
      </c>
      <c r="AK2671" s="9">
        <f t="shared" si="192"/>
        <v>0.22079999999999997</v>
      </c>
      <c r="AL2671" s="9">
        <f t="shared" si="193"/>
        <v>2.0608</v>
      </c>
      <c r="AM2671" s="9"/>
      <c r="AN2671" s="9"/>
      <c r="AO2671" s="9"/>
      <c r="AP2671" s="9"/>
    </row>
    <row r="2672" spans="1:42" x14ac:dyDescent="0.2">
      <c r="A2672" s="2" t="s">
        <v>7320</v>
      </c>
      <c r="B2672" s="2">
        <v>1</v>
      </c>
      <c r="C2672" s="2">
        <v>11030139</v>
      </c>
      <c r="D2672" s="2" t="s">
        <v>7621</v>
      </c>
      <c r="E2672" s="3" t="s">
        <v>7622</v>
      </c>
      <c r="F2672" s="2" t="s">
        <v>7623</v>
      </c>
      <c r="G2672" s="2" t="s">
        <v>47</v>
      </c>
      <c r="I2672" s="2">
        <v>4305</v>
      </c>
      <c r="J2672" s="9"/>
      <c r="K2672" s="9"/>
      <c r="L2672" s="9"/>
      <c r="M2672" s="9"/>
      <c r="N2672" s="9"/>
      <c r="O2672" s="9"/>
      <c r="P2672" s="9"/>
      <c r="Q2672" s="9">
        <v>0.15</v>
      </c>
      <c r="R2672" s="9">
        <v>0.03</v>
      </c>
      <c r="S2672" s="9"/>
      <c r="T2672" s="9"/>
      <c r="U2672" s="9"/>
      <c r="V2672" s="9">
        <v>1.5</v>
      </c>
      <c r="W2672" s="9"/>
      <c r="X2672" s="9"/>
      <c r="Y2672" s="9"/>
      <c r="Z2672" s="9"/>
      <c r="AA2672" s="9"/>
      <c r="AB2672" s="9"/>
      <c r="AC2672" s="9"/>
      <c r="AD2672" s="9"/>
      <c r="AE2672" s="9"/>
      <c r="AF2672" s="9"/>
      <c r="AG2672" s="9"/>
      <c r="AH2672" s="9"/>
      <c r="AI2672" s="9">
        <f t="shared" si="191"/>
        <v>1.68</v>
      </c>
      <c r="AJ2672" s="9">
        <v>0</v>
      </c>
      <c r="AK2672" s="9">
        <f t="shared" si="192"/>
        <v>0.20159999999999997</v>
      </c>
      <c r="AL2672" s="9">
        <f t="shared" si="193"/>
        <v>1.8815999999999999</v>
      </c>
      <c r="AM2672" s="9"/>
      <c r="AN2672" s="9"/>
      <c r="AO2672" s="9"/>
      <c r="AP2672" s="9"/>
    </row>
    <row r="2673" spans="1:42" x14ac:dyDescent="0.2">
      <c r="A2673" s="2" t="s">
        <v>7320</v>
      </c>
      <c r="B2673" s="2">
        <v>1</v>
      </c>
      <c r="C2673" s="2">
        <v>11030139</v>
      </c>
      <c r="D2673" s="2" t="s">
        <v>7624</v>
      </c>
      <c r="E2673" s="3" t="s">
        <v>7625</v>
      </c>
      <c r="F2673" s="2" t="s">
        <v>7626</v>
      </c>
      <c r="G2673" s="2" t="s">
        <v>47</v>
      </c>
      <c r="I2673" s="2">
        <v>4306</v>
      </c>
      <c r="J2673" s="9"/>
      <c r="K2673" s="9">
        <v>0.01</v>
      </c>
      <c r="L2673" s="9"/>
      <c r="M2673" s="9"/>
      <c r="N2673" s="9"/>
      <c r="O2673" s="9"/>
      <c r="P2673" s="9"/>
      <c r="Q2673" s="9">
        <v>6.44</v>
      </c>
      <c r="R2673" s="9"/>
      <c r="S2673" s="9"/>
      <c r="T2673" s="9"/>
      <c r="U2673" s="9"/>
      <c r="V2673" s="9">
        <v>1.5</v>
      </c>
      <c r="W2673" s="9"/>
      <c r="X2673" s="9"/>
      <c r="Y2673" s="9"/>
      <c r="Z2673" s="9"/>
      <c r="AA2673" s="9"/>
      <c r="AB2673" s="9"/>
      <c r="AC2673" s="9"/>
      <c r="AD2673" s="9"/>
      <c r="AE2673" s="9"/>
      <c r="AF2673" s="9"/>
      <c r="AG2673" s="9"/>
      <c r="AH2673" s="9"/>
      <c r="AI2673" s="9">
        <f t="shared" si="191"/>
        <v>7.95</v>
      </c>
      <c r="AJ2673" s="9">
        <v>0</v>
      </c>
      <c r="AK2673" s="9">
        <f t="shared" si="192"/>
        <v>0.95399999999999996</v>
      </c>
      <c r="AL2673" s="9">
        <f t="shared" si="193"/>
        <v>8.9039999999999999</v>
      </c>
      <c r="AM2673" s="9"/>
      <c r="AN2673" s="9"/>
      <c r="AO2673" s="9"/>
      <c r="AP2673" s="9"/>
    </row>
    <row r="2674" spans="1:42" x14ac:dyDescent="0.2">
      <c r="A2674" s="2" t="s">
        <v>7320</v>
      </c>
      <c r="B2674" s="2">
        <v>1</v>
      </c>
      <c r="C2674" s="2">
        <v>11030139</v>
      </c>
      <c r="D2674" s="2" t="s">
        <v>7627</v>
      </c>
      <c r="E2674" s="3" t="s">
        <v>7628</v>
      </c>
      <c r="F2674" s="2" t="s">
        <v>7629</v>
      </c>
      <c r="G2674" s="2" t="s">
        <v>47</v>
      </c>
      <c r="I2674" s="2">
        <v>4307</v>
      </c>
      <c r="J2674" s="9"/>
      <c r="K2674" s="9">
        <v>1.89</v>
      </c>
      <c r="L2674" s="9"/>
      <c r="M2674" s="9"/>
      <c r="N2674" s="9"/>
      <c r="O2674" s="9"/>
      <c r="P2674" s="9"/>
      <c r="Q2674" s="9">
        <v>2.06</v>
      </c>
      <c r="R2674" s="9"/>
      <c r="S2674" s="9"/>
      <c r="T2674" s="9"/>
      <c r="U2674" s="9"/>
      <c r="V2674" s="9">
        <v>1.5</v>
      </c>
      <c r="W2674" s="9"/>
      <c r="X2674" s="9"/>
      <c r="Y2674" s="9"/>
      <c r="Z2674" s="9"/>
      <c r="AA2674" s="9"/>
      <c r="AB2674" s="9"/>
      <c r="AC2674" s="9"/>
      <c r="AD2674" s="9"/>
      <c r="AE2674" s="9"/>
      <c r="AF2674" s="9"/>
      <c r="AG2674" s="9"/>
      <c r="AH2674" s="9"/>
      <c r="AI2674" s="9">
        <f t="shared" si="191"/>
        <v>5.45</v>
      </c>
      <c r="AJ2674" s="9">
        <v>0</v>
      </c>
      <c r="AK2674" s="9">
        <f t="shared" si="192"/>
        <v>0.65400000000000003</v>
      </c>
      <c r="AL2674" s="9">
        <f t="shared" si="193"/>
        <v>6.1040000000000001</v>
      </c>
      <c r="AM2674" s="9"/>
      <c r="AN2674" s="9"/>
      <c r="AO2674" s="9"/>
      <c r="AP2674" s="9"/>
    </row>
    <row r="2675" spans="1:42" x14ac:dyDescent="0.2">
      <c r="A2675" s="2" t="s">
        <v>7320</v>
      </c>
      <c r="B2675" s="2">
        <v>19</v>
      </c>
      <c r="C2675" s="2">
        <v>11030139</v>
      </c>
      <c r="D2675" s="2" t="s">
        <v>7630</v>
      </c>
      <c r="E2675" s="3" t="s">
        <v>7631</v>
      </c>
      <c r="F2675" s="2" t="s">
        <v>7632</v>
      </c>
      <c r="G2675" s="2" t="s">
        <v>47</v>
      </c>
      <c r="I2675" s="2">
        <v>4308</v>
      </c>
      <c r="J2675" s="9"/>
      <c r="K2675" s="9"/>
      <c r="L2675" s="9"/>
      <c r="M2675" s="9"/>
      <c r="N2675" s="9"/>
      <c r="O2675" s="9"/>
      <c r="P2675" s="9"/>
      <c r="Q2675" s="9">
        <v>0.19</v>
      </c>
      <c r="R2675" s="9"/>
      <c r="S2675" s="9"/>
      <c r="T2675" s="9"/>
      <c r="U2675" s="9"/>
      <c r="V2675" s="9">
        <v>1.5</v>
      </c>
      <c r="W2675" s="9"/>
      <c r="X2675" s="9"/>
      <c r="Y2675" s="9"/>
      <c r="Z2675" s="9"/>
      <c r="AA2675" s="9"/>
      <c r="AB2675" s="9"/>
      <c r="AC2675" s="9"/>
      <c r="AD2675" s="9"/>
      <c r="AE2675" s="9"/>
      <c r="AF2675" s="9"/>
      <c r="AG2675" s="9"/>
      <c r="AH2675" s="9"/>
      <c r="AI2675" s="9">
        <f t="shared" si="191"/>
        <v>1.69</v>
      </c>
      <c r="AJ2675" s="9">
        <v>0</v>
      </c>
      <c r="AK2675" s="9">
        <f t="shared" si="192"/>
        <v>0.20279999999999998</v>
      </c>
      <c r="AL2675" s="9">
        <f t="shared" si="193"/>
        <v>1.8927999999999998</v>
      </c>
      <c r="AM2675" s="9"/>
      <c r="AN2675" s="9"/>
      <c r="AO2675" s="9"/>
      <c r="AP2675" s="9"/>
    </row>
    <row r="2676" spans="1:42" x14ac:dyDescent="0.2">
      <c r="A2676" s="2" t="s">
        <v>7320</v>
      </c>
      <c r="B2676" s="2">
        <v>1</v>
      </c>
      <c r="C2676" s="2">
        <v>11030139</v>
      </c>
      <c r="D2676" s="2" t="s">
        <v>7633</v>
      </c>
      <c r="E2676" s="3" t="s">
        <v>7634</v>
      </c>
      <c r="F2676" s="2" t="s">
        <v>7635</v>
      </c>
      <c r="G2676" s="2" t="s">
        <v>47</v>
      </c>
      <c r="I2676" s="2">
        <v>4309</v>
      </c>
      <c r="J2676" s="9"/>
      <c r="K2676" s="9">
        <v>1.46</v>
      </c>
      <c r="L2676" s="9"/>
      <c r="M2676" s="9"/>
      <c r="N2676" s="9"/>
      <c r="O2676" s="9"/>
      <c r="P2676" s="9"/>
      <c r="Q2676" s="9">
        <v>0.15</v>
      </c>
      <c r="R2676" s="9"/>
      <c r="S2676" s="9"/>
      <c r="T2676" s="9"/>
      <c r="U2676" s="9"/>
      <c r="V2676" s="9">
        <v>1.5</v>
      </c>
      <c r="W2676" s="9"/>
      <c r="X2676" s="9"/>
      <c r="Y2676" s="9"/>
      <c r="Z2676" s="9"/>
      <c r="AA2676" s="9"/>
      <c r="AB2676" s="9"/>
      <c r="AC2676" s="9"/>
      <c r="AD2676" s="9"/>
      <c r="AE2676" s="9"/>
      <c r="AF2676" s="9"/>
      <c r="AG2676" s="9"/>
      <c r="AH2676" s="9"/>
      <c r="AI2676" s="9">
        <f t="shared" si="191"/>
        <v>3.11</v>
      </c>
      <c r="AJ2676" s="9">
        <v>0</v>
      </c>
      <c r="AK2676" s="9">
        <f t="shared" si="192"/>
        <v>0.37319999999999998</v>
      </c>
      <c r="AL2676" s="9">
        <f t="shared" si="193"/>
        <v>3.4832000000000001</v>
      </c>
      <c r="AM2676" s="9"/>
      <c r="AN2676" s="9"/>
      <c r="AO2676" s="9"/>
      <c r="AP2676" s="9"/>
    </row>
    <row r="2677" spans="1:42" x14ac:dyDescent="0.2">
      <c r="A2677" s="2" t="s">
        <v>7320</v>
      </c>
      <c r="B2677" s="2">
        <v>1</v>
      </c>
      <c r="C2677" s="2">
        <v>11030139</v>
      </c>
      <c r="D2677" s="2" t="s">
        <v>7636</v>
      </c>
      <c r="E2677" s="3" t="s">
        <v>7637</v>
      </c>
      <c r="F2677" s="2" t="s">
        <v>7638</v>
      </c>
      <c r="G2677" s="2" t="s">
        <v>47</v>
      </c>
      <c r="I2677" s="2">
        <v>4310</v>
      </c>
      <c r="J2677" s="9"/>
      <c r="K2677" s="9"/>
      <c r="L2677" s="9"/>
      <c r="M2677" s="9"/>
      <c r="N2677" s="9"/>
      <c r="O2677" s="9"/>
      <c r="P2677" s="9"/>
      <c r="Q2677" s="9"/>
      <c r="R2677" s="9"/>
      <c r="S2677" s="9"/>
      <c r="T2677" s="9"/>
      <c r="U2677" s="9"/>
      <c r="V2677" s="9">
        <v>1.5</v>
      </c>
      <c r="W2677" s="9"/>
      <c r="X2677" s="9"/>
      <c r="Y2677" s="9"/>
      <c r="Z2677" s="9"/>
      <c r="AA2677" s="9"/>
      <c r="AB2677" s="9"/>
      <c r="AC2677" s="9"/>
      <c r="AD2677" s="9"/>
      <c r="AE2677" s="9"/>
      <c r="AF2677" s="9"/>
      <c r="AG2677" s="9"/>
      <c r="AH2677" s="9"/>
      <c r="AI2677" s="9">
        <f t="shared" si="191"/>
        <v>1.5</v>
      </c>
      <c r="AJ2677" s="9">
        <v>0</v>
      </c>
      <c r="AK2677" s="9">
        <f t="shared" si="192"/>
        <v>0.18</v>
      </c>
      <c r="AL2677" s="9">
        <f t="shared" si="193"/>
        <v>1.68</v>
      </c>
      <c r="AM2677" s="9"/>
      <c r="AN2677" s="9"/>
      <c r="AO2677" s="9"/>
      <c r="AP2677" s="9"/>
    </row>
    <row r="2678" spans="1:42" x14ac:dyDescent="0.2">
      <c r="A2678" s="2" t="s">
        <v>7320</v>
      </c>
      <c r="B2678" s="2">
        <v>1</v>
      </c>
      <c r="C2678" s="2">
        <v>11030139</v>
      </c>
      <c r="D2678" s="2" t="s">
        <v>7639</v>
      </c>
      <c r="E2678" s="3" t="s">
        <v>7640</v>
      </c>
      <c r="F2678" s="2" t="s">
        <v>7641</v>
      </c>
      <c r="G2678" s="2" t="s">
        <v>47</v>
      </c>
      <c r="I2678" s="2">
        <v>4311</v>
      </c>
      <c r="J2678" s="9"/>
      <c r="K2678" s="9"/>
      <c r="L2678" s="9"/>
      <c r="M2678" s="9"/>
      <c r="N2678" s="9"/>
      <c r="O2678" s="9"/>
      <c r="P2678" s="9"/>
      <c r="Q2678" s="9">
        <v>0.69</v>
      </c>
      <c r="R2678" s="9"/>
      <c r="S2678" s="9"/>
      <c r="T2678" s="9"/>
      <c r="U2678" s="9"/>
      <c r="V2678" s="9">
        <v>1.5</v>
      </c>
      <c r="W2678" s="9"/>
      <c r="X2678" s="9"/>
      <c r="Y2678" s="9"/>
      <c r="Z2678" s="9"/>
      <c r="AA2678" s="9"/>
      <c r="AB2678" s="9"/>
      <c r="AC2678" s="9"/>
      <c r="AD2678" s="9"/>
      <c r="AE2678" s="9"/>
      <c r="AF2678" s="9"/>
      <c r="AG2678" s="9"/>
      <c r="AH2678" s="9"/>
      <c r="AI2678" s="9">
        <f t="shared" si="191"/>
        <v>2.19</v>
      </c>
      <c r="AJ2678" s="9">
        <v>0</v>
      </c>
      <c r="AK2678" s="9">
        <f t="shared" si="192"/>
        <v>0.26279999999999998</v>
      </c>
      <c r="AL2678" s="9">
        <f t="shared" si="193"/>
        <v>2.4527999999999999</v>
      </c>
      <c r="AM2678" s="9"/>
      <c r="AN2678" s="9"/>
      <c r="AO2678" s="9"/>
      <c r="AP2678" s="9"/>
    </row>
    <row r="2679" spans="1:42" x14ac:dyDescent="0.2">
      <c r="A2679" s="2" t="s">
        <v>7320</v>
      </c>
      <c r="B2679" s="2">
        <v>1</v>
      </c>
      <c r="C2679" s="2">
        <v>11030139</v>
      </c>
      <c r="D2679" s="2" t="s">
        <v>7642</v>
      </c>
      <c r="E2679" s="3" t="s">
        <v>7643</v>
      </c>
      <c r="F2679" s="2" t="s">
        <v>7644</v>
      </c>
      <c r="G2679" s="2" t="s">
        <v>47</v>
      </c>
      <c r="I2679" s="2">
        <v>4312</v>
      </c>
      <c r="J2679" s="9"/>
      <c r="K2679" s="9"/>
      <c r="L2679" s="9"/>
      <c r="M2679" s="9"/>
      <c r="N2679" s="9"/>
      <c r="O2679" s="9"/>
      <c r="P2679" s="9"/>
      <c r="Q2679" s="9"/>
      <c r="R2679" s="9"/>
      <c r="S2679" s="9"/>
      <c r="T2679" s="9"/>
      <c r="U2679" s="9"/>
      <c r="V2679" s="9">
        <v>1.5</v>
      </c>
      <c r="W2679" s="9"/>
      <c r="X2679" s="9"/>
      <c r="Y2679" s="9"/>
      <c r="Z2679" s="9"/>
      <c r="AA2679" s="9"/>
      <c r="AB2679" s="9"/>
      <c r="AC2679" s="9"/>
      <c r="AD2679" s="9"/>
      <c r="AE2679" s="9"/>
      <c r="AF2679" s="9"/>
      <c r="AG2679" s="9"/>
      <c r="AH2679" s="9"/>
      <c r="AI2679" s="9">
        <f t="shared" si="191"/>
        <v>1.5</v>
      </c>
      <c r="AJ2679" s="9">
        <v>0</v>
      </c>
      <c r="AK2679" s="9">
        <f t="shared" si="192"/>
        <v>0.18</v>
      </c>
      <c r="AL2679" s="9">
        <f t="shared" si="193"/>
        <v>1.68</v>
      </c>
      <c r="AM2679" s="9"/>
      <c r="AN2679" s="9"/>
      <c r="AO2679" s="9"/>
      <c r="AP2679" s="9"/>
    </row>
    <row r="2680" spans="1:42" x14ac:dyDescent="0.2">
      <c r="A2680" s="2" t="s">
        <v>7320</v>
      </c>
      <c r="B2680" s="2">
        <v>1</v>
      </c>
      <c r="C2680" s="2">
        <v>11030139</v>
      </c>
      <c r="D2680" s="2" t="s">
        <v>7645</v>
      </c>
      <c r="E2680" s="3" t="s">
        <v>7646</v>
      </c>
      <c r="F2680" s="2" t="s">
        <v>7647</v>
      </c>
      <c r="G2680" s="2" t="s">
        <v>47</v>
      </c>
      <c r="I2680" s="2">
        <v>4313</v>
      </c>
      <c r="J2680" s="9"/>
      <c r="K2680" s="9"/>
      <c r="L2680" s="9"/>
      <c r="M2680" s="9"/>
      <c r="N2680" s="9"/>
      <c r="O2680" s="9"/>
      <c r="P2680" s="9"/>
      <c r="Q2680" s="9">
        <v>0.46</v>
      </c>
      <c r="R2680" s="9"/>
      <c r="S2680" s="9"/>
      <c r="T2680" s="9"/>
      <c r="U2680" s="9"/>
      <c r="V2680" s="9">
        <v>1.5</v>
      </c>
      <c r="W2680" s="9"/>
      <c r="X2680" s="9"/>
      <c r="Y2680" s="9"/>
      <c r="Z2680" s="9"/>
      <c r="AA2680" s="9"/>
      <c r="AB2680" s="9"/>
      <c r="AC2680" s="9"/>
      <c r="AD2680" s="9"/>
      <c r="AE2680" s="9"/>
      <c r="AF2680" s="9"/>
      <c r="AG2680" s="9"/>
      <c r="AH2680" s="9"/>
      <c r="AI2680" s="9">
        <f t="shared" si="191"/>
        <v>1.96</v>
      </c>
      <c r="AJ2680" s="9">
        <v>0</v>
      </c>
      <c r="AK2680" s="9">
        <f t="shared" si="192"/>
        <v>0.23519999999999999</v>
      </c>
      <c r="AL2680" s="9">
        <f t="shared" si="193"/>
        <v>2.1951999999999998</v>
      </c>
      <c r="AM2680" s="9"/>
      <c r="AN2680" s="9"/>
      <c r="AO2680" s="9"/>
      <c r="AP2680" s="9"/>
    </row>
    <row r="2681" spans="1:42" x14ac:dyDescent="0.2">
      <c r="A2681" s="2" t="s">
        <v>7320</v>
      </c>
      <c r="B2681" s="2">
        <v>1</v>
      </c>
      <c r="C2681" s="2">
        <v>11030139</v>
      </c>
      <c r="D2681" s="2" t="s">
        <v>7648</v>
      </c>
      <c r="E2681" s="3" t="s">
        <v>7649</v>
      </c>
      <c r="F2681" s="2" t="s">
        <v>7650</v>
      </c>
      <c r="G2681" s="2" t="s">
        <v>47</v>
      </c>
      <c r="I2681" s="2">
        <v>4314</v>
      </c>
      <c r="J2681" s="9"/>
      <c r="K2681" s="9"/>
      <c r="L2681" s="9"/>
      <c r="M2681" s="9"/>
      <c r="N2681" s="9"/>
      <c r="O2681" s="9"/>
      <c r="P2681" s="9"/>
      <c r="Q2681" s="9"/>
      <c r="R2681" s="9"/>
      <c r="S2681" s="9"/>
      <c r="T2681" s="9"/>
      <c r="U2681" s="9"/>
      <c r="V2681" s="9">
        <v>1.5</v>
      </c>
      <c r="W2681" s="9"/>
      <c r="X2681" s="9"/>
      <c r="Y2681" s="9"/>
      <c r="Z2681" s="9"/>
      <c r="AA2681" s="9"/>
      <c r="AB2681" s="9"/>
      <c r="AC2681" s="9"/>
      <c r="AD2681" s="9"/>
      <c r="AE2681" s="9"/>
      <c r="AF2681" s="9"/>
      <c r="AG2681" s="9"/>
      <c r="AH2681" s="9"/>
      <c r="AI2681" s="9">
        <f t="shared" si="191"/>
        <v>1.5</v>
      </c>
      <c r="AJ2681" s="9">
        <v>0</v>
      </c>
      <c r="AK2681" s="9">
        <f t="shared" si="192"/>
        <v>0.18</v>
      </c>
      <c r="AL2681" s="9">
        <f t="shared" si="193"/>
        <v>1.68</v>
      </c>
      <c r="AM2681" s="9"/>
      <c r="AN2681" s="9"/>
      <c r="AO2681" s="9"/>
      <c r="AP2681" s="9"/>
    </row>
    <row r="2682" spans="1:42" x14ac:dyDescent="0.2">
      <c r="A2682" s="2" t="s">
        <v>7320</v>
      </c>
      <c r="B2682" s="2">
        <v>1</v>
      </c>
      <c r="C2682" s="2">
        <v>11030139</v>
      </c>
      <c r="D2682" s="2" t="s">
        <v>7648</v>
      </c>
      <c r="E2682" s="3" t="s">
        <v>7649</v>
      </c>
      <c r="F2682" s="2" t="s">
        <v>7650</v>
      </c>
      <c r="G2682" s="2" t="s">
        <v>47</v>
      </c>
      <c r="I2682" s="2">
        <v>4315</v>
      </c>
      <c r="J2682" s="9"/>
      <c r="K2682" s="9">
        <v>4.7699999999999996</v>
      </c>
      <c r="L2682" s="9"/>
      <c r="M2682" s="9"/>
      <c r="N2682" s="9"/>
      <c r="O2682" s="9"/>
      <c r="P2682" s="9"/>
      <c r="Q2682" s="9">
        <v>0.17</v>
      </c>
      <c r="R2682" s="9"/>
      <c r="S2682" s="9"/>
      <c r="T2682" s="9"/>
      <c r="U2682" s="9"/>
      <c r="V2682" s="9">
        <v>1.5</v>
      </c>
      <c r="W2682" s="9"/>
      <c r="X2682" s="9"/>
      <c r="Y2682" s="9"/>
      <c r="Z2682" s="9"/>
      <c r="AA2682" s="9"/>
      <c r="AB2682" s="9"/>
      <c r="AC2682" s="9"/>
      <c r="AD2682" s="9"/>
      <c r="AE2682" s="9"/>
      <c r="AF2682" s="9"/>
      <c r="AG2682" s="9"/>
      <c r="AH2682" s="9"/>
      <c r="AI2682" s="9">
        <f t="shared" si="191"/>
        <v>6.4399999999999995</v>
      </c>
      <c r="AJ2682" s="9">
        <v>0</v>
      </c>
      <c r="AK2682" s="9">
        <f t="shared" si="192"/>
        <v>0.77279999999999993</v>
      </c>
      <c r="AL2682" s="9">
        <f t="shared" si="193"/>
        <v>7.2127999999999997</v>
      </c>
      <c r="AM2682" s="9"/>
      <c r="AN2682" s="9"/>
      <c r="AO2682" s="9"/>
      <c r="AP2682" s="9"/>
    </row>
    <row r="2683" spans="1:42" x14ac:dyDescent="0.2">
      <c r="A2683" s="2" t="s">
        <v>7320</v>
      </c>
      <c r="B2683" s="2">
        <v>1</v>
      </c>
      <c r="C2683" s="2">
        <v>11030139</v>
      </c>
      <c r="D2683" s="2" t="s">
        <v>7651</v>
      </c>
      <c r="E2683" s="3" t="s">
        <v>7652</v>
      </c>
      <c r="F2683" s="2" t="s">
        <v>7653</v>
      </c>
      <c r="G2683" s="2" t="s">
        <v>47</v>
      </c>
      <c r="I2683" s="2">
        <v>4316</v>
      </c>
      <c r="J2683" s="9"/>
      <c r="K2683" s="9"/>
      <c r="L2683" s="9"/>
      <c r="M2683" s="9"/>
      <c r="N2683" s="9"/>
      <c r="O2683" s="9"/>
      <c r="P2683" s="9"/>
      <c r="Q2683" s="9"/>
      <c r="R2683" s="9"/>
      <c r="S2683" s="9"/>
      <c r="T2683" s="9"/>
      <c r="U2683" s="9"/>
      <c r="V2683" s="9">
        <v>1.5</v>
      </c>
      <c r="W2683" s="9"/>
      <c r="X2683" s="9"/>
      <c r="Y2683" s="9"/>
      <c r="Z2683" s="9"/>
      <c r="AA2683" s="9"/>
      <c r="AB2683" s="9"/>
      <c r="AC2683" s="9"/>
      <c r="AD2683" s="9"/>
      <c r="AE2683" s="9"/>
      <c r="AF2683" s="9"/>
      <c r="AG2683" s="9"/>
      <c r="AH2683" s="9"/>
      <c r="AI2683" s="9">
        <f t="shared" si="191"/>
        <v>1.5</v>
      </c>
      <c r="AJ2683" s="9">
        <v>0</v>
      </c>
      <c r="AK2683" s="9">
        <f t="shared" si="192"/>
        <v>0.18</v>
      </c>
      <c r="AL2683" s="9">
        <f t="shared" si="193"/>
        <v>1.68</v>
      </c>
      <c r="AM2683" s="9"/>
      <c r="AN2683" s="9"/>
      <c r="AO2683" s="9"/>
      <c r="AP2683" s="9"/>
    </row>
    <row r="2684" spans="1:42" x14ac:dyDescent="0.2">
      <c r="A2684" s="2" t="s">
        <v>7320</v>
      </c>
      <c r="B2684" s="2">
        <v>1</v>
      </c>
      <c r="C2684" s="2">
        <v>11030139</v>
      </c>
      <c r="D2684" s="2" t="s">
        <v>7654</v>
      </c>
      <c r="E2684" s="3" t="s">
        <v>7655</v>
      </c>
      <c r="F2684" s="2" t="s">
        <v>7656</v>
      </c>
      <c r="G2684" s="2" t="s">
        <v>47</v>
      </c>
      <c r="I2684" s="2">
        <v>4317</v>
      </c>
      <c r="J2684" s="9"/>
      <c r="K2684" s="9"/>
      <c r="L2684" s="9"/>
      <c r="M2684" s="9"/>
      <c r="N2684" s="9"/>
      <c r="O2684" s="9"/>
      <c r="P2684" s="9"/>
      <c r="Q2684" s="9"/>
      <c r="R2684" s="9"/>
      <c r="S2684" s="9"/>
      <c r="T2684" s="9"/>
      <c r="U2684" s="9"/>
      <c r="V2684" s="9">
        <v>1.5</v>
      </c>
      <c r="W2684" s="9"/>
      <c r="X2684" s="9"/>
      <c r="Y2684" s="9"/>
      <c r="Z2684" s="9"/>
      <c r="AA2684" s="9"/>
      <c r="AB2684" s="9"/>
      <c r="AC2684" s="9"/>
      <c r="AD2684" s="9"/>
      <c r="AE2684" s="9"/>
      <c r="AF2684" s="9"/>
      <c r="AG2684" s="9"/>
      <c r="AH2684" s="9"/>
      <c r="AI2684" s="9">
        <f t="shared" si="191"/>
        <v>1.5</v>
      </c>
      <c r="AJ2684" s="9">
        <v>0</v>
      </c>
      <c r="AK2684" s="9">
        <f t="shared" si="192"/>
        <v>0.18</v>
      </c>
      <c r="AL2684" s="9">
        <f t="shared" si="193"/>
        <v>1.68</v>
      </c>
      <c r="AM2684" s="9"/>
      <c r="AN2684" s="9"/>
      <c r="AO2684" s="9"/>
      <c r="AP2684" s="9"/>
    </row>
    <row r="2685" spans="1:42" x14ac:dyDescent="0.2">
      <c r="A2685" s="2" t="s">
        <v>7320</v>
      </c>
      <c r="B2685" s="2">
        <v>16</v>
      </c>
      <c r="C2685" s="2">
        <v>11030139</v>
      </c>
      <c r="D2685" s="2" t="s">
        <v>7657</v>
      </c>
      <c r="E2685" s="3" t="s">
        <v>7658</v>
      </c>
      <c r="F2685" s="2" t="s">
        <v>7659</v>
      </c>
      <c r="G2685" s="2" t="s">
        <v>47</v>
      </c>
      <c r="I2685" s="2">
        <v>4318</v>
      </c>
      <c r="J2685" s="9"/>
      <c r="K2685" s="9">
        <v>0.24</v>
      </c>
      <c r="L2685" s="9"/>
      <c r="M2685" s="9"/>
      <c r="N2685" s="9"/>
      <c r="O2685" s="9"/>
      <c r="P2685" s="9"/>
      <c r="Q2685" s="9"/>
      <c r="R2685" s="9"/>
      <c r="S2685" s="9"/>
      <c r="T2685" s="9"/>
      <c r="U2685" s="9"/>
      <c r="V2685" s="9">
        <v>1.5</v>
      </c>
      <c r="W2685" s="9"/>
      <c r="X2685" s="9"/>
      <c r="Y2685" s="9"/>
      <c r="Z2685" s="9"/>
      <c r="AA2685" s="9"/>
      <c r="AB2685" s="9"/>
      <c r="AC2685" s="9"/>
      <c r="AD2685" s="9"/>
      <c r="AE2685" s="9"/>
      <c r="AF2685" s="9"/>
      <c r="AG2685" s="9"/>
      <c r="AH2685" s="9"/>
      <c r="AI2685" s="9">
        <f t="shared" si="191"/>
        <v>1.74</v>
      </c>
      <c r="AJ2685" s="9">
        <v>0</v>
      </c>
      <c r="AK2685" s="9">
        <f t="shared" si="192"/>
        <v>0.20879999999999999</v>
      </c>
      <c r="AL2685" s="9">
        <f t="shared" si="193"/>
        <v>1.9487999999999999</v>
      </c>
      <c r="AM2685" s="9"/>
      <c r="AN2685" s="9"/>
      <c r="AO2685" s="9"/>
      <c r="AP2685" s="9"/>
    </row>
    <row r="2686" spans="1:42" x14ac:dyDescent="0.2">
      <c r="A2686" s="2" t="s">
        <v>7320</v>
      </c>
      <c r="B2686" s="2">
        <v>1</v>
      </c>
      <c r="C2686" s="2">
        <v>11030139</v>
      </c>
      <c r="D2686" s="2" t="s">
        <v>7660</v>
      </c>
      <c r="E2686" s="3" t="s">
        <v>7661</v>
      </c>
      <c r="F2686" s="2" t="s">
        <v>7662</v>
      </c>
      <c r="G2686" s="2" t="s">
        <v>47</v>
      </c>
      <c r="I2686" s="2">
        <v>4319</v>
      </c>
      <c r="J2686" s="9"/>
      <c r="K2686" s="9"/>
      <c r="L2686" s="9"/>
      <c r="M2686" s="9"/>
      <c r="N2686" s="9"/>
      <c r="O2686" s="9"/>
      <c r="P2686" s="9"/>
      <c r="Q2686" s="9">
        <v>0.16</v>
      </c>
      <c r="R2686" s="9"/>
      <c r="S2686" s="9"/>
      <c r="T2686" s="9"/>
      <c r="U2686" s="9"/>
      <c r="V2686" s="9">
        <v>1.5</v>
      </c>
      <c r="W2686" s="9"/>
      <c r="X2686" s="9"/>
      <c r="Y2686" s="9"/>
      <c r="Z2686" s="9"/>
      <c r="AA2686" s="9"/>
      <c r="AB2686" s="9"/>
      <c r="AC2686" s="9"/>
      <c r="AD2686" s="9"/>
      <c r="AE2686" s="9"/>
      <c r="AF2686" s="9"/>
      <c r="AG2686" s="9"/>
      <c r="AH2686" s="9"/>
      <c r="AI2686" s="9">
        <f t="shared" si="191"/>
        <v>1.66</v>
      </c>
      <c r="AJ2686" s="9">
        <v>0</v>
      </c>
      <c r="AK2686" s="9">
        <f t="shared" si="192"/>
        <v>0.19919999999999999</v>
      </c>
      <c r="AL2686" s="9">
        <f t="shared" si="193"/>
        <v>1.8592</v>
      </c>
      <c r="AM2686" s="9"/>
      <c r="AN2686" s="9"/>
      <c r="AO2686" s="9"/>
      <c r="AP2686" s="9"/>
    </row>
    <row r="2687" spans="1:42" x14ac:dyDescent="0.2">
      <c r="A2687" s="2" t="s">
        <v>7320</v>
      </c>
      <c r="B2687" s="2">
        <v>1</v>
      </c>
      <c r="C2687" s="2">
        <v>11030139</v>
      </c>
      <c r="D2687" s="2" t="s">
        <v>7663</v>
      </c>
      <c r="E2687" s="3" t="s">
        <v>7664</v>
      </c>
      <c r="F2687" s="2" t="s">
        <v>7665</v>
      </c>
      <c r="G2687" s="2" t="s">
        <v>47</v>
      </c>
      <c r="I2687" s="2">
        <v>4320</v>
      </c>
      <c r="J2687" s="9"/>
      <c r="K2687" s="9">
        <v>1.71</v>
      </c>
      <c r="L2687" s="9"/>
      <c r="M2687" s="9"/>
      <c r="N2687" s="9"/>
      <c r="O2687" s="9"/>
      <c r="P2687" s="9"/>
      <c r="Q2687" s="9">
        <v>0.52</v>
      </c>
      <c r="R2687" s="9">
        <v>0.18</v>
      </c>
      <c r="S2687" s="9"/>
      <c r="T2687" s="9"/>
      <c r="U2687" s="9"/>
      <c r="V2687" s="9">
        <v>1.5</v>
      </c>
      <c r="W2687" s="9"/>
      <c r="X2687" s="9"/>
      <c r="Y2687" s="9"/>
      <c r="Z2687" s="9"/>
      <c r="AA2687" s="9"/>
      <c r="AB2687" s="9"/>
      <c r="AC2687" s="9"/>
      <c r="AD2687" s="9"/>
      <c r="AE2687" s="9"/>
      <c r="AF2687" s="9"/>
      <c r="AG2687" s="9"/>
      <c r="AH2687" s="9"/>
      <c r="AI2687" s="9">
        <f t="shared" si="191"/>
        <v>3.91</v>
      </c>
      <c r="AJ2687" s="9">
        <v>0</v>
      </c>
      <c r="AK2687" s="9">
        <f t="shared" si="192"/>
        <v>0.46920000000000001</v>
      </c>
      <c r="AL2687" s="9">
        <f t="shared" si="193"/>
        <v>4.3792</v>
      </c>
      <c r="AM2687" s="9"/>
      <c r="AN2687" s="9"/>
      <c r="AO2687" s="9"/>
      <c r="AP2687" s="9"/>
    </row>
    <row r="2688" spans="1:42" x14ac:dyDescent="0.2">
      <c r="A2688" s="2" t="s">
        <v>7320</v>
      </c>
      <c r="B2688" s="2">
        <v>1</v>
      </c>
      <c r="C2688" s="2">
        <v>11030139</v>
      </c>
      <c r="D2688" s="2" t="s">
        <v>7666</v>
      </c>
      <c r="E2688" s="3" t="s">
        <v>7667</v>
      </c>
      <c r="F2688" s="2" t="s">
        <v>7668</v>
      </c>
      <c r="G2688" s="2" t="s">
        <v>47</v>
      </c>
      <c r="I2688" s="2">
        <v>4321</v>
      </c>
      <c r="J2688" s="9"/>
      <c r="K2688" s="9">
        <v>0.11</v>
      </c>
      <c r="L2688" s="9">
        <v>0.08</v>
      </c>
      <c r="M2688" s="9"/>
      <c r="N2688" s="9"/>
      <c r="O2688" s="9"/>
      <c r="P2688" s="9"/>
      <c r="Q2688" s="9">
        <v>0.55000000000000004</v>
      </c>
      <c r="R2688" s="9"/>
      <c r="S2688" s="9"/>
      <c r="T2688" s="9"/>
      <c r="U2688" s="9"/>
      <c r="V2688" s="9">
        <v>1.5</v>
      </c>
      <c r="W2688" s="9"/>
      <c r="X2688" s="9"/>
      <c r="Y2688" s="9"/>
      <c r="Z2688" s="9"/>
      <c r="AA2688" s="9"/>
      <c r="AB2688" s="9"/>
      <c r="AC2688" s="9"/>
      <c r="AD2688" s="9"/>
      <c r="AE2688" s="9"/>
      <c r="AF2688" s="9"/>
      <c r="AG2688" s="9"/>
      <c r="AH2688" s="9"/>
      <c r="AI2688" s="9">
        <f t="shared" si="191"/>
        <v>2.2400000000000002</v>
      </c>
      <c r="AJ2688" s="9">
        <v>0</v>
      </c>
      <c r="AK2688" s="9">
        <f t="shared" si="192"/>
        <v>0.26880000000000004</v>
      </c>
      <c r="AL2688" s="9">
        <f t="shared" si="193"/>
        <v>2.5088000000000004</v>
      </c>
      <c r="AM2688" s="9"/>
      <c r="AN2688" s="9"/>
      <c r="AO2688" s="9"/>
      <c r="AP2688" s="9"/>
    </row>
    <row r="2689" spans="1:42" x14ac:dyDescent="0.2">
      <c r="A2689" s="2" t="s">
        <v>7320</v>
      </c>
      <c r="B2689" s="2">
        <v>1</v>
      </c>
      <c r="C2689" s="2">
        <v>11030139</v>
      </c>
      <c r="D2689" s="2" t="s">
        <v>7669</v>
      </c>
      <c r="E2689" s="3" t="s">
        <v>7670</v>
      </c>
      <c r="F2689" s="2" t="s">
        <v>7671</v>
      </c>
      <c r="G2689" s="2" t="s">
        <v>47</v>
      </c>
      <c r="I2689" s="2">
        <v>4322</v>
      </c>
      <c r="J2689" s="9"/>
      <c r="K2689" s="9"/>
      <c r="L2689" s="9"/>
      <c r="M2689" s="9"/>
      <c r="N2689" s="9"/>
      <c r="O2689" s="9"/>
      <c r="P2689" s="9"/>
      <c r="Q2689" s="9">
        <v>1.26</v>
      </c>
      <c r="R2689" s="9"/>
      <c r="S2689" s="9"/>
      <c r="T2689" s="9"/>
      <c r="U2689" s="9"/>
      <c r="V2689" s="9">
        <v>1.5</v>
      </c>
      <c r="W2689" s="9"/>
      <c r="X2689" s="9"/>
      <c r="Y2689" s="9"/>
      <c r="Z2689" s="9"/>
      <c r="AA2689" s="9"/>
      <c r="AB2689" s="9"/>
      <c r="AC2689" s="9"/>
      <c r="AD2689" s="9"/>
      <c r="AE2689" s="9"/>
      <c r="AF2689" s="9"/>
      <c r="AG2689" s="9"/>
      <c r="AH2689" s="9"/>
      <c r="AI2689" s="9">
        <f t="shared" si="191"/>
        <v>2.76</v>
      </c>
      <c r="AJ2689" s="9">
        <v>0</v>
      </c>
      <c r="AK2689" s="9">
        <f t="shared" si="192"/>
        <v>0.33119999999999994</v>
      </c>
      <c r="AL2689" s="9">
        <f t="shared" si="193"/>
        <v>3.0911999999999997</v>
      </c>
      <c r="AM2689" s="9"/>
      <c r="AN2689" s="9"/>
      <c r="AO2689" s="9"/>
      <c r="AP2689" s="9"/>
    </row>
    <row r="2690" spans="1:42" x14ac:dyDescent="0.2">
      <c r="A2690" s="2" t="s">
        <v>7320</v>
      </c>
      <c r="B2690" s="2">
        <v>16</v>
      </c>
      <c r="C2690" s="2">
        <v>11030139</v>
      </c>
      <c r="D2690" s="2" t="s">
        <v>7672</v>
      </c>
      <c r="E2690" s="3" t="s">
        <v>7673</v>
      </c>
      <c r="F2690" s="2" t="s">
        <v>7674</v>
      </c>
      <c r="G2690" s="2" t="s">
        <v>47</v>
      </c>
      <c r="I2690" s="2">
        <v>4323</v>
      </c>
      <c r="J2690" s="9"/>
      <c r="K2690" s="9">
        <v>0.45</v>
      </c>
      <c r="L2690" s="9"/>
      <c r="M2690" s="9"/>
      <c r="N2690" s="9"/>
      <c r="O2690" s="9"/>
      <c r="P2690" s="9"/>
      <c r="Q2690" s="9">
        <v>13.05</v>
      </c>
      <c r="R2690" s="9">
        <v>3.37</v>
      </c>
      <c r="S2690" s="9"/>
      <c r="T2690" s="9"/>
      <c r="U2690" s="9"/>
      <c r="V2690" s="9">
        <v>1.5</v>
      </c>
      <c r="W2690" s="9"/>
      <c r="X2690" s="9"/>
      <c r="Y2690" s="9"/>
      <c r="Z2690" s="9"/>
      <c r="AA2690" s="9"/>
      <c r="AB2690" s="9"/>
      <c r="AC2690" s="9"/>
      <c r="AD2690" s="9"/>
      <c r="AE2690" s="9"/>
      <c r="AF2690" s="9"/>
      <c r="AG2690" s="9"/>
      <c r="AH2690" s="9">
        <v>-0.75</v>
      </c>
      <c r="AI2690" s="9">
        <f t="shared" si="191"/>
        <v>17.62</v>
      </c>
      <c r="AJ2690" s="9">
        <v>0</v>
      </c>
      <c r="AK2690" s="9">
        <f t="shared" si="192"/>
        <v>2.1143999999999998</v>
      </c>
      <c r="AL2690" s="9">
        <f t="shared" si="193"/>
        <v>19.734400000000001</v>
      </c>
      <c r="AM2690" s="9"/>
      <c r="AN2690" s="9"/>
      <c r="AO2690" s="9"/>
      <c r="AP2690" s="9"/>
    </row>
    <row r="2691" spans="1:42" x14ac:dyDescent="0.2">
      <c r="A2691" s="2" t="s">
        <v>7320</v>
      </c>
      <c r="B2691" s="2">
        <v>1</v>
      </c>
      <c r="C2691" s="2">
        <v>11030139</v>
      </c>
      <c r="D2691" s="2" t="s">
        <v>7675</v>
      </c>
      <c r="E2691" s="3" t="s">
        <v>7676</v>
      </c>
      <c r="F2691" s="2" t="s">
        <v>7677</v>
      </c>
      <c r="G2691" s="2" t="s">
        <v>47</v>
      </c>
      <c r="I2691" s="2">
        <v>4324</v>
      </c>
      <c r="J2691" s="9"/>
      <c r="K2691" s="9"/>
      <c r="L2691" s="9"/>
      <c r="M2691" s="9"/>
      <c r="N2691" s="9"/>
      <c r="O2691" s="9"/>
      <c r="P2691" s="9"/>
      <c r="Q2691" s="9"/>
      <c r="R2691" s="9"/>
      <c r="S2691" s="9"/>
      <c r="T2691" s="9"/>
      <c r="U2691" s="9"/>
      <c r="V2691" s="9">
        <v>1.5</v>
      </c>
      <c r="W2691" s="9"/>
      <c r="X2691" s="9"/>
      <c r="Y2691" s="9"/>
      <c r="Z2691" s="9"/>
      <c r="AA2691" s="9"/>
      <c r="AB2691" s="9"/>
      <c r="AC2691" s="9"/>
      <c r="AD2691" s="9"/>
      <c r="AE2691" s="9"/>
      <c r="AF2691" s="9"/>
      <c r="AG2691" s="9"/>
      <c r="AH2691" s="9"/>
      <c r="AI2691" s="9">
        <f t="shared" si="191"/>
        <v>1.5</v>
      </c>
      <c r="AJ2691" s="9">
        <v>0</v>
      </c>
      <c r="AK2691" s="9">
        <f t="shared" si="192"/>
        <v>0.18</v>
      </c>
      <c r="AL2691" s="9">
        <f t="shared" si="193"/>
        <v>1.68</v>
      </c>
      <c r="AM2691" s="9"/>
      <c r="AN2691" s="9"/>
      <c r="AO2691" s="9"/>
      <c r="AP2691" s="9"/>
    </row>
    <row r="2692" spans="1:42" x14ac:dyDescent="0.2">
      <c r="A2692" s="2" t="s">
        <v>7320</v>
      </c>
      <c r="B2692" s="2">
        <v>1</v>
      </c>
      <c r="C2692" s="2">
        <v>11030139</v>
      </c>
      <c r="D2692" s="2" t="s">
        <v>7678</v>
      </c>
      <c r="E2692" s="3" t="s">
        <v>7679</v>
      </c>
      <c r="F2692" s="2" t="s">
        <v>7680</v>
      </c>
      <c r="G2692" s="2" t="s">
        <v>47</v>
      </c>
      <c r="I2692" s="2">
        <v>4325</v>
      </c>
      <c r="J2692" s="9"/>
      <c r="K2692" s="9"/>
      <c r="L2692" s="9"/>
      <c r="M2692" s="9"/>
      <c r="N2692" s="9"/>
      <c r="O2692" s="9"/>
      <c r="P2692" s="9"/>
      <c r="Q2692" s="9">
        <v>0.01</v>
      </c>
      <c r="R2692" s="9">
        <v>0.67</v>
      </c>
      <c r="S2692" s="9"/>
      <c r="T2692" s="9"/>
      <c r="U2692" s="9"/>
      <c r="V2692" s="9">
        <v>1.5</v>
      </c>
      <c r="W2692" s="9"/>
      <c r="X2692" s="9"/>
      <c r="Y2692" s="9"/>
      <c r="Z2692" s="9"/>
      <c r="AA2692" s="9"/>
      <c r="AB2692" s="9"/>
      <c r="AC2692" s="9"/>
      <c r="AD2692" s="9"/>
      <c r="AE2692" s="9"/>
      <c r="AF2692" s="9"/>
      <c r="AG2692" s="9"/>
      <c r="AH2692" s="9"/>
      <c r="AI2692" s="9">
        <f t="shared" si="191"/>
        <v>2.1800000000000002</v>
      </c>
      <c r="AJ2692" s="9">
        <v>0</v>
      </c>
      <c r="AK2692" s="9">
        <f t="shared" si="192"/>
        <v>0.2616</v>
      </c>
      <c r="AL2692" s="9">
        <f t="shared" si="193"/>
        <v>2.4416000000000002</v>
      </c>
      <c r="AM2692" s="9"/>
      <c r="AN2692" s="9"/>
      <c r="AO2692" s="9"/>
      <c r="AP2692" s="9"/>
    </row>
    <row r="2693" spans="1:42" x14ac:dyDescent="0.2">
      <c r="A2693" s="2" t="s">
        <v>7320</v>
      </c>
      <c r="B2693" s="2">
        <v>1</v>
      </c>
      <c r="C2693" s="2">
        <v>11030139</v>
      </c>
      <c r="D2693" s="2" t="s">
        <v>7681</v>
      </c>
      <c r="E2693" s="3" t="s">
        <v>7682</v>
      </c>
      <c r="F2693" s="2" t="s">
        <v>7683</v>
      </c>
      <c r="G2693" s="2" t="s">
        <v>47</v>
      </c>
      <c r="I2693" s="2">
        <v>4326</v>
      </c>
      <c r="J2693" s="9"/>
      <c r="K2693" s="9"/>
      <c r="L2693" s="9"/>
      <c r="M2693" s="9"/>
      <c r="N2693" s="9"/>
      <c r="O2693" s="9"/>
      <c r="P2693" s="9"/>
      <c r="Q2693" s="9"/>
      <c r="R2693" s="9"/>
      <c r="S2693" s="9"/>
      <c r="T2693" s="9"/>
      <c r="U2693" s="9"/>
      <c r="V2693" s="9">
        <v>1.5</v>
      </c>
      <c r="W2693" s="9"/>
      <c r="X2693" s="9"/>
      <c r="Y2693" s="9"/>
      <c r="Z2693" s="9"/>
      <c r="AA2693" s="9"/>
      <c r="AB2693" s="9"/>
      <c r="AC2693" s="9"/>
      <c r="AD2693" s="9"/>
      <c r="AE2693" s="9"/>
      <c r="AF2693" s="9"/>
      <c r="AG2693" s="9"/>
      <c r="AH2693" s="9"/>
      <c r="AI2693" s="9">
        <f t="shared" si="191"/>
        <v>1.5</v>
      </c>
      <c r="AJ2693" s="9">
        <v>0</v>
      </c>
      <c r="AK2693" s="9">
        <f t="shared" si="192"/>
        <v>0.18</v>
      </c>
      <c r="AL2693" s="9">
        <f t="shared" si="193"/>
        <v>1.68</v>
      </c>
      <c r="AM2693" s="9"/>
      <c r="AN2693" s="9"/>
      <c r="AO2693" s="9"/>
      <c r="AP2693" s="9"/>
    </row>
    <row r="2694" spans="1:42" x14ac:dyDescent="0.2">
      <c r="A2694" s="2" t="s">
        <v>7320</v>
      </c>
      <c r="B2694" s="2">
        <v>1</v>
      </c>
      <c r="C2694" s="2">
        <v>11030139</v>
      </c>
      <c r="D2694" s="2" t="s">
        <v>7684</v>
      </c>
      <c r="E2694" s="3" t="s">
        <v>7685</v>
      </c>
      <c r="F2694" s="2" t="s">
        <v>7686</v>
      </c>
      <c r="G2694" s="2" t="s">
        <v>47</v>
      </c>
      <c r="I2694" s="2">
        <v>4327</v>
      </c>
      <c r="J2694" s="9"/>
      <c r="K2694" s="9">
        <v>0.28999999999999998</v>
      </c>
      <c r="L2694" s="9"/>
      <c r="M2694" s="9"/>
      <c r="N2694" s="9"/>
      <c r="O2694" s="9"/>
      <c r="P2694" s="9"/>
      <c r="Q2694" s="9"/>
      <c r="R2694" s="9"/>
      <c r="S2694" s="9"/>
      <c r="T2694" s="9"/>
      <c r="U2694" s="9"/>
      <c r="V2694" s="9"/>
      <c r="W2694" s="9"/>
      <c r="X2694" s="9"/>
      <c r="Y2694" s="9"/>
      <c r="Z2694" s="9"/>
      <c r="AA2694" s="9"/>
      <c r="AB2694" s="9"/>
      <c r="AC2694" s="9"/>
      <c r="AD2694" s="9"/>
      <c r="AE2694" s="9"/>
      <c r="AF2694" s="9"/>
      <c r="AG2694" s="9"/>
      <c r="AH2694" s="9"/>
      <c r="AI2694" s="9">
        <f t="shared" si="191"/>
        <v>0.28999999999999998</v>
      </c>
      <c r="AJ2694" s="9">
        <v>0</v>
      </c>
      <c r="AK2694" s="9">
        <f t="shared" si="192"/>
        <v>3.4799999999999998E-2</v>
      </c>
      <c r="AL2694" s="9">
        <f t="shared" si="193"/>
        <v>0.32479999999999998</v>
      </c>
      <c r="AM2694" s="9"/>
      <c r="AN2694" s="9"/>
      <c r="AO2694" s="9"/>
      <c r="AP2694" s="9"/>
    </row>
    <row r="2695" spans="1:42" x14ac:dyDescent="0.2">
      <c r="A2695" s="2" t="s">
        <v>7320</v>
      </c>
      <c r="B2695" s="2">
        <v>1</v>
      </c>
      <c r="C2695" s="2">
        <v>11030139</v>
      </c>
      <c r="D2695" s="2" t="s">
        <v>7687</v>
      </c>
      <c r="E2695" s="3" t="s">
        <v>7688</v>
      </c>
      <c r="F2695" s="2" t="s">
        <v>7689</v>
      </c>
      <c r="G2695" s="2" t="s">
        <v>47</v>
      </c>
      <c r="I2695" s="2">
        <v>4328</v>
      </c>
      <c r="J2695" s="9"/>
      <c r="K2695" s="9"/>
      <c r="L2695" s="9"/>
      <c r="M2695" s="9"/>
      <c r="N2695" s="9"/>
      <c r="O2695" s="9"/>
      <c r="P2695" s="9"/>
      <c r="Q2695" s="9">
        <v>2.58</v>
      </c>
      <c r="R2695" s="9">
        <v>0.66</v>
      </c>
      <c r="S2695" s="9"/>
      <c r="T2695" s="9"/>
      <c r="U2695" s="9"/>
      <c r="V2695" s="9">
        <v>1.5</v>
      </c>
      <c r="W2695" s="9"/>
      <c r="X2695" s="9"/>
      <c r="Y2695" s="9"/>
      <c r="Z2695" s="9"/>
      <c r="AA2695" s="9"/>
      <c r="AB2695" s="9"/>
      <c r="AC2695" s="9"/>
      <c r="AD2695" s="9"/>
      <c r="AE2695" s="9"/>
      <c r="AF2695" s="9"/>
      <c r="AG2695" s="9"/>
      <c r="AH2695" s="9"/>
      <c r="AI2695" s="9">
        <f t="shared" si="191"/>
        <v>4.74</v>
      </c>
      <c r="AJ2695" s="9">
        <v>0</v>
      </c>
      <c r="AK2695" s="9">
        <f t="shared" si="192"/>
        <v>0.56879999999999997</v>
      </c>
      <c r="AL2695" s="9">
        <f t="shared" si="193"/>
        <v>5.3087999999999997</v>
      </c>
      <c r="AM2695" s="9"/>
      <c r="AN2695" s="9"/>
      <c r="AO2695" s="9"/>
      <c r="AP2695" s="9"/>
    </row>
    <row r="2696" spans="1:42" x14ac:dyDescent="0.2">
      <c r="A2696" s="2" t="s">
        <v>7320</v>
      </c>
      <c r="B2696" s="2">
        <v>1</v>
      </c>
      <c r="C2696" s="2">
        <v>11030139</v>
      </c>
      <c r="D2696" s="2" t="s">
        <v>7690</v>
      </c>
      <c r="E2696" s="3" t="s">
        <v>7691</v>
      </c>
      <c r="F2696" s="2" t="s">
        <v>7692</v>
      </c>
      <c r="G2696" s="2" t="s">
        <v>47</v>
      </c>
      <c r="I2696" s="2">
        <v>4329</v>
      </c>
      <c r="J2696" s="9"/>
      <c r="K2696" s="9"/>
      <c r="L2696" s="9"/>
      <c r="M2696" s="9"/>
      <c r="N2696" s="9"/>
      <c r="O2696" s="9"/>
      <c r="P2696" s="9"/>
      <c r="Q2696" s="9"/>
      <c r="R2696" s="9">
        <v>0.2</v>
      </c>
      <c r="S2696" s="9"/>
      <c r="T2696" s="9"/>
      <c r="U2696" s="9"/>
      <c r="V2696" s="9">
        <v>1.5</v>
      </c>
      <c r="W2696" s="9"/>
      <c r="X2696" s="9"/>
      <c r="Y2696" s="9"/>
      <c r="Z2696" s="9"/>
      <c r="AA2696" s="9"/>
      <c r="AB2696" s="9"/>
      <c r="AC2696" s="9"/>
      <c r="AD2696" s="9"/>
      <c r="AE2696" s="9"/>
      <c r="AF2696" s="9"/>
      <c r="AG2696" s="9"/>
      <c r="AH2696" s="9"/>
      <c r="AI2696" s="9">
        <f t="shared" si="191"/>
        <v>1.7</v>
      </c>
      <c r="AJ2696" s="9">
        <v>0</v>
      </c>
      <c r="AK2696" s="9">
        <f t="shared" si="192"/>
        <v>0.20399999999999999</v>
      </c>
      <c r="AL2696" s="9">
        <f t="shared" si="193"/>
        <v>1.9039999999999999</v>
      </c>
      <c r="AM2696" s="9"/>
      <c r="AN2696" s="9"/>
      <c r="AO2696" s="9"/>
      <c r="AP2696" s="9"/>
    </row>
    <row r="2697" spans="1:42" x14ac:dyDescent="0.2">
      <c r="A2697" s="2" t="s">
        <v>7320</v>
      </c>
      <c r="B2697" s="2">
        <v>1</v>
      </c>
      <c r="C2697" s="2">
        <v>11030139</v>
      </c>
      <c r="D2697" s="2" t="s">
        <v>7693</v>
      </c>
      <c r="E2697" s="3" t="s">
        <v>7694</v>
      </c>
      <c r="F2697" s="2" t="s">
        <v>7695</v>
      </c>
      <c r="G2697" s="2" t="s">
        <v>47</v>
      </c>
      <c r="I2697" s="2">
        <v>4330</v>
      </c>
      <c r="J2697" s="9"/>
      <c r="K2697" s="9"/>
      <c r="L2697" s="9"/>
      <c r="M2697" s="9"/>
      <c r="N2697" s="9"/>
      <c r="O2697" s="9"/>
      <c r="P2697" s="9"/>
      <c r="Q2697" s="9">
        <v>0.34</v>
      </c>
      <c r="R2697" s="9">
        <v>0.49</v>
      </c>
      <c r="S2697" s="9"/>
      <c r="T2697" s="9"/>
      <c r="U2697" s="9"/>
      <c r="V2697" s="9">
        <v>1.5</v>
      </c>
      <c r="W2697" s="9"/>
      <c r="X2697" s="9"/>
      <c r="Y2697" s="9"/>
      <c r="Z2697" s="9"/>
      <c r="AA2697" s="9"/>
      <c r="AB2697" s="9"/>
      <c r="AC2697" s="9"/>
      <c r="AD2697" s="9"/>
      <c r="AE2697" s="9"/>
      <c r="AF2697" s="9"/>
      <c r="AG2697" s="9"/>
      <c r="AH2697" s="9"/>
      <c r="AI2697" s="9">
        <f t="shared" si="191"/>
        <v>2.33</v>
      </c>
      <c r="AJ2697" s="9">
        <v>0</v>
      </c>
      <c r="AK2697" s="9">
        <f t="shared" si="192"/>
        <v>0.27960000000000002</v>
      </c>
      <c r="AL2697" s="9">
        <f t="shared" si="193"/>
        <v>2.6095999999999999</v>
      </c>
      <c r="AM2697" s="9"/>
      <c r="AN2697" s="9"/>
      <c r="AO2697" s="9"/>
      <c r="AP2697" s="9"/>
    </row>
    <row r="2698" spans="1:42" x14ac:dyDescent="0.2">
      <c r="A2698" s="2" t="s">
        <v>7320</v>
      </c>
      <c r="B2698" s="2">
        <v>1</v>
      </c>
      <c r="C2698" s="2">
        <v>11030139</v>
      </c>
      <c r="D2698" s="2" t="s">
        <v>7696</v>
      </c>
      <c r="E2698" s="3" t="s">
        <v>7697</v>
      </c>
      <c r="F2698" s="2" t="s">
        <v>7698</v>
      </c>
      <c r="G2698" s="2" t="s">
        <v>47</v>
      </c>
      <c r="I2698" s="2">
        <v>4331</v>
      </c>
      <c r="J2698" s="9"/>
      <c r="K2698" s="9"/>
      <c r="L2698" s="9"/>
      <c r="M2698" s="9"/>
      <c r="N2698" s="9"/>
      <c r="O2698" s="9"/>
      <c r="P2698" s="9"/>
      <c r="Q2698" s="9">
        <v>0.19</v>
      </c>
      <c r="R2698" s="9"/>
      <c r="S2698" s="9"/>
      <c r="T2698" s="9"/>
      <c r="U2698" s="9"/>
      <c r="V2698" s="9">
        <v>1.5</v>
      </c>
      <c r="W2698" s="9"/>
      <c r="X2698" s="9"/>
      <c r="Y2698" s="9"/>
      <c r="Z2698" s="9"/>
      <c r="AA2698" s="9"/>
      <c r="AB2698" s="9"/>
      <c r="AC2698" s="9"/>
      <c r="AD2698" s="9"/>
      <c r="AE2698" s="9"/>
      <c r="AF2698" s="9"/>
      <c r="AG2698" s="9"/>
      <c r="AH2698" s="9"/>
      <c r="AI2698" s="9">
        <f t="shared" si="191"/>
        <v>1.69</v>
      </c>
      <c r="AJ2698" s="9">
        <v>0</v>
      </c>
      <c r="AK2698" s="9">
        <f t="shared" si="192"/>
        <v>0.20279999999999998</v>
      </c>
      <c r="AL2698" s="9">
        <f t="shared" si="193"/>
        <v>1.8927999999999998</v>
      </c>
      <c r="AM2698" s="9"/>
      <c r="AN2698" s="9"/>
      <c r="AO2698" s="9"/>
      <c r="AP2698" s="9"/>
    </row>
    <row r="2699" spans="1:42" x14ac:dyDescent="0.2">
      <c r="A2699" s="2" t="s">
        <v>7320</v>
      </c>
      <c r="B2699" s="2">
        <v>1</v>
      </c>
      <c r="C2699" s="2">
        <v>11030139</v>
      </c>
      <c r="D2699" s="2" t="s">
        <v>7699</v>
      </c>
      <c r="E2699" s="3" t="s">
        <v>7700</v>
      </c>
      <c r="F2699" s="2" t="s">
        <v>7701</v>
      </c>
      <c r="G2699" s="2" t="s">
        <v>47</v>
      </c>
      <c r="I2699" s="2">
        <v>4332</v>
      </c>
      <c r="J2699" s="9"/>
      <c r="K2699" s="9">
        <v>0.46</v>
      </c>
      <c r="L2699" s="9"/>
      <c r="M2699" s="9"/>
      <c r="N2699" s="9"/>
      <c r="O2699" s="9"/>
      <c r="P2699" s="9"/>
      <c r="Q2699" s="9">
        <v>7.0000000000000007E-2</v>
      </c>
      <c r="R2699" s="9"/>
      <c r="S2699" s="9"/>
      <c r="T2699" s="9"/>
      <c r="U2699" s="9"/>
      <c r="V2699" s="9">
        <v>1.5</v>
      </c>
      <c r="W2699" s="9"/>
      <c r="X2699" s="9"/>
      <c r="Y2699" s="9"/>
      <c r="Z2699" s="9"/>
      <c r="AA2699" s="9"/>
      <c r="AB2699" s="9"/>
      <c r="AC2699" s="9"/>
      <c r="AD2699" s="9"/>
      <c r="AE2699" s="9"/>
      <c r="AF2699" s="9"/>
      <c r="AG2699" s="9"/>
      <c r="AH2699" s="9"/>
      <c r="AI2699" s="9">
        <f t="shared" si="191"/>
        <v>2.0300000000000002</v>
      </c>
      <c r="AJ2699" s="9">
        <v>0</v>
      </c>
      <c r="AK2699" s="9">
        <f t="shared" si="192"/>
        <v>0.24360000000000001</v>
      </c>
      <c r="AL2699" s="9">
        <f t="shared" si="193"/>
        <v>2.2736000000000001</v>
      </c>
      <c r="AM2699" s="9"/>
      <c r="AN2699" s="9"/>
      <c r="AO2699" s="9"/>
      <c r="AP2699" s="9"/>
    </row>
    <row r="2700" spans="1:42" x14ac:dyDescent="0.2">
      <c r="A2700" s="2" t="s">
        <v>7320</v>
      </c>
      <c r="B2700" s="2">
        <v>1</v>
      </c>
      <c r="C2700" s="2">
        <v>11030139</v>
      </c>
      <c r="D2700" s="2" t="s">
        <v>7702</v>
      </c>
      <c r="E2700" s="3" t="s">
        <v>7703</v>
      </c>
      <c r="F2700" s="2" t="s">
        <v>7704</v>
      </c>
      <c r="G2700" s="2" t="s">
        <v>47</v>
      </c>
      <c r="I2700" s="2">
        <v>4333</v>
      </c>
      <c r="J2700" s="9"/>
      <c r="K2700" s="9"/>
      <c r="L2700" s="9"/>
      <c r="M2700" s="9"/>
      <c r="N2700" s="9"/>
      <c r="O2700" s="9"/>
      <c r="P2700" s="9"/>
      <c r="Q2700" s="9">
        <v>0.96</v>
      </c>
      <c r="R2700" s="9"/>
      <c r="S2700" s="9"/>
      <c r="T2700" s="9"/>
      <c r="U2700" s="9"/>
      <c r="V2700" s="9">
        <v>1.5</v>
      </c>
      <c r="W2700" s="9"/>
      <c r="X2700" s="9"/>
      <c r="Y2700" s="9"/>
      <c r="Z2700" s="9"/>
      <c r="AA2700" s="9"/>
      <c r="AB2700" s="9"/>
      <c r="AC2700" s="9"/>
      <c r="AD2700" s="9"/>
      <c r="AE2700" s="9"/>
      <c r="AF2700" s="9"/>
      <c r="AG2700" s="9"/>
      <c r="AH2700" s="9"/>
      <c r="AI2700" s="9">
        <f t="shared" si="191"/>
        <v>2.46</v>
      </c>
      <c r="AJ2700" s="9">
        <v>0</v>
      </c>
      <c r="AK2700" s="9">
        <f t="shared" si="192"/>
        <v>0.29519999999999996</v>
      </c>
      <c r="AL2700" s="9">
        <f t="shared" si="193"/>
        <v>2.7551999999999999</v>
      </c>
      <c r="AM2700" s="9"/>
      <c r="AN2700" s="9"/>
      <c r="AO2700" s="9"/>
      <c r="AP2700" s="9"/>
    </row>
    <row r="2701" spans="1:42" x14ac:dyDescent="0.2">
      <c r="A2701" s="2" t="s">
        <v>7320</v>
      </c>
      <c r="B2701" s="2">
        <v>1</v>
      </c>
      <c r="C2701" s="2">
        <v>11030139</v>
      </c>
      <c r="D2701" s="2" t="s">
        <v>7705</v>
      </c>
      <c r="E2701" s="3" t="s">
        <v>7706</v>
      </c>
      <c r="F2701" s="2" t="s">
        <v>7707</v>
      </c>
      <c r="G2701" s="2" t="s">
        <v>47</v>
      </c>
      <c r="I2701" s="2">
        <v>4334</v>
      </c>
      <c r="J2701" s="9"/>
      <c r="K2701" s="9">
        <v>0.21</v>
      </c>
      <c r="L2701" s="9"/>
      <c r="M2701" s="9"/>
      <c r="N2701" s="9"/>
      <c r="O2701" s="9"/>
      <c r="P2701" s="9"/>
      <c r="Q2701" s="9">
        <v>0.01</v>
      </c>
      <c r="R2701" s="9"/>
      <c r="S2701" s="9"/>
      <c r="T2701" s="9"/>
      <c r="U2701" s="9"/>
      <c r="V2701" s="9">
        <v>1.5</v>
      </c>
      <c r="W2701" s="9"/>
      <c r="X2701" s="9"/>
      <c r="Y2701" s="9"/>
      <c r="Z2701" s="9"/>
      <c r="AA2701" s="9"/>
      <c r="AB2701" s="9"/>
      <c r="AC2701" s="9"/>
      <c r="AD2701" s="9"/>
      <c r="AE2701" s="9"/>
      <c r="AF2701" s="9"/>
      <c r="AG2701" s="9"/>
      <c r="AH2701" s="9"/>
      <c r="AI2701" s="9">
        <f t="shared" si="191"/>
        <v>1.72</v>
      </c>
      <c r="AJ2701" s="9">
        <v>0</v>
      </c>
      <c r="AK2701" s="9">
        <f t="shared" si="192"/>
        <v>0.2064</v>
      </c>
      <c r="AL2701" s="9">
        <f t="shared" si="193"/>
        <v>1.9263999999999999</v>
      </c>
      <c r="AM2701" s="9"/>
      <c r="AN2701" s="9"/>
      <c r="AO2701" s="9"/>
      <c r="AP2701" s="9"/>
    </row>
    <row r="2702" spans="1:42" x14ac:dyDescent="0.2">
      <c r="A2702" s="2" t="s">
        <v>7320</v>
      </c>
      <c r="B2702" s="2">
        <v>1</v>
      </c>
      <c r="C2702" s="2">
        <v>11030139</v>
      </c>
      <c r="D2702" s="2" t="s">
        <v>7211</v>
      </c>
      <c r="E2702" s="3" t="s">
        <v>7212</v>
      </c>
      <c r="F2702" s="2" t="s">
        <v>7213</v>
      </c>
      <c r="G2702" s="2" t="s">
        <v>47</v>
      </c>
      <c r="I2702" s="2">
        <v>4335</v>
      </c>
      <c r="J2702" s="9"/>
      <c r="K2702" s="9"/>
      <c r="L2702" s="9"/>
      <c r="M2702" s="9"/>
      <c r="N2702" s="9"/>
      <c r="O2702" s="9"/>
      <c r="P2702" s="9"/>
      <c r="Q2702" s="9">
        <v>0.15</v>
      </c>
      <c r="R2702" s="9">
        <v>0.75</v>
      </c>
      <c r="S2702" s="9"/>
      <c r="T2702" s="9"/>
      <c r="U2702" s="9"/>
      <c r="V2702" s="9">
        <v>1.5</v>
      </c>
      <c r="W2702" s="9"/>
      <c r="X2702" s="9"/>
      <c r="Y2702" s="9"/>
      <c r="Z2702" s="9"/>
      <c r="AA2702" s="9"/>
      <c r="AB2702" s="9"/>
      <c r="AC2702" s="9"/>
      <c r="AD2702" s="9"/>
      <c r="AE2702" s="9"/>
      <c r="AF2702" s="9"/>
      <c r="AG2702" s="9"/>
      <c r="AH2702" s="9"/>
      <c r="AI2702" s="9">
        <f t="shared" si="191"/>
        <v>2.4</v>
      </c>
      <c r="AJ2702" s="9">
        <v>0</v>
      </c>
      <c r="AK2702" s="9">
        <f t="shared" si="192"/>
        <v>0.28799999999999998</v>
      </c>
      <c r="AL2702" s="9">
        <f t="shared" si="193"/>
        <v>2.6879999999999997</v>
      </c>
      <c r="AM2702" s="9"/>
      <c r="AN2702" s="9"/>
      <c r="AO2702" s="9"/>
      <c r="AP2702" s="9"/>
    </row>
    <row r="2703" spans="1:42" x14ac:dyDescent="0.2">
      <c r="A2703" s="2" t="s">
        <v>7320</v>
      </c>
      <c r="B2703" s="2">
        <v>1</v>
      </c>
      <c r="C2703" s="2">
        <v>11030139</v>
      </c>
      <c r="D2703" s="2" t="s">
        <v>7708</v>
      </c>
      <c r="E2703" s="3" t="s">
        <v>7709</v>
      </c>
      <c r="F2703" s="2" t="s">
        <v>7710</v>
      </c>
      <c r="G2703" s="2" t="s">
        <v>47</v>
      </c>
      <c r="I2703" s="2">
        <v>4336</v>
      </c>
      <c r="J2703" s="9"/>
      <c r="K2703" s="9">
        <v>0.32</v>
      </c>
      <c r="L2703" s="9"/>
      <c r="M2703" s="9"/>
      <c r="N2703" s="9"/>
      <c r="O2703" s="9"/>
      <c r="P2703" s="9"/>
      <c r="Q2703" s="9">
        <v>0.52</v>
      </c>
      <c r="R2703" s="9">
        <v>0.89</v>
      </c>
      <c r="S2703" s="9"/>
      <c r="T2703" s="9"/>
      <c r="U2703" s="9"/>
      <c r="V2703" s="9">
        <v>1.5</v>
      </c>
      <c r="W2703" s="9"/>
      <c r="X2703" s="9"/>
      <c r="Y2703" s="9"/>
      <c r="Z2703" s="9"/>
      <c r="AA2703" s="9"/>
      <c r="AB2703" s="9"/>
      <c r="AC2703" s="9"/>
      <c r="AD2703" s="9"/>
      <c r="AE2703" s="9"/>
      <c r="AF2703" s="9"/>
      <c r="AG2703" s="9"/>
      <c r="AH2703" s="9"/>
      <c r="AI2703" s="9">
        <f t="shared" si="191"/>
        <v>3.23</v>
      </c>
      <c r="AJ2703" s="9">
        <v>0</v>
      </c>
      <c r="AK2703" s="9">
        <f t="shared" si="192"/>
        <v>0.3876</v>
      </c>
      <c r="AL2703" s="9">
        <f t="shared" si="193"/>
        <v>3.6175999999999999</v>
      </c>
      <c r="AM2703" s="9"/>
      <c r="AN2703" s="9"/>
      <c r="AO2703" s="9"/>
      <c r="AP2703" s="9"/>
    </row>
    <row r="2704" spans="1:42" x14ac:dyDescent="0.2">
      <c r="A2704" s="2" t="s">
        <v>7320</v>
      </c>
      <c r="B2704" s="2">
        <v>1</v>
      </c>
      <c r="C2704" s="2">
        <v>11030139</v>
      </c>
      <c r="D2704" s="2" t="s">
        <v>7711</v>
      </c>
      <c r="E2704" s="3" t="s">
        <v>7712</v>
      </c>
      <c r="F2704" s="2" t="s">
        <v>7713</v>
      </c>
      <c r="G2704" s="2" t="s">
        <v>47</v>
      </c>
      <c r="I2704" s="2">
        <v>4337</v>
      </c>
      <c r="J2704" s="9"/>
      <c r="K2704" s="9"/>
      <c r="L2704" s="9"/>
      <c r="M2704" s="9"/>
      <c r="N2704" s="9"/>
      <c r="O2704" s="9"/>
      <c r="P2704" s="9"/>
      <c r="Q2704" s="9">
        <v>0.11</v>
      </c>
      <c r="R2704" s="9"/>
      <c r="S2704" s="9"/>
      <c r="T2704" s="9"/>
      <c r="U2704" s="9"/>
      <c r="V2704" s="9">
        <v>1.5</v>
      </c>
      <c r="W2704" s="9"/>
      <c r="X2704" s="9"/>
      <c r="Y2704" s="9"/>
      <c r="Z2704" s="9"/>
      <c r="AA2704" s="9"/>
      <c r="AB2704" s="9"/>
      <c r="AC2704" s="9"/>
      <c r="AD2704" s="9"/>
      <c r="AE2704" s="9"/>
      <c r="AF2704" s="9"/>
      <c r="AG2704" s="9"/>
      <c r="AH2704" s="9"/>
      <c r="AI2704" s="9">
        <f t="shared" ref="AI2704:AI2767" si="194">SUM(J2704:AH2704)</f>
        <v>1.61</v>
      </c>
      <c r="AJ2704" s="9">
        <v>0</v>
      </c>
      <c r="AK2704" s="9">
        <f t="shared" ref="AK2704:AK2767" si="195">(AI2704+AJ2704)*0.12</f>
        <v>0.19320000000000001</v>
      </c>
      <c r="AL2704" s="9">
        <f t="shared" ref="AL2704:AL2767" si="196">SUM(AI2704:AK2704)</f>
        <v>1.8032000000000001</v>
      </c>
      <c r="AM2704" s="9"/>
      <c r="AN2704" s="9"/>
      <c r="AO2704" s="9"/>
      <c r="AP2704" s="9"/>
    </row>
    <row r="2705" spans="1:42" x14ac:dyDescent="0.2">
      <c r="A2705" s="2" t="s">
        <v>7320</v>
      </c>
      <c r="B2705" s="2">
        <v>1</v>
      </c>
      <c r="C2705" s="2">
        <v>11030139</v>
      </c>
      <c r="D2705" s="2" t="s">
        <v>7714</v>
      </c>
      <c r="E2705" s="3" t="s">
        <v>7715</v>
      </c>
      <c r="F2705" s="2" t="s">
        <v>7716</v>
      </c>
      <c r="G2705" s="2" t="s">
        <v>47</v>
      </c>
      <c r="I2705" s="2">
        <v>4338</v>
      </c>
      <c r="J2705" s="9"/>
      <c r="K2705" s="9">
        <v>1.83</v>
      </c>
      <c r="L2705" s="9"/>
      <c r="M2705" s="9"/>
      <c r="N2705" s="9"/>
      <c r="O2705" s="9"/>
      <c r="P2705" s="9"/>
      <c r="Q2705" s="9">
        <v>0.68</v>
      </c>
      <c r="R2705" s="9">
        <v>0.03</v>
      </c>
      <c r="S2705" s="9"/>
      <c r="T2705" s="9"/>
      <c r="U2705" s="9"/>
      <c r="V2705" s="9">
        <v>1.5</v>
      </c>
      <c r="W2705" s="9"/>
      <c r="X2705" s="9"/>
      <c r="Y2705" s="9"/>
      <c r="Z2705" s="9"/>
      <c r="AA2705" s="9"/>
      <c r="AB2705" s="9"/>
      <c r="AC2705" s="9"/>
      <c r="AD2705" s="9"/>
      <c r="AE2705" s="9"/>
      <c r="AF2705" s="9"/>
      <c r="AG2705" s="9"/>
      <c r="AH2705" s="9"/>
      <c r="AI2705" s="9">
        <f t="shared" si="194"/>
        <v>4.04</v>
      </c>
      <c r="AJ2705" s="9">
        <v>0</v>
      </c>
      <c r="AK2705" s="9">
        <f t="shared" si="195"/>
        <v>0.48480000000000001</v>
      </c>
      <c r="AL2705" s="9">
        <f t="shared" si="196"/>
        <v>4.5247999999999999</v>
      </c>
      <c r="AM2705" s="9"/>
      <c r="AN2705" s="9"/>
      <c r="AO2705" s="9"/>
      <c r="AP2705" s="9"/>
    </row>
    <row r="2706" spans="1:42" x14ac:dyDescent="0.2">
      <c r="A2706" s="2" t="s">
        <v>7320</v>
      </c>
      <c r="B2706" s="2">
        <v>19</v>
      </c>
      <c r="C2706" s="2">
        <v>11030139</v>
      </c>
      <c r="D2706" s="2" t="s">
        <v>7717</v>
      </c>
      <c r="E2706" s="3" t="s">
        <v>7718</v>
      </c>
      <c r="F2706" s="2" t="s">
        <v>7719</v>
      </c>
      <c r="G2706" s="2" t="s">
        <v>47</v>
      </c>
      <c r="I2706" s="2">
        <v>4339</v>
      </c>
      <c r="J2706" s="9"/>
      <c r="K2706" s="9">
        <v>0.28999999999999998</v>
      </c>
      <c r="L2706" s="9"/>
      <c r="M2706" s="9"/>
      <c r="N2706" s="9"/>
      <c r="O2706" s="9"/>
      <c r="P2706" s="9"/>
      <c r="Q2706" s="9"/>
      <c r="R2706" s="9"/>
      <c r="S2706" s="9"/>
      <c r="T2706" s="9"/>
      <c r="U2706" s="9"/>
      <c r="V2706" s="9">
        <v>1.5</v>
      </c>
      <c r="W2706" s="9"/>
      <c r="X2706" s="9"/>
      <c r="Y2706" s="9"/>
      <c r="Z2706" s="9"/>
      <c r="AA2706" s="9"/>
      <c r="AB2706" s="9"/>
      <c r="AC2706" s="9"/>
      <c r="AD2706" s="9"/>
      <c r="AE2706" s="9"/>
      <c r="AF2706" s="9"/>
      <c r="AG2706" s="9"/>
      <c r="AH2706" s="9"/>
      <c r="AI2706" s="9">
        <f t="shared" si="194"/>
        <v>1.79</v>
      </c>
      <c r="AJ2706" s="9">
        <v>0</v>
      </c>
      <c r="AK2706" s="9">
        <f t="shared" si="195"/>
        <v>0.21479999999999999</v>
      </c>
      <c r="AL2706" s="9">
        <f t="shared" si="196"/>
        <v>2.0047999999999999</v>
      </c>
      <c r="AM2706" s="9"/>
      <c r="AN2706" s="9"/>
      <c r="AO2706" s="9"/>
      <c r="AP2706" s="9"/>
    </row>
    <row r="2707" spans="1:42" x14ac:dyDescent="0.2">
      <c r="A2707" s="2" t="s">
        <v>7320</v>
      </c>
      <c r="B2707" s="2">
        <v>1</v>
      </c>
      <c r="C2707" s="2">
        <v>11030139</v>
      </c>
      <c r="D2707" s="2" t="s">
        <v>7720</v>
      </c>
      <c r="E2707" s="3" t="s">
        <v>7721</v>
      </c>
      <c r="F2707" s="2" t="s">
        <v>7722</v>
      </c>
      <c r="G2707" s="2" t="s">
        <v>47</v>
      </c>
      <c r="I2707" s="2">
        <v>4340</v>
      </c>
      <c r="J2707" s="9"/>
      <c r="K2707" s="9"/>
      <c r="L2707" s="9"/>
      <c r="M2707" s="9"/>
      <c r="N2707" s="9"/>
      <c r="O2707" s="9"/>
      <c r="P2707" s="9"/>
      <c r="Q2707" s="9">
        <v>0.06</v>
      </c>
      <c r="R2707" s="9"/>
      <c r="S2707" s="9"/>
      <c r="T2707" s="9"/>
      <c r="U2707" s="9"/>
      <c r="V2707" s="9">
        <v>1.5</v>
      </c>
      <c r="W2707" s="9"/>
      <c r="X2707" s="9"/>
      <c r="Y2707" s="9"/>
      <c r="Z2707" s="9"/>
      <c r="AA2707" s="9"/>
      <c r="AB2707" s="9"/>
      <c r="AC2707" s="9"/>
      <c r="AD2707" s="9"/>
      <c r="AE2707" s="9"/>
      <c r="AF2707" s="9"/>
      <c r="AG2707" s="9"/>
      <c r="AH2707" s="9"/>
      <c r="AI2707" s="9">
        <f t="shared" si="194"/>
        <v>1.56</v>
      </c>
      <c r="AJ2707" s="9">
        <v>0</v>
      </c>
      <c r="AK2707" s="9">
        <f t="shared" si="195"/>
        <v>0.18720000000000001</v>
      </c>
      <c r="AL2707" s="9">
        <f t="shared" si="196"/>
        <v>1.7472000000000001</v>
      </c>
      <c r="AM2707" s="9"/>
      <c r="AN2707" s="9"/>
      <c r="AO2707" s="9"/>
      <c r="AP2707" s="9"/>
    </row>
    <row r="2708" spans="1:42" x14ac:dyDescent="0.2">
      <c r="A2708" s="2" t="s">
        <v>7320</v>
      </c>
      <c r="B2708" s="2">
        <v>1</v>
      </c>
      <c r="C2708" s="2">
        <v>11030139</v>
      </c>
      <c r="D2708" s="2" t="s">
        <v>7723</v>
      </c>
      <c r="E2708" s="3" t="s">
        <v>7724</v>
      </c>
      <c r="F2708" s="2" t="s">
        <v>7725</v>
      </c>
      <c r="G2708" s="2" t="s">
        <v>47</v>
      </c>
      <c r="I2708" s="2">
        <v>4341</v>
      </c>
      <c r="J2708" s="9"/>
      <c r="K2708" s="9"/>
      <c r="L2708" s="9"/>
      <c r="M2708" s="9"/>
      <c r="N2708" s="9"/>
      <c r="O2708" s="9"/>
      <c r="P2708" s="9"/>
      <c r="Q2708" s="9">
        <v>0.21</v>
      </c>
      <c r="R2708" s="9"/>
      <c r="S2708" s="9"/>
      <c r="T2708" s="9"/>
      <c r="U2708" s="9"/>
      <c r="V2708" s="9">
        <v>1.5</v>
      </c>
      <c r="W2708" s="9"/>
      <c r="X2708" s="9"/>
      <c r="Y2708" s="9"/>
      <c r="Z2708" s="9"/>
      <c r="AA2708" s="9"/>
      <c r="AB2708" s="9"/>
      <c r="AC2708" s="9"/>
      <c r="AD2708" s="9"/>
      <c r="AE2708" s="9"/>
      <c r="AF2708" s="9"/>
      <c r="AG2708" s="9"/>
      <c r="AH2708" s="9"/>
      <c r="AI2708" s="9">
        <f t="shared" si="194"/>
        <v>1.71</v>
      </c>
      <c r="AJ2708" s="9">
        <v>0</v>
      </c>
      <c r="AK2708" s="9">
        <f t="shared" si="195"/>
        <v>0.20519999999999999</v>
      </c>
      <c r="AL2708" s="9">
        <f t="shared" si="196"/>
        <v>1.9152</v>
      </c>
      <c r="AM2708" s="9"/>
      <c r="AN2708" s="9"/>
      <c r="AO2708" s="9"/>
      <c r="AP2708" s="9"/>
    </row>
    <row r="2709" spans="1:42" x14ac:dyDescent="0.2">
      <c r="A2709" s="2" t="s">
        <v>7320</v>
      </c>
      <c r="B2709" s="2">
        <v>1</v>
      </c>
      <c r="C2709" s="2">
        <v>11030139</v>
      </c>
      <c r="D2709" s="2" t="s">
        <v>7726</v>
      </c>
      <c r="E2709" s="3" t="s">
        <v>7727</v>
      </c>
      <c r="F2709" s="2" t="s">
        <v>7728</v>
      </c>
      <c r="G2709" s="2" t="s">
        <v>47</v>
      </c>
      <c r="I2709" s="2">
        <v>4342</v>
      </c>
      <c r="J2709" s="9"/>
      <c r="K2709" s="9">
        <v>7.0000000000000007E-2</v>
      </c>
      <c r="L2709" s="9"/>
      <c r="M2709" s="9"/>
      <c r="N2709" s="9"/>
      <c r="O2709" s="9"/>
      <c r="P2709" s="9"/>
      <c r="Q2709" s="9">
        <v>0.39</v>
      </c>
      <c r="R2709" s="9">
        <v>0.51</v>
      </c>
      <c r="S2709" s="9"/>
      <c r="T2709" s="9"/>
      <c r="U2709" s="9"/>
      <c r="V2709" s="9">
        <v>1.5</v>
      </c>
      <c r="W2709" s="9"/>
      <c r="X2709" s="9"/>
      <c r="Y2709" s="9"/>
      <c r="Z2709" s="9"/>
      <c r="AA2709" s="9"/>
      <c r="AB2709" s="9"/>
      <c r="AC2709" s="9"/>
      <c r="AD2709" s="9"/>
      <c r="AE2709" s="9"/>
      <c r="AF2709" s="9"/>
      <c r="AG2709" s="9"/>
      <c r="AH2709" s="9"/>
      <c r="AI2709" s="9">
        <f t="shared" si="194"/>
        <v>2.4699999999999998</v>
      </c>
      <c r="AJ2709" s="9">
        <v>0</v>
      </c>
      <c r="AK2709" s="9">
        <f t="shared" si="195"/>
        <v>0.29639999999999994</v>
      </c>
      <c r="AL2709" s="9">
        <f t="shared" si="196"/>
        <v>2.7663999999999995</v>
      </c>
      <c r="AM2709" s="9"/>
      <c r="AN2709" s="9"/>
      <c r="AO2709" s="9"/>
      <c r="AP2709" s="9"/>
    </row>
    <row r="2710" spans="1:42" x14ac:dyDescent="0.2">
      <c r="A2710" s="2" t="s">
        <v>7320</v>
      </c>
      <c r="B2710" s="2">
        <v>1</v>
      </c>
      <c r="C2710" s="2">
        <v>11030139</v>
      </c>
      <c r="D2710" s="2" t="s">
        <v>7729</v>
      </c>
      <c r="E2710" s="3" t="s">
        <v>7730</v>
      </c>
      <c r="F2710" s="2" t="s">
        <v>7731</v>
      </c>
      <c r="G2710" s="2" t="s">
        <v>47</v>
      </c>
      <c r="I2710" s="2">
        <v>4343</v>
      </c>
      <c r="J2710" s="9"/>
      <c r="K2710" s="9"/>
      <c r="L2710" s="9"/>
      <c r="M2710" s="9"/>
      <c r="N2710" s="9"/>
      <c r="O2710" s="9"/>
      <c r="P2710" s="9"/>
      <c r="Q2710" s="9"/>
      <c r="R2710" s="9"/>
      <c r="S2710" s="9"/>
      <c r="T2710" s="9"/>
      <c r="U2710" s="9"/>
      <c r="V2710" s="9">
        <v>1.5</v>
      </c>
      <c r="W2710" s="9"/>
      <c r="X2710" s="9"/>
      <c r="Y2710" s="9"/>
      <c r="Z2710" s="9"/>
      <c r="AA2710" s="9"/>
      <c r="AB2710" s="9"/>
      <c r="AC2710" s="9"/>
      <c r="AD2710" s="9"/>
      <c r="AE2710" s="9"/>
      <c r="AF2710" s="9"/>
      <c r="AG2710" s="9"/>
      <c r="AH2710" s="9"/>
      <c r="AI2710" s="9">
        <f t="shared" si="194"/>
        <v>1.5</v>
      </c>
      <c r="AJ2710" s="9">
        <v>0</v>
      </c>
      <c r="AK2710" s="9">
        <f t="shared" si="195"/>
        <v>0.18</v>
      </c>
      <c r="AL2710" s="9">
        <f t="shared" si="196"/>
        <v>1.68</v>
      </c>
      <c r="AM2710" s="9"/>
      <c r="AN2710" s="9"/>
      <c r="AO2710" s="9"/>
      <c r="AP2710" s="9"/>
    </row>
    <row r="2711" spans="1:42" x14ac:dyDescent="0.2">
      <c r="A2711" s="2" t="s">
        <v>7320</v>
      </c>
      <c r="B2711" s="2">
        <v>1</v>
      </c>
      <c r="C2711" s="2">
        <v>11030139</v>
      </c>
      <c r="D2711" s="2" t="s">
        <v>7732</v>
      </c>
      <c r="E2711" s="3" t="s">
        <v>7733</v>
      </c>
      <c r="F2711" s="2" t="s">
        <v>7734</v>
      </c>
      <c r="G2711" s="2" t="s">
        <v>47</v>
      </c>
      <c r="I2711" s="2">
        <v>4344</v>
      </c>
      <c r="J2711" s="9"/>
      <c r="K2711" s="9">
        <v>0.45</v>
      </c>
      <c r="L2711" s="9"/>
      <c r="M2711" s="9"/>
      <c r="N2711" s="9"/>
      <c r="O2711" s="9"/>
      <c r="P2711" s="9"/>
      <c r="Q2711" s="9"/>
      <c r="R2711" s="9"/>
      <c r="S2711" s="9"/>
      <c r="T2711" s="9"/>
      <c r="U2711" s="9"/>
      <c r="V2711" s="9">
        <v>6.2</v>
      </c>
      <c r="W2711" s="9"/>
      <c r="X2711" s="9"/>
      <c r="Y2711" s="9"/>
      <c r="Z2711" s="9"/>
      <c r="AA2711" s="9"/>
      <c r="AB2711" s="9"/>
      <c r="AC2711" s="9"/>
      <c r="AD2711" s="9"/>
      <c r="AE2711" s="9"/>
      <c r="AF2711" s="9"/>
      <c r="AG2711" s="9"/>
      <c r="AH2711" s="9"/>
      <c r="AI2711" s="9">
        <f t="shared" si="194"/>
        <v>6.65</v>
      </c>
      <c r="AJ2711" s="9">
        <v>0</v>
      </c>
      <c r="AK2711" s="9">
        <f t="shared" si="195"/>
        <v>0.79800000000000004</v>
      </c>
      <c r="AL2711" s="9">
        <f t="shared" si="196"/>
        <v>7.4480000000000004</v>
      </c>
      <c r="AM2711" s="9"/>
      <c r="AN2711" s="9"/>
      <c r="AO2711" s="9"/>
      <c r="AP2711" s="9"/>
    </row>
    <row r="2712" spans="1:42" x14ac:dyDescent="0.2">
      <c r="A2712" s="2" t="s">
        <v>7320</v>
      </c>
      <c r="B2712" s="2">
        <v>19</v>
      </c>
      <c r="C2712" s="2">
        <v>11030139</v>
      </c>
      <c r="D2712" s="2" t="s">
        <v>7735</v>
      </c>
      <c r="E2712" s="3" t="s">
        <v>7736</v>
      </c>
      <c r="F2712" s="2" t="s">
        <v>7737</v>
      </c>
      <c r="G2712" s="2" t="s">
        <v>47</v>
      </c>
      <c r="I2712" s="2">
        <v>4345</v>
      </c>
      <c r="J2712" s="9"/>
      <c r="K2712" s="9"/>
      <c r="L2712" s="9"/>
      <c r="M2712" s="9"/>
      <c r="N2712" s="9"/>
      <c r="O2712" s="9"/>
      <c r="P2712" s="9"/>
      <c r="Q2712" s="9"/>
      <c r="R2712" s="9"/>
      <c r="S2712" s="9"/>
      <c r="T2712" s="9"/>
      <c r="U2712" s="9"/>
      <c r="V2712" s="9">
        <v>1.5</v>
      </c>
      <c r="W2712" s="9"/>
      <c r="X2712" s="9"/>
      <c r="Y2712" s="9"/>
      <c r="Z2712" s="9"/>
      <c r="AA2712" s="9"/>
      <c r="AB2712" s="9"/>
      <c r="AC2712" s="9"/>
      <c r="AD2712" s="9"/>
      <c r="AE2712" s="9"/>
      <c r="AF2712" s="9"/>
      <c r="AG2712" s="9"/>
      <c r="AH2712" s="9"/>
      <c r="AI2712" s="9">
        <f t="shared" si="194"/>
        <v>1.5</v>
      </c>
      <c r="AJ2712" s="9">
        <v>0</v>
      </c>
      <c r="AK2712" s="9">
        <f t="shared" si="195"/>
        <v>0.18</v>
      </c>
      <c r="AL2712" s="9">
        <f t="shared" si="196"/>
        <v>1.68</v>
      </c>
      <c r="AM2712" s="9"/>
      <c r="AN2712" s="9"/>
      <c r="AO2712" s="9"/>
      <c r="AP2712" s="9"/>
    </row>
    <row r="2713" spans="1:42" x14ac:dyDescent="0.2">
      <c r="A2713" s="2" t="s">
        <v>7320</v>
      </c>
      <c r="B2713" s="2">
        <v>1</v>
      </c>
      <c r="C2713" s="2">
        <v>11030139</v>
      </c>
      <c r="D2713" s="2" t="s">
        <v>7738</v>
      </c>
      <c r="E2713" s="3" t="s">
        <v>7739</v>
      </c>
      <c r="F2713" s="2" t="s">
        <v>7740</v>
      </c>
      <c r="G2713" s="2" t="s">
        <v>47</v>
      </c>
      <c r="I2713" s="2">
        <v>4346</v>
      </c>
      <c r="J2713" s="9"/>
      <c r="K2713" s="9"/>
      <c r="L2713" s="9"/>
      <c r="M2713" s="9"/>
      <c r="N2713" s="9"/>
      <c r="O2713" s="9"/>
      <c r="P2713" s="9"/>
      <c r="Q2713" s="9">
        <v>0.4</v>
      </c>
      <c r="R2713" s="9">
        <v>0.71</v>
      </c>
      <c r="S2713" s="9"/>
      <c r="T2713" s="9"/>
      <c r="U2713" s="9"/>
      <c r="V2713" s="9">
        <v>1.5</v>
      </c>
      <c r="W2713" s="9"/>
      <c r="X2713" s="9"/>
      <c r="Y2713" s="9"/>
      <c r="Z2713" s="9"/>
      <c r="AA2713" s="9"/>
      <c r="AB2713" s="9"/>
      <c r="AC2713" s="9"/>
      <c r="AD2713" s="9"/>
      <c r="AE2713" s="9"/>
      <c r="AF2713" s="9"/>
      <c r="AG2713" s="9"/>
      <c r="AH2713" s="9"/>
      <c r="AI2713" s="9">
        <f t="shared" si="194"/>
        <v>2.61</v>
      </c>
      <c r="AJ2713" s="9">
        <v>0</v>
      </c>
      <c r="AK2713" s="9">
        <f t="shared" si="195"/>
        <v>0.31319999999999998</v>
      </c>
      <c r="AL2713" s="9">
        <f t="shared" si="196"/>
        <v>2.9232</v>
      </c>
      <c r="AM2713" s="9"/>
      <c r="AN2713" s="9"/>
      <c r="AO2713" s="9"/>
      <c r="AP2713" s="9"/>
    </row>
    <row r="2714" spans="1:42" x14ac:dyDescent="0.2">
      <c r="A2714" s="2" t="s">
        <v>7320</v>
      </c>
      <c r="B2714" s="2">
        <v>1</v>
      </c>
      <c r="C2714" s="2">
        <v>11030139</v>
      </c>
      <c r="D2714" s="2" t="s">
        <v>7741</v>
      </c>
      <c r="E2714" s="3" t="s">
        <v>7742</v>
      </c>
      <c r="F2714" s="2" t="s">
        <v>7743</v>
      </c>
      <c r="G2714" s="2" t="s">
        <v>47</v>
      </c>
      <c r="I2714" s="2">
        <v>4347</v>
      </c>
      <c r="J2714" s="9"/>
      <c r="K2714" s="9"/>
      <c r="L2714" s="9"/>
      <c r="M2714" s="9"/>
      <c r="N2714" s="9"/>
      <c r="O2714" s="9"/>
      <c r="P2714" s="9"/>
      <c r="Q2714" s="9">
        <v>1</v>
      </c>
      <c r="R2714" s="9"/>
      <c r="S2714" s="9"/>
      <c r="T2714" s="9"/>
      <c r="U2714" s="9"/>
      <c r="V2714" s="9">
        <v>1.5</v>
      </c>
      <c r="W2714" s="9"/>
      <c r="X2714" s="9"/>
      <c r="Y2714" s="9"/>
      <c r="Z2714" s="9"/>
      <c r="AA2714" s="9"/>
      <c r="AB2714" s="9"/>
      <c r="AC2714" s="9"/>
      <c r="AD2714" s="9"/>
      <c r="AE2714" s="9"/>
      <c r="AF2714" s="9"/>
      <c r="AG2714" s="9"/>
      <c r="AH2714" s="9"/>
      <c r="AI2714" s="9">
        <f t="shared" si="194"/>
        <v>2.5</v>
      </c>
      <c r="AJ2714" s="9">
        <v>0</v>
      </c>
      <c r="AK2714" s="9">
        <f t="shared" si="195"/>
        <v>0.3</v>
      </c>
      <c r="AL2714" s="9">
        <f t="shared" si="196"/>
        <v>2.8</v>
      </c>
      <c r="AM2714" s="9"/>
      <c r="AN2714" s="9"/>
      <c r="AO2714" s="9"/>
      <c r="AP2714" s="9"/>
    </row>
    <row r="2715" spans="1:42" x14ac:dyDescent="0.2">
      <c r="A2715" s="2" t="s">
        <v>7320</v>
      </c>
      <c r="B2715" s="2">
        <v>1</v>
      </c>
      <c r="C2715" s="2">
        <v>11030139</v>
      </c>
      <c r="D2715" s="2" t="s">
        <v>7744</v>
      </c>
      <c r="E2715" s="3" t="s">
        <v>7745</v>
      </c>
      <c r="F2715" s="2" t="s">
        <v>7746</v>
      </c>
      <c r="G2715" s="2" t="s">
        <v>47</v>
      </c>
      <c r="I2715" s="2">
        <v>4348</v>
      </c>
      <c r="J2715" s="9"/>
      <c r="K2715" s="9"/>
      <c r="L2715" s="9"/>
      <c r="M2715" s="9"/>
      <c r="N2715" s="9"/>
      <c r="O2715" s="9"/>
      <c r="P2715" s="9"/>
      <c r="Q2715" s="9">
        <v>0.86</v>
      </c>
      <c r="R2715" s="9">
        <v>0.15</v>
      </c>
      <c r="S2715" s="9"/>
      <c r="T2715" s="9"/>
      <c r="U2715" s="9"/>
      <c r="V2715" s="9">
        <v>1.5</v>
      </c>
      <c r="W2715" s="9"/>
      <c r="X2715" s="9"/>
      <c r="Y2715" s="9"/>
      <c r="Z2715" s="9"/>
      <c r="AA2715" s="9"/>
      <c r="AB2715" s="9"/>
      <c r="AC2715" s="9"/>
      <c r="AD2715" s="9"/>
      <c r="AE2715" s="9"/>
      <c r="AF2715" s="9"/>
      <c r="AG2715" s="9"/>
      <c r="AH2715" s="9"/>
      <c r="AI2715" s="9">
        <f t="shared" si="194"/>
        <v>2.5099999999999998</v>
      </c>
      <c r="AJ2715" s="9">
        <v>0</v>
      </c>
      <c r="AK2715" s="9">
        <f t="shared" si="195"/>
        <v>0.30119999999999997</v>
      </c>
      <c r="AL2715" s="9">
        <f t="shared" si="196"/>
        <v>2.8111999999999999</v>
      </c>
      <c r="AM2715" s="9"/>
      <c r="AN2715" s="9"/>
      <c r="AO2715" s="9"/>
      <c r="AP2715" s="9"/>
    </row>
    <row r="2716" spans="1:42" x14ac:dyDescent="0.2">
      <c r="A2716" s="2" t="s">
        <v>7320</v>
      </c>
      <c r="B2716" s="2">
        <v>1</v>
      </c>
      <c r="C2716" s="2">
        <v>11030139</v>
      </c>
      <c r="D2716" s="2" t="s">
        <v>7747</v>
      </c>
      <c r="E2716" s="3" t="s">
        <v>7748</v>
      </c>
      <c r="F2716" s="2" t="s">
        <v>7749</v>
      </c>
      <c r="G2716" s="2" t="s">
        <v>47</v>
      </c>
      <c r="I2716" s="2">
        <v>4349</v>
      </c>
      <c r="J2716" s="9"/>
      <c r="K2716" s="9"/>
      <c r="L2716" s="9"/>
      <c r="M2716" s="9"/>
      <c r="N2716" s="9"/>
      <c r="O2716" s="9"/>
      <c r="P2716" s="9"/>
      <c r="Q2716" s="9"/>
      <c r="R2716" s="9"/>
      <c r="S2716" s="9"/>
      <c r="T2716" s="9"/>
      <c r="U2716" s="9"/>
      <c r="V2716" s="9">
        <v>1.5</v>
      </c>
      <c r="W2716" s="9"/>
      <c r="X2716" s="9"/>
      <c r="Y2716" s="9"/>
      <c r="Z2716" s="9"/>
      <c r="AA2716" s="9"/>
      <c r="AB2716" s="9"/>
      <c r="AC2716" s="9"/>
      <c r="AD2716" s="9"/>
      <c r="AE2716" s="9"/>
      <c r="AF2716" s="9"/>
      <c r="AG2716" s="9"/>
      <c r="AH2716" s="9"/>
      <c r="AI2716" s="9">
        <f t="shared" si="194"/>
        <v>1.5</v>
      </c>
      <c r="AJ2716" s="9">
        <v>0</v>
      </c>
      <c r="AK2716" s="9">
        <f t="shared" si="195"/>
        <v>0.18</v>
      </c>
      <c r="AL2716" s="9">
        <f t="shared" si="196"/>
        <v>1.68</v>
      </c>
      <c r="AM2716" s="9"/>
      <c r="AN2716" s="9"/>
      <c r="AO2716" s="9"/>
      <c r="AP2716" s="9"/>
    </row>
    <row r="2717" spans="1:42" x14ac:dyDescent="0.2">
      <c r="A2717" s="2" t="s">
        <v>7320</v>
      </c>
      <c r="B2717" s="2">
        <v>1</v>
      </c>
      <c r="C2717" s="2">
        <v>11030139</v>
      </c>
      <c r="D2717" s="2" t="s">
        <v>7750</v>
      </c>
      <c r="E2717" s="3" t="s">
        <v>7751</v>
      </c>
      <c r="F2717" s="2" t="s">
        <v>7752</v>
      </c>
      <c r="G2717" s="2" t="s">
        <v>47</v>
      </c>
      <c r="I2717" s="2">
        <v>4350</v>
      </c>
      <c r="J2717" s="9"/>
      <c r="K2717" s="9"/>
      <c r="L2717" s="9"/>
      <c r="M2717" s="9"/>
      <c r="N2717" s="9"/>
      <c r="O2717" s="9"/>
      <c r="P2717" s="9"/>
      <c r="Q2717" s="9"/>
      <c r="R2717" s="9"/>
      <c r="S2717" s="9"/>
      <c r="T2717" s="9"/>
      <c r="U2717" s="9"/>
      <c r="V2717" s="9">
        <v>1.5</v>
      </c>
      <c r="W2717" s="9"/>
      <c r="X2717" s="9"/>
      <c r="Y2717" s="9"/>
      <c r="Z2717" s="9"/>
      <c r="AA2717" s="9"/>
      <c r="AB2717" s="9"/>
      <c r="AC2717" s="9"/>
      <c r="AD2717" s="9"/>
      <c r="AE2717" s="9"/>
      <c r="AF2717" s="9"/>
      <c r="AG2717" s="9"/>
      <c r="AH2717" s="9"/>
      <c r="AI2717" s="9">
        <f t="shared" si="194"/>
        <v>1.5</v>
      </c>
      <c r="AJ2717" s="9">
        <v>0</v>
      </c>
      <c r="AK2717" s="9">
        <f t="shared" si="195"/>
        <v>0.18</v>
      </c>
      <c r="AL2717" s="9">
        <f t="shared" si="196"/>
        <v>1.68</v>
      </c>
      <c r="AM2717" s="9"/>
      <c r="AN2717" s="9"/>
      <c r="AO2717" s="9"/>
      <c r="AP2717" s="9"/>
    </row>
    <row r="2718" spans="1:42" x14ac:dyDescent="0.2">
      <c r="A2718" s="2" t="s">
        <v>7320</v>
      </c>
      <c r="B2718" s="2">
        <v>1</v>
      </c>
      <c r="C2718" s="2">
        <v>11030139</v>
      </c>
      <c r="D2718" s="2" t="s">
        <v>7753</v>
      </c>
      <c r="E2718" s="3" t="s">
        <v>7754</v>
      </c>
      <c r="F2718" s="2" t="s">
        <v>7755</v>
      </c>
      <c r="G2718" s="2" t="s">
        <v>47</v>
      </c>
      <c r="I2718" s="2">
        <v>4351</v>
      </c>
      <c r="J2718" s="9"/>
      <c r="K2718" s="9">
        <v>1.58</v>
      </c>
      <c r="L2718" s="9"/>
      <c r="M2718" s="9"/>
      <c r="N2718" s="9"/>
      <c r="O2718" s="9"/>
      <c r="P2718" s="9"/>
      <c r="Q2718" s="9">
        <v>0.03</v>
      </c>
      <c r="R2718" s="9">
        <v>0.04</v>
      </c>
      <c r="S2718" s="9"/>
      <c r="T2718" s="9"/>
      <c r="U2718" s="9"/>
      <c r="V2718" s="9">
        <v>1.5</v>
      </c>
      <c r="W2718" s="9"/>
      <c r="X2718" s="9"/>
      <c r="Y2718" s="9"/>
      <c r="Z2718" s="9"/>
      <c r="AA2718" s="9"/>
      <c r="AB2718" s="9"/>
      <c r="AC2718" s="9"/>
      <c r="AD2718" s="9"/>
      <c r="AE2718" s="9"/>
      <c r="AF2718" s="9"/>
      <c r="AG2718" s="9"/>
      <c r="AH2718" s="9"/>
      <c r="AI2718" s="9">
        <f t="shared" si="194"/>
        <v>3.1500000000000004</v>
      </c>
      <c r="AJ2718" s="9">
        <v>0</v>
      </c>
      <c r="AK2718" s="9">
        <f t="shared" si="195"/>
        <v>0.378</v>
      </c>
      <c r="AL2718" s="9">
        <f t="shared" si="196"/>
        <v>3.5280000000000005</v>
      </c>
      <c r="AM2718" s="9"/>
      <c r="AN2718" s="9"/>
      <c r="AO2718" s="9"/>
      <c r="AP2718" s="9"/>
    </row>
    <row r="2719" spans="1:42" x14ac:dyDescent="0.2">
      <c r="A2719" s="2" t="s">
        <v>7320</v>
      </c>
      <c r="B2719" s="2">
        <v>1</v>
      </c>
      <c r="C2719" s="2">
        <v>11030139</v>
      </c>
      <c r="D2719" s="2" t="s">
        <v>7756</v>
      </c>
      <c r="E2719" s="3" t="s">
        <v>7757</v>
      </c>
      <c r="F2719" s="2" t="s">
        <v>7758</v>
      </c>
      <c r="G2719" s="2" t="s">
        <v>47</v>
      </c>
      <c r="I2719" s="2">
        <v>4352</v>
      </c>
      <c r="J2719" s="9"/>
      <c r="K2719" s="9">
        <v>1.88</v>
      </c>
      <c r="L2719" s="9"/>
      <c r="M2719" s="9"/>
      <c r="N2719" s="9"/>
      <c r="O2719" s="9"/>
      <c r="P2719" s="9"/>
      <c r="Q2719" s="9">
        <v>0.86</v>
      </c>
      <c r="R2719" s="9">
        <v>0.09</v>
      </c>
      <c r="S2719" s="9"/>
      <c r="T2719" s="9"/>
      <c r="U2719" s="9"/>
      <c r="V2719" s="9">
        <v>1.5</v>
      </c>
      <c r="W2719" s="9"/>
      <c r="X2719" s="9"/>
      <c r="Y2719" s="9"/>
      <c r="Z2719" s="9"/>
      <c r="AA2719" s="9"/>
      <c r="AB2719" s="9"/>
      <c r="AC2719" s="9"/>
      <c r="AD2719" s="9"/>
      <c r="AE2719" s="9"/>
      <c r="AF2719" s="9"/>
      <c r="AG2719" s="9"/>
      <c r="AH2719" s="9"/>
      <c r="AI2719" s="9">
        <f t="shared" si="194"/>
        <v>4.33</v>
      </c>
      <c r="AJ2719" s="9">
        <v>0</v>
      </c>
      <c r="AK2719" s="9">
        <f t="shared" si="195"/>
        <v>0.51959999999999995</v>
      </c>
      <c r="AL2719" s="9">
        <f t="shared" si="196"/>
        <v>4.8495999999999997</v>
      </c>
      <c r="AM2719" s="9"/>
      <c r="AN2719" s="9"/>
      <c r="AO2719" s="9"/>
      <c r="AP2719" s="9"/>
    </row>
    <row r="2720" spans="1:42" x14ac:dyDescent="0.2">
      <c r="A2720" s="2" t="s">
        <v>7320</v>
      </c>
      <c r="B2720" s="2">
        <v>1</v>
      </c>
      <c r="C2720" s="2">
        <v>11030139</v>
      </c>
      <c r="D2720" s="2" t="s">
        <v>7759</v>
      </c>
      <c r="E2720" s="3" t="s">
        <v>7760</v>
      </c>
      <c r="F2720" s="2" t="s">
        <v>7761</v>
      </c>
      <c r="G2720" s="2" t="s">
        <v>47</v>
      </c>
      <c r="I2720" s="2">
        <v>4353</v>
      </c>
      <c r="J2720" s="9"/>
      <c r="K2720" s="9">
        <v>0.76</v>
      </c>
      <c r="L2720" s="9"/>
      <c r="M2720" s="9"/>
      <c r="N2720" s="9"/>
      <c r="O2720" s="9"/>
      <c r="P2720" s="9"/>
      <c r="Q2720" s="9">
        <v>0.35</v>
      </c>
      <c r="R2720" s="9"/>
      <c r="S2720" s="9"/>
      <c r="T2720" s="9"/>
      <c r="U2720" s="9"/>
      <c r="V2720" s="9">
        <v>1.5</v>
      </c>
      <c r="W2720" s="9"/>
      <c r="X2720" s="9"/>
      <c r="Y2720" s="9"/>
      <c r="Z2720" s="9"/>
      <c r="AA2720" s="9"/>
      <c r="AB2720" s="9"/>
      <c r="AC2720" s="9"/>
      <c r="AD2720" s="9"/>
      <c r="AE2720" s="9"/>
      <c r="AF2720" s="9"/>
      <c r="AG2720" s="9"/>
      <c r="AH2720" s="9"/>
      <c r="AI2720" s="9">
        <f t="shared" si="194"/>
        <v>2.61</v>
      </c>
      <c r="AJ2720" s="9">
        <v>0</v>
      </c>
      <c r="AK2720" s="9">
        <f t="shared" si="195"/>
        <v>0.31319999999999998</v>
      </c>
      <c r="AL2720" s="9">
        <f t="shared" si="196"/>
        <v>2.9232</v>
      </c>
      <c r="AM2720" s="9"/>
      <c r="AN2720" s="9"/>
      <c r="AO2720" s="9"/>
      <c r="AP2720" s="9"/>
    </row>
    <row r="2721" spans="1:42" x14ac:dyDescent="0.2">
      <c r="A2721" s="2" t="s">
        <v>7320</v>
      </c>
      <c r="B2721" s="2">
        <v>1</v>
      </c>
      <c r="C2721" s="2">
        <v>11030139</v>
      </c>
      <c r="D2721" s="2" t="s">
        <v>7762</v>
      </c>
      <c r="E2721" s="3" t="s">
        <v>7763</v>
      </c>
      <c r="F2721" s="2" t="s">
        <v>7341</v>
      </c>
      <c r="G2721" s="2" t="s">
        <v>47</v>
      </c>
      <c r="I2721" s="2">
        <v>4354</v>
      </c>
      <c r="J2721" s="9"/>
      <c r="K2721" s="9"/>
      <c r="L2721" s="9"/>
      <c r="M2721" s="9"/>
      <c r="N2721" s="9"/>
      <c r="O2721" s="9"/>
      <c r="P2721" s="9"/>
      <c r="Q2721" s="9"/>
      <c r="R2721" s="9"/>
      <c r="S2721" s="9"/>
      <c r="T2721" s="9"/>
      <c r="U2721" s="9"/>
      <c r="V2721" s="9">
        <v>1.5</v>
      </c>
      <c r="W2721" s="9"/>
      <c r="X2721" s="9"/>
      <c r="Y2721" s="9"/>
      <c r="Z2721" s="9"/>
      <c r="AA2721" s="9"/>
      <c r="AB2721" s="9"/>
      <c r="AC2721" s="9"/>
      <c r="AD2721" s="9"/>
      <c r="AE2721" s="9"/>
      <c r="AF2721" s="9"/>
      <c r="AG2721" s="9"/>
      <c r="AH2721" s="9"/>
      <c r="AI2721" s="9">
        <f t="shared" si="194"/>
        <v>1.5</v>
      </c>
      <c r="AJ2721" s="9">
        <v>0</v>
      </c>
      <c r="AK2721" s="9">
        <f t="shared" si="195"/>
        <v>0.18</v>
      </c>
      <c r="AL2721" s="9">
        <f t="shared" si="196"/>
        <v>1.68</v>
      </c>
      <c r="AM2721" s="9"/>
      <c r="AN2721" s="9"/>
      <c r="AO2721" s="9"/>
      <c r="AP2721" s="9"/>
    </row>
    <row r="2722" spans="1:42" x14ac:dyDescent="0.2">
      <c r="A2722" s="2" t="s">
        <v>7320</v>
      </c>
      <c r="B2722" s="2">
        <v>1</v>
      </c>
      <c r="C2722" s="2">
        <v>11030139</v>
      </c>
      <c r="D2722" s="2" t="s">
        <v>7764</v>
      </c>
      <c r="E2722" s="3" t="s">
        <v>7765</v>
      </c>
      <c r="F2722" s="2" t="s">
        <v>7766</v>
      </c>
      <c r="G2722" s="2" t="s">
        <v>47</v>
      </c>
      <c r="I2722" s="2">
        <v>4355</v>
      </c>
      <c r="J2722" s="9"/>
      <c r="K2722" s="9">
        <v>0.12</v>
      </c>
      <c r="L2722" s="9"/>
      <c r="M2722" s="9"/>
      <c r="N2722" s="9"/>
      <c r="O2722" s="9"/>
      <c r="P2722" s="9"/>
      <c r="Q2722" s="9"/>
      <c r="R2722" s="9"/>
      <c r="S2722" s="9"/>
      <c r="T2722" s="9"/>
      <c r="U2722" s="9"/>
      <c r="V2722" s="9">
        <v>1.5</v>
      </c>
      <c r="W2722" s="9"/>
      <c r="X2722" s="9"/>
      <c r="Y2722" s="9"/>
      <c r="Z2722" s="9"/>
      <c r="AA2722" s="9"/>
      <c r="AB2722" s="9"/>
      <c r="AC2722" s="9"/>
      <c r="AD2722" s="9"/>
      <c r="AE2722" s="9"/>
      <c r="AF2722" s="9"/>
      <c r="AG2722" s="9"/>
      <c r="AH2722" s="9"/>
      <c r="AI2722" s="9">
        <f t="shared" si="194"/>
        <v>1.62</v>
      </c>
      <c r="AJ2722" s="9">
        <v>0</v>
      </c>
      <c r="AK2722" s="9">
        <f t="shared" si="195"/>
        <v>0.19440000000000002</v>
      </c>
      <c r="AL2722" s="9">
        <f t="shared" si="196"/>
        <v>1.8144</v>
      </c>
      <c r="AM2722" s="9"/>
      <c r="AN2722" s="9"/>
      <c r="AO2722" s="9"/>
      <c r="AP2722" s="9"/>
    </row>
    <row r="2723" spans="1:42" x14ac:dyDescent="0.2">
      <c r="A2723" s="2" t="s">
        <v>7320</v>
      </c>
      <c r="B2723" s="2">
        <v>1</v>
      </c>
      <c r="C2723" s="2">
        <v>11030139</v>
      </c>
      <c r="D2723" s="2" t="s">
        <v>7767</v>
      </c>
      <c r="E2723" s="3" t="s">
        <v>7768</v>
      </c>
      <c r="F2723" s="2" t="s">
        <v>7769</v>
      </c>
      <c r="G2723" s="2" t="s">
        <v>47</v>
      </c>
      <c r="I2723" s="2">
        <v>4356</v>
      </c>
      <c r="J2723" s="9"/>
      <c r="K2723" s="9"/>
      <c r="L2723" s="9"/>
      <c r="M2723" s="9"/>
      <c r="N2723" s="9"/>
      <c r="O2723" s="9"/>
      <c r="P2723" s="9"/>
      <c r="Q2723" s="9">
        <v>1.08</v>
      </c>
      <c r="R2723" s="9">
        <v>0.69</v>
      </c>
      <c r="S2723" s="9"/>
      <c r="T2723" s="9"/>
      <c r="U2723" s="9"/>
      <c r="V2723" s="9">
        <v>1.5</v>
      </c>
      <c r="W2723" s="9"/>
      <c r="X2723" s="9"/>
      <c r="Y2723" s="9"/>
      <c r="Z2723" s="9"/>
      <c r="AA2723" s="9"/>
      <c r="AB2723" s="9"/>
      <c r="AC2723" s="9"/>
      <c r="AD2723" s="9"/>
      <c r="AE2723" s="9"/>
      <c r="AF2723" s="9"/>
      <c r="AG2723" s="9"/>
      <c r="AH2723" s="9">
        <v>-0.75</v>
      </c>
      <c r="AI2723" s="9">
        <f t="shared" si="194"/>
        <v>2.52</v>
      </c>
      <c r="AJ2723" s="9">
        <v>0</v>
      </c>
      <c r="AK2723" s="9">
        <f t="shared" si="195"/>
        <v>0.3024</v>
      </c>
      <c r="AL2723" s="9">
        <f t="shared" si="196"/>
        <v>2.8224</v>
      </c>
      <c r="AM2723" s="9"/>
      <c r="AN2723" s="9"/>
      <c r="AO2723" s="9"/>
      <c r="AP2723" s="9"/>
    </row>
    <row r="2724" spans="1:42" x14ac:dyDescent="0.2">
      <c r="A2724" s="2" t="s">
        <v>7320</v>
      </c>
      <c r="B2724" s="2">
        <v>1</v>
      </c>
      <c r="C2724" s="2">
        <v>11030139</v>
      </c>
      <c r="D2724" s="2" t="s">
        <v>7770</v>
      </c>
      <c r="E2724" s="3" t="s">
        <v>7771</v>
      </c>
      <c r="F2724" s="2" t="s">
        <v>7772</v>
      </c>
      <c r="G2724" s="2" t="s">
        <v>47</v>
      </c>
      <c r="I2724" s="2">
        <v>4357</v>
      </c>
      <c r="J2724" s="9"/>
      <c r="K2724" s="9"/>
      <c r="L2724" s="9"/>
      <c r="M2724" s="9"/>
      <c r="N2724" s="9"/>
      <c r="O2724" s="9"/>
      <c r="P2724" s="9"/>
      <c r="Q2724" s="9">
        <v>0.52</v>
      </c>
      <c r="R2724" s="9">
        <v>0.14000000000000001</v>
      </c>
      <c r="S2724" s="9"/>
      <c r="T2724" s="9"/>
      <c r="U2724" s="9"/>
      <c r="V2724" s="9">
        <v>1.5</v>
      </c>
      <c r="W2724" s="9"/>
      <c r="X2724" s="9"/>
      <c r="Y2724" s="9"/>
      <c r="Z2724" s="9"/>
      <c r="AA2724" s="9"/>
      <c r="AB2724" s="9"/>
      <c r="AC2724" s="9"/>
      <c r="AD2724" s="9"/>
      <c r="AE2724" s="9"/>
      <c r="AF2724" s="9"/>
      <c r="AG2724" s="9"/>
      <c r="AH2724" s="9"/>
      <c r="AI2724" s="9">
        <f t="shared" si="194"/>
        <v>2.16</v>
      </c>
      <c r="AJ2724" s="9">
        <v>0</v>
      </c>
      <c r="AK2724" s="9">
        <f t="shared" si="195"/>
        <v>0.25919999999999999</v>
      </c>
      <c r="AL2724" s="9">
        <f t="shared" si="196"/>
        <v>2.4192</v>
      </c>
      <c r="AM2724" s="9"/>
      <c r="AN2724" s="9"/>
      <c r="AO2724" s="9"/>
      <c r="AP2724" s="9"/>
    </row>
    <row r="2725" spans="1:42" x14ac:dyDescent="0.2">
      <c r="A2725" s="2" t="s">
        <v>7320</v>
      </c>
      <c r="B2725" s="2">
        <v>1</v>
      </c>
      <c r="C2725" s="2">
        <v>11030139</v>
      </c>
      <c r="D2725" s="2" t="s">
        <v>7773</v>
      </c>
      <c r="E2725" s="3" t="s">
        <v>7774</v>
      </c>
      <c r="F2725" s="2" t="s">
        <v>7775</v>
      </c>
      <c r="G2725" s="2" t="s">
        <v>47</v>
      </c>
      <c r="I2725" s="2">
        <v>4358</v>
      </c>
      <c r="J2725" s="9"/>
      <c r="K2725" s="9"/>
      <c r="L2725" s="9"/>
      <c r="M2725" s="9"/>
      <c r="N2725" s="9"/>
      <c r="O2725" s="9"/>
      <c r="P2725" s="9"/>
      <c r="Q2725" s="9"/>
      <c r="R2725" s="9"/>
      <c r="S2725" s="9"/>
      <c r="T2725" s="9"/>
      <c r="U2725" s="9"/>
      <c r="V2725" s="9">
        <v>1.5</v>
      </c>
      <c r="W2725" s="9"/>
      <c r="X2725" s="9"/>
      <c r="Y2725" s="9"/>
      <c r="Z2725" s="9"/>
      <c r="AA2725" s="9"/>
      <c r="AB2725" s="9"/>
      <c r="AC2725" s="9"/>
      <c r="AD2725" s="9"/>
      <c r="AE2725" s="9"/>
      <c r="AF2725" s="9"/>
      <c r="AG2725" s="9"/>
      <c r="AH2725" s="9"/>
      <c r="AI2725" s="9">
        <f t="shared" si="194"/>
        <v>1.5</v>
      </c>
      <c r="AJ2725" s="9">
        <v>0</v>
      </c>
      <c r="AK2725" s="9">
        <f t="shared" si="195"/>
        <v>0.18</v>
      </c>
      <c r="AL2725" s="9">
        <f t="shared" si="196"/>
        <v>1.68</v>
      </c>
      <c r="AM2725" s="9"/>
      <c r="AN2725" s="9"/>
      <c r="AO2725" s="9"/>
      <c r="AP2725" s="9"/>
    </row>
    <row r="2726" spans="1:42" x14ac:dyDescent="0.2">
      <c r="A2726" s="2" t="s">
        <v>7320</v>
      </c>
      <c r="B2726" s="2">
        <v>1</v>
      </c>
      <c r="C2726" s="2">
        <v>11030139</v>
      </c>
      <c r="D2726" s="2" t="s">
        <v>7776</v>
      </c>
      <c r="E2726" s="3" t="s">
        <v>7777</v>
      </c>
      <c r="F2726" s="2" t="s">
        <v>7778</v>
      </c>
      <c r="G2726" s="2" t="s">
        <v>47</v>
      </c>
      <c r="I2726" s="2">
        <v>4359</v>
      </c>
      <c r="J2726" s="9"/>
      <c r="K2726" s="9">
        <v>10.34</v>
      </c>
      <c r="L2726" s="9"/>
      <c r="M2726" s="9"/>
      <c r="N2726" s="9"/>
      <c r="O2726" s="9"/>
      <c r="P2726" s="9"/>
      <c r="Q2726" s="9">
        <v>6.74</v>
      </c>
      <c r="R2726" s="9"/>
      <c r="S2726" s="9"/>
      <c r="T2726" s="9"/>
      <c r="U2726" s="9"/>
      <c r="V2726" s="9">
        <v>1.5</v>
      </c>
      <c r="W2726" s="9"/>
      <c r="X2726" s="9"/>
      <c r="Y2726" s="9"/>
      <c r="Z2726" s="9"/>
      <c r="AA2726" s="9"/>
      <c r="AB2726" s="9"/>
      <c r="AC2726" s="9"/>
      <c r="AD2726" s="9"/>
      <c r="AE2726" s="9"/>
      <c r="AF2726" s="9"/>
      <c r="AG2726" s="9"/>
      <c r="AH2726" s="9"/>
      <c r="AI2726" s="9">
        <f t="shared" si="194"/>
        <v>18.579999999999998</v>
      </c>
      <c r="AJ2726" s="9">
        <v>0</v>
      </c>
      <c r="AK2726" s="9">
        <f t="shared" si="195"/>
        <v>2.2295999999999996</v>
      </c>
      <c r="AL2726" s="9">
        <f t="shared" si="196"/>
        <v>20.809599999999996</v>
      </c>
      <c r="AM2726" s="9"/>
      <c r="AN2726" s="9"/>
      <c r="AO2726" s="9"/>
      <c r="AP2726" s="9"/>
    </row>
    <row r="2727" spans="1:42" x14ac:dyDescent="0.2">
      <c r="A2727" s="2" t="s">
        <v>7320</v>
      </c>
      <c r="B2727" s="2">
        <v>1</v>
      </c>
      <c r="C2727" s="2">
        <v>11030139</v>
      </c>
      <c r="D2727" s="2" t="s">
        <v>7779</v>
      </c>
      <c r="E2727" s="3" t="s">
        <v>7780</v>
      </c>
      <c r="F2727" s="2" t="s">
        <v>7781</v>
      </c>
      <c r="G2727" s="2" t="s">
        <v>47</v>
      </c>
      <c r="I2727" s="2">
        <v>4360</v>
      </c>
      <c r="J2727" s="9"/>
      <c r="K2727" s="9">
        <v>0.37</v>
      </c>
      <c r="L2727" s="9"/>
      <c r="M2727" s="9"/>
      <c r="N2727" s="9"/>
      <c r="O2727" s="9"/>
      <c r="P2727" s="9"/>
      <c r="Q2727" s="9">
        <v>3.78</v>
      </c>
      <c r="R2727" s="9"/>
      <c r="S2727" s="9"/>
      <c r="T2727" s="9"/>
      <c r="U2727" s="9"/>
      <c r="V2727" s="9">
        <v>1.5</v>
      </c>
      <c r="W2727" s="9"/>
      <c r="X2727" s="9"/>
      <c r="Y2727" s="9"/>
      <c r="Z2727" s="9"/>
      <c r="AA2727" s="9"/>
      <c r="AB2727" s="9"/>
      <c r="AC2727" s="9"/>
      <c r="AD2727" s="9"/>
      <c r="AE2727" s="9"/>
      <c r="AF2727" s="9"/>
      <c r="AG2727" s="9"/>
      <c r="AH2727" s="9"/>
      <c r="AI2727" s="9">
        <f t="shared" si="194"/>
        <v>5.6499999999999995</v>
      </c>
      <c r="AJ2727" s="9">
        <v>0</v>
      </c>
      <c r="AK2727" s="9">
        <f t="shared" si="195"/>
        <v>0.67799999999999994</v>
      </c>
      <c r="AL2727" s="9">
        <f t="shared" si="196"/>
        <v>6.3279999999999994</v>
      </c>
      <c r="AM2727" s="9"/>
      <c r="AN2727" s="9"/>
      <c r="AO2727" s="9"/>
      <c r="AP2727" s="9"/>
    </row>
    <row r="2728" spans="1:42" x14ac:dyDescent="0.2">
      <c r="A2728" s="2" t="s">
        <v>7320</v>
      </c>
      <c r="B2728" s="2">
        <v>1</v>
      </c>
      <c r="C2728" s="2">
        <v>11030139</v>
      </c>
      <c r="D2728" s="2" t="s">
        <v>7782</v>
      </c>
      <c r="E2728" s="3" t="s">
        <v>7783</v>
      </c>
      <c r="F2728" s="2" t="s">
        <v>7784</v>
      </c>
      <c r="G2728" s="2" t="s">
        <v>47</v>
      </c>
      <c r="I2728" s="2">
        <v>4361</v>
      </c>
      <c r="J2728" s="9"/>
      <c r="K2728" s="9"/>
      <c r="L2728" s="9"/>
      <c r="M2728" s="9"/>
      <c r="N2728" s="9"/>
      <c r="O2728" s="9"/>
      <c r="P2728" s="9"/>
      <c r="Q2728" s="9">
        <v>2.0099999999999998</v>
      </c>
      <c r="R2728" s="9">
        <v>3.8</v>
      </c>
      <c r="S2728" s="9"/>
      <c r="T2728" s="9"/>
      <c r="U2728" s="9"/>
      <c r="V2728" s="9">
        <v>1.5</v>
      </c>
      <c r="W2728" s="9"/>
      <c r="X2728" s="9"/>
      <c r="Y2728" s="9"/>
      <c r="Z2728" s="9"/>
      <c r="AA2728" s="9"/>
      <c r="AB2728" s="9"/>
      <c r="AC2728" s="9"/>
      <c r="AD2728" s="9"/>
      <c r="AE2728" s="9"/>
      <c r="AF2728" s="9"/>
      <c r="AG2728" s="9"/>
      <c r="AH2728" s="9"/>
      <c r="AI2728" s="9">
        <f t="shared" si="194"/>
        <v>7.31</v>
      </c>
      <c r="AJ2728" s="9">
        <v>0</v>
      </c>
      <c r="AK2728" s="9">
        <f t="shared" si="195"/>
        <v>0.87719999999999987</v>
      </c>
      <c r="AL2728" s="9">
        <f t="shared" si="196"/>
        <v>8.1871999999999989</v>
      </c>
      <c r="AM2728" s="9"/>
      <c r="AN2728" s="9"/>
      <c r="AO2728" s="9"/>
      <c r="AP2728" s="9"/>
    </row>
    <row r="2729" spans="1:42" x14ac:dyDescent="0.2">
      <c r="A2729" s="2" t="s">
        <v>7320</v>
      </c>
      <c r="B2729" s="2">
        <v>1</v>
      </c>
      <c r="C2729" s="2">
        <v>11030139</v>
      </c>
      <c r="D2729" s="2" t="s">
        <v>7785</v>
      </c>
      <c r="E2729" s="3" t="s">
        <v>7786</v>
      </c>
      <c r="F2729" s="2" t="s">
        <v>7787</v>
      </c>
      <c r="G2729" s="2" t="s">
        <v>47</v>
      </c>
      <c r="I2729" s="2">
        <v>4362</v>
      </c>
      <c r="J2729" s="9"/>
      <c r="K2729" s="9">
        <v>1.23</v>
      </c>
      <c r="L2729" s="9"/>
      <c r="M2729" s="9"/>
      <c r="N2729" s="9"/>
      <c r="O2729" s="9"/>
      <c r="P2729" s="9"/>
      <c r="Q2729" s="9">
        <v>0.03</v>
      </c>
      <c r="R2729" s="9">
        <v>0.18</v>
      </c>
      <c r="S2729" s="9"/>
      <c r="T2729" s="9"/>
      <c r="U2729" s="9"/>
      <c r="V2729" s="9">
        <v>1.5</v>
      </c>
      <c r="W2729" s="9"/>
      <c r="X2729" s="9"/>
      <c r="Y2729" s="9"/>
      <c r="Z2729" s="9"/>
      <c r="AA2729" s="9"/>
      <c r="AB2729" s="9"/>
      <c r="AC2729" s="9"/>
      <c r="AD2729" s="9"/>
      <c r="AE2729" s="9"/>
      <c r="AF2729" s="9"/>
      <c r="AG2729" s="9"/>
      <c r="AH2729" s="9"/>
      <c r="AI2729" s="9">
        <f t="shared" si="194"/>
        <v>2.94</v>
      </c>
      <c r="AJ2729" s="9">
        <v>0</v>
      </c>
      <c r="AK2729" s="9">
        <f t="shared" si="195"/>
        <v>0.3528</v>
      </c>
      <c r="AL2729" s="9">
        <f t="shared" si="196"/>
        <v>3.2927999999999997</v>
      </c>
      <c r="AM2729" s="9"/>
      <c r="AN2729" s="9"/>
      <c r="AO2729" s="9"/>
      <c r="AP2729" s="9"/>
    </row>
    <row r="2730" spans="1:42" x14ac:dyDescent="0.2">
      <c r="A2730" s="2" t="s">
        <v>7320</v>
      </c>
      <c r="B2730" s="2">
        <v>1</v>
      </c>
      <c r="C2730" s="2">
        <v>11030139</v>
      </c>
      <c r="D2730" s="2" t="s">
        <v>7788</v>
      </c>
      <c r="E2730" s="3" t="s">
        <v>7789</v>
      </c>
      <c r="F2730" s="2" t="s">
        <v>7790</v>
      </c>
      <c r="G2730" s="2" t="s">
        <v>47</v>
      </c>
      <c r="I2730" s="2">
        <v>4363</v>
      </c>
      <c r="J2730" s="9"/>
      <c r="K2730" s="9"/>
      <c r="L2730" s="9"/>
      <c r="M2730" s="9"/>
      <c r="N2730" s="9"/>
      <c r="O2730" s="9"/>
      <c r="P2730" s="9"/>
      <c r="Q2730" s="9">
        <v>0.25</v>
      </c>
      <c r="R2730" s="9">
        <v>0.35</v>
      </c>
      <c r="S2730" s="9"/>
      <c r="T2730" s="9"/>
      <c r="U2730" s="9"/>
      <c r="V2730" s="9">
        <v>1.5</v>
      </c>
      <c r="W2730" s="9"/>
      <c r="X2730" s="9"/>
      <c r="Y2730" s="9"/>
      <c r="Z2730" s="9"/>
      <c r="AA2730" s="9"/>
      <c r="AB2730" s="9"/>
      <c r="AC2730" s="9"/>
      <c r="AD2730" s="9"/>
      <c r="AE2730" s="9"/>
      <c r="AF2730" s="9"/>
      <c r="AG2730" s="9"/>
      <c r="AH2730" s="9"/>
      <c r="AI2730" s="9">
        <f t="shared" si="194"/>
        <v>2.1</v>
      </c>
      <c r="AJ2730" s="9">
        <v>0</v>
      </c>
      <c r="AK2730" s="9">
        <f t="shared" si="195"/>
        <v>0.252</v>
      </c>
      <c r="AL2730" s="9">
        <f t="shared" si="196"/>
        <v>2.3520000000000003</v>
      </c>
      <c r="AM2730" s="9"/>
      <c r="AN2730" s="9"/>
      <c r="AO2730" s="9"/>
      <c r="AP2730" s="9"/>
    </row>
    <row r="2731" spans="1:42" x14ac:dyDescent="0.2">
      <c r="A2731" s="2" t="s">
        <v>7320</v>
      </c>
      <c r="B2731" s="2">
        <v>1</v>
      </c>
      <c r="C2731" s="2">
        <v>11030139</v>
      </c>
      <c r="D2731" s="2" t="s">
        <v>7791</v>
      </c>
      <c r="E2731" s="3" t="s">
        <v>7792</v>
      </c>
      <c r="F2731" s="2" t="s">
        <v>7793</v>
      </c>
      <c r="G2731" s="2" t="s">
        <v>47</v>
      </c>
      <c r="I2731" s="2">
        <v>4364</v>
      </c>
      <c r="J2731" s="9"/>
      <c r="K2731" s="9">
        <v>0.73</v>
      </c>
      <c r="L2731" s="9"/>
      <c r="M2731" s="9"/>
      <c r="N2731" s="9"/>
      <c r="O2731" s="9"/>
      <c r="P2731" s="9"/>
      <c r="Q2731" s="9"/>
      <c r="R2731" s="9">
        <v>0.52</v>
      </c>
      <c r="S2731" s="9"/>
      <c r="T2731" s="9"/>
      <c r="U2731" s="9"/>
      <c r="V2731" s="9">
        <v>1.5</v>
      </c>
      <c r="W2731" s="9"/>
      <c r="X2731" s="9"/>
      <c r="Y2731" s="9"/>
      <c r="Z2731" s="9"/>
      <c r="AA2731" s="9"/>
      <c r="AB2731" s="9"/>
      <c r="AC2731" s="9"/>
      <c r="AD2731" s="9"/>
      <c r="AE2731" s="9"/>
      <c r="AF2731" s="9"/>
      <c r="AG2731" s="9"/>
      <c r="AH2731" s="9"/>
      <c r="AI2731" s="9">
        <f t="shared" si="194"/>
        <v>2.75</v>
      </c>
      <c r="AJ2731" s="9">
        <v>0</v>
      </c>
      <c r="AK2731" s="9">
        <f t="shared" si="195"/>
        <v>0.32999999999999996</v>
      </c>
      <c r="AL2731" s="9">
        <f t="shared" si="196"/>
        <v>3.08</v>
      </c>
      <c r="AM2731" s="9"/>
      <c r="AN2731" s="9"/>
      <c r="AO2731" s="9"/>
      <c r="AP2731" s="9"/>
    </row>
    <row r="2732" spans="1:42" x14ac:dyDescent="0.2">
      <c r="A2732" s="2" t="s">
        <v>7320</v>
      </c>
      <c r="B2732" s="2">
        <v>1</v>
      </c>
      <c r="C2732" s="2">
        <v>11030139</v>
      </c>
      <c r="D2732" s="2" t="s">
        <v>7794</v>
      </c>
      <c r="E2732" s="3" t="s">
        <v>7795</v>
      </c>
      <c r="F2732" s="2" t="s">
        <v>7796</v>
      </c>
      <c r="G2732" s="2" t="s">
        <v>47</v>
      </c>
      <c r="I2732" s="2">
        <v>4365</v>
      </c>
      <c r="J2732" s="9"/>
      <c r="K2732" s="9"/>
      <c r="L2732" s="9"/>
      <c r="M2732" s="9"/>
      <c r="N2732" s="9"/>
      <c r="O2732" s="9"/>
      <c r="P2732" s="9"/>
      <c r="Q2732" s="9"/>
      <c r="R2732" s="9"/>
      <c r="S2732" s="9"/>
      <c r="T2732" s="9"/>
      <c r="U2732" s="9"/>
      <c r="V2732" s="9">
        <v>1.5</v>
      </c>
      <c r="W2732" s="9"/>
      <c r="X2732" s="9"/>
      <c r="Y2732" s="9"/>
      <c r="Z2732" s="9"/>
      <c r="AA2732" s="9"/>
      <c r="AB2732" s="9"/>
      <c r="AC2732" s="9"/>
      <c r="AD2732" s="9"/>
      <c r="AE2732" s="9"/>
      <c r="AF2732" s="9"/>
      <c r="AG2732" s="9"/>
      <c r="AH2732" s="9"/>
      <c r="AI2732" s="9">
        <f t="shared" si="194"/>
        <v>1.5</v>
      </c>
      <c r="AJ2732" s="9">
        <v>0</v>
      </c>
      <c r="AK2732" s="9">
        <f t="shared" si="195"/>
        <v>0.18</v>
      </c>
      <c r="AL2732" s="9">
        <f t="shared" si="196"/>
        <v>1.68</v>
      </c>
      <c r="AM2732" s="9"/>
      <c r="AN2732" s="9"/>
      <c r="AO2732" s="9"/>
      <c r="AP2732" s="9"/>
    </row>
    <row r="2733" spans="1:42" x14ac:dyDescent="0.2">
      <c r="A2733" s="2" t="s">
        <v>7320</v>
      </c>
      <c r="B2733" s="2">
        <v>1</v>
      </c>
      <c r="C2733" s="2">
        <v>11030139</v>
      </c>
      <c r="D2733" s="2" t="s">
        <v>7797</v>
      </c>
      <c r="E2733" s="3" t="s">
        <v>7798</v>
      </c>
      <c r="F2733" s="2" t="s">
        <v>7799</v>
      </c>
      <c r="G2733" s="2" t="s">
        <v>47</v>
      </c>
      <c r="I2733" s="2">
        <v>4366</v>
      </c>
      <c r="J2733" s="9"/>
      <c r="K2733" s="9">
        <v>0.16</v>
      </c>
      <c r="L2733" s="9"/>
      <c r="M2733" s="9"/>
      <c r="N2733" s="9"/>
      <c r="O2733" s="9"/>
      <c r="P2733" s="9"/>
      <c r="Q2733" s="9">
        <v>0.44</v>
      </c>
      <c r="R2733" s="9"/>
      <c r="S2733" s="9"/>
      <c r="T2733" s="9"/>
      <c r="U2733" s="9"/>
      <c r="V2733" s="9">
        <v>1.5</v>
      </c>
      <c r="W2733" s="9"/>
      <c r="X2733" s="9"/>
      <c r="Y2733" s="9"/>
      <c r="Z2733" s="9"/>
      <c r="AA2733" s="9"/>
      <c r="AB2733" s="9"/>
      <c r="AC2733" s="9"/>
      <c r="AD2733" s="9"/>
      <c r="AE2733" s="9"/>
      <c r="AF2733" s="9"/>
      <c r="AG2733" s="9"/>
      <c r="AH2733" s="9"/>
      <c r="AI2733" s="9">
        <f t="shared" si="194"/>
        <v>2.1</v>
      </c>
      <c r="AJ2733" s="9">
        <v>0</v>
      </c>
      <c r="AK2733" s="9">
        <f t="shared" si="195"/>
        <v>0.252</v>
      </c>
      <c r="AL2733" s="9">
        <f t="shared" si="196"/>
        <v>2.3520000000000003</v>
      </c>
      <c r="AM2733" s="9"/>
      <c r="AN2733" s="9"/>
      <c r="AO2733" s="9"/>
      <c r="AP2733" s="9"/>
    </row>
    <row r="2734" spans="1:42" x14ac:dyDescent="0.2">
      <c r="A2734" s="2" t="s">
        <v>7320</v>
      </c>
      <c r="B2734" s="2">
        <v>1</v>
      </c>
      <c r="C2734" s="2">
        <v>11030139</v>
      </c>
      <c r="D2734" s="2" t="s">
        <v>7800</v>
      </c>
      <c r="E2734" s="3" t="s">
        <v>7801</v>
      </c>
      <c r="F2734" s="2" t="s">
        <v>7802</v>
      </c>
      <c r="G2734" s="2" t="s">
        <v>47</v>
      </c>
      <c r="I2734" s="2">
        <v>4367</v>
      </c>
      <c r="J2734" s="9"/>
      <c r="K2734" s="9"/>
      <c r="L2734" s="9"/>
      <c r="M2734" s="9"/>
      <c r="N2734" s="9"/>
      <c r="O2734" s="9"/>
      <c r="P2734" s="9"/>
      <c r="Q2734" s="9">
        <v>0.01</v>
      </c>
      <c r="R2734" s="9">
        <v>0.26</v>
      </c>
      <c r="S2734" s="9"/>
      <c r="T2734" s="9"/>
      <c r="U2734" s="9"/>
      <c r="V2734" s="9">
        <v>1.5</v>
      </c>
      <c r="W2734" s="9"/>
      <c r="X2734" s="9"/>
      <c r="Y2734" s="9"/>
      <c r="Z2734" s="9"/>
      <c r="AA2734" s="9"/>
      <c r="AB2734" s="9"/>
      <c r="AC2734" s="9"/>
      <c r="AD2734" s="9"/>
      <c r="AE2734" s="9"/>
      <c r="AF2734" s="9"/>
      <c r="AG2734" s="9"/>
      <c r="AH2734" s="9"/>
      <c r="AI2734" s="9">
        <f t="shared" si="194"/>
        <v>1.77</v>
      </c>
      <c r="AJ2734" s="9">
        <v>0</v>
      </c>
      <c r="AK2734" s="9">
        <f t="shared" si="195"/>
        <v>0.21240000000000001</v>
      </c>
      <c r="AL2734" s="9">
        <f t="shared" si="196"/>
        <v>1.9823999999999999</v>
      </c>
      <c r="AM2734" s="9"/>
      <c r="AN2734" s="9"/>
      <c r="AO2734" s="9"/>
      <c r="AP2734" s="9"/>
    </row>
    <row r="2735" spans="1:42" x14ac:dyDescent="0.2">
      <c r="A2735" s="2" t="s">
        <v>7320</v>
      </c>
      <c r="B2735" s="2">
        <v>1</v>
      </c>
      <c r="C2735" s="2">
        <v>11030139</v>
      </c>
      <c r="D2735" s="2" t="s">
        <v>7803</v>
      </c>
      <c r="E2735" s="3" t="s">
        <v>7804</v>
      </c>
      <c r="F2735" s="2" t="s">
        <v>7805</v>
      </c>
      <c r="G2735" s="2" t="s">
        <v>47</v>
      </c>
      <c r="I2735" s="2">
        <v>4368</v>
      </c>
      <c r="J2735" s="9"/>
      <c r="K2735" s="9">
        <v>0.23</v>
      </c>
      <c r="L2735" s="9"/>
      <c r="M2735" s="9"/>
      <c r="N2735" s="9"/>
      <c r="O2735" s="9"/>
      <c r="P2735" s="9"/>
      <c r="Q2735" s="9">
        <v>0.1</v>
      </c>
      <c r="R2735" s="9"/>
      <c r="S2735" s="9"/>
      <c r="T2735" s="9"/>
      <c r="U2735" s="9"/>
      <c r="V2735" s="9">
        <v>1.5</v>
      </c>
      <c r="W2735" s="9"/>
      <c r="X2735" s="9"/>
      <c r="Y2735" s="9"/>
      <c r="Z2735" s="9"/>
      <c r="AA2735" s="9"/>
      <c r="AB2735" s="9"/>
      <c r="AC2735" s="9"/>
      <c r="AD2735" s="9"/>
      <c r="AE2735" s="9"/>
      <c r="AF2735" s="9"/>
      <c r="AG2735" s="9"/>
      <c r="AH2735" s="9"/>
      <c r="AI2735" s="9">
        <f t="shared" si="194"/>
        <v>1.83</v>
      </c>
      <c r="AJ2735" s="9">
        <v>0</v>
      </c>
      <c r="AK2735" s="9">
        <f t="shared" si="195"/>
        <v>0.21959999999999999</v>
      </c>
      <c r="AL2735" s="9">
        <f t="shared" si="196"/>
        <v>2.0495999999999999</v>
      </c>
      <c r="AM2735" s="9"/>
      <c r="AN2735" s="9"/>
      <c r="AO2735" s="9"/>
      <c r="AP2735" s="9"/>
    </row>
    <row r="2736" spans="1:42" x14ac:dyDescent="0.2">
      <c r="A2736" s="2" t="s">
        <v>7320</v>
      </c>
      <c r="B2736" s="2">
        <v>1</v>
      </c>
      <c r="C2736" s="2">
        <v>11030139</v>
      </c>
      <c r="D2736" s="2" t="s">
        <v>7806</v>
      </c>
      <c r="E2736" s="3" t="s">
        <v>7807</v>
      </c>
      <c r="F2736" s="2" t="s">
        <v>7808</v>
      </c>
      <c r="G2736" s="2" t="s">
        <v>47</v>
      </c>
      <c r="I2736" s="2">
        <v>4369</v>
      </c>
      <c r="J2736" s="9"/>
      <c r="K2736" s="9">
        <v>0.09</v>
      </c>
      <c r="L2736" s="9"/>
      <c r="M2736" s="9"/>
      <c r="N2736" s="9"/>
      <c r="O2736" s="9"/>
      <c r="P2736" s="9"/>
      <c r="Q2736" s="9">
        <v>0.16</v>
      </c>
      <c r="R2736" s="9">
        <v>0.66</v>
      </c>
      <c r="S2736" s="9"/>
      <c r="T2736" s="9"/>
      <c r="U2736" s="9"/>
      <c r="V2736" s="9">
        <v>1.5</v>
      </c>
      <c r="W2736" s="9"/>
      <c r="X2736" s="9"/>
      <c r="Y2736" s="9"/>
      <c r="Z2736" s="9"/>
      <c r="AA2736" s="9"/>
      <c r="AB2736" s="9"/>
      <c r="AC2736" s="9"/>
      <c r="AD2736" s="9"/>
      <c r="AE2736" s="9"/>
      <c r="AF2736" s="9"/>
      <c r="AG2736" s="9"/>
      <c r="AH2736" s="9">
        <v>-0.75</v>
      </c>
      <c r="AI2736" s="9">
        <f t="shared" si="194"/>
        <v>1.6600000000000001</v>
      </c>
      <c r="AJ2736" s="9">
        <v>0</v>
      </c>
      <c r="AK2736" s="9">
        <f t="shared" si="195"/>
        <v>0.19920000000000002</v>
      </c>
      <c r="AL2736" s="9">
        <f t="shared" si="196"/>
        <v>1.8592000000000002</v>
      </c>
      <c r="AM2736" s="9"/>
      <c r="AN2736" s="9"/>
      <c r="AO2736" s="9"/>
      <c r="AP2736" s="9"/>
    </row>
    <row r="2737" spans="1:42" x14ac:dyDescent="0.2">
      <c r="A2737" s="2" t="s">
        <v>7320</v>
      </c>
      <c r="B2737" s="2">
        <v>16</v>
      </c>
      <c r="C2737" s="2">
        <v>11030139</v>
      </c>
      <c r="D2737" s="2" t="s">
        <v>7809</v>
      </c>
      <c r="E2737" s="3" t="s">
        <v>7810</v>
      </c>
      <c r="F2737" s="2" t="s">
        <v>7811</v>
      </c>
      <c r="G2737" s="2" t="s">
        <v>47</v>
      </c>
      <c r="I2737" s="2">
        <v>4370</v>
      </c>
      <c r="J2737" s="9"/>
      <c r="K2737" s="9"/>
      <c r="L2737" s="9"/>
      <c r="M2737" s="9"/>
      <c r="N2737" s="9"/>
      <c r="O2737" s="9"/>
      <c r="P2737" s="9"/>
      <c r="Q2737" s="9"/>
      <c r="R2737" s="9"/>
      <c r="S2737" s="9"/>
      <c r="T2737" s="9"/>
      <c r="U2737" s="9"/>
      <c r="V2737" s="9">
        <v>1.5</v>
      </c>
      <c r="W2737" s="9"/>
      <c r="X2737" s="9"/>
      <c r="Y2737" s="9"/>
      <c r="Z2737" s="9"/>
      <c r="AA2737" s="9"/>
      <c r="AB2737" s="9"/>
      <c r="AC2737" s="9"/>
      <c r="AD2737" s="9"/>
      <c r="AE2737" s="9"/>
      <c r="AF2737" s="9"/>
      <c r="AG2737" s="9"/>
      <c r="AH2737" s="9"/>
      <c r="AI2737" s="9">
        <f t="shared" si="194"/>
        <v>1.5</v>
      </c>
      <c r="AJ2737" s="9">
        <v>0</v>
      </c>
      <c r="AK2737" s="9">
        <f t="shared" si="195"/>
        <v>0.18</v>
      </c>
      <c r="AL2737" s="9">
        <f t="shared" si="196"/>
        <v>1.68</v>
      </c>
      <c r="AM2737" s="9"/>
      <c r="AN2737" s="9"/>
      <c r="AO2737" s="9"/>
      <c r="AP2737" s="9"/>
    </row>
    <row r="2738" spans="1:42" x14ac:dyDescent="0.2">
      <c r="A2738" s="2" t="s">
        <v>7320</v>
      </c>
      <c r="B2738" s="2">
        <v>1</v>
      </c>
      <c r="C2738" s="2">
        <v>11030139</v>
      </c>
      <c r="D2738" s="2" t="s">
        <v>7812</v>
      </c>
      <c r="E2738" s="3" t="s">
        <v>7813</v>
      </c>
      <c r="F2738" s="2" t="s">
        <v>7814</v>
      </c>
      <c r="G2738" s="2" t="s">
        <v>47</v>
      </c>
      <c r="I2738" s="2">
        <v>4371</v>
      </c>
      <c r="J2738" s="9"/>
      <c r="K2738" s="9">
        <v>1.89</v>
      </c>
      <c r="L2738" s="9"/>
      <c r="M2738" s="9"/>
      <c r="N2738" s="9"/>
      <c r="O2738" s="9"/>
      <c r="P2738" s="9"/>
      <c r="Q2738" s="9">
        <v>0.14000000000000001</v>
      </c>
      <c r="R2738" s="9"/>
      <c r="S2738" s="9"/>
      <c r="T2738" s="9"/>
      <c r="U2738" s="9"/>
      <c r="V2738" s="9">
        <v>1.5</v>
      </c>
      <c r="W2738" s="9"/>
      <c r="X2738" s="9"/>
      <c r="Y2738" s="9"/>
      <c r="Z2738" s="9"/>
      <c r="AA2738" s="9"/>
      <c r="AB2738" s="9"/>
      <c r="AC2738" s="9"/>
      <c r="AD2738" s="9"/>
      <c r="AE2738" s="9"/>
      <c r="AF2738" s="9"/>
      <c r="AG2738" s="9"/>
      <c r="AH2738" s="9"/>
      <c r="AI2738" s="9">
        <f t="shared" si="194"/>
        <v>3.53</v>
      </c>
      <c r="AJ2738" s="9">
        <v>0</v>
      </c>
      <c r="AK2738" s="9">
        <f t="shared" si="195"/>
        <v>0.42359999999999998</v>
      </c>
      <c r="AL2738" s="9">
        <f t="shared" si="196"/>
        <v>3.9535999999999998</v>
      </c>
      <c r="AM2738" s="9"/>
      <c r="AN2738" s="9"/>
      <c r="AO2738" s="9"/>
      <c r="AP2738" s="9"/>
    </row>
    <row r="2739" spans="1:42" x14ac:dyDescent="0.2">
      <c r="A2739" s="2" t="s">
        <v>7320</v>
      </c>
      <c r="B2739" s="2">
        <v>1</v>
      </c>
      <c r="C2739" s="2">
        <v>11030139</v>
      </c>
      <c r="D2739" s="2" t="s">
        <v>7815</v>
      </c>
      <c r="E2739" s="3" t="s">
        <v>7816</v>
      </c>
      <c r="F2739" s="2" t="s">
        <v>7817</v>
      </c>
      <c r="G2739" s="2" t="s">
        <v>47</v>
      </c>
      <c r="I2739" s="2">
        <v>4372</v>
      </c>
      <c r="J2739" s="9"/>
      <c r="K2739" s="9">
        <v>0.12</v>
      </c>
      <c r="L2739" s="9"/>
      <c r="M2739" s="9"/>
      <c r="N2739" s="9"/>
      <c r="O2739" s="9"/>
      <c r="P2739" s="9"/>
      <c r="Q2739" s="9"/>
      <c r="R2739" s="9"/>
      <c r="S2739" s="9"/>
      <c r="T2739" s="9"/>
      <c r="U2739" s="9"/>
      <c r="V2739" s="9">
        <v>1.5</v>
      </c>
      <c r="W2739" s="9"/>
      <c r="X2739" s="9"/>
      <c r="Y2739" s="9"/>
      <c r="Z2739" s="9"/>
      <c r="AA2739" s="9"/>
      <c r="AB2739" s="9"/>
      <c r="AC2739" s="9"/>
      <c r="AD2739" s="9"/>
      <c r="AE2739" s="9"/>
      <c r="AF2739" s="9"/>
      <c r="AG2739" s="9"/>
      <c r="AH2739" s="9"/>
      <c r="AI2739" s="9">
        <f t="shared" si="194"/>
        <v>1.62</v>
      </c>
      <c r="AJ2739" s="9">
        <v>0</v>
      </c>
      <c r="AK2739" s="9">
        <f t="shared" si="195"/>
        <v>0.19440000000000002</v>
      </c>
      <c r="AL2739" s="9">
        <f t="shared" si="196"/>
        <v>1.8144</v>
      </c>
      <c r="AM2739" s="9"/>
      <c r="AN2739" s="9"/>
      <c r="AO2739" s="9"/>
      <c r="AP2739" s="9"/>
    </row>
    <row r="2740" spans="1:42" x14ac:dyDescent="0.2">
      <c r="A2740" s="2" t="s">
        <v>7320</v>
      </c>
      <c r="B2740" s="2">
        <v>16</v>
      </c>
      <c r="C2740" s="2">
        <v>11030139</v>
      </c>
      <c r="D2740" s="2" t="s">
        <v>7818</v>
      </c>
      <c r="E2740" s="3" t="s">
        <v>7819</v>
      </c>
      <c r="F2740" s="2" t="s">
        <v>7820</v>
      </c>
      <c r="G2740" s="2" t="s">
        <v>47</v>
      </c>
      <c r="I2740" s="2">
        <v>4373</v>
      </c>
      <c r="J2740" s="9"/>
      <c r="K2740" s="9"/>
      <c r="L2740" s="9"/>
      <c r="M2740" s="9"/>
      <c r="N2740" s="9"/>
      <c r="O2740" s="9"/>
      <c r="P2740" s="9"/>
      <c r="Q2740" s="9">
        <v>7.0000000000000007E-2</v>
      </c>
      <c r="R2740" s="9">
        <v>0.21</v>
      </c>
      <c r="S2740" s="9"/>
      <c r="T2740" s="9"/>
      <c r="U2740" s="9"/>
      <c r="V2740" s="9">
        <v>1.5</v>
      </c>
      <c r="W2740" s="9"/>
      <c r="X2740" s="9"/>
      <c r="Y2740" s="9"/>
      <c r="Z2740" s="9"/>
      <c r="AA2740" s="9"/>
      <c r="AB2740" s="9"/>
      <c r="AC2740" s="9"/>
      <c r="AD2740" s="9"/>
      <c r="AE2740" s="9"/>
      <c r="AF2740" s="9"/>
      <c r="AG2740" s="9"/>
      <c r="AH2740" s="9"/>
      <c r="AI2740" s="9">
        <f t="shared" si="194"/>
        <v>1.78</v>
      </c>
      <c r="AJ2740" s="9">
        <v>0</v>
      </c>
      <c r="AK2740" s="9">
        <f t="shared" si="195"/>
        <v>0.21359999999999998</v>
      </c>
      <c r="AL2740" s="9">
        <f t="shared" si="196"/>
        <v>1.9936</v>
      </c>
      <c r="AM2740" s="9"/>
      <c r="AN2740" s="9"/>
      <c r="AO2740" s="9"/>
      <c r="AP2740" s="9"/>
    </row>
    <row r="2741" spans="1:42" x14ac:dyDescent="0.2">
      <c r="A2741" s="2" t="s">
        <v>7320</v>
      </c>
      <c r="B2741" s="2">
        <v>1</v>
      </c>
      <c r="C2741" s="2">
        <v>11030139</v>
      </c>
      <c r="D2741" s="2" t="s">
        <v>7821</v>
      </c>
      <c r="E2741" s="3" t="s">
        <v>7822</v>
      </c>
      <c r="F2741" s="2" t="s">
        <v>7823</v>
      </c>
      <c r="G2741" s="2" t="s">
        <v>47</v>
      </c>
      <c r="I2741" s="2">
        <v>4374</v>
      </c>
      <c r="J2741" s="9"/>
      <c r="K2741" s="9"/>
      <c r="L2741" s="9"/>
      <c r="M2741" s="9"/>
      <c r="N2741" s="9"/>
      <c r="O2741" s="9"/>
      <c r="P2741" s="9"/>
      <c r="Q2741" s="9">
        <v>1.1100000000000001</v>
      </c>
      <c r="R2741" s="9"/>
      <c r="S2741" s="9"/>
      <c r="T2741" s="9"/>
      <c r="U2741" s="9"/>
      <c r="V2741" s="9">
        <v>1.5</v>
      </c>
      <c r="W2741" s="9"/>
      <c r="X2741" s="9"/>
      <c r="Y2741" s="9"/>
      <c r="Z2741" s="9"/>
      <c r="AA2741" s="9"/>
      <c r="AB2741" s="9"/>
      <c r="AC2741" s="9"/>
      <c r="AD2741" s="9"/>
      <c r="AE2741" s="9"/>
      <c r="AF2741" s="9"/>
      <c r="AG2741" s="9"/>
      <c r="AH2741" s="9">
        <v>-0.75</v>
      </c>
      <c r="AI2741" s="9">
        <f t="shared" si="194"/>
        <v>1.8600000000000003</v>
      </c>
      <c r="AJ2741" s="9">
        <v>0</v>
      </c>
      <c r="AK2741" s="9">
        <f t="shared" si="195"/>
        <v>0.22320000000000004</v>
      </c>
      <c r="AL2741" s="9">
        <f t="shared" si="196"/>
        <v>2.0832000000000002</v>
      </c>
      <c r="AM2741" s="9"/>
      <c r="AN2741" s="9"/>
      <c r="AO2741" s="9"/>
      <c r="AP2741" s="9"/>
    </row>
    <row r="2742" spans="1:42" x14ac:dyDescent="0.2">
      <c r="A2742" s="2" t="s">
        <v>7320</v>
      </c>
      <c r="B2742" s="2">
        <v>1</v>
      </c>
      <c r="C2742" s="2">
        <v>11030139</v>
      </c>
      <c r="D2742" s="2" t="s">
        <v>7824</v>
      </c>
      <c r="E2742" s="3" t="s">
        <v>7825</v>
      </c>
      <c r="F2742" s="2" t="s">
        <v>7826</v>
      </c>
      <c r="G2742" s="2" t="s">
        <v>47</v>
      </c>
      <c r="I2742" s="2">
        <v>4375</v>
      </c>
      <c r="J2742" s="9"/>
      <c r="K2742" s="9">
        <v>4.91</v>
      </c>
      <c r="L2742" s="9"/>
      <c r="M2742" s="9"/>
      <c r="N2742" s="9"/>
      <c r="O2742" s="9"/>
      <c r="P2742" s="9"/>
      <c r="Q2742" s="9">
        <v>1.84</v>
      </c>
      <c r="R2742" s="9">
        <v>2.1800000000000002</v>
      </c>
      <c r="S2742" s="9"/>
      <c r="T2742" s="9"/>
      <c r="U2742" s="9"/>
      <c r="V2742" s="9">
        <v>1.5</v>
      </c>
      <c r="W2742" s="9"/>
      <c r="X2742" s="9"/>
      <c r="Y2742" s="9"/>
      <c r="Z2742" s="9"/>
      <c r="AA2742" s="9"/>
      <c r="AB2742" s="9"/>
      <c r="AC2742" s="9"/>
      <c r="AD2742" s="9"/>
      <c r="AE2742" s="9"/>
      <c r="AF2742" s="9"/>
      <c r="AG2742" s="9"/>
      <c r="AH2742" s="9"/>
      <c r="AI2742" s="9">
        <f t="shared" si="194"/>
        <v>10.43</v>
      </c>
      <c r="AJ2742" s="9">
        <v>0</v>
      </c>
      <c r="AK2742" s="9">
        <f t="shared" si="195"/>
        <v>1.2515999999999998</v>
      </c>
      <c r="AL2742" s="9">
        <f t="shared" si="196"/>
        <v>11.6816</v>
      </c>
      <c r="AM2742" s="9"/>
      <c r="AN2742" s="9"/>
      <c r="AO2742" s="9"/>
      <c r="AP2742" s="9"/>
    </row>
    <row r="2743" spans="1:42" x14ac:dyDescent="0.2">
      <c r="A2743" s="2" t="s">
        <v>7320</v>
      </c>
      <c r="B2743" s="2">
        <v>19</v>
      </c>
      <c r="C2743" s="2">
        <v>11030139</v>
      </c>
      <c r="D2743" s="2" t="s">
        <v>7827</v>
      </c>
      <c r="E2743" s="3" t="s">
        <v>7828</v>
      </c>
      <c r="F2743" s="2" t="s">
        <v>7829</v>
      </c>
      <c r="G2743" s="2" t="s">
        <v>47</v>
      </c>
      <c r="I2743" s="2">
        <v>4376</v>
      </c>
      <c r="J2743" s="9"/>
      <c r="K2743" s="9"/>
      <c r="L2743" s="9"/>
      <c r="M2743" s="9"/>
      <c r="N2743" s="9"/>
      <c r="O2743" s="9"/>
      <c r="P2743" s="9"/>
      <c r="Q2743" s="9"/>
      <c r="R2743" s="9"/>
      <c r="S2743" s="9"/>
      <c r="T2743" s="9"/>
      <c r="U2743" s="9"/>
      <c r="V2743" s="9">
        <v>1.5</v>
      </c>
      <c r="W2743" s="9"/>
      <c r="X2743" s="9"/>
      <c r="Y2743" s="9"/>
      <c r="Z2743" s="9"/>
      <c r="AA2743" s="9"/>
      <c r="AB2743" s="9"/>
      <c r="AC2743" s="9"/>
      <c r="AD2743" s="9"/>
      <c r="AE2743" s="9"/>
      <c r="AF2743" s="9"/>
      <c r="AG2743" s="9"/>
      <c r="AH2743" s="9"/>
      <c r="AI2743" s="9">
        <f t="shared" si="194"/>
        <v>1.5</v>
      </c>
      <c r="AJ2743" s="9">
        <v>0</v>
      </c>
      <c r="AK2743" s="9">
        <f t="shared" si="195"/>
        <v>0.18</v>
      </c>
      <c r="AL2743" s="9">
        <f t="shared" si="196"/>
        <v>1.68</v>
      </c>
      <c r="AM2743" s="9"/>
      <c r="AN2743" s="9"/>
      <c r="AO2743" s="9"/>
      <c r="AP2743" s="9"/>
    </row>
    <row r="2744" spans="1:42" x14ac:dyDescent="0.2">
      <c r="A2744" s="2" t="s">
        <v>7320</v>
      </c>
      <c r="B2744" s="2">
        <v>19</v>
      </c>
      <c r="C2744" s="2">
        <v>11030139</v>
      </c>
      <c r="D2744" s="2" t="s">
        <v>7830</v>
      </c>
      <c r="E2744" s="3" t="s">
        <v>7831</v>
      </c>
      <c r="F2744" s="2" t="s">
        <v>7832</v>
      </c>
      <c r="G2744" s="2" t="s">
        <v>47</v>
      </c>
      <c r="I2744" s="2">
        <v>4377</v>
      </c>
      <c r="J2744" s="9"/>
      <c r="K2744" s="9">
        <v>0.49</v>
      </c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>
        <v>1.5</v>
      </c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>
        <f t="shared" si="194"/>
        <v>1.99</v>
      </c>
      <c r="AJ2744" s="9">
        <v>0</v>
      </c>
      <c r="AK2744" s="9">
        <f t="shared" si="195"/>
        <v>0.23879999999999998</v>
      </c>
      <c r="AL2744" s="9">
        <f t="shared" si="196"/>
        <v>2.2288000000000001</v>
      </c>
      <c r="AM2744" s="9"/>
      <c r="AN2744" s="9"/>
      <c r="AO2744" s="9"/>
      <c r="AP2744" s="9"/>
    </row>
    <row r="2745" spans="1:42" x14ac:dyDescent="0.2">
      <c r="A2745" s="2" t="s">
        <v>7320</v>
      </c>
      <c r="B2745" s="2">
        <v>19</v>
      </c>
      <c r="C2745" s="2">
        <v>11030139</v>
      </c>
      <c r="D2745" s="2" t="s">
        <v>7833</v>
      </c>
      <c r="E2745" s="3" t="s">
        <v>7834</v>
      </c>
      <c r="F2745" s="2" t="s">
        <v>7835</v>
      </c>
      <c r="G2745" s="2" t="s">
        <v>47</v>
      </c>
      <c r="I2745" s="2">
        <v>4378</v>
      </c>
      <c r="J2745" s="9"/>
      <c r="K2745" s="9"/>
      <c r="L2745" s="9"/>
      <c r="M2745" s="9"/>
      <c r="N2745" s="9"/>
      <c r="O2745" s="9"/>
      <c r="P2745" s="9"/>
      <c r="Q2745" s="9"/>
      <c r="R2745" s="9">
        <v>1</v>
      </c>
      <c r="S2745" s="9"/>
      <c r="T2745" s="9"/>
      <c r="U2745" s="9"/>
      <c r="V2745" s="9">
        <v>1.5</v>
      </c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>
        <f t="shared" si="194"/>
        <v>2.5</v>
      </c>
      <c r="AJ2745" s="9">
        <v>0</v>
      </c>
      <c r="AK2745" s="9">
        <f t="shared" si="195"/>
        <v>0.3</v>
      </c>
      <c r="AL2745" s="9">
        <f t="shared" si="196"/>
        <v>2.8</v>
      </c>
      <c r="AM2745" s="9"/>
      <c r="AN2745" s="9"/>
      <c r="AO2745" s="9"/>
      <c r="AP2745" s="9"/>
    </row>
    <row r="2746" spans="1:42" x14ac:dyDescent="0.2">
      <c r="A2746" s="2" t="s">
        <v>7320</v>
      </c>
      <c r="B2746" s="2">
        <v>19</v>
      </c>
      <c r="C2746" s="2">
        <v>11030139</v>
      </c>
      <c r="D2746" s="2" t="s">
        <v>7836</v>
      </c>
      <c r="E2746" s="3" t="s">
        <v>7837</v>
      </c>
      <c r="F2746" s="2" t="s">
        <v>7838</v>
      </c>
      <c r="G2746" s="2" t="s">
        <v>47</v>
      </c>
      <c r="I2746" s="2">
        <v>4379</v>
      </c>
      <c r="J2746" s="9"/>
      <c r="K2746" s="9"/>
      <c r="L2746" s="9"/>
      <c r="M2746" s="9"/>
      <c r="N2746" s="9"/>
      <c r="O2746" s="9"/>
      <c r="P2746" s="9"/>
      <c r="Q2746" s="9">
        <v>0.05</v>
      </c>
      <c r="R2746" s="9"/>
      <c r="S2746" s="9"/>
      <c r="T2746" s="9"/>
      <c r="U2746" s="9"/>
      <c r="V2746" s="9">
        <v>1.5</v>
      </c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>
        <f t="shared" si="194"/>
        <v>1.55</v>
      </c>
      <c r="AJ2746" s="9">
        <v>0</v>
      </c>
      <c r="AK2746" s="9">
        <f t="shared" si="195"/>
        <v>0.186</v>
      </c>
      <c r="AL2746" s="9">
        <f t="shared" si="196"/>
        <v>1.736</v>
      </c>
      <c r="AM2746" s="9"/>
      <c r="AN2746" s="9"/>
      <c r="AO2746" s="9"/>
      <c r="AP2746" s="9"/>
    </row>
    <row r="2747" spans="1:42" x14ac:dyDescent="0.2">
      <c r="A2747" s="2" t="s">
        <v>7320</v>
      </c>
      <c r="B2747" s="2">
        <v>16</v>
      </c>
      <c r="C2747" s="2">
        <v>11030139</v>
      </c>
      <c r="D2747" s="2" t="s">
        <v>7839</v>
      </c>
      <c r="E2747" s="3" t="s">
        <v>7840</v>
      </c>
      <c r="F2747" s="2" t="s">
        <v>7841</v>
      </c>
      <c r="G2747" s="2" t="s">
        <v>47</v>
      </c>
      <c r="I2747" s="2">
        <v>4380</v>
      </c>
      <c r="J2747" s="9"/>
      <c r="K2747" s="9">
        <v>2.17</v>
      </c>
      <c r="L2747" s="9"/>
      <c r="M2747" s="9"/>
      <c r="N2747" s="9"/>
      <c r="O2747" s="9"/>
      <c r="P2747" s="9"/>
      <c r="Q2747" s="9">
        <v>0.22</v>
      </c>
      <c r="R2747" s="9">
        <v>0.05</v>
      </c>
      <c r="S2747" s="9"/>
      <c r="T2747" s="9"/>
      <c r="U2747" s="9"/>
      <c r="V2747" s="9">
        <v>1.5</v>
      </c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>
        <f t="shared" si="194"/>
        <v>3.94</v>
      </c>
      <c r="AJ2747" s="9">
        <v>0</v>
      </c>
      <c r="AK2747" s="9">
        <f t="shared" si="195"/>
        <v>0.4728</v>
      </c>
      <c r="AL2747" s="9">
        <f t="shared" si="196"/>
        <v>4.4127999999999998</v>
      </c>
      <c r="AM2747" s="9"/>
      <c r="AN2747" s="9"/>
      <c r="AO2747" s="9"/>
      <c r="AP2747" s="9"/>
    </row>
    <row r="2748" spans="1:42" x14ac:dyDescent="0.2">
      <c r="A2748" s="2" t="s">
        <v>7320</v>
      </c>
      <c r="B2748" s="2">
        <v>1</v>
      </c>
      <c r="C2748" s="2">
        <v>11030139</v>
      </c>
      <c r="D2748" s="2" t="s">
        <v>7842</v>
      </c>
      <c r="E2748" s="3" t="s">
        <v>7843</v>
      </c>
      <c r="F2748" s="2" t="s">
        <v>7844</v>
      </c>
      <c r="G2748" s="2" t="s">
        <v>47</v>
      </c>
      <c r="I2748" s="2">
        <v>4381</v>
      </c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>
        <v>1.5</v>
      </c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>
        <f t="shared" si="194"/>
        <v>1.5</v>
      </c>
      <c r="AJ2748" s="9">
        <v>0</v>
      </c>
      <c r="AK2748" s="9">
        <f t="shared" si="195"/>
        <v>0.18</v>
      </c>
      <c r="AL2748" s="9">
        <f t="shared" si="196"/>
        <v>1.68</v>
      </c>
      <c r="AM2748" s="9"/>
      <c r="AN2748" s="9"/>
      <c r="AO2748" s="9"/>
      <c r="AP2748" s="9"/>
    </row>
    <row r="2749" spans="1:42" x14ac:dyDescent="0.2">
      <c r="A2749" s="2" t="s">
        <v>7320</v>
      </c>
      <c r="B2749" s="2">
        <v>16</v>
      </c>
      <c r="C2749" s="2">
        <v>11030139</v>
      </c>
      <c r="D2749" s="2" t="s">
        <v>7845</v>
      </c>
      <c r="E2749" s="3" t="s">
        <v>7846</v>
      </c>
      <c r="F2749" s="2" t="s">
        <v>7847</v>
      </c>
      <c r="G2749" s="2" t="s">
        <v>47</v>
      </c>
      <c r="I2749" s="2">
        <v>4382</v>
      </c>
      <c r="J2749" s="9"/>
      <c r="K2749" s="9"/>
      <c r="L2749" s="9"/>
      <c r="M2749" s="9"/>
      <c r="N2749" s="9"/>
      <c r="O2749" s="9"/>
      <c r="P2749" s="9"/>
      <c r="Q2749" s="9"/>
      <c r="R2749" s="9"/>
      <c r="S2749" s="9"/>
      <c r="T2749" s="9"/>
      <c r="U2749" s="9"/>
      <c r="V2749" s="9">
        <v>1.5</v>
      </c>
      <c r="W2749" s="9"/>
      <c r="X2749" s="9"/>
      <c r="Y2749" s="9"/>
      <c r="Z2749" s="9"/>
      <c r="AA2749" s="9"/>
      <c r="AB2749" s="9"/>
      <c r="AC2749" s="9"/>
      <c r="AD2749" s="9"/>
      <c r="AE2749" s="9"/>
      <c r="AF2749" s="9"/>
      <c r="AG2749" s="9"/>
      <c r="AH2749" s="9"/>
      <c r="AI2749" s="9">
        <f t="shared" si="194"/>
        <v>1.5</v>
      </c>
      <c r="AJ2749" s="9">
        <v>0</v>
      </c>
      <c r="AK2749" s="9">
        <f t="shared" si="195"/>
        <v>0.18</v>
      </c>
      <c r="AL2749" s="9">
        <f t="shared" si="196"/>
        <v>1.68</v>
      </c>
      <c r="AM2749" s="9"/>
      <c r="AN2749" s="9"/>
      <c r="AO2749" s="9"/>
      <c r="AP2749" s="9"/>
    </row>
    <row r="2750" spans="1:42" x14ac:dyDescent="0.2">
      <c r="A2750" s="2" t="s">
        <v>7320</v>
      </c>
      <c r="B2750" s="2">
        <v>16</v>
      </c>
      <c r="C2750" s="2">
        <v>11030139</v>
      </c>
      <c r="D2750" s="2" t="s">
        <v>7848</v>
      </c>
      <c r="E2750" s="3" t="s">
        <v>7849</v>
      </c>
      <c r="F2750" s="2" t="s">
        <v>7850</v>
      </c>
      <c r="G2750" s="2" t="s">
        <v>47</v>
      </c>
      <c r="I2750" s="2">
        <v>4383</v>
      </c>
      <c r="J2750" s="9"/>
      <c r="K2750" s="9"/>
      <c r="L2750" s="9"/>
      <c r="M2750" s="9"/>
      <c r="N2750" s="9"/>
      <c r="O2750" s="9"/>
      <c r="P2750" s="9"/>
      <c r="Q2750" s="9">
        <v>0.45</v>
      </c>
      <c r="R2750" s="9">
        <v>1.1000000000000001</v>
      </c>
      <c r="S2750" s="9"/>
      <c r="T2750" s="9"/>
      <c r="U2750" s="9"/>
      <c r="V2750" s="9">
        <v>1.5</v>
      </c>
      <c r="W2750" s="9"/>
      <c r="X2750" s="9"/>
      <c r="Y2750" s="9"/>
      <c r="Z2750" s="9"/>
      <c r="AA2750" s="9"/>
      <c r="AB2750" s="9"/>
      <c r="AC2750" s="9"/>
      <c r="AD2750" s="9"/>
      <c r="AE2750" s="9"/>
      <c r="AF2750" s="9"/>
      <c r="AG2750" s="9"/>
      <c r="AH2750" s="9"/>
      <c r="AI2750" s="9">
        <f t="shared" si="194"/>
        <v>3.05</v>
      </c>
      <c r="AJ2750" s="9">
        <v>0</v>
      </c>
      <c r="AK2750" s="9">
        <f t="shared" si="195"/>
        <v>0.36599999999999999</v>
      </c>
      <c r="AL2750" s="9">
        <f t="shared" si="196"/>
        <v>3.4159999999999999</v>
      </c>
      <c r="AM2750" s="9"/>
      <c r="AN2750" s="9"/>
      <c r="AO2750" s="9"/>
      <c r="AP2750" s="9"/>
    </row>
    <row r="2751" spans="1:42" x14ac:dyDescent="0.2">
      <c r="A2751" s="2" t="s">
        <v>7320</v>
      </c>
      <c r="B2751" s="2">
        <v>1</v>
      </c>
      <c r="C2751" s="2">
        <v>11030139</v>
      </c>
      <c r="D2751" s="2" t="s">
        <v>7851</v>
      </c>
      <c r="E2751" s="3" t="s">
        <v>7852</v>
      </c>
      <c r="F2751" s="2" t="s">
        <v>7853</v>
      </c>
      <c r="G2751" s="2" t="s">
        <v>47</v>
      </c>
      <c r="I2751" s="2">
        <v>4384</v>
      </c>
      <c r="J2751" s="9"/>
      <c r="K2751" s="9">
        <v>0.52</v>
      </c>
      <c r="L2751" s="9"/>
      <c r="M2751" s="9"/>
      <c r="N2751" s="9"/>
      <c r="O2751" s="9"/>
      <c r="P2751" s="9"/>
      <c r="Q2751" s="9"/>
      <c r="R2751" s="9">
        <v>0.01</v>
      </c>
      <c r="S2751" s="9"/>
      <c r="T2751" s="9"/>
      <c r="U2751" s="9"/>
      <c r="V2751" s="9">
        <v>1.5</v>
      </c>
      <c r="W2751" s="9"/>
      <c r="X2751" s="9"/>
      <c r="Y2751" s="9"/>
      <c r="Z2751" s="9"/>
      <c r="AA2751" s="9"/>
      <c r="AB2751" s="9"/>
      <c r="AC2751" s="9"/>
      <c r="AD2751" s="9"/>
      <c r="AE2751" s="9"/>
      <c r="AF2751" s="9"/>
      <c r="AG2751" s="9"/>
      <c r="AH2751" s="9"/>
      <c r="AI2751" s="9">
        <f t="shared" si="194"/>
        <v>2.0300000000000002</v>
      </c>
      <c r="AJ2751" s="9">
        <v>0</v>
      </c>
      <c r="AK2751" s="9">
        <f t="shared" si="195"/>
        <v>0.24360000000000001</v>
      </c>
      <c r="AL2751" s="9">
        <f t="shared" si="196"/>
        <v>2.2736000000000001</v>
      </c>
      <c r="AM2751" s="9"/>
      <c r="AN2751" s="9"/>
      <c r="AO2751" s="9"/>
      <c r="AP2751" s="9"/>
    </row>
    <row r="2752" spans="1:42" x14ac:dyDescent="0.2">
      <c r="A2752" s="2" t="s">
        <v>7320</v>
      </c>
      <c r="B2752" s="2">
        <v>19</v>
      </c>
      <c r="C2752" s="2">
        <v>11030139</v>
      </c>
      <c r="D2752" s="2" t="s">
        <v>7854</v>
      </c>
      <c r="E2752" s="3" t="s">
        <v>7855</v>
      </c>
      <c r="F2752" s="2" t="s">
        <v>7856</v>
      </c>
      <c r="G2752" s="2" t="s">
        <v>47</v>
      </c>
      <c r="I2752" s="2">
        <v>4385</v>
      </c>
      <c r="J2752" s="9"/>
      <c r="K2752" s="9"/>
      <c r="L2752" s="9"/>
      <c r="M2752" s="9"/>
      <c r="N2752" s="9"/>
      <c r="O2752" s="9"/>
      <c r="P2752" s="9"/>
      <c r="Q2752" s="9">
        <v>0.04</v>
      </c>
      <c r="R2752" s="9">
        <v>0.08</v>
      </c>
      <c r="S2752" s="9"/>
      <c r="T2752" s="9"/>
      <c r="U2752" s="9"/>
      <c r="V2752" s="9">
        <v>1.5</v>
      </c>
      <c r="W2752" s="9"/>
      <c r="X2752" s="9"/>
      <c r="Y2752" s="9"/>
      <c r="Z2752" s="9"/>
      <c r="AA2752" s="9"/>
      <c r="AB2752" s="9"/>
      <c r="AC2752" s="9"/>
      <c r="AD2752" s="9"/>
      <c r="AE2752" s="9"/>
      <c r="AF2752" s="9"/>
      <c r="AG2752" s="9"/>
      <c r="AH2752" s="9"/>
      <c r="AI2752" s="9">
        <f t="shared" si="194"/>
        <v>1.62</v>
      </c>
      <c r="AJ2752" s="9">
        <v>0</v>
      </c>
      <c r="AK2752" s="9">
        <f t="shared" si="195"/>
        <v>0.19440000000000002</v>
      </c>
      <c r="AL2752" s="9">
        <f t="shared" si="196"/>
        <v>1.8144</v>
      </c>
      <c r="AM2752" s="9"/>
      <c r="AN2752" s="9"/>
      <c r="AO2752" s="9"/>
      <c r="AP2752" s="9"/>
    </row>
    <row r="2753" spans="1:42" x14ac:dyDescent="0.2">
      <c r="A2753" s="2" t="s">
        <v>7320</v>
      </c>
      <c r="B2753" s="2">
        <v>16</v>
      </c>
      <c r="C2753" s="2">
        <v>11030139</v>
      </c>
      <c r="D2753" s="2" t="s">
        <v>7857</v>
      </c>
      <c r="E2753" s="3" t="s">
        <v>7858</v>
      </c>
      <c r="F2753" s="2" t="s">
        <v>7859</v>
      </c>
      <c r="G2753" s="2" t="s">
        <v>47</v>
      </c>
      <c r="I2753" s="2">
        <v>4386</v>
      </c>
      <c r="J2753" s="9"/>
      <c r="K2753" s="9"/>
      <c r="L2753" s="9"/>
      <c r="M2753" s="9"/>
      <c r="N2753" s="9"/>
      <c r="O2753" s="9"/>
      <c r="P2753" s="9"/>
      <c r="Q2753" s="9">
        <v>0.92</v>
      </c>
      <c r="R2753" s="9">
        <v>3.33</v>
      </c>
      <c r="S2753" s="9"/>
      <c r="T2753" s="9"/>
      <c r="U2753" s="9"/>
      <c r="V2753" s="9">
        <v>1.5</v>
      </c>
      <c r="W2753" s="9"/>
      <c r="X2753" s="9"/>
      <c r="Y2753" s="9"/>
      <c r="Z2753" s="9"/>
      <c r="AA2753" s="9"/>
      <c r="AB2753" s="9"/>
      <c r="AC2753" s="9"/>
      <c r="AD2753" s="9"/>
      <c r="AE2753" s="9"/>
      <c r="AF2753" s="9"/>
      <c r="AG2753" s="9"/>
      <c r="AH2753" s="9"/>
      <c r="AI2753" s="9">
        <f t="shared" si="194"/>
        <v>5.75</v>
      </c>
      <c r="AJ2753" s="9">
        <v>0</v>
      </c>
      <c r="AK2753" s="9">
        <f t="shared" si="195"/>
        <v>0.69</v>
      </c>
      <c r="AL2753" s="9">
        <f t="shared" si="196"/>
        <v>6.4399999999999995</v>
      </c>
      <c r="AM2753" s="9"/>
      <c r="AN2753" s="9"/>
      <c r="AO2753" s="9"/>
      <c r="AP2753" s="9"/>
    </row>
    <row r="2754" spans="1:42" x14ac:dyDescent="0.2">
      <c r="A2754" s="2" t="s">
        <v>7320</v>
      </c>
      <c r="B2754" s="2">
        <v>16</v>
      </c>
      <c r="C2754" s="2">
        <v>11030139</v>
      </c>
      <c r="D2754" s="2" t="s">
        <v>7860</v>
      </c>
      <c r="E2754" s="3" t="s">
        <v>7861</v>
      </c>
      <c r="F2754" s="2" t="s">
        <v>7862</v>
      </c>
      <c r="G2754" s="2" t="s">
        <v>47</v>
      </c>
      <c r="I2754" s="2">
        <v>4387</v>
      </c>
      <c r="J2754" s="9"/>
      <c r="K2754" s="9">
        <v>0.17</v>
      </c>
      <c r="L2754" s="9"/>
      <c r="M2754" s="9"/>
      <c r="N2754" s="9"/>
      <c r="O2754" s="9"/>
      <c r="P2754" s="9"/>
      <c r="Q2754" s="9">
        <v>0.79</v>
      </c>
      <c r="R2754" s="9"/>
      <c r="S2754" s="9"/>
      <c r="T2754" s="9"/>
      <c r="U2754" s="9"/>
      <c r="V2754" s="9">
        <v>1.5</v>
      </c>
      <c r="W2754" s="9"/>
      <c r="X2754" s="9"/>
      <c r="Y2754" s="9"/>
      <c r="Z2754" s="9"/>
      <c r="AA2754" s="9"/>
      <c r="AB2754" s="9"/>
      <c r="AC2754" s="9"/>
      <c r="AD2754" s="9"/>
      <c r="AE2754" s="9"/>
      <c r="AF2754" s="9"/>
      <c r="AG2754" s="9"/>
      <c r="AH2754" s="9"/>
      <c r="AI2754" s="9">
        <f t="shared" si="194"/>
        <v>2.46</v>
      </c>
      <c r="AJ2754" s="9">
        <v>0</v>
      </c>
      <c r="AK2754" s="9">
        <f t="shared" si="195"/>
        <v>0.29519999999999996</v>
      </c>
      <c r="AL2754" s="9">
        <f t="shared" si="196"/>
        <v>2.7551999999999999</v>
      </c>
      <c r="AM2754" s="9"/>
      <c r="AN2754" s="9"/>
      <c r="AO2754" s="9"/>
      <c r="AP2754" s="9"/>
    </row>
    <row r="2755" spans="1:42" x14ac:dyDescent="0.2">
      <c r="A2755" s="2" t="s">
        <v>7320</v>
      </c>
      <c r="B2755" s="2">
        <v>1</v>
      </c>
      <c r="C2755" s="2">
        <v>11030139</v>
      </c>
      <c r="D2755" s="2" t="s">
        <v>7863</v>
      </c>
      <c r="E2755" s="3" t="s">
        <v>7864</v>
      </c>
      <c r="F2755" s="2" t="s">
        <v>7865</v>
      </c>
      <c r="G2755" s="2" t="s">
        <v>47</v>
      </c>
      <c r="I2755" s="2">
        <v>4388</v>
      </c>
      <c r="J2755" s="9"/>
      <c r="K2755" s="9"/>
      <c r="L2755" s="9"/>
      <c r="M2755" s="9"/>
      <c r="N2755" s="9"/>
      <c r="O2755" s="9"/>
      <c r="P2755" s="9"/>
      <c r="Q2755" s="9">
        <v>0.65</v>
      </c>
      <c r="R2755" s="9">
        <v>7.0000000000000007E-2</v>
      </c>
      <c r="S2755" s="9"/>
      <c r="T2755" s="9"/>
      <c r="U2755" s="9"/>
      <c r="V2755" s="9">
        <v>1.5</v>
      </c>
      <c r="W2755" s="9"/>
      <c r="X2755" s="9"/>
      <c r="Y2755" s="9"/>
      <c r="Z2755" s="9"/>
      <c r="AA2755" s="9"/>
      <c r="AB2755" s="9"/>
      <c r="AC2755" s="9"/>
      <c r="AD2755" s="9"/>
      <c r="AE2755" s="9"/>
      <c r="AF2755" s="9"/>
      <c r="AG2755" s="9"/>
      <c r="AH2755" s="9"/>
      <c r="AI2755" s="9">
        <f t="shared" si="194"/>
        <v>2.2199999999999998</v>
      </c>
      <c r="AJ2755" s="9">
        <v>0</v>
      </c>
      <c r="AK2755" s="9">
        <f t="shared" si="195"/>
        <v>0.26639999999999997</v>
      </c>
      <c r="AL2755" s="9">
        <f t="shared" si="196"/>
        <v>2.4863999999999997</v>
      </c>
      <c r="AM2755" s="9"/>
      <c r="AN2755" s="9"/>
      <c r="AO2755" s="9"/>
      <c r="AP2755" s="9"/>
    </row>
    <row r="2756" spans="1:42" x14ac:dyDescent="0.2">
      <c r="A2756" s="2" t="s">
        <v>7320</v>
      </c>
      <c r="B2756" s="2">
        <v>19</v>
      </c>
      <c r="C2756" s="2">
        <v>11030139</v>
      </c>
      <c r="D2756" s="2" t="s">
        <v>7866</v>
      </c>
      <c r="E2756" s="3" t="s">
        <v>7867</v>
      </c>
      <c r="F2756" s="2" t="s">
        <v>7868</v>
      </c>
      <c r="G2756" s="2" t="s">
        <v>47</v>
      </c>
      <c r="I2756" s="2">
        <v>4389</v>
      </c>
      <c r="J2756" s="9"/>
      <c r="K2756" s="9">
        <v>1.38</v>
      </c>
      <c r="L2756" s="9"/>
      <c r="M2756" s="9"/>
      <c r="N2756" s="9"/>
      <c r="O2756" s="9"/>
      <c r="P2756" s="9"/>
      <c r="Q2756" s="9"/>
      <c r="R2756" s="9">
        <v>0.21</v>
      </c>
      <c r="S2756" s="9"/>
      <c r="T2756" s="9"/>
      <c r="U2756" s="9"/>
      <c r="V2756" s="9">
        <v>1.5</v>
      </c>
      <c r="W2756" s="9"/>
      <c r="X2756" s="9"/>
      <c r="Y2756" s="9"/>
      <c r="Z2756" s="9"/>
      <c r="AA2756" s="9"/>
      <c r="AB2756" s="9"/>
      <c r="AC2756" s="9"/>
      <c r="AD2756" s="9"/>
      <c r="AE2756" s="9"/>
      <c r="AF2756" s="9"/>
      <c r="AG2756" s="9"/>
      <c r="AH2756" s="9"/>
      <c r="AI2756" s="9">
        <f t="shared" si="194"/>
        <v>3.09</v>
      </c>
      <c r="AJ2756" s="9">
        <v>0</v>
      </c>
      <c r="AK2756" s="9">
        <f t="shared" si="195"/>
        <v>0.37079999999999996</v>
      </c>
      <c r="AL2756" s="9">
        <f t="shared" si="196"/>
        <v>3.4607999999999999</v>
      </c>
      <c r="AM2756" s="9"/>
      <c r="AN2756" s="9"/>
      <c r="AO2756" s="9"/>
      <c r="AP2756" s="9"/>
    </row>
    <row r="2757" spans="1:42" x14ac:dyDescent="0.2">
      <c r="A2757" s="2" t="s">
        <v>7320</v>
      </c>
      <c r="B2757" s="2">
        <v>19</v>
      </c>
      <c r="C2757" s="2">
        <v>11030139</v>
      </c>
      <c r="D2757" s="2" t="s">
        <v>7869</v>
      </c>
      <c r="E2757" s="3" t="s">
        <v>7870</v>
      </c>
      <c r="F2757" s="2" t="s">
        <v>7871</v>
      </c>
      <c r="G2757" s="2" t="s">
        <v>47</v>
      </c>
      <c r="I2757" s="2">
        <v>4390</v>
      </c>
      <c r="J2757" s="9"/>
      <c r="K2757" s="9"/>
      <c r="L2757" s="9"/>
      <c r="M2757" s="9"/>
      <c r="N2757" s="9"/>
      <c r="O2757" s="9"/>
      <c r="P2757" s="9"/>
      <c r="Q2757" s="9">
        <v>1.24</v>
      </c>
      <c r="R2757" s="9"/>
      <c r="S2757" s="9"/>
      <c r="T2757" s="9"/>
      <c r="U2757" s="9"/>
      <c r="V2757" s="9"/>
      <c r="W2757" s="9"/>
      <c r="X2757" s="9"/>
      <c r="Y2757" s="9"/>
      <c r="Z2757" s="9"/>
      <c r="AA2757" s="9"/>
      <c r="AB2757" s="9"/>
      <c r="AC2757" s="9"/>
      <c r="AD2757" s="9"/>
      <c r="AE2757" s="9"/>
      <c r="AF2757" s="9"/>
      <c r="AG2757" s="9"/>
      <c r="AH2757" s="9"/>
      <c r="AI2757" s="9">
        <f t="shared" si="194"/>
        <v>1.24</v>
      </c>
      <c r="AJ2757" s="9">
        <v>0</v>
      </c>
      <c r="AK2757" s="9">
        <f t="shared" si="195"/>
        <v>0.14879999999999999</v>
      </c>
      <c r="AL2757" s="9">
        <f t="shared" si="196"/>
        <v>1.3888</v>
      </c>
      <c r="AM2757" s="9"/>
      <c r="AN2757" s="9"/>
      <c r="AO2757" s="9"/>
      <c r="AP2757" s="9"/>
    </row>
    <row r="2758" spans="1:42" x14ac:dyDescent="0.2">
      <c r="A2758" s="2" t="s">
        <v>7320</v>
      </c>
      <c r="B2758" s="2">
        <v>19</v>
      </c>
      <c r="C2758" s="2">
        <v>11030139</v>
      </c>
      <c r="D2758" s="2" t="s">
        <v>7872</v>
      </c>
      <c r="E2758" s="3" t="s">
        <v>7873</v>
      </c>
      <c r="F2758" s="2" t="s">
        <v>7874</v>
      </c>
      <c r="G2758" s="2" t="s">
        <v>47</v>
      </c>
      <c r="I2758" s="2">
        <v>4391</v>
      </c>
      <c r="J2758" s="9"/>
      <c r="K2758" s="9">
        <v>2.16</v>
      </c>
      <c r="L2758" s="9"/>
      <c r="M2758" s="9"/>
      <c r="N2758" s="9"/>
      <c r="O2758" s="9"/>
      <c r="P2758" s="9"/>
      <c r="Q2758" s="9"/>
      <c r="R2758" s="9"/>
      <c r="S2758" s="9"/>
      <c r="T2758" s="9"/>
      <c r="U2758" s="9"/>
      <c r="V2758" s="9"/>
      <c r="W2758" s="9"/>
      <c r="X2758" s="9"/>
      <c r="Y2758" s="9"/>
      <c r="Z2758" s="9"/>
      <c r="AA2758" s="9"/>
      <c r="AB2758" s="9"/>
      <c r="AC2758" s="9"/>
      <c r="AD2758" s="9"/>
      <c r="AE2758" s="9"/>
      <c r="AF2758" s="9"/>
      <c r="AG2758" s="9"/>
      <c r="AH2758" s="9"/>
      <c r="AI2758" s="9">
        <f t="shared" si="194"/>
        <v>2.16</v>
      </c>
      <c r="AJ2758" s="9">
        <v>0</v>
      </c>
      <c r="AK2758" s="9">
        <f t="shared" si="195"/>
        <v>0.25919999999999999</v>
      </c>
      <c r="AL2758" s="9">
        <f t="shared" si="196"/>
        <v>2.4192</v>
      </c>
      <c r="AM2758" s="9"/>
      <c r="AN2758" s="9"/>
      <c r="AO2758" s="9"/>
      <c r="AP2758" s="9"/>
    </row>
    <row r="2759" spans="1:42" x14ac:dyDescent="0.2">
      <c r="A2759" s="2" t="s">
        <v>7320</v>
      </c>
      <c r="B2759" s="2">
        <v>16</v>
      </c>
      <c r="C2759" s="2">
        <v>11030139</v>
      </c>
      <c r="D2759" s="2" t="s">
        <v>7875</v>
      </c>
      <c r="E2759" s="3" t="s">
        <v>7876</v>
      </c>
      <c r="F2759" s="2" t="s">
        <v>7877</v>
      </c>
      <c r="G2759" s="2" t="s">
        <v>47</v>
      </c>
      <c r="I2759" s="2">
        <v>4392</v>
      </c>
      <c r="J2759" s="9"/>
      <c r="K2759" s="9">
        <v>0.86</v>
      </c>
      <c r="L2759" s="9"/>
      <c r="M2759" s="9"/>
      <c r="N2759" s="9"/>
      <c r="O2759" s="9"/>
      <c r="P2759" s="9"/>
      <c r="Q2759" s="9">
        <v>0.01</v>
      </c>
      <c r="R2759" s="9">
        <v>0.2</v>
      </c>
      <c r="S2759" s="9"/>
      <c r="T2759" s="9"/>
      <c r="U2759" s="9"/>
      <c r="V2759" s="9"/>
      <c r="W2759" s="9"/>
      <c r="X2759" s="9"/>
      <c r="Y2759" s="9"/>
      <c r="Z2759" s="9"/>
      <c r="AA2759" s="9"/>
      <c r="AB2759" s="9"/>
      <c r="AC2759" s="9"/>
      <c r="AD2759" s="9"/>
      <c r="AE2759" s="9"/>
      <c r="AF2759" s="9"/>
      <c r="AG2759" s="9"/>
      <c r="AH2759" s="9"/>
      <c r="AI2759" s="9">
        <f t="shared" si="194"/>
        <v>1.07</v>
      </c>
      <c r="AJ2759" s="9">
        <v>0</v>
      </c>
      <c r="AK2759" s="9">
        <f t="shared" si="195"/>
        <v>0.12840000000000001</v>
      </c>
      <c r="AL2759" s="9">
        <f t="shared" si="196"/>
        <v>1.1984000000000001</v>
      </c>
      <c r="AM2759" s="9"/>
      <c r="AN2759" s="9"/>
      <c r="AO2759" s="9"/>
      <c r="AP2759" s="9"/>
    </row>
    <row r="2760" spans="1:42" x14ac:dyDescent="0.2">
      <c r="A2760" s="2" t="s">
        <v>7320</v>
      </c>
      <c r="B2760" s="2">
        <v>16</v>
      </c>
      <c r="C2760" s="2">
        <v>11030139</v>
      </c>
      <c r="D2760" s="2" t="s">
        <v>7878</v>
      </c>
      <c r="E2760" s="3" t="s">
        <v>7879</v>
      </c>
      <c r="F2760" s="2" t="s">
        <v>7880</v>
      </c>
      <c r="G2760" s="2" t="s">
        <v>47</v>
      </c>
      <c r="I2760" s="2">
        <v>4393</v>
      </c>
      <c r="J2760" s="9"/>
      <c r="K2760" s="9">
        <v>0.94</v>
      </c>
      <c r="L2760" s="9"/>
      <c r="M2760" s="9"/>
      <c r="N2760" s="9"/>
      <c r="O2760" s="9"/>
      <c r="P2760" s="9"/>
      <c r="Q2760" s="9">
        <v>0.24</v>
      </c>
      <c r="R2760" s="9"/>
      <c r="S2760" s="9"/>
      <c r="T2760" s="9"/>
      <c r="U2760" s="9"/>
      <c r="V2760" s="9"/>
      <c r="W2760" s="9"/>
      <c r="X2760" s="9"/>
      <c r="Y2760" s="9"/>
      <c r="Z2760" s="9"/>
      <c r="AA2760" s="9"/>
      <c r="AB2760" s="9"/>
      <c r="AC2760" s="9"/>
      <c r="AD2760" s="9"/>
      <c r="AE2760" s="9"/>
      <c r="AF2760" s="9"/>
      <c r="AG2760" s="9"/>
      <c r="AH2760" s="9"/>
      <c r="AI2760" s="9">
        <f t="shared" si="194"/>
        <v>1.18</v>
      </c>
      <c r="AJ2760" s="9">
        <v>0</v>
      </c>
      <c r="AK2760" s="9">
        <f t="shared" si="195"/>
        <v>0.14159999999999998</v>
      </c>
      <c r="AL2760" s="9">
        <f t="shared" si="196"/>
        <v>1.3215999999999999</v>
      </c>
      <c r="AM2760" s="9"/>
      <c r="AN2760" s="9"/>
      <c r="AO2760" s="9"/>
      <c r="AP2760" s="9"/>
    </row>
    <row r="2761" spans="1:42" x14ac:dyDescent="0.2">
      <c r="A2761" s="2" t="s">
        <v>7320</v>
      </c>
      <c r="B2761" s="2">
        <v>16</v>
      </c>
      <c r="C2761" s="2">
        <v>11030139</v>
      </c>
      <c r="D2761" s="2" t="s">
        <v>7881</v>
      </c>
      <c r="E2761" s="3" t="s">
        <v>7882</v>
      </c>
      <c r="F2761" s="2" t="s">
        <v>7883</v>
      </c>
      <c r="G2761" s="2" t="s">
        <v>47</v>
      </c>
      <c r="I2761" s="2">
        <v>4394</v>
      </c>
      <c r="J2761" s="9"/>
      <c r="K2761" s="9"/>
      <c r="L2761" s="9"/>
      <c r="M2761" s="9"/>
      <c r="N2761" s="9"/>
      <c r="O2761" s="9"/>
      <c r="P2761" s="9"/>
      <c r="Q2761" s="9">
        <v>1.1499999999999999</v>
      </c>
      <c r="R2761" s="9">
        <v>2.04</v>
      </c>
      <c r="S2761" s="9"/>
      <c r="T2761" s="9"/>
      <c r="U2761" s="9"/>
      <c r="V2761" s="9"/>
      <c r="W2761" s="9"/>
      <c r="X2761" s="9"/>
      <c r="Y2761" s="9"/>
      <c r="Z2761" s="9"/>
      <c r="AA2761" s="9"/>
      <c r="AB2761" s="9"/>
      <c r="AC2761" s="9"/>
      <c r="AD2761" s="9"/>
      <c r="AE2761" s="9"/>
      <c r="AF2761" s="9"/>
      <c r="AG2761" s="9"/>
      <c r="AH2761" s="9"/>
      <c r="AI2761" s="9">
        <f t="shared" si="194"/>
        <v>3.19</v>
      </c>
      <c r="AJ2761" s="9">
        <v>0</v>
      </c>
      <c r="AK2761" s="9">
        <f t="shared" si="195"/>
        <v>0.38279999999999997</v>
      </c>
      <c r="AL2761" s="9">
        <f t="shared" si="196"/>
        <v>3.5728</v>
      </c>
      <c r="AM2761" s="9"/>
      <c r="AN2761" s="9"/>
      <c r="AO2761" s="9"/>
      <c r="AP2761" s="9"/>
    </row>
    <row r="2762" spans="1:42" x14ac:dyDescent="0.2">
      <c r="A2762" s="2" t="s">
        <v>7320</v>
      </c>
      <c r="B2762" s="2">
        <v>16</v>
      </c>
      <c r="C2762" s="2">
        <v>11030139</v>
      </c>
      <c r="D2762" s="2" t="s">
        <v>7884</v>
      </c>
      <c r="E2762" s="3" t="s">
        <v>7885</v>
      </c>
      <c r="F2762" s="2" t="s">
        <v>7886</v>
      </c>
      <c r="G2762" s="2" t="s">
        <v>47</v>
      </c>
      <c r="I2762" s="2">
        <v>4395</v>
      </c>
      <c r="J2762" s="9"/>
      <c r="K2762" s="9"/>
      <c r="L2762" s="9"/>
      <c r="M2762" s="9"/>
      <c r="N2762" s="9"/>
      <c r="O2762" s="9"/>
      <c r="P2762" s="9"/>
      <c r="Q2762" s="9">
        <v>0.25</v>
      </c>
      <c r="R2762" s="9"/>
      <c r="S2762" s="9"/>
      <c r="T2762" s="9"/>
      <c r="U2762" s="9"/>
      <c r="V2762" s="9"/>
      <c r="W2762" s="9"/>
      <c r="X2762" s="9"/>
      <c r="Y2762" s="9"/>
      <c r="Z2762" s="9"/>
      <c r="AA2762" s="9"/>
      <c r="AB2762" s="9"/>
      <c r="AC2762" s="9"/>
      <c r="AD2762" s="9"/>
      <c r="AE2762" s="9"/>
      <c r="AF2762" s="9"/>
      <c r="AG2762" s="9"/>
      <c r="AH2762" s="9"/>
      <c r="AI2762" s="9">
        <f t="shared" si="194"/>
        <v>0.25</v>
      </c>
      <c r="AJ2762" s="9">
        <v>0</v>
      </c>
      <c r="AK2762" s="9">
        <f t="shared" si="195"/>
        <v>0.03</v>
      </c>
      <c r="AL2762" s="9">
        <f t="shared" si="196"/>
        <v>0.28000000000000003</v>
      </c>
      <c r="AM2762" s="9"/>
      <c r="AN2762" s="9"/>
      <c r="AO2762" s="9"/>
      <c r="AP2762" s="9"/>
    </row>
    <row r="2763" spans="1:42" x14ac:dyDescent="0.2">
      <c r="A2763" s="2" t="s">
        <v>7320</v>
      </c>
      <c r="B2763" s="2">
        <v>16</v>
      </c>
      <c r="C2763" s="2">
        <v>11030139</v>
      </c>
      <c r="D2763" s="2" t="s">
        <v>7887</v>
      </c>
      <c r="E2763" s="3" t="s">
        <v>7888</v>
      </c>
      <c r="F2763" s="2" t="s">
        <v>7889</v>
      </c>
      <c r="G2763" s="2" t="s">
        <v>47</v>
      </c>
      <c r="I2763" s="2">
        <v>4396</v>
      </c>
      <c r="J2763" s="9"/>
      <c r="K2763" s="9"/>
      <c r="L2763" s="9"/>
      <c r="M2763" s="9"/>
      <c r="N2763" s="9"/>
      <c r="O2763" s="9"/>
      <c r="P2763" s="9"/>
      <c r="Q2763" s="9">
        <v>6.37</v>
      </c>
      <c r="R2763" s="9"/>
      <c r="S2763" s="9"/>
      <c r="T2763" s="9"/>
      <c r="U2763" s="9"/>
      <c r="V2763" s="9"/>
      <c r="W2763" s="9"/>
      <c r="X2763" s="9"/>
      <c r="Y2763" s="9"/>
      <c r="Z2763" s="9"/>
      <c r="AA2763" s="9"/>
      <c r="AB2763" s="9"/>
      <c r="AC2763" s="9"/>
      <c r="AD2763" s="9"/>
      <c r="AE2763" s="9"/>
      <c r="AF2763" s="9"/>
      <c r="AG2763" s="9"/>
      <c r="AH2763" s="9"/>
      <c r="AI2763" s="9">
        <f t="shared" si="194"/>
        <v>6.37</v>
      </c>
      <c r="AJ2763" s="9">
        <v>0</v>
      </c>
      <c r="AK2763" s="9">
        <f t="shared" si="195"/>
        <v>0.76439999999999997</v>
      </c>
      <c r="AL2763" s="9">
        <f t="shared" si="196"/>
        <v>7.1344000000000003</v>
      </c>
      <c r="AM2763" s="9"/>
      <c r="AN2763" s="9"/>
      <c r="AO2763" s="9"/>
      <c r="AP2763" s="9"/>
    </row>
    <row r="2764" spans="1:42" x14ac:dyDescent="0.2">
      <c r="A2764" s="2" t="s">
        <v>7320</v>
      </c>
      <c r="B2764" s="2">
        <v>16</v>
      </c>
      <c r="C2764" s="2">
        <v>11030139</v>
      </c>
      <c r="D2764" s="2" t="s">
        <v>7890</v>
      </c>
      <c r="E2764" s="3" t="s">
        <v>7891</v>
      </c>
      <c r="F2764" s="2" t="s">
        <v>7892</v>
      </c>
      <c r="G2764" s="2" t="s">
        <v>47</v>
      </c>
      <c r="I2764" s="2">
        <v>4397</v>
      </c>
      <c r="J2764" s="9"/>
      <c r="K2764" s="9">
        <v>0.18</v>
      </c>
      <c r="L2764" s="9"/>
      <c r="M2764" s="9"/>
      <c r="N2764" s="9"/>
      <c r="O2764" s="9"/>
      <c r="P2764" s="9"/>
      <c r="Q2764" s="9">
        <v>3.48</v>
      </c>
      <c r="R2764" s="9">
        <v>0.65</v>
      </c>
      <c r="S2764" s="9"/>
      <c r="T2764" s="9"/>
      <c r="U2764" s="9"/>
      <c r="V2764" s="9"/>
      <c r="W2764" s="9"/>
      <c r="X2764" s="9"/>
      <c r="Y2764" s="9"/>
      <c r="Z2764" s="9"/>
      <c r="AA2764" s="9"/>
      <c r="AB2764" s="9"/>
      <c r="AC2764" s="9"/>
      <c r="AD2764" s="9"/>
      <c r="AE2764" s="9"/>
      <c r="AF2764" s="9"/>
      <c r="AG2764" s="9"/>
      <c r="AH2764" s="9"/>
      <c r="AI2764" s="9">
        <f t="shared" si="194"/>
        <v>4.3100000000000005</v>
      </c>
      <c r="AJ2764" s="9">
        <v>0</v>
      </c>
      <c r="AK2764" s="9">
        <f t="shared" si="195"/>
        <v>0.51719999999999999</v>
      </c>
      <c r="AL2764" s="9">
        <f t="shared" si="196"/>
        <v>4.8272000000000004</v>
      </c>
      <c r="AM2764" s="9"/>
      <c r="AN2764" s="9"/>
      <c r="AO2764" s="9"/>
      <c r="AP2764" s="9"/>
    </row>
    <row r="2765" spans="1:42" x14ac:dyDescent="0.2">
      <c r="A2765" s="2" t="s">
        <v>7320</v>
      </c>
      <c r="B2765" s="2">
        <v>16</v>
      </c>
      <c r="C2765" s="2">
        <v>11030139</v>
      </c>
      <c r="D2765" s="2" t="s">
        <v>7893</v>
      </c>
      <c r="E2765" s="3" t="s">
        <v>7894</v>
      </c>
      <c r="F2765" s="2" t="s">
        <v>7895</v>
      </c>
      <c r="G2765" s="2" t="s">
        <v>47</v>
      </c>
      <c r="I2765" s="2">
        <v>4398</v>
      </c>
      <c r="J2765" s="9"/>
      <c r="K2765" s="9"/>
      <c r="L2765" s="9"/>
      <c r="M2765" s="9"/>
      <c r="N2765" s="9"/>
      <c r="O2765" s="9"/>
      <c r="P2765" s="9"/>
      <c r="Q2765" s="9">
        <v>2.67</v>
      </c>
      <c r="R2765" s="9">
        <v>1.26</v>
      </c>
      <c r="S2765" s="9"/>
      <c r="T2765" s="9"/>
      <c r="U2765" s="9"/>
      <c r="V2765" s="9"/>
      <c r="W2765" s="9"/>
      <c r="X2765" s="9"/>
      <c r="Y2765" s="9"/>
      <c r="Z2765" s="9"/>
      <c r="AA2765" s="9"/>
      <c r="AB2765" s="9"/>
      <c r="AC2765" s="9"/>
      <c r="AD2765" s="9"/>
      <c r="AE2765" s="9"/>
      <c r="AF2765" s="9"/>
      <c r="AG2765" s="9"/>
      <c r="AH2765" s="9"/>
      <c r="AI2765" s="9">
        <f t="shared" si="194"/>
        <v>3.9299999999999997</v>
      </c>
      <c r="AJ2765" s="9">
        <v>0</v>
      </c>
      <c r="AK2765" s="9">
        <f t="shared" si="195"/>
        <v>0.47159999999999996</v>
      </c>
      <c r="AL2765" s="9">
        <f t="shared" si="196"/>
        <v>4.4015999999999993</v>
      </c>
      <c r="AM2765" s="9"/>
      <c r="AN2765" s="9"/>
      <c r="AO2765" s="9"/>
      <c r="AP2765" s="9"/>
    </row>
    <row r="2766" spans="1:42" x14ac:dyDescent="0.2">
      <c r="A2766" s="2" t="s">
        <v>7320</v>
      </c>
      <c r="B2766" s="2">
        <v>19</v>
      </c>
      <c r="C2766" s="2">
        <v>11030139</v>
      </c>
      <c r="D2766" s="2" t="s">
        <v>7896</v>
      </c>
      <c r="E2766" s="3" t="s">
        <v>7897</v>
      </c>
      <c r="F2766" s="2" t="s">
        <v>7898</v>
      </c>
      <c r="G2766" s="2" t="s">
        <v>47</v>
      </c>
      <c r="I2766" s="2">
        <v>4399</v>
      </c>
      <c r="J2766" s="9"/>
      <c r="K2766" s="9"/>
      <c r="L2766" s="9"/>
      <c r="M2766" s="9"/>
      <c r="N2766" s="9"/>
      <c r="O2766" s="9"/>
      <c r="P2766" s="9"/>
      <c r="Q2766" s="9">
        <v>2.74</v>
      </c>
      <c r="R2766" s="9">
        <v>0.28999999999999998</v>
      </c>
      <c r="S2766" s="9"/>
      <c r="T2766" s="9"/>
      <c r="U2766" s="9"/>
      <c r="V2766" s="9"/>
      <c r="W2766" s="9"/>
      <c r="X2766" s="9"/>
      <c r="Y2766" s="9"/>
      <c r="Z2766" s="9"/>
      <c r="AA2766" s="9"/>
      <c r="AB2766" s="9"/>
      <c r="AC2766" s="9"/>
      <c r="AD2766" s="9"/>
      <c r="AE2766" s="9"/>
      <c r="AF2766" s="9"/>
      <c r="AG2766" s="9"/>
      <c r="AH2766" s="9"/>
      <c r="AI2766" s="9">
        <f t="shared" si="194"/>
        <v>3.0300000000000002</v>
      </c>
      <c r="AJ2766" s="9">
        <v>0</v>
      </c>
      <c r="AK2766" s="9">
        <f t="shared" si="195"/>
        <v>0.36360000000000003</v>
      </c>
      <c r="AL2766" s="9">
        <f t="shared" si="196"/>
        <v>3.3936000000000002</v>
      </c>
      <c r="AM2766" s="9"/>
      <c r="AN2766" s="9"/>
      <c r="AO2766" s="9"/>
      <c r="AP2766" s="9"/>
    </row>
    <row r="2767" spans="1:42" x14ac:dyDescent="0.2">
      <c r="A2767" s="2" t="s">
        <v>7320</v>
      </c>
      <c r="B2767" s="2">
        <v>16</v>
      </c>
      <c r="C2767" s="2">
        <v>11030139</v>
      </c>
      <c r="D2767" s="2" t="s">
        <v>7899</v>
      </c>
      <c r="E2767" s="3" t="s">
        <v>7900</v>
      </c>
      <c r="F2767" s="2" t="s">
        <v>7901</v>
      </c>
      <c r="G2767" s="2" t="s">
        <v>47</v>
      </c>
      <c r="I2767" s="2">
        <v>4400</v>
      </c>
      <c r="J2767" s="9"/>
      <c r="K2767" s="9"/>
      <c r="L2767" s="9"/>
      <c r="M2767" s="9"/>
      <c r="N2767" s="9"/>
      <c r="O2767" s="9"/>
      <c r="P2767" s="9"/>
      <c r="Q2767" s="9">
        <v>0.01</v>
      </c>
      <c r="R2767" s="9"/>
      <c r="S2767" s="9"/>
      <c r="T2767" s="9"/>
      <c r="U2767" s="9"/>
      <c r="V2767" s="9"/>
      <c r="W2767" s="9"/>
      <c r="X2767" s="9"/>
      <c r="Y2767" s="9"/>
      <c r="Z2767" s="9"/>
      <c r="AA2767" s="9"/>
      <c r="AB2767" s="9"/>
      <c r="AC2767" s="9"/>
      <c r="AD2767" s="9"/>
      <c r="AE2767" s="9"/>
      <c r="AF2767" s="9"/>
      <c r="AG2767" s="9"/>
      <c r="AH2767" s="9"/>
      <c r="AI2767" s="9">
        <f t="shared" si="194"/>
        <v>0.01</v>
      </c>
      <c r="AJ2767" s="9">
        <v>0</v>
      </c>
      <c r="AK2767" s="9">
        <f t="shared" si="195"/>
        <v>1.1999999999999999E-3</v>
      </c>
      <c r="AL2767" s="9">
        <f t="shared" si="196"/>
        <v>1.12E-2</v>
      </c>
      <c r="AM2767" s="9"/>
      <c r="AN2767" s="9"/>
      <c r="AO2767" s="9"/>
      <c r="AP2767" s="9"/>
    </row>
    <row r="2768" spans="1:42" x14ac:dyDescent="0.2">
      <c r="A2768" s="2" t="s">
        <v>7320</v>
      </c>
      <c r="B2768" s="2">
        <v>19</v>
      </c>
      <c r="C2768" s="2">
        <v>11030139</v>
      </c>
      <c r="D2768" s="2" t="s">
        <v>7902</v>
      </c>
      <c r="E2768" s="3" t="s">
        <v>7903</v>
      </c>
      <c r="F2768" s="2" t="s">
        <v>7904</v>
      </c>
      <c r="G2768" s="2" t="s">
        <v>47</v>
      </c>
      <c r="I2768" s="2">
        <v>4401</v>
      </c>
      <c r="J2768" s="9"/>
      <c r="K2768" s="9"/>
      <c r="L2768" s="9"/>
      <c r="M2768" s="9"/>
      <c r="N2768" s="9"/>
      <c r="O2768" s="9"/>
      <c r="P2768" s="9"/>
      <c r="Q2768" s="9"/>
      <c r="R2768" s="9">
        <v>15.54</v>
      </c>
      <c r="S2768" s="9"/>
      <c r="T2768" s="9"/>
      <c r="U2768" s="9"/>
      <c r="V2768" s="9"/>
      <c r="W2768" s="9"/>
      <c r="X2768" s="9"/>
      <c r="Y2768" s="9"/>
      <c r="Z2768" s="9"/>
      <c r="AA2768" s="9"/>
      <c r="AB2768" s="9"/>
      <c r="AC2768" s="9"/>
      <c r="AD2768" s="9"/>
      <c r="AE2768" s="9"/>
      <c r="AF2768" s="9"/>
      <c r="AG2768" s="9"/>
      <c r="AH2768" s="9"/>
      <c r="AI2768" s="9">
        <f t="shared" ref="AI2768:AI2784" si="197">SUM(J2768:AH2768)</f>
        <v>15.54</v>
      </c>
      <c r="AJ2768" s="9">
        <v>0</v>
      </c>
      <c r="AK2768" s="9">
        <f t="shared" ref="AK2768:AK2784" si="198">(AI2768+AJ2768)*0.12</f>
        <v>1.8647999999999998</v>
      </c>
      <c r="AL2768" s="9">
        <f t="shared" ref="AL2768:AL2784" si="199">SUM(AI2768:AK2768)</f>
        <v>17.404799999999998</v>
      </c>
      <c r="AM2768" s="9"/>
      <c r="AN2768" s="9"/>
      <c r="AO2768" s="9"/>
      <c r="AP2768" s="9"/>
    </row>
    <row r="2769" spans="1:42" x14ac:dyDescent="0.2">
      <c r="A2769" s="2" t="s">
        <v>7320</v>
      </c>
      <c r="B2769" s="2">
        <v>16</v>
      </c>
      <c r="C2769" s="2">
        <v>11030139</v>
      </c>
      <c r="D2769" s="2" t="s">
        <v>7905</v>
      </c>
      <c r="E2769" s="3" t="s">
        <v>7906</v>
      </c>
      <c r="F2769" s="2" t="s">
        <v>7907</v>
      </c>
      <c r="G2769" s="2" t="s">
        <v>47</v>
      </c>
      <c r="I2769" s="2">
        <v>4402</v>
      </c>
      <c r="J2769" s="9"/>
      <c r="K2769" s="9"/>
      <c r="L2769" s="9"/>
      <c r="M2769" s="9"/>
      <c r="N2769" s="9"/>
      <c r="O2769" s="9"/>
      <c r="P2769" s="9"/>
      <c r="Q2769" s="9">
        <v>0.42</v>
      </c>
      <c r="R2769" s="9"/>
      <c r="S2769" s="9"/>
      <c r="T2769" s="9"/>
      <c r="U2769" s="9"/>
      <c r="V2769" s="9"/>
      <c r="W2769" s="9"/>
      <c r="X2769" s="9"/>
      <c r="Y2769" s="9"/>
      <c r="Z2769" s="9"/>
      <c r="AA2769" s="9"/>
      <c r="AB2769" s="9"/>
      <c r="AC2769" s="9"/>
      <c r="AD2769" s="9"/>
      <c r="AE2769" s="9"/>
      <c r="AF2769" s="9"/>
      <c r="AG2769" s="9"/>
      <c r="AH2769" s="9"/>
      <c r="AI2769" s="9">
        <f t="shared" si="197"/>
        <v>0.42</v>
      </c>
      <c r="AJ2769" s="9">
        <v>0</v>
      </c>
      <c r="AK2769" s="9">
        <f t="shared" si="198"/>
        <v>5.0399999999999993E-2</v>
      </c>
      <c r="AL2769" s="9">
        <f t="shared" si="199"/>
        <v>0.47039999999999998</v>
      </c>
      <c r="AM2769" s="9"/>
      <c r="AN2769" s="9"/>
      <c r="AO2769" s="9"/>
      <c r="AP2769" s="9"/>
    </row>
    <row r="2770" spans="1:42" x14ac:dyDescent="0.2">
      <c r="A2770" s="2" t="s">
        <v>7320</v>
      </c>
      <c r="B2770" s="2">
        <v>16</v>
      </c>
      <c r="C2770" s="2">
        <v>11030139</v>
      </c>
      <c r="D2770" s="2" t="s">
        <v>7908</v>
      </c>
      <c r="E2770" s="3" t="s">
        <v>7909</v>
      </c>
      <c r="F2770" s="2" t="s">
        <v>7910</v>
      </c>
      <c r="G2770" s="2" t="s">
        <v>47</v>
      </c>
      <c r="I2770" s="2">
        <v>4403</v>
      </c>
      <c r="J2770" s="9"/>
      <c r="K2770" s="9">
        <v>0.68</v>
      </c>
      <c r="L2770" s="9"/>
      <c r="M2770" s="9"/>
      <c r="N2770" s="9"/>
      <c r="O2770" s="9"/>
      <c r="P2770" s="9"/>
      <c r="Q2770" s="9"/>
      <c r="R2770" s="9"/>
      <c r="S2770" s="9"/>
      <c r="T2770" s="9"/>
      <c r="U2770" s="9"/>
      <c r="V2770" s="9"/>
      <c r="W2770" s="9"/>
      <c r="X2770" s="9"/>
      <c r="Y2770" s="9"/>
      <c r="Z2770" s="9"/>
      <c r="AA2770" s="9"/>
      <c r="AB2770" s="9"/>
      <c r="AC2770" s="9"/>
      <c r="AD2770" s="9"/>
      <c r="AE2770" s="9"/>
      <c r="AF2770" s="9"/>
      <c r="AG2770" s="9"/>
      <c r="AH2770" s="9"/>
      <c r="AI2770" s="9">
        <f t="shared" si="197"/>
        <v>0.68</v>
      </c>
      <c r="AJ2770" s="9">
        <v>0</v>
      </c>
      <c r="AK2770" s="9">
        <f t="shared" si="198"/>
        <v>8.1600000000000006E-2</v>
      </c>
      <c r="AL2770" s="9">
        <f t="shared" si="199"/>
        <v>0.76160000000000005</v>
      </c>
      <c r="AM2770" s="9"/>
      <c r="AN2770" s="9"/>
      <c r="AO2770" s="9"/>
      <c r="AP2770" s="9"/>
    </row>
    <row r="2771" spans="1:42" x14ac:dyDescent="0.2">
      <c r="A2771" s="2" t="s">
        <v>7320</v>
      </c>
      <c r="B2771" s="2">
        <v>19</v>
      </c>
      <c r="C2771" s="2">
        <v>11030139</v>
      </c>
      <c r="D2771" s="2" t="s">
        <v>7911</v>
      </c>
      <c r="E2771" s="3" t="s">
        <v>7912</v>
      </c>
      <c r="F2771" s="2" t="s">
        <v>7913</v>
      </c>
      <c r="G2771" s="2" t="s">
        <v>47</v>
      </c>
      <c r="I2771" s="2">
        <v>4404</v>
      </c>
      <c r="J2771" s="9"/>
      <c r="K2771" s="9">
        <v>0.9</v>
      </c>
      <c r="L2771" s="9"/>
      <c r="M2771" s="9"/>
      <c r="N2771" s="9"/>
      <c r="O2771" s="9"/>
      <c r="P2771" s="9"/>
      <c r="Q2771" s="9">
        <v>0.04</v>
      </c>
      <c r="R2771" s="9"/>
      <c r="S2771" s="9"/>
      <c r="T2771" s="9"/>
      <c r="U2771" s="9"/>
      <c r="V2771" s="9"/>
      <c r="W2771" s="9"/>
      <c r="X2771" s="9"/>
      <c r="Y2771" s="9"/>
      <c r="Z2771" s="9"/>
      <c r="AA2771" s="9"/>
      <c r="AB2771" s="9"/>
      <c r="AC2771" s="9"/>
      <c r="AD2771" s="9"/>
      <c r="AE2771" s="9"/>
      <c r="AF2771" s="9"/>
      <c r="AG2771" s="9"/>
      <c r="AH2771" s="9"/>
      <c r="AI2771" s="9">
        <f t="shared" si="197"/>
        <v>0.94000000000000006</v>
      </c>
      <c r="AJ2771" s="9">
        <v>0</v>
      </c>
      <c r="AK2771" s="9">
        <f t="shared" si="198"/>
        <v>0.1128</v>
      </c>
      <c r="AL2771" s="9">
        <f t="shared" si="199"/>
        <v>1.0528</v>
      </c>
      <c r="AM2771" s="9"/>
      <c r="AN2771" s="9"/>
      <c r="AO2771" s="9"/>
      <c r="AP2771" s="9"/>
    </row>
    <row r="2772" spans="1:42" x14ac:dyDescent="0.2">
      <c r="A2772" s="2" t="s">
        <v>7320</v>
      </c>
      <c r="B2772" s="2">
        <v>16</v>
      </c>
      <c r="C2772" s="2">
        <v>11030139</v>
      </c>
      <c r="D2772" s="2" t="s">
        <v>7914</v>
      </c>
      <c r="E2772" s="3" t="s">
        <v>7915</v>
      </c>
      <c r="F2772" s="2" t="s">
        <v>7916</v>
      </c>
      <c r="G2772" s="2" t="s">
        <v>47</v>
      </c>
      <c r="I2772" s="2">
        <v>4405</v>
      </c>
      <c r="J2772" s="9"/>
      <c r="K2772" s="9">
        <v>1.03</v>
      </c>
      <c r="L2772" s="9"/>
      <c r="M2772" s="9"/>
      <c r="N2772" s="9"/>
      <c r="O2772" s="9"/>
      <c r="P2772" s="9"/>
      <c r="Q2772" s="9">
        <v>0.18</v>
      </c>
      <c r="R2772" s="9">
        <v>0.57999999999999996</v>
      </c>
      <c r="S2772" s="9"/>
      <c r="T2772" s="9"/>
      <c r="U2772" s="9"/>
      <c r="V2772" s="9"/>
      <c r="W2772" s="9"/>
      <c r="X2772" s="9"/>
      <c r="Y2772" s="9"/>
      <c r="Z2772" s="9"/>
      <c r="AA2772" s="9"/>
      <c r="AB2772" s="9"/>
      <c r="AC2772" s="9"/>
      <c r="AD2772" s="9"/>
      <c r="AE2772" s="9"/>
      <c r="AF2772" s="9"/>
      <c r="AG2772" s="9"/>
      <c r="AH2772" s="9"/>
      <c r="AI2772" s="9">
        <f t="shared" si="197"/>
        <v>1.79</v>
      </c>
      <c r="AJ2772" s="9">
        <v>0</v>
      </c>
      <c r="AK2772" s="9">
        <f t="shared" si="198"/>
        <v>0.21479999999999999</v>
      </c>
      <c r="AL2772" s="9">
        <f t="shared" si="199"/>
        <v>2.0047999999999999</v>
      </c>
      <c r="AM2772" s="9"/>
      <c r="AN2772" s="9"/>
      <c r="AO2772" s="9"/>
      <c r="AP2772" s="9"/>
    </row>
    <row r="2773" spans="1:42" x14ac:dyDescent="0.2">
      <c r="A2773" s="2" t="s">
        <v>7320</v>
      </c>
      <c r="B2773" s="2">
        <v>19</v>
      </c>
      <c r="C2773" s="2">
        <v>11030139</v>
      </c>
      <c r="D2773" s="2" t="s">
        <v>7917</v>
      </c>
      <c r="E2773" s="3" t="s">
        <v>7918</v>
      </c>
      <c r="F2773" s="2" t="s">
        <v>7919</v>
      </c>
      <c r="G2773" s="2" t="s">
        <v>47</v>
      </c>
      <c r="I2773" s="2">
        <v>4406</v>
      </c>
      <c r="J2773" s="9"/>
      <c r="K2773" s="9">
        <v>1.1499999999999999</v>
      </c>
      <c r="L2773" s="9"/>
      <c r="M2773" s="9"/>
      <c r="N2773" s="9"/>
      <c r="O2773" s="9"/>
      <c r="P2773" s="9"/>
      <c r="Q2773" s="9">
        <v>0.02</v>
      </c>
      <c r="R2773" s="9">
        <v>0.56000000000000005</v>
      </c>
      <c r="S2773" s="9"/>
      <c r="T2773" s="9"/>
      <c r="U2773" s="9"/>
      <c r="V2773" s="9"/>
      <c r="W2773" s="9"/>
      <c r="X2773" s="9"/>
      <c r="Y2773" s="9"/>
      <c r="Z2773" s="9"/>
      <c r="AA2773" s="9"/>
      <c r="AB2773" s="9"/>
      <c r="AC2773" s="9"/>
      <c r="AD2773" s="9"/>
      <c r="AE2773" s="9"/>
      <c r="AF2773" s="9"/>
      <c r="AG2773" s="9"/>
      <c r="AH2773" s="9"/>
      <c r="AI2773" s="9">
        <f t="shared" si="197"/>
        <v>1.73</v>
      </c>
      <c r="AJ2773" s="9">
        <v>0</v>
      </c>
      <c r="AK2773" s="9">
        <f t="shared" si="198"/>
        <v>0.20759999999999998</v>
      </c>
      <c r="AL2773" s="9">
        <f t="shared" si="199"/>
        <v>1.9376</v>
      </c>
      <c r="AM2773" s="9"/>
      <c r="AN2773" s="9"/>
      <c r="AO2773" s="9"/>
      <c r="AP2773" s="9"/>
    </row>
    <row r="2774" spans="1:42" x14ac:dyDescent="0.2">
      <c r="A2774" s="2" t="s">
        <v>7320</v>
      </c>
      <c r="B2774" s="2">
        <v>16</v>
      </c>
      <c r="C2774" s="2">
        <v>11030139</v>
      </c>
      <c r="D2774" s="2" t="s">
        <v>7920</v>
      </c>
      <c r="E2774" s="3" t="s">
        <v>7921</v>
      </c>
      <c r="F2774" s="2" t="s">
        <v>7922</v>
      </c>
      <c r="G2774" s="2" t="s">
        <v>47</v>
      </c>
      <c r="I2774" s="2">
        <v>4407</v>
      </c>
      <c r="J2774" s="9"/>
      <c r="K2774" s="9">
        <v>0.26</v>
      </c>
      <c r="L2774" s="9"/>
      <c r="M2774" s="9"/>
      <c r="N2774" s="9"/>
      <c r="O2774" s="9"/>
      <c r="P2774" s="9"/>
      <c r="Q2774" s="9"/>
      <c r="R2774" s="9"/>
      <c r="S2774" s="9"/>
      <c r="T2774" s="9"/>
      <c r="U2774" s="9"/>
      <c r="V2774" s="9"/>
      <c r="W2774" s="9"/>
      <c r="X2774" s="9"/>
      <c r="Y2774" s="9"/>
      <c r="Z2774" s="9"/>
      <c r="AA2774" s="9"/>
      <c r="AB2774" s="9"/>
      <c r="AC2774" s="9"/>
      <c r="AD2774" s="9"/>
      <c r="AE2774" s="9"/>
      <c r="AF2774" s="9"/>
      <c r="AG2774" s="9"/>
      <c r="AH2774" s="9"/>
      <c r="AI2774" s="9">
        <f t="shared" si="197"/>
        <v>0.26</v>
      </c>
      <c r="AJ2774" s="9">
        <v>0</v>
      </c>
      <c r="AK2774" s="9">
        <f t="shared" si="198"/>
        <v>3.1199999999999999E-2</v>
      </c>
      <c r="AL2774" s="9">
        <f t="shared" si="199"/>
        <v>0.29120000000000001</v>
      </c>
      <c r="AM2774" s="9"/>
      <c r="AN2774" s="9"/>
      <c r="AO2774" s="9"/>
      <c r="AP2774" s="9"/>
    </row>
    <row r="2775" spans="1:42" x14ac:dyDescent="0.2">
      <c r="A2775" s="2" t="s">
        <v>7320</v>
      </c>
      <c r="B2775" s="2">
        <v>16</v>
      </c>
      <c r="C2775" s="2">
        <v>11030139</v>
      </c>
      <c r="D2775" s="2" t="s">
        <v>7923</v>
      </c>
      <c r="E2775" s="3" t="s">
        <v>7924</v>
      </c>
      <c r="F2775" s="2" t="s">
        <v>7925</v>
      </c>
      <c r="G2775" s="2" t="s">
        <v>47</v>
      </c>
      <c r="I2775" s="2">
        <v>4408</v>
      </c>
      <c r="J2775" s="9"/>
      <c r="K2775" s="9"/>
      <c r="L2775" s="9"/>
      <c r="M2775" s="9"/>
      <c r="N2775" s="9"/>
      <c r="O2775" s="9"/>
      <c r="P2775" s="9"/>
      <c r="Q2775" s="9">
        <v>0.4</v>
      </c>
      <c r="R2775" s="9"/>
      <c r="S2775" s="9"/>
      <c r="T2775" s="9"/>
      <c r="U2775" s="9"/>
      <c r="V2775" s="9"/>
      <c r="W2775" s="9"/>
      <c r="X2775" s="9"/>
      <c r="Y2775" s="9"/>
      <c r="Z2775" s="9"/>
      <c r="AA2775" s="9"/>
      <c r="AB2775" s="9"/>
      <c r="AC2775" s="9"/>
      <c r="AD2775" s="9"/>
      <c r="AE2775" s="9"/>
      <c r="AF2775" s="9"/>
      <c r="AG2775" s="9"/>
      <c r="AH2775" s="9"/>
      <c r="AI2775" s="9">
        <f t="shared" si="197"/>
        <v>0.4</v>
      </c>
      <c r="AJ2775" s="9">
        <v>0</v>
      </c>
      <c r="AK2775" s="9">
        <f t="shared" si="198"/>
        <v>4.8000000000000001E-2</v>
      </c>
      <c r="AL2775" s="9">
        <f t="shared" si="199"/>
        <v>0.44800000000000001</v>
      </c>
      <c r="AM2775" s="9"/>
      <c r="AN2775" s="9"/>
      <c r="AO2775" s="9"/>
      <c r="AP2775" s="9"/>
    </row>
    <row r="2776" spans="1:42" x14ac:dyDescent="0.2">
      <c r="A2776" s="2" t="s">
        <v>7320</v>
      </c>
      <c r="B2776" s="2">
        <v>1</v>
      </c>
      <c r="C2776" s="2">
        <v>11030139</v>
      </c>
      <c r="D2776" s="2" t="s">
        <v>7926</v>
      </c>
      <c r="E2776" s="3" t="s">
        <v>7927</v>
      </c>
      <c r="F2776" s="2" t="s">
        <v>7928</v>
      </c>
      <c r="G2776" s="2" t="s">
        <v>47</v>
      </c>
      <c r="I2776" s="2">
        <v>4409</v>
      </c>
      <c r="J2776" s="9"/>
      <c r="K2776" s="9"/>
      <c r="L2776" s="9"/>
      <c r="M2776" s="9"/>
      <c r="N2776" s="9"/>
      <c r="O2776" s="9"/>
      <c r="P2776" s="9"/>
      <c r="Q2776" s="9">
        <v>2.7</v>
      </c>
      <c r="R2776" s="9">
        <v>0.12</v>
      </c>
      <c r="S2776" s="9"/>
      <c r="T2776" s="9"/>
      <c r="U2776" s="9"/>
      <c r="V2776" s="9"/>
      <c r="W2776" s="9"/>
      <c r="X2776" s="9"/>
      <c r="Y2776" s="9"/>
      <c r="Z2776" s="9"/>
      <c r="AA2776" s="9"/>
      <c r="AB2776" s="9"/>
      <c r="AC2776" s="9"/>
      <c r="AD2776" s="9"/>
      <c r="AE2776" s="9"/>
      <c r="AF2776" s="9"/>
      <c r="AG2776" s="9"/>
      <c r="AH2776" s="9"/>
      <c r="AI2776" s="9">
        <f t="shared" si="197"/>
        <v>2.8200000000000003</v>
      </c>
      <c r="AJ2776" s="9">
        <v>0</v>
      </c>
      <c r="AK2776" s="9">
        <f t="shared" si="198"/>
        <v>0.33840000000000003</v>
      </c>
      <c r="AL2776" s="9">
        <f t="shared" si="199"/>
        <v>3.1584000000000003</v>
      </c>
      <c r="AM2776" s="9"/>
      <c r="AN2776" s="9"/>
      <c r="AO2776" s="9"/>
      <c r="AP2776" s="9"/>
    </row>
    <row r="2777" spans="1:42" x14ac:dyDescent="0.2">
      <c r="A2777" s="2" t="s">
        <v>7320</v>
      </c>
      <c r="B2777" s="2">
        <v>16</v>
      </c>
      <c r="C2777" s="2">
        <v>11030139</v>
      </c>
      <c r="D2777" s="2" t="s">
        <v>7929</v>
      </c>
      <c r="E2777" s="3" t="s">
        <v>7930</v>
      </c>
      <c r="F2777" s="2" t="s">
        <v>7931</v>
      </c>
      <c r="G2777" s="2" t="s">
        <v>47</v>
      </c>
      <c r="I2777" s="2">
        <v>4410</v>
      </c>
      <c r="J2777" s="9"/>
      <c r="K2777" s="9">
        <v>0.05</v>
      </c>
      <c r="L2777" s="9"/>
      <c r="M2777" s="9"/>
      <c r="N2777" s="9"/>
      <c r="O2777" s="9"/>
      <c r="P2777" s="9"/>
      <c r="Q2777" s="9">
        <v>0.59</v>
      </c>
      <c r="R2777" s="9">
        <v>1.1200000000000001</v>
      </c>
      <c r="S2777" s="9"/>
      <c r="T2777" s="9"/>
      <c r="U2777" s="9"/>
      <c r="V2777" s="9"/>
      <c r="W2777" s="9"/>
      <c r="X2777" s="9"/>
      <c r="Y2777" s="9"/>
      <c r="Z2777" s="9"/>
      <c r="AA2777" s="9"/>
      <c r="AB2777" s="9"/>
      <c r="AC2777" s="9"/>
      <c r="AD2777" s="9"/>
      <c r="AE2777" s="9"/>
      <c r="AF2777" s="9"/>
      <c r="AG2777" s="9"/>
      <c r="AH2777" s="9"/>
      <c r="AI2777" s="9">
        <f t="shared" si="197"/>
        <v>1.7600000000000002</v>
      </c>
      <c r="AJ2777" s="9">
        <v>0</v>
      </c>
      <c r="AK2777" s="9">
        <f t="shared" si="198"/>
        <v>0.21120000000000003</v>
      </c>
      <c r="AL2777" s="9">
        <f t="shared" si="199"/>
        <v>1.9712000000000003</v>
      </c>
      <c r="AM2777" s="9"/>
      <c r="AN2777" s="9"/>
      <c r="AO2777" s="9"/>
      <c r="AP2777" s="9"/>
    </row>
    <row r="2778" spans="1:42" x14ac:dyDescent="0.2">
      <c r="A2778" s="2" t="s">
        <v>7320</v>
      </c>
      <c r="B2778" s="2">
        <v>16</v>
      </c>
      <c r="C2778" s="2">
        <v>11030139</v>
      </c>
      <c r="D2778" s="2" t="s">
        <v>7932</v>
      </c>
      <c r="E2778" s="3" t="s">
        <v>7933</v>
      </c>
      <c r="F2778" s="2" t="s">
        <v>7934</v>
      </c>
      <c r="G2778" s="2" t="s">
        <v>47</v>
      </c>
      <c r="I2778" s="2">
        <v>4411</v>
      </c>
      <c r="J2778" s="9"/>
      <c r="K2778" s="9"/>
      <c r="L2778" s="9"/>
      <c r="M2778" s="9"/>
      <c r="N2778" s="9"/>
      <c r="O2778" s="9"/>
      <c r="P2778" s="9"/>
      <c r="Q2778" s="9">
        <v>1.96</v>
      </c>
      <c r="R2778" s="9">
        <v>0.42</v>
      </c>
      <c r="S2778" s="9"/>
      <c r="T2778" s="9"/>
      <c r="U2778" s="9"/>
      <c r="V2778" s="9"/>
      <c r="W2778" s="9"/>
      <c r="X2778" s="9"/>
      <c r="Y2778" s="9"/>
      <c r="Z2778" s="9"/>
      <c r="AA2778" s="9"/>
      <c r="AB2778" s="9"/>
      <c r="AC2778" s="9"/>
      <c r="AD2778" s="9"/>
      <c r="AE2778" s="9"/>
      <c r="AF2778" s="9"/>
      <c r="AG2778" s="9"/>
      <c r="AH2778" s="9"/>
      <c r="AI2778" s="9">
        <f t="shared" si="197"/>
        <v>2.38</v>
      </c>
      <c r="AJ2778" s="9">
        <v>0</v>
      </c>
      <c r="AK2778" s="9">
        <f t="shared" si="198"/>
        <v>0.28559999999999997</v>
      </c>
      <c r="AL2778" s="9">
        <f t="shared" si="199"/>
        <v>2.6656</v>
      </c>
      <c r="AM2778" s="9"/>
      <c r="AN2778" s="9"/>
      <c r="AO2778" s="9"/>
      <c r="AP2778" s="9"/>
    </row>
    <row r="2779" spans="1:42" x14ac:dyDescent="0.2">
      <c r="A2779" s="2" t="s">
        <v>7320</v>
      </c>
      <c r="B2779" s="2">
        <v>1</v>
      </c>
      <c r="C2779" s="2">
        <v>11030139</v>
      </c>
      <c r="D2779" s="2" t="s">
        <v>7935</v>
      </c>
      <c r="E2779" s="3" t="s">
        <v>7936</v>
      </c>
      <c r="F2779" s="2" t="s">
        <v>7937</v>
      </c>
      <c r="G2779" s="2" t="s">
        <v>47</v>
      </c>
      <c r="I2779" s="2">
        <v>4412</v>
      </c>
      <c r="J2779" s="9"/>
      <c r="K2779" s="9">
        <v>2.39</v>
      </c>
      <c r="L2779" s="9"/>
      <c r="M2779" s="9"/>
      <c r="N2779" s="9"/>
      <c r="O2779" s="9"/>
      <c r="P2779" s="9"/>
      <c r="Q2779" s="9">
        <v>0.06</v>
      </c>
      <c r="R2779" s="9"/>
      <c r="S2779" s="9"/>
      <c r="T2779" s="9"/>
      <c r="U2779" s="9"/>
      <c r="V2779" s="9">
        <v>1.5</v>
      </c>
      <c r="W2779" s="9"/>
      <c r="X2779" s="9"/>
      <c r="Y2779" s="9"/>
      <c r="Z2779" s="9"/>
      <c r="AA2779" s="9"/>
      <c r="AB2779" s="9"/>
      <c r="AC2779" s="9"/>
      <c r="AD2779" s="9"/>
      <c r="AE2779" s="9"/>
      <c r="AF2779" s="9"/>
      <c r="AG2779" s="9"/>
      <c r="AH2779" s="9"/>
      <c r="AI2779" s="9">
        <f t="shared" si="197"/>
        <v>3.95</v>
      </c>
      <c r="AJ2779" s="9">
        <v>0</v>
      </c>
      <c r="AK2779" s="9">
        <f t="shared" si="198"/>
        <v>0.47399999999999998</v>
      </c>
      <c r="AL2779" s="9">
        <f t="shared" si="199"/>
        <v>4.4240000000000004</v>
      </c>
      <c r="AM2779" s="9"/>
      <c r="AN2779" s="9"/>
      <c r="AO2779" s="9"/>
      <c r="AP2779" s="9"/>
    </row>
    <row r="2780" spans="1:42" x14ac:dyDescent="0.2">
      <c r="A2780" s="2" t="s">
        <v>7320</v>
      </c>
      <c r="B2780" s="2">
        <v>1</v>
      </c>
      <c r="C2780" s="2">
        <v>11030139</v>
      </c>
      <c r="D2780" s="2" t="s">
        <v>7938</v>
      </c>
      <c r="E2780" s="3" t="s">
        <v>7939</v>
      </c>
      <c r="F2780" s="2" t="s">
        <v>7940</v>
      </c>
      <c r="G2780" s="2" t="s">
        <v>47</v>
      </c>
      <c r="I2780" s="2">
        <v>4413</v>
      </c>
      <c r="J2780" s="9"/>
      <c r="K2780" s="9">
        <v>5.8</v>
      </c>
      <c r="L2780" s="9">
        <v>0.49</v>
      </c>
      <c r="M2780" s="9"/>
      <c r="N2780" s="9"/>
      <c r="O2780" s="9"/>
      <c r="P2780" s="9"/>
      <c r="Q2780" s="9">
        <v>0.47</v>
      </c>
      <c r="R2780" s="9">
        <v>2.21</v>
      </c>
      <c r="S2780" s="9"/>
      <c r="T2780" s="9"/>
      <c r="U2780" s="9"/>
      <c r="V2780" s="9"/>
      <c r="W2780" s="9"/>
      <c r="X2780" s="9"/>
      <c r="Y2780" s="9"/>
      <c r="Z2780" s="9"/>
      <c r="AA2780" s="9"/>
      <c r="AB2780" s="9"/>
      <c r="AC2780" s="9"/>
      <c r="AD2780" s="9"/>
      <c r="AE2780" s="9"/>
      <c r="AF2780" s="9"/>
      <c r="AG2780" s="9"/>
      <c r="AH2780" s="9"/>
      <c r="AI2780" s="9">
        <f t="shared" si="197"/>
        <v>8.9699999999999989</v>
      </c>
      <c r="AJ2780" s="9">
        <v>0</v>
      </c>
      <c r="AK2780" s="9">
        <f t="shared" si="198"/>
        <v>1.0763999999999998</v>
      </c>
      <c r="AL2780" s="9">
        <f t="shared" si="199"/>
        <v>10.046399999999998</v>
      </c>
      <c r="AM2780" s="9"/>
      <c r="AN2780" s="9"/>
      <c r="AO2780" s="9"/>
      <c r="AP2780" s="9"/>
    </row>
    <row r="2781" spans="1:42" x14ac:dyDescent="0.2">
      <c r="A2781" s="2" t="s">
        <v>7320</v>
      </c>
      <c r="B2781" s="2">
        <v>16</v>
      </c>
      <c r="C2781" s="2">
        <v>11030139</v>
      </c>
      <c r="D2781" s="2" t="s">
        <v>7941</v>
      </c>
      <c r="E2781" s="3" t="s">
        <v>7942</v>
      </c>
      <c r="F2781" s="2" t="s">
        <v>7943</v>
      </c>
      <c r="G2781" s="2" t="s">
        <v>47</v>
      </c>
      <c r="I2781" s="2">
        <v>4414</v>
      </c>
      <c r="J2781" s="9"/>
      <c r="K2781" s="9">
        <v>0.01</v>
      </c>
      <c r="L2781" s="9"/>
      <c r="M2781" s="9"/>
      <c r="N2781" s="9"/>
      <c r="O2781" s="9"/>
      <c r="P2781" s="9"/>
      <c r="Q2781" s="9"/>
      <c r="R2781" s="9"/>
      <c r="S2781" s="9"/>
      <c r="T2781" s="9"/>
      <c r="U2781" s="9"/>
      <c r="V2781" s="9"/>
      <c r="W2781" s="9"/>
      <c r="X2781" s="9"/>
      <c r="Y2781" s="9"/>
      <c r="Z2781" s="9"/>
      <c r="AA2781" s="9"/>
      <c r="AB2781" s="9"/>
      <c r="AC2781" s="9"/>
      <c r="AD2781" s="9"/>
      <c r="AE2781" s="9"/>
      <c r="AF2781" s="9"/>
      <c r="AG2781" s="9"/>
      <c r="AH2781" s="9"/>
      <c r="AI2781" s="9">
        <f t="shared" si="197"/>
        <v>0.01</v>
      </c>
      <c r="AJ2781" s="9">
        <v>0</v>
      </c>
      <c r="AK2781" s="9">
        <f t="shared" si="198"/>
        <v>1.1999999999999999E-3</v>
      </c>
      <c r="AL2781" s="9">
        <f t="shared" si="199"/>
        <v>1.12E-2</v>
      </c>
      <c r="AM2781" s="9"/>
      <c r="AN2781" s="9"/>
      <c r="AO2781" s="9"/>
      <c r="AP2781" s="9"/>
    </row>
    <row r="2782" spans="1:42" x14ac:dyDescent="0.2">
      <c r="A2782" s="2" t="s">
        <v>7320</v>
      </c>
      <c r="B2782" s="2">
        <v>16</v>
      </c>
      <c r="C2782" s="2">
        <v>11030139</v>
      </c>
      <c r="D2782" s="2" t="s">
        <v>7944</v>
      </c>
      <c r="E2782" s="3" t="s">
        <v>7945</v>
      </c>
      <c r="F2782" s="2" t="s">
        <v>7946</v>
      </c>
      <c r="G2782" s="2" t="s">
        <v>47</v>
      </c>
      <c r="I2782" s="2">
        <v>4415</v>
      </c>
      <c r="J2782" s="9"/>
      <c r="K2782" s="9">
        <v>0.01</v>
      </c>
      <c r="L2782" s="9"/>
      <c r="M2782" s="9"/>
      <c r="N2782" s="9"/>
      <c r="O2782" s="9"/>
      <c r="P2782" s="9"/>
      <c r="Q2782" s="9">
        <v>0.34</v>
      </c>
      <c r="R2782" s="9"/>
      <c r="S2782" s="9"/>
      <c r="T2782" s="9"/>
      <c r="U2782" s="9"/>
      <c r="V2782" s="9"/>
      <c r="W2782" s="9"/>
      <c r="X2782" s="9"/>
      <c r="Y2782" s="9"/>
      <c r="Z2782" s="9"/>
      <c r="AA2782" s="9"/>
      <c r="AB2782" s="9"/>
      <c r="AC2782" s="9"/>
      <c r="AD2782" s="9"/>
      <c r="AE2782" s="9"/>
      <c r="AF2782" s="9"/>
      <c r="AG2782" s="9"/>
      <c r="AH2782" s="9"/>
      <c r="AI2782" s="9">
        <f t="shared" si="197"/>
        <v>0.35000000000000003</v>
      </c>
      <c r="AJ2782" s="9">
        <v>0</v>
      </c>
      <c r="AK2782" s="9">
        <f t="shared" si="198"/>
        <v>4.2000000000000003E-2</v>
      </c>
      <c r="AL2782" s="9">
        <f t="shared" si="199"/>
        <v>0.39200000000000002</v>
      </c>
      <c r="AM2782" s="9"/>
      <c r="AN2782" s="9"/>
      <c r="AO2782" s="9"/>
      <c r="AP2782" s="9"/>
    </row>
    <row r="2783" spans="1:42" x14ac:dyDescent="0.2">
      <c r="A2783" s="2" t="s">
        <v>7320</v>
      </c>
      <c r="B2783" s="2">
        <v>19</v>
      </c>
      <c r="C2783" s="2">
        <v>11030139</v>
      </c>
      <c r="D2783" s="2" t="s">
        <v>7947</v>
      </c>
      <c r="E2783" s="3" t="s">
        <v>7948</v>
      </c>
      <c r="F2783" s="2" t="s">
        <v>7949</v>
      </c>
      <c r="G2783" s="2" t="s">
        <v>47</v>
      </c>
      <c r="I2783" s="2">
        <v>4416</v>
      </c>
      <c r="J2783" s="9"/>
      <c r="K2783" s="9">
        <v>0.92</v>
      </c>
      <c r="L2783" s="9"/>
      <c r="M2783" s="9"/>
      <c r="N2783" s="9"/>
      <c r="O2783" s="9"/>
      <c r="P2783" s="9"/>
      <c r="Q2783" s="9"/>
      <c r="R2783" s="9"/>
      <c r="S2783" s="9"/>
      <c r="T2783" s="9"/>
      <c r="U2783" s="9"/>
      <c r="V2783" s="9"/>
      <c r="W2783" s="9"/>
      <c r="X2783" s="9"/>
      <c r="Y2783" s="9"/>
      <c r="Z2783" s="9"/>
      <c r="AA2783" s="9"/>
      <c r="AB2783" s="9"/>
      <c r="AC2783" s="9"/>
      <c r="AD2783" s="9"/>
      <c r="AE2783" s="9"/>
      <c r="AF2783" s="9"/>
      <c r="AG2783" s="9"/>
      <c r="AH2783" s="9"/>
      <c r="AI2783" s="9">
        <f t="shared" si="197"/>
        <v>0.92</v>
      </c>
      <c r="AJ2783" s="9">
        <v>0</v>
      </c>
      <c r="AK2783" s="9">
        <f t="shared" si="198"/>
        <v>0.1104</v>
      </c>
      <c r="AL2783" s="9">
        <f t="shared" si="199"/>
        <v>1.0304</v>
      </c>
      <c r="AM2783" s="9"/>
      <c r="AN2783" s="9"/>
      <c r="AO2783" s="9"/>
      <c r="AP2783" s="9"/>
    </row>
    <row r="2784" spans="1:42" x14ac:dyDescent="0.2">
      <c r="A2784" s="2" t="s">
        <v>7320</v>
      </c>
      <c r="B2784" s="2">
        <v>16</v>
      </c>
      <c r="C2784" s="2">
        <v>11030139</v>
      </c>
      <c r="D2784" s="2" t="s">
        <v>7950</v>
      </c>
      <c r="E2784" s="3" t="s">
        <v>7951</v>
      </c>
      <c r="F2784" s="2" t="s">
        <v>7952</v>
      </c>
      <c r="G2784" s="2" t="s">
        <v>47</v>
      </c>
      <c r="I2784" s="2">
        <v>4417</v>
      </c>
      <c r="J2784" s="9"/>
      <c r="K2784" s="9">
        <v>3.3</v>
      </c>
      <c r="L2784" s="9"/>
      <c r="M2784" s="9"/>
      <c r="N2784" s="9"/>
      <c r="O2784" s="9"/>
      <c r="P2784" s="9"/>
      <c r="Q2784" s="9"/>
      <c r="R2784" s="9"/>
      <c r="S2784" s="9"/>
      <c r="T2784" s="9"/>
      <c r="U2784" s="9"/>
      <c r="V2784" s="9"/>
      <c r="W2784" s="9"/>
      <c r="X2784" s="9"/>
      <c r="Y2784" s="9"/>
      <c r="Z2784" s="9"/>
      <c r="AA2784" s="9"/>
      <c r="AB2784" s="9"/>
      <c r="AC2784" s="9"/>
      <c r="AD2784" s="9"/>
      <c r="AE2784" s="9"/>
      <c r="AF2784" s="9"/>
      <c r="AG2784" s="9"/>
      <c r="AH2784" s="9"/>
      <c r="AI2784" s="9">
        <f t="shared" si="197"/>
        <v>3.3</v>
      </c>
      <c r="AJ2784" s="9">
        <v>0</v>
      </c>
      <c r="AK2784" s="9">
        <f t="shared" si="198"/>
        <v>0.39599999999999996</v>
      </c>
      <c r="AL2784" s="9">
        <f t="shared" si="199"/>
        <v>3.6959999999999997</v>
      </c>
      <c r="AM2784" s="9"/>
      <c r="AN2784" s="9"/>
      <c r="AO2784" s="9"/>
      <c r="AP2784" s="9"/>
    </row>
    <row r="2785" spans="1:42" x14ac:dyDescent="0.2">
      <c r="A2785" s="2" t="s">
        <v>7953</v>
      </c>
      <c r="E2785" s="2"/>
      <c r="J2785" s="9">
        <f>SUBTOTAL(109,Tabla8[CLOUD_PBX_p])</f>
        <v>45</v>
      </c>
      <c r="K2785" s="9">
        <f>SUBTOTAL(109,Tabla8[CON_CEL_p])</f>
        <v>31248.049999999937</v>
      </c>
      <c r="L2785" s="9">
        <f>SUBTOTAL(109,Tabla8[CON_IN1_p])</f>
        <v>92.579999999999984</v>
      </c>
      <c r="M2785" s="9">
        <f>SUBTOTAL(109,Tabla8[CON_IN2_p])</f>
        <v>19.809999999999995</v>
      </c>
      <c r="N2785" s="9">
        <f>SUBTOTAL(109,Tabla8[CON_IN3_p])</f>
        <v>6.1599999999999993</v>
      </c>
      <c r="O2785" s="9">
        <f>SUBTOTAL(109,Tabla8[CON_IN4_p])</f>
        <v>0</v>
      </c>
      <c r="P2785" s="9">
        <f>SUBTOTAL(109,Tabla8[CON_I28_p])</f>
        <v>0.08</v>
      </c>
      <c r="Q2785" s="9">
        <f>SUBTOTAL(109,Tabla8[CON_LOC_p])</f>
        <v>2827.0000000000036</v>
      </c>
      <c r="R2785" s="9">
        <f>SUBTOTAL(109,Tabla8[CON_NAC_p])</f>
        <v>2352.9799999999991</v>
      </c>
      <c r="S2785" s="9">
        <f>SUBTOTAL(109,Tabla8[CON_LOC_IN_p])</f>
        <v>0</v>
      </c>
      <c r="T2785" s="9">
        <f>SUBTOTAL(109,Tabla8[CON_ONL_p])</f>
        <v>0.82</v>
      </c>
      <c r="U2785" s="9">
        <f>SUBTOTAL(109,Tabla8[CON_ONN_p])</f>
        <v>7.22</v>
      </c>
      <c r="V2785" s="9">
        <f>SUBTOTAL(109,Tabla8[COS_PBA_p])</f>
        <v>12761.639999999954</v>
      </c>
      <c r="W2785" s="9">
        <f>SUBTOTAL(109,Tabla8[COS_CLI_p])</f>
        <v>60</v>
      </c>
      <c r="X2785" s="9">
        <f>SUBTOTAL(109,Tabla8[REC_PREP_p])</f>
        <v>0</v>
      </c>
      <c r="Y2785" s="9">
        <f>SUBTOTAL(109,Tabla8[SERV_TEL_p])</f>
        <v>0</v>
      </c>
      <c r="Z2785" s="9">
        <f>SUBTOTAL(109,Tabla8[MANT_TECNI_p])</f>
        <v>0</v>
      </c>
      <c r="AA2785" s="9">
        <f>SUBTOTAL(109,Tabla8[SOPO_TECNI_p])</f>
        <v>7142.86</v>
      </c>
      <c r="AB2785" s="9">
        <f>SUBTOTAL(109,Tabla8[CAM_NUM_p])</f>
        <v>4.46</v>
      </c>
      <c r="AC2785" s="9">
        <f>SUBTOTAL(109,Tabla8[INTER1_p])</f>
        <v>0</v>
      </c>
      <c r="AD2785" s="9">
        <f>SUBTOTAL(109,Tabla8[DET_LLAM_p])</f>
        <v>0</v>
      </c>
      <c r="AE2785" s="9">
        <f>SUBTOTAL(109,Tabla8[EQ_TELEF_p])</f>
        <v>0</v>
      </c>
      <c r="AF2785" s="9">
        <f>SUBTOTAL(109,Tabla8[RECARGA])</f>
        <v>17.86</v>
      </c>
      <c r="AG2785" s="9">
        <f>SUBTOTAL(109,Tabla8[INTERCONEXION])</f>
        <v>17969.95</v>
      </c>
      <c r="AH2785" s="9">
        <f>SUBTOTAL(109,Tabla8[Dsct. 3era edad])</f>
        <v>-179.97999999999996</v>
      </c>
      <c r="AI2785" s="9">
        <f>SUBTOTAL(109,Tabla8[Subtotal])</f>
        <v>74376.490000000194</v>
      </c>
      <c r="AJ2785" s="9">
        <f>SUBTOTAL(109,Tabla8[ICE 15%])</f>
        <v>5903.8814999999977</v>
      </c>
      <c r="AK2785" s="9">
        <f>SUBTOTAL(109,Tabla8[IVA 12%])</f>
        <v>9633.6445800001475</v>
      </c>
      <c r="AL2785" s="9">
        <f>SUBTOTAL(109,Tabla8[[Total ]])</f>
        <v>89914.016079998139</v>
      </c>
      <c r="AM2785" s="9">
        <f>SUBTOTAL(109,Tabla8[Rte Fte 2%])</f>
        <v>24.67</v>
      </c>
      <c r="AN2785" s="9">
        <f>SUBTOTAL(109,Tabla8[Rte Fte 2.75%])</f>
        <v>1781.9999999999995</v>
      </c>
      <c r="AO2785" s="9">
        <f>SUBTOTAL(109,Tabla8[Rte IVA 70%])</f>
        <v>5799.0000000000009</v>
      </c>
      <c r="AP2785" s="9">
        <f>SUBTOTAL(109,Tabla8[Rte IVA 100%])</f>
        <v>14.04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 abril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tsanchez</dc:creator>
  <cp:lastModifiedBy>tsanchez</cp:lastModifiedBy>
  <dcterms:created xsi:type="dcterms:W3CDTF">2021-09-07T22:38:46Z</dcterms:created>
  <dcterms:modified xsi:type="dcterms:W3CDTF">2021-09-07T22:39:07Z</dcterms:modified>
</cp:coreProperties>
</file>