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/Users/stephanmaurer/Desktop/"/>
    </mc:Choice>
  </mc:AlternateContent>
  <xr:revisionPtr revIDLastSave="480" documentId="13_ncr:1_{A7B4B4AE-D16D-0B41-8126-AE39817452DB}" xr6:coauthVersionLast="47" xr6:coauthVersionMax="47" xr10:uidLastSave="{391AE38E-0375-4032-9118-8752C5061672}"/>
  <bookViews>
    <workbookView xWindow="15180" yWindow="7460" windowWidth="28240" windowHeight="17240" xr2:uid="{3AF64DA0-7761-4347-8BBA-0B4B6FAB007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6" i="1"/>
  <c r="I19" i="1"/>
  <c r="I16" i="1"/>
  <c r="I15" i="1"/>
  <c r="I14" i="1"/>
  <c r="I13" i="1"/>
  <c r="I12" i="1"/>
  <c r="I11" i="1"/>
  <c r="G16" i="1"/>
  <c r="G20" i="1"/>
  <c r="G23" i="1"/>
  <c r="G22" i="1"/>
  <c r="G21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O4" i="1"/>
</calcChain>
</file>

<file path=xl/sharedStrings.xml><?xml version="1.0" encoding="utf-8"?>
<sst xmlns="http://schemas.openxmlformats.org/spreadsheetml/2006/main" count="37" uniqueCount="34">
  <si>
    <t>Group number</t>
  </si>
  <si>
    <t>Q1</t>
  </si>
  <si>
    <t>Comments</t>
  </si>
  <si>
    <t>Q2</t>
  </si>
  <si>
    <t>Q3</t>
  </si>
  <si>
    <t>Q4</t>
  </si>
  <si>
    <t>Q5</t>
  </si>
  <si>
    <t>Q6</t>
  </si>
  <si>
    <t>Q7</t>
  </si>
  <si>
    <t>Total</t>
  </si>
  <si>
    <t>3 for code , 4 for hist, 8 for expl</t>
  </si>
  <si>
    <t>7 for code, 3 for hist, 5 for disc</t>
  </si>
  <si>
    <t>149 words</t>
  </si>
  <si>
    <t>wrong definition of heterosexual couples, savings and loadings do not work, income share for wife wrong</t>
  </si>
  <si>
    <t>small mistake in topcoding</t>
  </si>
  <si>
    <t>Relate instead of Pernum-1; Complete couples wrong-1, topcoding wrong, needs to be in variable-1, no code for table-3</t>
  </si>
  <si>
    <t>recalculation of income-0.5</t>
  </si>
  <si>
    <t>ages inclusive 0.5; marst does not work, even though the definition is correct, topcoding wrong 1, needs to be in variable; careful with missings in rowtotal 0.5; Mean income and share college wrong 1.5</t>
  </si>
  <si>
    <t>hist wrong</t>
  </si>
  <si>
    <t>marst does not work, even though the definition is correct; careful with missings in rowtotal -0.5</t>
  </si>
  <si>
    <t>hist not comparable</t>
  </si>
  <si>
    <t>ages inclusive 0.5; no topcoding for 2011-0.5; don't replace missing with 0-0.5</t>
  </si>
  <si>
    <t>divorce rate?</t>
  </si>
  <si>
    <t>don't replace mising with 0 -0.5</t>
  </si>
  <si>
    <t>unclear why you did the rounding part</t>
  </si>
  <si>
    <t>extra effort, but where does the 88% come from?</t>
  </si>
  <si>
    <t>careful with topcoding by year, also needs to be in variable -1</t>
  </si>
  <si>
    <t>topcoding dropping wrong -0.5</t>
  </si>
  <si>
    <t>used spouses, not women -0.5</t>
  </si>
  <si>
    <t>no topcoding for 2011-0.5</t>
  </si>
  <si>
    <t>Overall good, most groups had a good summary</t>
  </si>
  <si>
    <t>Mostly correct</t>
  </si>
  <si>
    <t>correct histogram, but often interpretation not good</t>
  </si>
  <si>
    <t>all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</si>
</sst>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29FB-57D6-7F48-9221-A0C1DCBAACE3}">
  <dimension ref="A3:O24"/>
  <sheetViews>
    <sheetView tabSelected="1" workbookViewId="0">
      <selection activeCell="F5" sqref="F5:F24"/>
    </sheetView>
  </sheetViews>
  <sheetFormatPr defaultColWidth="11" defaultRowHeight="15.95"/>
  <cols>
    <col min="6" max="6" width="24.875" customWidth="1"/>
  </cols>
  <sheetData>
    <row r="3" spans="1:15">
      <c r="A3" t="s">
        <v>0</v>
      </c>
      <c r="C3" t="s">
        <v>1</v>
      </c>
      <c r="D3" t="s">
        <v>2</v>
      </c>
      <c r="E3" t="s">
        <v>3</v>
      </c>
      <c r="F3" t="s">
        <v>2</v>
      </c>
      <c r="G3" t="s">
        <v>4</v>
      </c>
      <c r="H3" t="s">
        <v>2</v>
      </c>
      <c r="I3" t="s">
        <v>5</v>
      </c>
      <c r="K3" t="s">
        <v>6</v>
      </c>
      <c r="L3" t="s">
        <v>7</v>
      </c>
      <c r="M3" t="s">
        <v>8</v>
      </c>
      <c r="O3" t="s">
        <v>9</v>
      </c>
    </row>
    <row r="4" spans="1:15">
      <c r="C4">
        <v>5</v>
      </c>
      <c r="E4">
        <v>15</v>
      </c>
      <c r="G4">
        <v>15</v>
      </c>
      <c r="H4" t="s">
        <v>10</v>
      </c>
      <c r="I4">
        <v>15</v>
      </c>
      <c r="J4" t="s">
        <v>11</v>
      </c>
      <c r="K4">
        <v>15</v>
      </c>
      <c r="L4">
        <v>20</v>
      </c>
      <c r="M4">
        <v>15</v>
      </c>
      <c r="O4">
        <f>SUM(C4:M4)</f>
        <v>100</v>
      </c>
    </row>
    <row r="6" spans="1:15">
      <c r="A6">
        <v>1</v>
      </c>
      <c r="C6">
        <v>3.5</v>
      </c>
      <c r="E6">
        <v>15</v>
      </c>
      <c r="G6">
        <f>5+5</f>
        <v>10</v>
      </c>
      <c r="I6">
        <v>13.5</v>
      </c>
      <c r="O6">
        <f>C6+E6+G6+I6</f>
        <v>42</v>
      </c>
    </row>
    <row r="7" spans="1:15">
      <c r="A7">
        <v>2</v>
      </c>
      <c r="C7">
        <v>2.5</v>
      </c>
      <c r="D7" t="s">
        <v>12</v>
      </c>
      <c r="E7">
        <v>15</v>
      </c>
      <c r="G7">
        <f>5+5.5</f>
        <v>10.5</v>
      </c>
      <c r="I7">
        <v>13.5</v>
      </c>
      <c r="O7">
        <f t="shared" ref="O7:O23" si="0">C7+E7+G7+I7</f>
        <v>41.5</v>
      </c>
    </row>
    <row r="8" spans="1:15">
      <c r="A8">
        <v>3</v>
      </c>
      <c r="C8">
        <v>2.5</v>
      </c>
      <c r="E8">
        <v>12</v>
      </c>
      <c r="F8" t="s">
        <v>13</v>
      </c>
      <c r="G8">
        <f>5+6</f>
        <v>11</v>
      </c>
      <c r="I8">
        <v>13.5</v>
      </c>
      <c r="O8">
        <f t="shared" si="0"/>
        <v>39</v>
      </c>
    </row>
    <row r="9" spans="1:15">
      <c r="A9">
        <v>4</v>
      </c>
      <c r="C9">
        <v>3.5</v>
      </c>
      <c r="E9">
        <v>15</v>
      </c>
      <c r="G9">
        <f>5+6</f>
        <v>11</v>
      </c>
      <c r="I9">
        <v>13.5</v>
      </c>
      <c r="O9">
        <f t="shared" si="0"/>
        <v>43</v>
      </c>
    </row>
    <row r="10" spans="1:15">
      <c r="A10">
        <v>5</v>
      </c>
      <c r="C10">
        <v>2.5</v>
      </c>
      <c r="E10">
        <v>14</v>
      </c>
      <c r="F10" t="s">
        <v>14</v>
      </c>
      <c r="G10">
        <f>5+6</f>
        <v>11</v>
      </c>
      <c r="I10">
        <v>13.5</v>
      </c>
      <c r="O10">
        <f t="shared" si="0"/>
        <v>41</v>
      </c>
    </row>
    <row r="11" spans="1:15">
      <c r="A11">
        <v>6</v>
      </c>
      <c r="C11">
        <v>3</v>
      </c>
      <c r="E11">
        <v>9</v>
      </c>
      <c r="F11" t="s">
        <v>15</v>
      </c>
      <c r="G11">
        <f>5+6</f>
        <v>11</v>
      </c>
      <c r="I11">
        <f>6.5+3+3</f>
        <v>12.5</v>
      </c>
      <c r="J11" t="s">
        <v>16</v>
      </c>
      <c r="O11">
        <f t="shared" si="0"/>
        <v>35.5</v>
      </c>
    </row>
    <row r="12" spans="1:15">
      <c r="A12">
        <v>7</v>
      </c>
      <c r="C12">
        <v>3</v>
      </c>
      <c r="E12">
        <v>11.5</v>
      </c>
      <c r="F12" t="s">
        <v>17</v>
      </c>
      <c r="G12">
        <f>5+7</f>
        <v>12</v>
      </c>
      <c r="I12">
        <f>7+1.5+3.5</f>
        <v>12</v>
      </c>
      <c r="J12" t="s">
        <v>18</v>
      </c>
      <c r="O12">
        <f t="shared" si="0"/>
        <v>38.5</v>
      </c>
    </row>
    <row r="13" spans="1:15">
      <c r="A13">
        <v>8</v>
      </c>
      <c r="C13">
        <v>2.5</v>
      </c>
      <c r="E13">
        <v>14.5</v>
      </c>
      <c r="F13" t="s">
        <v>19</v>
      </c>
      <c r="G13">
        <f>5+5.5</f>
        <v>10.5</v>
      </c>
      <c r="I13">
        <f>7+2+3.5</f>
        <v>12.5</v>
      </c>
      <c r="J13" t="s">
        <v>20</v>
      </c>
      <c r="O13">
        <f t="shared" si="0"/>
        <v>40</v>
      </c>
    </row>
    <row r="14" spans="1:15">
      <c r="A14">
        <v>9</v>
      </c>
      <c r="C14">
        <v>2.5</v>
      </c>
      <c r="E14">
        <v>13.5</v>
      </c>
      <c r="F14" t="s">
        <v>21</v>
      </c>
      <c r="G14">
        <f>5+5.5</f>
        <v>10.5</v>
      </c>
      <c r="H14" t="s">
        <v>22</v>
      </c>
      <c r="I14">
        <f>7+3+3</f>
        <v>13</v>
      </c>
      <c r="O14">
        <f t="shared" si="0"/>
        <v>39.5</v>
      </c>
    </row>
    <row r="15" spans="1:15">
      <c r="A15">
        <v>10</v>
      </c>
      <c r="C15">
        <v>3.5</v>
      </c>
      <c r="E15">
        <v>14.5</v>
      </c>
      <c r="F15" t="s">
        <v>23</v>
      </c>
      <c r="G15">
        <f>5+6.5</f>
        <v>11.5</v>
      </c>
      <c r="I15">
        <f>7+3+4</f>
        <v>14</v>
      </c>
      <c r="O15">
        <f t="shared" si="0"/>
        <v>43.5</v>
      </c>
    </row>
    <row r="16" spans="1:15">
      <c r="A16">
        <v>11</v>
      </c>
      <c r="C16">
        <v>3</v>
      </c>
      <c r="E16">
        <v>15</v>
      </c>
      <c r="F16" t="s">
        <v>24</v>
      </c>
      <c r="G16">
        <f>5+7</f>
        <v>12</v>
      </c>
      <c r="I16">
        <f>7+3+4</f>
        <v>14</v>
      </c>
      <c r="O16">
        <f t="shared" si="0"/>
        <v>44</v>
      </c>
    </row>
    <row r="17" spans="1:15">
      <c r="A17">
        <v>12</v>
      </c>
      <c r="C17">
        <v>3.5</v>
      </c>
      <c r="E17">
        <v>15</v>
      </c>
      <c r="G17">
        <f>5+7</f>
        <v>12</v>
      </c>
      <c r="I17">
        <v>14.5</v>
      </c>
      <c r="J17" t="s">
        <v>25</v>
      </c>
      <c r="O17">
        <f t="shared" si="0"/>
        <v>45</v>
      </c>
    </row>
    <row r="18" spans="1:15">
      <c r="A18">
        <v>13</v>
      </c>
      <c r="C18">
        <v>2.5</v>
      </c>
      <c r="E18">
        <v>14</v>
      </c>
      <c r="F18" t="s">
        <v>26</v>
      </c>
      <c r="G18">
        <f>5+5</f>
        <v>10</v>
      </c>
      <c r="I18">
        <v>13.5</v>
      </c>
      <c r="O18">
        <f t="shared" si="0"/>
        <v>40</v>
      </c>
    </row>
    <row r="19" spans="1:15">
      <c r="A19">
        <v>14</v>
      </c>
      <c r="C19">
        <v>3.5</v>
      </c>
      <c r="E19">
        <v>14.5</v>
      </c>
      <c r="F19" t="s">
        <v>27</v>
      </c>
      <c r="G19">
        <f>5+5</f>
        <v>10</v>
      </c>
      <c r="I19">
        <f>6.5+3+3.5</f>
        <v>13</v>
      </c>
      <c r="J19" t="s">
        <v>28</v>
      </c>
      <c r="O19">
        <f t="shared" si="0"/>
        <v>41</v>
      </c>
    </row>
    <row r="20" spans="1:15">
      <c r="A20">
        <v>15</v>
      </c>
      <c r="C20">
        <v>3.5</v>
      </c>
      <c r="E20">
        <v>15</v>
      </c>
      <c r="G20">
        <f>5+7</f>
        <v>12</v>
      </c>
      <c r="I20">
        <v>13.5</v>
      </c>
      <c r="O20">
        <f t="shared" si="0"/>
        <v>44</v>
      </c>
    </row>
    <row r="21" spans="1:15">
      <c r="A21">
        <v>16</v>
      </c>
      <c r="C21">
        <v>3.5</v>
      </c>
      <c r="E21">
        <v>14.5</v>
      </c>
      <c r="F21" t="s">
        <v>23</v>
      </c>
      <c r="G21">
        <f>5+5</f>
        <v>10</v>
      </c>
      <c r="I21">
        <v>13</v>
      </c>
      <c r="O21">
        <f t="shared" si="0"/>
        <v>41</v>
      </c>
    </row>
    <row r="22" spans="1:15">
      <c r="A22">
        <v>17</v>
      </c>
      <c r="C22">
        <v>3.5</v>
      </c>
      <c r="E22">
        <v>15</v>
      </c>
      <c r="G22">
        <f>5+6</f>
        <v>11</v>
      </c>
      <c r="I22">
        <v>13.5</v>
      </c>
      <c r="O22">
        <f t="shared" si="0"/>
        <v>43</v>
      </c>
    </row>
    <row r="23" spans="1:15">
      <c r="A23">
        <v>18</v>
      </c>
      <c r="C23">
        <v>3</v>
      </c>
      <c r="E23">
        <v>14.5</v>
      </c>
      <c r="F23" t="s">
        <v>29</v>
      </c>
      <c r="G23">
        <f>5+5</f>
        <v>10</v>
      </c>
      <c r="I23">
        <v>13.5</v>
      </c>
      <c r="O23">
        <f t="shared" si="0"/>
        <v>41</v>
      </c>
    </row>
    <row r="24" spans="1:15">
      <c r="D24" t="s">
        <v>30</v>
      </c>
      <c r="E24" t="s">
        <v>31</v>
      </c>
      <c r="G24" t="s">
        <v>32</v>
      </c>
      <c r="I24" t="s">
        <v>33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ADF4165976849B915089DBDC0D631" ma:contentTypeVersion="19" ma:contentTypeDescription="Create a new document." ma:contentTypeScope="" ma:versionID="1c7c8239cfb23dd7b7c4c05b070b061a">
  <xsd:schema xmlns:xsd="http://www.w3.org/2001/XMLSchema" xmlns:xs="http://www.w3.org/2001/XMLSchema" xmlns:p="http://schemas.microsoft.com/office/2006/metadata/properties" xmlns:ns2="bf793c92-cc10-4c71-b557-035cc32c46a8" xmlns:ns3="e0533433-c614-42f1-a6db-1e117b426f00" targetNamespace="http://schemas.microsoft.com/office/2006/metadata/properties" ma:root="true" ma:fieldsID="dbbc2916493eebb45993f39522d2e7d8" ns2:_="" ns3:_="">
    <xsd:import namespace="bf793c92-cc10-4c71-b557-035cc32c46a8"/>
    <xsd:import namespace="e0533433-c614-42f1-a6db-1e117b426f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93c92-cc10-4c71-b557-035cc32c4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54eff52-6b6d-4e5f-a3b0-187f185b1d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33433-c614-42f1-a6db-1e117b426f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e52b77c-496f-4984-9256-af5fcad5ff1d}" ma:internalName="TaxCatchAll" ma:showField="CatchAllData" ma:web="e0533433-c614-42f1-a6db-1e117b426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793c92-cc10-4c71-b557-035cc32c46a8">
      <Terms xmlns="http://schemas.microsoft.com/office/infopath/2007/PartnerControls"/>
    </lcf76f155ced4ddcb4097134ff3c332f>
    <TaxCatchAll xmlns="e0533433-c614-42f1-a6db-1e117b426f00" xsi:nil="true"/>
  </documentManagement>
</p:properties>
</file>

<file path=customXml/itemProps1.xml><?xml version="1.0" encoding="utf-8"?>
<ds:datastoreItem xmlns:ds="http://schemas.openxmlformats.org/officeDocument/2006/customXml" ds:itemID="{F64E0767-084E-4B07-85E2-BA292470E68E}"/>
</file>

<file path=customXml/itemProps2.xml><?xml version="1.0" encoding="utf-8"?>
<ds:datastoreItem xmlns:ds="http://schemas.openxmlformats.org/officeDocument/2006/customXml" ds:itemID="{E55DA1B2-BC94-4477-9D36-7B2095B5BF8B}"/>
</file>

<file path=customXml/itemProps3.xml><?xml version="1.0" encoding="utf-8"?>
<ds:datastoreItem xmlns:ds="http://schemas.openxmlformats.org/officeDocument/2006/customXml" ds:itemID="{19ED5BA2-92DD-45BF-BC34-41032CBD08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Maurer</dc:creator>
  <cp:keywords/>
  <dc:description/>
  <cp:lastModifiedBy>Cesar Garro Marin</cp:lastModifiedBy>
  <cp:revision/>
  <dcterms:created xsi:type="dcterms:W3CDTF">2024-11-11T15:44:14Z</dcterms:created>
  <dcterms:modified xsi:type="dcterms:W3CDTF">2024-11-15T19:36:50Z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0x010100FDEADF4165976849B915089DBDC0D631</vt:lpwstr>
  </property>
  <property fmtid="{D5CDD505-2E9C-101B-9397-08002B2CF9AE}" pid="3" name="MediaServiceImageTags">
    <vt:lpwstr/>
  </property>
</Properties>
</file>