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1ADF4813-25DE-4B9F-A044-2E75399FBAA0}" xr6:coauthVersionLast="47" xr6:coauthVersionMax="47" xr10:uidLastSave="{00000000-0000-0000-0000-000000000000}"/>
  <bookViews>
    <workbookView xWindow="-110" yWindow="-110" windowWidth="19420" windowHeight="10300" tabRatio="656" firstSheet="5" activeTab="9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OLS_thetas" sheetId="8" r:id="rId11"/>
    <sheet name="sigma_estimates" sheetId="3" r:id="rId12"/>
    <sheet name="top_jobs_skill" sheetId="5" r:id="rId13"/>
    <sheet name="index_composition" sheetId="14" r:id="rId14"/>
  </sheets>
  <externalReferences>
    <externalReference r:id="rId15"/>
  </externalReference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D42" i="2"/>
  <c r="E42" i="2"/>
  <c r="B42" i="2"/>
  <c r="C40" i="2"/>
  <c r="D40" i="2"/>
  <c r="E40" i="2"/>
  <c r="B40" i="2"/>
  <c r="C38" i="2"/>
  <c r="D38" i="2"/>
  <c r="E38" i="2"/>
  <c r="B38" i="2"/>
  <c r="I7" i="12"/>
  <c r="I11" i="12" s="1"/>
  <c r="L7" i="12"/>
  <c r="K7" i="12"/>
  <c r="K11" i="12" s="1"/>
  <c r="J7" i="12"/>
  <c r="J12" i="12" s="1"/>
  <c r="C5" i="14"/>
  <c r="C6" i="14"/>
  <c r="C8" i="14"/>
  <c r="C9" i="14"/>
  <c r="C10" i="14"/>
  <c r="C11" i="14"/>
  <c r="C12" i="14"/>
  <c r="C13" i="14"/>
  <c r="C15" i="14"/>
  <c r="C16" i="14"/>
  <c r="C17" i="14"/>
  <c r="C18" i="14"/>
  <c r="C20" i="14"/>
  <c r="C21" i="14"/>
  <c r="C22" i="14"/>
  <c r="C23" i="14"/>
  <c r="C24" i="14"/>
  <c r="C25" i="14"/>
  <c r="C26" i="14"/>
  <c r="C27" i="14"/>
  <c r="C4" i="14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3" i="2"/>
  <c r="H53" i="2"/>
  <c r="G53" i="2"/>
  <c r="I52" i="2"/>
  <c r="H52" i="2"/>
  <c r="G52" i="2"/>
  <c r="I51" i="2"/>
  <c r="H51" i="2"/>
  <c r="G51" i="2"/>
  <c r="I39" i="2"/>
  <c r="H39" i="2"/>
  <c r="G39" i="2"/>
  <c r="I38" i="2"/>
  <c r="H38" i="2"/>
  <c r="G38" i="2"/>
  <c r="I37" i="2"/>
  <c r="H37" i="2"/>
  <c r="G37" i="2"/>
  <c r="I17" i="2"/>
  <c r="H17" i="2"/>
  <c r="G17" i="2"/>
  <c r="I16" i="2"/>
  <c r="H16" i="2"/>
  <c r="G16" i="2"/>
  <c r="I15" i="2"/>
  <c r="H15" i="2"/>
  <c r="G15" i="2"/>
  <c r="I6" i="2"/>
  <c r="H6" i="2"/>
  <c r="G6" i="2"/>
  <c r="I5" i="2"/>
  <c r="H5" i="2"/>
  <c r="G5" i="2"/>
  <c r="I4" i="2"/>
  <c r="H4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J10" i="12" l="1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5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<sst xmlns="http://schemas.openxmlformats.org/spreadsheetml/2006/main" count="716" uniqueCount="255">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</sst>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 vertical="center"/>
    </xf>
    <xf numFmtId="0" fontId="9" fillId="0" borderId="0" xfId="0" applyFont="1"/>
    <xf numFmtId="0" fontId="6" fillId="0" borderId="4" xfId="0" applyFont="1" applyBorder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ecs\Dropbox%20(Boston%20University)\1_boston_university\8-Research%20Assistantship\ukData\results\tables\correlation_colors.xlsx" TargetMode="External"/><Relationship Id="rId1" Type="http://schemas.openxmlformats.org/officeDocument/2006/relationships/externalLinkPath" Target="correlation_col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correlation_colors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5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dimension ref="A2:F9"/>
  <sheetViews>
    <sheetView showGridLines="0" workbookViewId="0">
      <selection activeCell="I7" sqref="I7"/>
    </sheetView>
  </sheetViews>
  <sheetFormatPr defaultRowHeight="14.5" x14ac:dyDescent="0.35"/>
  <cols>
    <col min="1" max="1" width="14" bestFit="1" customWidth="1"/>
    <col min="2" max="6" width="15.1796875" customWidth="1"/>
  </cols>
  <sheetData>
    <row r="2" spans="1:6" ht="15" thickBot="1" x14ac:dyDescent="0.4"/>
    <row r="3" spans="1:6" ht="15" thickBot="1" x14ac:dyDescent="0.4">
      <c r="A3" s="10"/>
      <c r="B3" s="10" t="s">
        <v>251</v>
      </c>
      <c r="C3" s="10" t="s">
        <v>252</v>
      </c>
      <c r="D3" s="10" t="s">
        <v>93</v>
      </c>
      <c r="E3" s="10" t="s">
        <v>253</v>
      </c>
      <c r="F3" s="10" t="s">
        <v>254</v>
      </c>
    </row>
    <row r="4" spans="1:6" x14ac:dyDescent="0.35">
      <c r="A4" s="4" t="s">
        <v>251</v>
      </c>
      <c r="B4" s="18">
        <v>0.99999998999999995</v>
      </c>
      <c r="C4" s="18"/>
      <c r="D4" s="18"/>
      <c r="E4" s="18"/>
      <c r="F4" s="18"/>
    </row>
    <row r="5" spans="1:6" x14ac:dyDescent="0.35">
      <c r="A5" s="4" t="s">
        <v>252</v>
      </c>
      <c r="B5" s="18">
        <v>0.78706158000000004</v>
      </c>
      <c r="C5" s="18">
        <v>1</v>
      </c>
      <c r="D5" s="18"/>
      <c r="E5" s="18"/>
      <c r="F5" s="18"/>
    </row>
    <row r="6" spans="1:6" x14ac:dyDescent="0.35">
      <c r="A6" s="4" t="s">
        <v>93</v>
      </c>
      <c r="B6" s="18">
        <v>0.36120983000000001</v>
      </c>
      <c r="C6" s="18">
        <v>0.47599598999999998</v>
      </c>
      <c r="D6" s="18">
        <v>0.99999998999999995</v>
      </c>
      <c r="E6" s="18"/>
      <c r="F6" s="18"/>
    </row>
    <row r="7" spans="1:6" x14ac:dyDescent="0.35">
      <c r="A7" s="4" t="s">
        <v>253</v>
      </c>
      <c r="B7" s="18">
        <v>-6.5339869999999994E-2</v>
      </c>
      <c r="C7" s="18">
        <v>4.1870570000000003E-2</v>
      </c>
      <c r="D7" s="18">
        <v>0.37941629999999998</v>
      </c>
      <c r="E7" s="18">
        <v>1</v>
      </c>
      <c r="F7" s="18"/>
    </row>
    <row r="8" spans="1:6" ht="15" thickBot="1" x14ac:dyDescent="0.4">
      <c r="A8" s="6" t="s">
        <v>254</v>
      </c>
      <c r="B8" s="73">
        <v>-0.62474819000000004</v>
      </c>
      <c r="C8" s="73">
        <v>-0.72046911000000002</v>
      </c>
      <c r="D8" s="73">
        <v>-0.84169570999999999</v>
      </c>
      <c r="E8" s="73">
        <v>-0.57978885999999996</v>
      </c>
      <c r="F8" s="73">
        <v>0.99999998999999995</v>
      </c>
    </row>
    <row r="9" spans="1:6" ht="15" thickTop="1" x14ac:dyDescent="0.3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57"/>
  <sheetViews>
    <sheetView showGridLines="0" tabSelected="1" topLeftCell="A11" zoomScale="130" zoomScaleNormal="130" workbookViewId="0">
      <selection activeCell="E36" sqref="E36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9" ht="18.5" x14ac:dyDescent="0.45">
      <c r="A1" s="88" t="s">
        <v>26</v>
      </c>
      <c r="B1" s="88"/>
      <c r="C1" s="88"/>
      <c r="D1" s="88"/>
      <c r="E1" s="88"/>
    </row>
    <row r="2" spans="1:9" ht="15" thickBot="1" x14ac:dyDescent="0.4">
      <c r="G2" s="87" t="s">
        <v>24</v>
      </c>
      <c r="H2" s="87"/>
      <c r="I2" s="87"/>
    </row>
    <row r="3" spans="1:9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</row>
    <row r="4" spans="1:9" x14ac:dyDescent="0.35">
      <c r="A4" t="s">
        <v>93</v>
      </c>
      <c r="B4" s="9">
        <v>0.25355954851870199</v>
      </c>
      <c r="C4" s="9">
        <v>0.26387458982134598</v>
      </c>
      <c r="D4" s="9">
        <v>0.85431293094579996</v>
      </c>
      <c r="E4" s="9">
        <v>0.26031007955338298</v>
      </c>
      <c r="G4" s="18">
        <f>+C4/$B4</f>
        <v>1.0406809420623462</v>
      </c>
      <c r="H4" s="18">
        <f t="shared" ref="H4:I6" si="0">+D4/$B4</f>
        <v>3.3692792716216236</v>
      </c>
      <c r="I4" s="18">
        <f t="shared" si="0"/>
        <v>1.0266230598457746</v>
      </c>
    </row>
    <row r="5" spans="1:9" x14ac:dyDescent="0.35">
      <c r="A5" t="s">
        <v>9</v>
      </c>
      <c r="B5" s="9">
        <v>0.25355954851870199</v>
      </c>
      <c r="C5" s="9">
        <v>0.48810321482980101</v>
      </c>
      <c r="D5" s="9">
        <v>0.76663404311067596</v>
      </c>
      <c r="E5" s="9">
        <v>3.4831078331759503E-2</v>
      </c>
      <c r="G5" s="18">
        <f t="shared" ref="G5:G6" si="1">+C5/$B5</f>
        <v>1.9250042748589276</v>
      </c>
      <c r="H5" s="18">
        <f t="shared" si="0"/>
        <v>3.0234871752586776</v>
      </c>
      <c r="I5" s="18">
        <f t="shared" si="0"/>
        <v>0.13736843489130302</v>
      </c>
    </row>
    <row r="6" spans="1:9" ht="15" thickBot="1" x14ac:dyDescent="0.4">
      <c r="A6" s="19" t="s">
        <v>10</v>
      </c>
      <c r="B6" s="20">
        <v>0.25355954851870199</v>
      </c>
      <c r="C6" s="20">
        <v>1.01519994788864</v>
      </c>
      <c r="D6" s="20">
        <v>0.141187788574658</v>
      </c>
      <c r="E6" s="20">
        <v>8.8865355218595204E-2</v>
      </c>
      <c r="G6" s="18">
        <f t="shared" si="1"/>
        <v>4.0037930096478345</v>
      </c>
      <c r="H6" s="18">
        <f t="shared" si="0"/>
        <v>0.55682300035427101</v>
      </c>
      <c r="I6" s="18">
        <f t="shared" si="0"/>
        <v>0.35047134189088008</v>
      </c>
    </row>
    <row r="8" spans="1:9" x14ac:dyDescent="0.35">
      <c r="A8" s="4" t="s">
        <v>140</v>
      </c>
      <c r="B8" s="54" t="s">
        <v>141</v>
      </c>
    </row>
    <row r="9" spans="1:9" x14ac:dyDescent="0.35">
      <c r="A9" s="4" t="s">
        <v>19</v>
      </c>
      <c r="B9" s="55" t="s">
        <v>21</v>
      </c>
      <c r="C9" s="55" t="s">
        <v>28</v>
      </c>
      <c r="D9" s="55" t="s">
        <v>22</v>
      </c>
      <c r="E9" s="55" t="s">
        <v>23</v>
      </c>
    </row>
    <row r="10" spans="1:9" x14ac:dyDescent="0.35">
      <c r="A10" s="4" t="s">
        <v>118</v>
      </c>
      <c r="B10" s="54">
        <v>62</v>
      </c>
    </row>
    <row r="12" spans="1:9" ht="18.5" hidden="1" x14ac:dyDescent="0.45">
      <c r="A12" s="88" t="s">
        <v>26</v>
      </c>
      <c r="B12" s="88"/>
      <c r="C12" s="88"/>
      <c r="D12" s="88"/>
      <c r="E12" s="88"/>
    </row>
    <row r="13" spans="1:9" ht="15" hidden="1" thickBot="1" x14ac:dyDescent="0.4">
      <c r="G13" s="87" t="s">
        <v>24</v>
      </c>
      <c r="H13" s="87"/>
      <c r="I13" s="87"/>
    </row>
    <row r="14" spans="1:9" ht="15" hidden="1" thickBot="1" x14ac:dyDescent="0.4">
      <c r="A14" s="10" t="s">
        <v>8</v>
      </c>
      <c r="B14" s="11" t="s">
        <v>3</v>
      </c>
      <c r="C14" s="11" t="s">
        <v>4</v>
      </c>
      <c r="D14" s="11" t="s">
        <v>5</v>
      </c>
      <c r="E14" s="11" t="s">
        <v>6</v>
      </c>
      <c r="G14" s="8" t="s">
        <v>4</v>
      </c>
      <c r="H14" s="8" t="s">
        <v>25</v>
      </c>
      <c r="I14" s="8" t="s">
        <v>6</v>
      </c>
    </row>
    <row r="15" spans="1:9" hidden="1" x14ac:dyDescent="0.35">
      <c r="A15" t="s">
        <v>93</v>
      </c>
      <c r="B15" s="9">
        <v>0.23048887991556499</v>
      </c>
      <c r="C15" s="9">
        <v>0.52304380173648501</v>
      </c>
      <c r="D15" s="9">
        <v>0.78124635093675499</v>
      </c>
      <c r="E15" s="9">
        <v>1.8461253258520001E-2</v>
      </c>
      <c r="G15" s="18">
        <f t="shared" ref="G15:I17" si="2">+C15/$B15</f>
        <v>2.2692799840412765</v>
      </c>
      <c r="H15" s="18">
        <f t="shared" si="2"/>
        <v>3.389518623297354</v>
      </c>
      <c r="I15" s="18">
        <f t="shared" si="2"/>
        <v>8.0096069126124061E-2</v>
      </c>
    </row>
    <row r="16" spans="1:9" hidden="1" x14ac:dyDescent="0.35">
      <c r="A16" t="s">
        <v>9</v>
      </c>
      <c r="B16" s="9">
        <v>0.23048887991556499</v>
      </c>
      <c r="C16" s="9">
        <v>0.555574885853796</v>
      </c>
      <c r="D16" s="9">
        <v>0.72666774603677697</v>
      </c>
      <c r="E16" s="9">
        <v>1.89933711389241E-2</v>
      </c>
      <c r="G16" s="18">
        <f t="shared" si="2"/>
        <v>2.4104194790539126</v>
      </c>
      <c r="H16" s="18">
        <f t="shared" si="2"/>
        <v>3.1527236641653915</v>
      </c>
      <c r="I16" s="18">
        <f t="shared" si="2"/>
        <v>8.2404717945099751E-2</v>
      </c>
    </row>
    <row r="17" spans="1:15" ht="15" hidden="1" thickBot="1" x14ac:dyDescent="0.4">
      <c r="A17" s="19" t="s">
        <v>10</v>
      </c>
      <c r="B17" s="20">
        <v>0.23048887991556499</v>
      </c>
      <c r="C17" s="20">
        <v>0.91092319378507403</v>
      </c>
      <c r="D17" s="20">
        <v>0.32785505366336998</v>
      </c>
      <c r="E17" s="20">
        <v>2.0726558117770001E-2</v>
      </c>
      <c r="G17" s="18">
        <f t="shared" si="2"/>
        <v>3.952135105688277</v>
      </c>
      <c r="H17" s="18">
        <f t="shared" si="2"/>
        <v>1.4224332808744315</v>
      </c>
      <c r="I17" s="18">
        <f t="shared" si="2"/>
        <v>8.992433008205325E-2</v>
      </c>
    </row>
    <row r="18" spans="1:15" hidden="1" x14ac:dyDescent="0.35"/>
    <row r="19" spans="1:15" hidden="1" x14ac:dyDescent="0.35">
      <c r="A19" s="4" t="s">
        <v>140</v>
      </c>
      <c r="B19" s="54" t="s">
        <v>141</v>
      </c>
    </row>
    <row r="20" spans="1:15" hidden="1" x14ac:dyDescent="0.35">
      <c r="A20" s="4" t="s">
        <v>19</v>
      </c>
      <c r="B20" s="55" t="s">
        <v>21</v>
      </c>
      <c r="C20" s="55" t="s">
        <v>20</v>
      </c>
      <c r="D20" s="55" t="s">
        <v>22</v>
      </c>
      <c r="E20" s="55" t="s">
        <v>23</v>
      </c>
    </row>
    <row r="21" spans="1:15" hidden="1" x14ac:dyDescent="0.35">
      <c r="A21" s="4" t="s">
        <v>118</v>
      </c>
      <c r="B21" s="1">
        <v>62</v>
      </c>
      <c r="C21" s="1"/>
      <c r="D21" s="1"/>
      <c r="E21" s="1"/>
    </row>
    <row r="22" spans="1:15" hidden="1" x14ac:dyDescent="0.35"/>
    <row r="23" spans="1:15" ht="18.5" hidden="1" x14ac:dyDescent="0.45">
      <c r="A23" s="88" t="s">
        <v>26</v>
      </c>
      <c r="B23" s="88"/>
      <c r="C23" s="88"/>
      <c r="D23" s="88"/>
      <c r="E23" s="88"/>
    </row>
    <row r="24" spans="1:15" ht="15" hidden="1" thickBot="1" x14ac:dyDescent="0.4">
      <c r="G24" s="87" t="s">
        <v>24</v>
      </c>
      <c r="H24" s="87"/>
      <c r="I24" s="87"/>
    </row>
    <row r="25" spans="1:15" ht="15" hidden="1" thickBot="1" x14ac:dyDescent="0.4">
      <c r="A25" s="10" t="s">
        <v>8</v>
      </c>
      <c r="B25" s="11" t="s">
        <v>3</v>
      </c>
      <c r="C25" s="11" t="s">
        <v>4</v>
      </c>
      <c r="D25" s="11" t="s">
        <v>5</v>
      </c>
      <c r="E25" s="11" t="s">
        <v>6</v>
      </c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idden="1" x14ac:dyDescent="0.35">
      <c r="A26" t="s">
        <v>93</v>
      </c>
      <c r="B26" s="9">
        <v>0.28989378675668298</v>
      </c>
      <c r="C26" s="9">
        <v>0.31427353528921897</v>
      </c>
      <c r="D26" s="9">
        <v>0.78279708146500204</v>
      </c>
      <c r="E26" s="9">
        <v>0.24817665064047001</v>
      </c>
      <c r="G26" s="18">
        <f t="shared" ref="G26:I28" si="3">+C26/$B26</f>
        <v>1.0840988998256753</v>
      </c>
      <c r="H26" s="18">
        <f t="shared" si="3"/>
        <v>2.7002892687797702</v>
      </c>
      <c r="I26" s="18">
        <f t="shared" si="3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idden="1" x14ac:dyDescent="0.35">
      <c r="A27" t="s">
        <v>9</v>
      </c>
      <c r="B27" s="9">
        <v>0.218265282529087</v>
      </c>
      <c r="C27" s="9">
        <v>0.494405218087976</v>
      </c>
      <c r="D27" s="9">
        <v>0.78588256241046905</v>
      </c>
      <c r="E27" s="9">
        <v>3.5119315719301103E-2</v>
      </c>
      <c r="G27" s="18">
        <f t="shared" si="3"/>
        <v>2.2651573917720484</v>
      </c>
      <c r="H27" s="18">
        <f t="shared" si="3"/>
        <v>3.6005843591077697</v>
      </c>
      <c r="I27" s="18">
        <f t="shared" si="3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9" t="s">
        <v>10</v>
      </c>
      <c r="B28" s="20">
        <v>0.24165677019192</v>
      </c>
      <c r="C28" s="20">
        <v>1.0090544996103099</v>
      </c>
      <c r="D28" s="20">
        <v>0.15247236045851001</v>
      </c>
      <c r="E28" s="20">
        <v>9.3186362566577502E-2</v>
      </c>
      <c r="G28" s="18">
        <f t="shared" si="3"/>
        <v>4.1755689228525847</v>
      </c>
      <c r="H28" s="18">
        <f t="shared" si="3"/>
        <v>0.63094595006553655</v>
      </c>
      <c r="I28" s="18">
        <f t="shared" si="3"/>
        <v>0.38561453292854309</v>
      </c>
    </row>
    <row r="29" spans="1:15" hidden="1" x14ac:dyDescent="0.35"/>
    <row r="30" spans="1:15" hidden="1" x14ac:dyDescent="0.35">
      <c r="A30" s="4" t="s">
        <v>140</v>
      </c>
      <c r="B30" s="64" t="s">
        <v>141</v>
      </c>
    </row>
    <row r="31" spans="1:15" hidden="1" x14ac:dyDescent="0.35">
      <c r="A31" s="4" t="s">
        <v>19</v>
      </c>
      <c r="B31" s="55" t="s">
        <v>27</v>
      </c>
      <c r="C31" s="55" t="s">
        <v>28</v>
      </c>
      <c r="D31" s="55" t="s">
        <v>61</v>
      </c>
      <c r="E31" s="55" t="s">
        <v>62</v>
      </c>
    </row>
    <row r="32" spans="1:15" hidden="1" x14ac:dyDescent="0.35">
      <c r="A32" s="4" t="s">
        <v>118</v>
      </c>
      <c r="B32" s="1">
        <v>93</v>
      </c>
      <c r="C32" s="1"/>
      <c r="D32" s="1"/>
      <c r="E32" s="1"/>
    </row>
    <row r="33" spans="1:10" x14ac:dyDescent="0.35">
      <c r="A33" s="4"/>
      <c r="B33" s="1"/>
      <c r="C33" s="1"/>
      <c r="D33" s="1"/>
      <c r="E33" s="1"/>
    </row>
    <row r="34" spans="1:10" ht="18.5" x14ac:dyDescent="0.45">
      <c r="A34" s="88" t="s">
        <v>26</v>
      </c>
      <c r="B34" s="88"/>
      <c r="C34" s="88"/>
      <c r="D34" s="88"/>
      <c r="E34" s="88"/>
    </row>
    <row r="35" spans="1:10" ht="15" thickBot="1" x14ac:dyDescent="0.4">
      <c r="G35" s="87" t="s">
        <v>24</v>
      </c>
      <c r="H35" s="87"/>
      <c r="I35" s="87"/>
    </row>
    <row r="36" spans="1:10" ht="15" thickBot="1" x14ac:dyDescent="0.4">
      <c r="A36" s="10" t="s">
        <v>8</v>
      </c>
      <c r="B36" s="11" t="s">
        <v>3</v>
      </c>
      <c r="C36" s="11" t="s">
        <v>4</v>
      </c>
      <c r="D36" s="11" t="s">
        <v>5</v>
      </c>
      <c r="E36" s="11" t="s">
        <v>6</v>
      </c>
      <c r="G36" s="8" t="s">
        <v>4</v>
      </c>
      <c r="H36" s="8" t="s">
        <v>25</v>
      </c>
      <c r="I36" s="8" t="s">
        <v>6</v>
      </c>
    </row>
    <row r="37" spans="1:10" x14ac:dyDescent="0.35">
      <c r="A37" t="s">
        <v>93</v>
      </c>
      <c r="B37" s="90">
        <v>0.30002408033317401</v>
      </c>
      <c r="C37" s="90">
        <v>0.38983157888076198</v>
      </c>
      <c r="D37" s="90">
        <v>0.77387006959986604</v>
      </c>
      <c r="E37" s="90">
        <v>0.132595645940602</v>
      </c>
      <c r="G37" s="18">
        <f t="shared" ref="G37" si="4">+C37/$B37</f>
        <v>1.2993343015929173</v>
      </c>
      <c r="H37" s="18">
        <f t="shared" ref="H37" si="5">+D37/$B37</f>
        <v>2.579359859183604</v>
      </c>
      <c r="I37" s="18">
        <f t="shared" ref="I37:I41" si="6">+E37/$B37</f>
        <v>0.44195001212354601</v>
      </c>
    </row>
    <row r="38" spans="1:10" x14ac:dyDescent="0.35">
      <c r="B38" s="91">
        <f>-G42</f>
        <v>-3.27791808747964E-2</v>
      </c>
      <c r="C38" s="91">
        <f t="shared" ref="C38:E38" si="7">-H42</f>
        <v>-7.5396741976460305E-2</v>
      </c>
      <c r="D38" s="91">
        <f t="shared" si="7"/>
        <v>-0.115293505002319</v>
      </c>
      <c r="E38" s="91">
        <f t="shared" si="7"/>
        <v>-0.14196233908585501</v>
      </c>
      <c r="G38" s="18">
        <f>+C39/$B39</f>
        <v>1.7865633911582248</v>
      </c>
      <c r="H38" s="18">
        <f>+D39/$B39</f>
        <v>2.1717626166299819</v>
      </c>
      <c r="I38" s="18">
        <f>+E39/$B39</f>
        <v>0.23294604046745127</v>
      </c>
    </row>
    <row r="39" spans="1:10" x14ac:dyDescent="0.35">
      <c r="A39" t="s">
        <v>9</v>
      </c>
      <c r="B39" s="90">
        <v>0.30002408033317401</v>
      </c>
      <c r="C39" s="90">
        <v>0.536012038389163</v>
      </c>
      <c r="D39" s="90">
        <v>0.65158108175637797</v>
      </c>
      <c r="E39" s="90">
        <v>6.9889421558501405E-2</v>
      </c>
      <c r="F39" s="18"/>
      <c r="G39" s="18">
        <f>+C41/$B41</f>
        <v>2.0941196035909679</v>
      </c>
      <c r="H39" s="18">
        <f>+D41/$B41</f>
        <v>1.8396516475591123</v>
      </c>
      <c r="I39" s="18">
        <f>+E41/$B41</f>
        <v>0.15281934113026216</v>
      </c>
    </row>
    <row r="40" spans="1:10" x14ac:dyDescent="0.35">
      <c r="B40" s="91">
        <f>-G43</f>
        <v>-3.5902339137002803E-2</v>
      </c>
      <c r="C40" s="91">
        <f t="shared" ref="C40:E40" si="8">-H43</f>
        <v>-8.7285450730600303E-2</v>
      </c>
      <c r="D40" s="91">
        <f t="shared" si="8"/>
        <v>-8.3582228841739506E-2</v>
      </c>
      <c r="E40" s="91">
        <f t="shared" si="8"/>
        <v>-9.8175524348070906E-2</v>
      </c>
      <c r="G40" s="18"/>
      <c r="H40" s="18"/>
      <c r="I40" s="18"/>
    </row>
    <row r="41" spans="1:10" x14ac:dyDescent="0.35">
      <c r="A41" s="89" t="s">
        <v>10</v>
      </c>
      <c r="B41" s="90">
        <v>0.30002408033317401</v>
      </c>
      <c r="C41" s="90">
        <v>0.62828630817505104</v>
      </c>
      <c r="D41" s="90">
        <v>0.55193979369233104</v>
      </c>
      <c r="E41" s="90">
        <v>4.5849482279728501E-2</v>
      </c>
      <c r="F41" s="18"/>
    </row>
    <row r="42" spans="1:10" ht="15" thickBot="1" x14ac:dyDescent="0.4">
      <c r="A42" s="19"/>
      <c r="B42" s="92">
        <f>-G44</f>
        <v>-3.5398027084865398E-2</v>
      </c>
      <c r="C42" s="92">
        <f t="shared" ref="C42:E42" si="9">-H44</f>
        <v>-8.8625088080741696E-2</v>
      </c>
      <c r="D42" s="92">
        <f t="shared" si="9"/>
        <v>-8.7677991056143698E-2</v>
      </c>
      <c r="E42" s="92">
        <f t="shared" si="9"/>
        <v>-7.5233432632621805E-2</v>
      </c>
      <c r="G42" s="18">
        <v>3.27791808747964E-2</v>
      </c>
      <c r="H42" s="18">
        <v>7.5396741976460305E-2</v>
      </c>
      <c r="I42" s="18">
        <v>0.115293505002319</v>
      </c>
      <c r="J42">
        <v>0.14196233908585501</v>
      </c>
    </row>
    <row r="43" spans="1:10" ht="15" customHeight="1" x14ac:dyDescent="0.35">
      <c r="G43">
        <v>3.5902339137002803E-2</v>
      </c>
      <c r="H43">
        <v>8.7285450730600303E-2</v>
      </c>
      <c r="I43">
        <v>8.3582228841739506E-2</v>
      </c>
      <c r="J43">
        <v>9.8175524348070906E-2</v>
      </c>
    </row>
    <row r="44" spans="1:10" x14ac:dyDescent="0.35">
      <c r="A44" s="4" t="s">
        <v>140</v>
      </c>
      <c r="B44" s="54" t="s">
        <v>141</v>
      </c>
      <c r="G44">
        <v>3.5398027084865398E-2</v>
      </c>
      <c r="H44">
        <v>8.8625088080741696E-2</v>
      </c>
      <c r="I44">
        <v>8.7677991056143698E-2</v>
      </c>
      <c r="J44">
        <v>7.5233432632621805E-2</v>
      </c>
    </row>
    <row r="45" spans="1:10" x14ac:dyDescent="0.35">
      <c r="A45" s="4" t="s">
        <v>19</v>
      </c>
      <c r="B45" s="55" t="s">
        <v>27</v>
      </c>
      <c r="C45" s="55" t="s">
        <v>28</v>
      </c>
      <c r="D45" s="55" t="s">
        <v>61</v>
      </c>
      <c r="E45" s="55" t="s">
        <v>84</v>
      </c>
    </row>
    <row r="46" spans="1:10" x14ac:dyDescent="0.35">
      <c r="A46" s="4" t="s">
        <v>118</v>
      </c>
      <c r="B46" s="1">
        <v>93</v>
      </c>
      <c r="C46" s="1"/>
      <c r="D46" s="1"/>
      <c r="E46" s="1"/>
    </row>
    <row r="48" spans="1:10" ht="18.5" x14ac:dyDescent="0.45">
      <c r="A48" s="88" t="s">
        <v>26</v>
      </c>
      <c r="B48" s="88"/>
      <c r="C48" s="88"/>
      <c r="D48" s="88"/>
      <c r="E48" s="88"/>
    </row>
    <row r="49" spans="1:9" ht="15" thickBot="1" x14ac:dyDescent="0.4">
      <c r="G49" s="87" t="s">
        <v>24</v>
      </c>
      <c r="H49" s="87"/>
      <c r="I49" s="87"/>
    </row>
    <row r="50" spans="1:9" ht="15" thickBot="1" x14ac:dyDescent="0.4">
      <c r="A50" s="10" t="s">
        <v>8</v>
      </c>
      <c r="B50" s="11" t="s">
        <v>3</v>
      </c>
      <c r="C50" s="11" t="s">
        <v>4</v>
      </c>
      <c r="D50" s="11" t="s">
        <v>5</v>
      </c>
      <c r="E50" s="11" t="s">
        <v>6</v>
      </c>
      <c r="G50" s="8" t="s">
        <v>4</v>
      </c>
      <c r="H50" s="8" t="s">
        <v>25</v>
      </c>
      <c r="I50" s="8" t="s">
        <v>6</v>
      </c>
    </row>
    <row r="51" spans="1:9" x14ac:dyDescent="0.35">
      <c r="A51" t="s">
        <v>93</v>
      </c>
      <c r="B51" s="9">
        <v>0.27409229552616299</v>
      </c>
      <c r="C51" s="9">
        <v>0.376512905972681</v>
      </c>
      <c r="D51" s="9">
        <v>0.79002107522393805</v>
      </c>
      <c r="E51" s="9">
        <v>0.15027534446115601</v>
      </c>
      <c r="G51" s="18">
        <f t="shared" ref="G51:G53" si="10">+C51/$B51</f>
        <v>1.373671978812486</v>
      </c>
      <c r="H51" s="18">
        <f t="shared" ref="H51:H53" si="11">+D51/$B51</f>
        <v>2.882317701442024</v>
      </c>
      <c r="I51" s="18">
        <f t="shared" ref="I51:I53" si="12">+E51/$B51</f>
        <v>0.54826548178845746</v>
      </c>
    </row>
    <row r="52" spans="1:9" x14ac:dyDescent="0.35">
      <c r="A52" t="s">
        <v>9</v>
      </c>
      <c r="B52" s="9">
        <v>0.27409229552616299</v>
      </c>
      <c r="C52" s="9">
        <v>0.581256120450657</v>
      </c>
      <c r="D52" s="9">
        <v>0.62356671376080797</v>
      </c>
      <c r="E52" s="9">
        <v>7.8971052048355805E-2</v>
      </c>
      <c r="G52" s="18">
        <f t="shared" si="10"/>
        <v>2.1206583692359722</v>
      </c>
      <c r="H52" s="18">
        <f t="shared" si="11"/>
        <v>2.2750245955063209</v>
      </c>
      <c r="I52" s="18">
        <f t="shared" si="12"/>
        <v>0.28811846716361922</v>
      </c>
    </row>
    <row r="53" spans="1:9" ht="15" thickBot="1" x14ac:dyDescent="0.4">
      <c r="A53" s="19" t="s">
        <v>10</v>
      </c>
      <c r="B53" s="20">
        <v>0.27409229552616299</v>
      </c>
      <c r="C53" s="20">
        <v>0.51130203965422705</v>
      </c>
      <c r="D53" s="20">
        <v>0.61685941254475496</v>
      </c>
      <c r="E53" s="20">
        <v>0.13010063352593601</v>
      </c>
      <c r="G53" s="18">
        <f t="shared" si="10"/>
        <v>1.8654374748940057</v>
      </c>
      <c r="H53" s="18">
        <f t="shared" si="11"/>
        <v>2.2505536369075858</v>
      </c>
      <c r="I53" s="18">
        <f t="shared" si="12"/>
        <v>0.47465994356458474</v>
      </c>
    </row>
    <row r="55" spans="1:9" x14ac:dyDescent="0.35">
      <c r="A55" s="4" t="s">
        <v>140</v>
      </c>
      <c r="B55" s="64" t="s">
        <v>141</v>
      </c>
    </row>
    <row r="56" spans="1:9" x14ac:dyDescent="0.35">
      <c r="A56" s="4" t="s">
        <v>19</v>
      </c>
      <c r="B56" s="55" t="s">
        <v>27</v>
      </c>
      <c r="C56" s="55" t="s">
        <v>20</v>
      </c>
      <c r="D56" s="55" t="s">
        <v>61</v>
      </c>
      <c r="E56" s="55" t="s">
        <v>84</v>
      </c>
    </row>
    <row r="57" spans="1:9" x14ac:dyDescent="0.35">
      <c r="A57" s="4" t="s">
        <v>118</v>
      </c>
      <c r="B57" s="4">
        <v>93</v>
      </c>
    </row>
  </sheetData>
  <mergeCells count="10">
    <mergeCell ref="G35:I35"/>
    <mergeCell ref="A48:E48"/>
    <mergeCell ref="G49:I49"/>
    <mergeCell ref="G2:I2"/>
    <mergeCell ref="A1:E1"/>
    <mergeCell ref="A12:E12"/>
    <mergeCell ref="G13:I13"/>
    <mergeCell ref="A34:E34"/>
    <mergeCell ref="A23:E23"/>
    <mergeCell ref="G24:I24"/>
  </mergeCells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37:G40 G42">
    <cfRule type="colorScale" priority="9">
      <colorScale>
        <cfvo type="min"/>
        <cfvo type="max"/>
        <color rgb="FFFCFCFF"/>
        <color rgb="FF63BE7B"/>
      </colorScale>
    </cfRule>
  </conditionalFormatting>
  <conditionalFormatting sqref="H37:H40 H42">
    <cfRule type="colorScale" priority="8">
      <colorScale>
        <cfvo type="min"/>
        <cfvo type="max"/>
        <color rgb="FFFCFCFF"/>
        <color rgb="FF63BE7B"/>
      </colorScale>
    </cfRule>
  </conditionalFormatting>
  <conditionalFormatting sqref="I37:I40 I42">
    <cfRule type="colorScale" priority="7">
      <colorScale>
        <cfvo type="min"/>
        <cfvo type="max"/>
        <color rgb="FFFCFCFF"/>
        <color rgb="FF63BE7B"/>
      </colorScale>
    </cfRule>
  </conditionalFormatting>
  <conditionalFormatting sqref="G51:G53">
    <cfRule type="colorScale" priority="6">
      <colorScale>
        <cfvo type="min"/>
        <cfvo type="max"/>
        <color rgb="FFFCFCFF"/>
        <color rgb="FF63BE7B"/>
      </colorScale>
    </cfRule>
  </conditionalFormatting>
  <conditionalFormatting sqref="H51:H53">
    <cfRule type="colorScale" priority="5">
      <colorScale>
        <cfvo type="min"/>
        <cfvo type="max"/>
        <color rgb="FFFCFCFF"/>
        <color rgb="FF63BE7B"/>
      </colorScale>
    </cfRule>
  </conditionalFormatting>
  <conditionalFormatting sqref="I51:I53">
    <cfRule type="colorScale" priority="4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B15" sqref="B15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88" t="s">
        <v>26</v>
      </c>
      <c r="B3" s="88"/>
      <c r="C3" s="88"/>
      <c r="D3" s="88"/>
      <c r="E3" s="88"/>
    </row>
    <row r="4" spans="1:9" ht="15" thickBot="1" x14ac:dyDescent="0.4">
      <c r="G4" s="87" t="s">
        <v>24</v>
      </c>
      <c r="H4" s="87"/>
      <c r="I4" s="87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L32"/>
  <sheetViews>
    <sheetView showGridLines="0" topLeftCell="A15" zoomScale="130" zoomScaleNormal="130" workbookViewId="0">
      <selection activeCell="I21" sqref="I21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</cols>
  <sheetData>
    <row r="1" spans="1:12" x14ac:dyDescent="0.35">
      <c r="A1" s="4" t="s">
        <v>140</v>
      </c>
      <c r="B1" s="4" t="s">
        <v>141</v>
      </c>
    </row>
    <row r="2" spans="1:12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2" ht="15" thickBot="1" x14ac:dyDescent="0.4">
      <c r="B3" s="35"/>
    </row>
    <row r="4" spans="1:12" ht="15" thickBot="1" x14ac:dyDescent="0.4">
      <c r="B4" s="40"/>
      <c r="C4" s="10" t="s">
        <v>63</v>
      </c>
    </row>
    <row r="5" spans="1:12" x14ac:dyDescent="0.35">
      <c r="B5" s="35">
        <v>0.01</v>
      </c>
      <c r="C5" s="9">
        <v>-8.4231500000000001E-2</v>
      </c>
      <c r="E5" s="5" t="s">
        <v>64</v>
      </c>
      <c r="F5" s="47">
        <v>62</v>
      </c>
      <c r="H5" s="5" t="s">
        <v>129</v>
      </c>
      <c r="I5" s="5">
        <v>61</v>
      </c>
    </row>
    <row r="6" spans="1:12" x14ac:dyDescent="0.35">
      <c r="B6" s="35">
        <v>0.05</v>
      </c>
      <c r="C6" s="9">
        <v>-3.54907E-2</v>
      </c>
      <c r="E6" t="s">
        <v>65</v>
      </c>
      <c r="F6" s="48">
        <v>62</v>
      </c>
      <c r="H6" t="s">
        <v>130</v>
      </c>
      <c r="I6">
        <v>1</v>
      </c>
    </row>
    <row r="7" spans="1:12" x14ac:dyDescent="0.35">
      <c r="B7" s="35">
        <v>0.1</v>
      </c>
      <c r="C7" s="9">
        <v>-2.5986800000000001E-2</v>
      </c>
      <c r="F7" s="28"/>
    </row>
    <row r="8" spans="1:12" ht="15" thickBot="1" x14ac:dyDescent="0.4">
      <c r="B8" s="35">
        <v>0.25</v>
      </c>
      <c r="C8" s="9">
        <v>-1.63348E-2</v>
      </c>
      <c r="E8" t="s">
        <v>66</v>
      </c>
      <c r="F8" s="28">
        <v>3.1688000000000001E-2</v>
      </c>
      <c r="H8" s="19" t="s">
        <v>71</v>
      </c>
      <c r="I8" s="19">
        <v>62</v>
      </c>
    </row>
    <row r="9" spans="1:12" x14ac:dyDescent="0.35">
      <c r="C9" s="9"/>
      <c r="E9" t="s">
        <v>67</v>
      </c>
      <c r="F9" s="28">
        <v>0.19159909999999999</v>
      </c>
    </row>
    <row r="10" spans="1:12" x14ac:dyDescent="0.35">
      <c r="B10" s="35">
        <v>0.5</v>
      </c>
      <c r="C10" s="9">
        <v>1.0499999999999999E-5</v>
      </c>
      <c r="F10" s="28"/>
    </row>
    <row r="11" spans="1:12" x14ac:dyDescent="0.35">
      <c r="C11" s="9"/>
      <c r="E11" t="s">
        <v>68</v>
      </c>
      <c r="F11" s="28">
        <v>3.6710199999999998E-2</v>
      </c>
    </row>
    <row r="12" spans="1:12" x14ac:dyDescent="0.35">
      <c r="B12" s="35">
        <v>0.75</v>
      </c>
      <c r="C12" s="9">
        <v>1.7678300000000001E-2</v>
      </c>
      <c r="E12" t="s">
        <v>69</v>
      </c>
      <c r="F12" s="28">
        <v>5.2517800000000001</v>
      </c>
    </row>
    <row r="13" spans="1:12" ht="15" thickBot="1" x14ac:dyDescent="0.4">
      <c r="B13" s="35">
        <v>0.9</v>
      </c>
      <c r="C13" s="9">
        <v>2.3148200000000001E-2</v>
      </c>
      <c r="E13" s="19" t="s">
        <v>70</v>
      </c>
      <c r="F13" s="49">
        <v>29.461829999999999</v>
      </c>
    </row>
    <row r="14" spans="1:12" x14ac:dyDescent="0.35">
      <c r="B14" s="35">
        <v>0.95</v>
      </c>
      <c r="C14" s="9">
        <v>3.40921E-2</v>
      </c>
    </row>
    <row r="15" spans="1:12" ht="15" thickBot="1" x14ac:dyDescent="0.4">
      <c r="B15" s="45">
        <v>0.99</v>
      </c>
      <c r="C15" s="46">
        <v>1.171098</v>
      </c>
      <c r="L15" s="35"/>
    </row>
    <row r="16" spans="1:12" ht="15" thickTop="1" x14ac:dyDescent="0.35">
      <c r="L16" s="35"/>
    </row>
    <row r="17" spans="1:12" x14ac:dyDescent="0.35">
      <c r="A17" s="4" t="s">
        <v>140</v>
      </c>
      <c r="B17" t="s">
        <v>142</v>
      </c>
      <c r="L17" s="35"/>
    </row>
    <row r="18" spans="1:12" x14ac:dyDescent="0.35">
      <c r="A18" s="4" t="s">
        <v>19</v>
      </c>
      <c r="B18" s="21" t="s">
        <v>27</v>
      </c>
      <c r="C18" s="21" t="s">
        <v>28</v>
      </c>
      <c r="D18" s="21" t="s">
        <v>61</v>
      </c>
      <c r="E18" s="21" t="s">
        <v>84</v>
      </c>
      <c r="H18" s="77"/>
      <c r="I18" s="77"/>
      <c r="L18" s="35"/>
    </row>
    <row r="19" spans="1:12" ht="15" thickBot="1" x14ac:dyDescent="0.4"/>
    <row r="20" spans="1:12" ht="15" thickBot="1" x14ac:dyDescent="0.4">
      <c r="B20" s="40"/>
      <c r="C20" s="10" t="s">
        <v>63</v>
      </c>
      <c r="E20" s="5" t="s">
        <v>64</v>
      </c>
      <c r="F20" s="47">
        <v>93</v>
      </c>
      <c r="H20" s="5" t="s">
        <v>129</v>
      </c>
      <c r="I20" s="5">
        <v>80</v>
      </c>
      <c r="L20" s="35"/>
    </row>
    <row r="21" spans="1:12" x14ac:dyDescent="0.35">
      <c r="B21" s="35">
        <v>0.01</v>
      </c>
      <c r="C21" s="9">
        <v>-166.69640000000001</v>
      </c>
      <c r="E21" t="s">
        <v>65</v>
      </c>
      <c r="F21" s="48">
        <v>93</v>
      </c>
      <c r="H21" t="s">
        <v>130</v>
      </c>
      <c r="I21">
        <v>13</v>
      </c>
    </row>
    <row r="22" spans="1:12" x14ac:dyDescent="0.35">
      <c r="B22" s="35">
        <v>0.05</v>
      </c>
      <c r="C22" s="9">
        <v>-14.417479999999999</v>
      </c>
      <c r="F22" s="28"/>
      <c r="L22" s="35"/>
    </row>
    <row r="23" spans="1:12" ht="15" thickBot="1" x14ac:dyDescent="0.4">
      <c r="B23" s="35">
        <v>0.1</v>
      </c>
      <c r="C23" s="9">
        <v>-4.6349489999999998</v>
      </c>
      <c r="E23" t="s">
        <v>66</v>
      </c>
      <c r="F23" s="28">
        <v>1.2513000000000001</v>
      </c>
      <c r="H23" s="19" t="s">
        <v>71</v>
      </c>
      <c r="I23" s="19">
        <v>93</v>
      </c>
      <c r="L23" s="35"/>
    </row>
    <row r="24" spans="1:12" x14ac:dyDescent="0.35">
      <c r="B24" s="35">
        <v>0.25</v>
      </c>
      <c r="C24" s="9">
        <v>-1.3360289999999999</v>
      </c>
      <c r="E24" t="s">
        <v>67</v>
      </c>
      <c r="F24" s="28">
        <v>23.260300000000001</v>
      </c>
      <c r="L24" s="35"/>
    </row>
    <row r="25" spans="1:12" x14ac:dyDescent="0.35">
      <c r="C25" s="9"/>
      <c r="F25" s="28"/>
      <c r="L25" s="35"/>
    </row>
    <row r="26" spans="1:12" x14ac:dyDescent="0.35">
      <c r="B26" s="35">
        <v>0.5</v>
      </c>
      <c r="C26" s="9">
        <v>0.63808260000000006</v>
      </c>
      <c r="E26" t="s">
        <v>68</v>
      </c>
      <c r="F26" s="28">
        <v>541.04150000000004</v>
      </c>
    </row>
    <row r="27" spans="1:12" x14ac:dyDescent="0.35">
      <c r="C27" s="9"/>
      <c r="E27" t="s">
        <v>69</v>
      </c>
      <c r="F27" s="28">
        <v>-3.6497830000000002</v>
      </c>
    </row>
    <row r="28" spans="1:12" ht="15" thickBot="1" x14ac:dyDescent="0.4">
      <c r="B28" s="35">
        <v>0.75</v>
      </c>
      <c r="C28" s="9">
        <v>4.7886990000000003</v>
      </c>
      <c r="E28" s="19" t="s">
        <v>70</v>
      </c>
      <c r="F28" s="49">
        <v>33.000590000000003</v>
      </c>
    </row>
    <row r="29" spans="1:12" x14ac:dyDescent="0.35">
      <c r="B29" s="35">
        <v>0.9</v>
      </c>
      <c r="C29" s="9">
        <v>15.169890000000001</v>
      </c>
    </row>
    <row r="30" spans="1:12" x14ac:dyDescent="0.35">
      <c r="B30" s="35">
        <v>0.95</v>
      </c>
      <c r="C30" s="9">
        <v>31.69042</v>
      </c>
    </row>
    <row r="31" spans="1:12" ht="15" thickBot="1" x14ac:dyDescent="0.4">
      <c r="B31" s="45">
        <v>0.99</v>
      </c>
      <c r="C31" s="46">
        <v>87.77825</v>
      </c>
    </row>
    <row r="32" spans="1:12" ht="15" thickTop="1" x14ac:dyDescent="0.35"/>
  </sheetData>
  <mergeCells count="1">
    <mergeCell ref="H18:I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topLeftCell="A4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78" t="s">
        <v>32</v>
      </c>
      <c r="B4" s="78"/>
      <c r="C4" s="78"/>
      <c r="D4" s="78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workbookViewId="0">
      <selection activeCell="A2" sqref="A2:C27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7" t="s">
        <v>3</v>
      </c>
      <c r="B3" s="1"/>
      <c r="C3" s="1"/>
    </row>
    <row r="4" spans="1:3" x14ac:dyDescent="0.35">
      <c r="A4" s="66" t="s">
        <v>73</v>
      </c>
      <c r="B4" t="s">
        <v>224</v>
      </c>
      <c r="C4" t="e">
        <f>+VLOOKUP(B4,[1]!Table1[#Data],2,FALSE)</f>
        <v>#REF!</v>
      </c>
    </row>
    <row r="5" spans="1:3" x14ac:dyDescent="0.35">
      <c r="A5" s="66" t="s">
        <v>72</v>
      </c>
      <c r="B5" t="s">
        <v>242</v>
      </c>
      <c r="C5" t="e">
        <f>+VLOOKUP(B5,[1]!Table1[#Data],2,FALSE)</f>
        <v>#REF!</v>
      </c>
    </row>
    <row r="6" spans="1:3" x14ac:dyDescent="0.35">
      <c r="A6" s="66" t="s">
        <v>41</v>
      </c>
      <c r="B6" t="s">
        <v>225</v>
      </c>
      <c r="C6" t="e">
        <f>+VLOOKUP(B6,[1]!Table1[#Data],2,FALSE)</f>
        <v>#REF!</v>
      </c>
    </row>
    <row r="7" spans="1:3" x14ac:dyDescent="0.35">
      <c r="A7" s="68" t="s">
        <v>4</v>
      </c>
    </row>
    <row r="8" spans="1:3" x14ac:dyDescent="0.35">
      <c r="A8" s="66" t="s">
        <v>81</v>
      </c>
      <c r="B8" t="s">
        <v>226</v>
      </c>
      <c r="C8" t="e">
        <f>+VLOOKUP(B8,[1]!Table1[#Data],2,FALSE)</f>
        <v>#REF!</v>
      </c>
    </row>
    <row r="9" spans="1:3" x14ac:dyDescent="0.35">
      <c r="A9" s="66" t="s">
        <v>47</v>
      </c>
      <c r="B9" t="s">
        <v>227</v>
      </c>
      <c r="C9" t="e">
        <f>+VLOOKUP(B9,[1]!Table1[#Data],2,FALSE)</f>
        <v>#REF!</v>
      </c>
    </row>
    <row r="10" spans="1:3" x14ac:dyDescent="0.35">
      <c r="A10" s="66" t="s">
        <v>82</v>
      </c>
      <c r="B10" t="s">
        <v>228</v>
      </c>
      <c r="C10" t="e">
        <f>+VLOOKUP(B10,[1]!Table1[#Data],2,FALSE)</f>
        <v>#REF!</v>
      </c>
    </row>
    <row r="11" spans="1:3" x14ac:dyDescent="0.35">
      <c r="A11" s="66" t="s">
        <v>83</v>
      </c>
      <c r="B11" t="s">
        <v>230</v>
      </c>
      <c r="C11" t="e">
        <f>+VLOOKUP(B11,[1]!Table1[#Data],2,FALSE)</f>
        <v>#REF!</v>
      </c>
    </row>
    <row r="12" spans="1:3" x14ac:dyDescent="0.35">
      <c r="A12" s="66" t="s">
        <v>50</v>
      </c>
      <c r="B12" t="s">
        <v>231</v>
      </c>
      <c r="C12" t="e">
        <f>+VLOOKUP(B12,[1]!Table1[#Data],2,FALSE)</f>
        <v>#REF!</v>
      </c>
    </row>
    <row r="13" spans="1:3" x14ac:dyDescent="0.35">
      <c r="A13" s="66" t="s">
        <v>51</v>
      </c>
      <c r="B13" t="s">
        <v>232</v>
      </c>
      <c r="C13" t="e">
        <f>+VLOOKUP(B13,[1]!Table1[#Data],2,FALSE)</f>
        <v>#REF!</v>
      </c>
    </row>
    <row r="14" spans="1:3" x14ac:dyDescent="0.35">
      <c r="A14" s="68" t="s">
        <v>5</v>
      </c>
    </row>
    <row r="15" spans="1:3" x14ac:dyDescent="0.35">
      <c r="A15" s="66" t="s">
        <v>79</v>
      </c>
      <c r="B15" t="s">
        <v>233</v>
      </c>
      <c r="C15" t="e">
        <f>+VLOOKUP(B15,[1]!Table1[#Data],2,FALSE)</f>
        <v>#REF!</v>
      </c>
    </row>
    <row r="16" spans="1:3" x14ac:dyDescent="0.35">
      <c r="A16" s="66" t="s">
        <v>43</v>
      </c>
      <c r="B16" t="s">
        <v>234</v>
      </c>
      <c r="C16" t="e">
        <f>+VLOOKUP(B16,[1]!Table1[#Data],2,FALSE)</f>
        <v>#REF!</v>
      </c>
    </row>
    <row r="17" spans="1:3" x14ac:dyDescent="0.35">
      <c r="A17" s="66" t="s">
        <v>44</v>
      </c>
      <c r="B17" t="s">
        <v>229</v>
      </c>
      <c r="C17" t="e">
        <f>+VLOOKUP(B17,[1]!Table1[#Data],2,FALSE)</f>
        <v>#REF!</v>
      </c>
    </row>
    <row r="18" spans="1:3" x14ac:dyDescent="0.35">
      <c r="A18" s="66" t="s">
        <v>80</v>
      </c>
      <c r="B18" t="s">
        <v>243</v>
      </c>
      <c r="C18" t="e">
        <f>+VLOOKUP(B18,[1]!Table1[#Data],2,FALSE)</f>
        <v>#REF!</v>
      </c>
    </row>
    <row r="19" spans="1:3" x14ac:dyDescent="0.35">
      <c r="A19" s="68" t="s">
        <v>6</v>
      </c>
    </row>
    <row r="20" spans="1:3" x14ac:dyDescent="0.35">
      <c r="A20" s="66" t="s">
        <v>52</v>
      </c>
      <c r="B20" t="s">
        <v>235</v>
      </c>
      <c r="C20" t="e">
        <f>+VLOOKUP(B20,[1]!Table1[#Data],2,FALSE)</f>
        <v>#REF!</v>
      </c>
    </row>
    <row r="21" spans="1:3" x14ac:dyDescent="0.35">
      <c r="A21" s="66" t="s">
        <v>53</v>
      </c>
      <c r="B21" t="s">
        <v>236</v>
      </c>
      <c r="C21" t="e">
        <f>+VLOOKUP(B21,[1]!Table1[#Data],2,FALSE)</f>
        <v>#REF!</v>
      </c>
    </row>
    <row r="22" spans="1:3" x14ac:dyDescent="0.35">
      <c r="A22" s="66" t="s">
        <v>74</v>
      </c>
      <c r="B22" t="s">
        <v>237</v>
      </c>
      <c r="C22" t="e">
        <f>+VLOOKUP(B22,[1]!Table1[#Data],2,FALSE)</f>
        <v>#REF!</v>
      </c>
    </row>
    <row r="23" spans="1:3" x14ac:dyDescent="0.35">
      <c r="A23" s="66" t="s">
        <v>75</v>
      </c>
      <c r="B23" t="s">
        <v>238</v>
      </c>
      <c r="C23" t="e">
        <f>+VLOOKUP(B23,[1]!Table1[#Data],2,FALSE)</f>
        <v>#REF!</v>
      </c>
    </row>
    <row r="24" spans="1:3" x14ac:dyDescent="0.35">
      <c r="A24" s="66" t="s">
        <v>76</v>
      </c>
      <c r="B24" t="s">
        <v>239</v>
      </c>
      <c r="C24" t="e">
        <f>+VLOOKUP(B24,[1]!Table1[#Data],2,FALSE)</f>
        <v>#REF!</v>
      </c>
    </row>
    <row r="25" spans="1:3" x14ac:dyDescent="0.35">
      <c r="A25" s="66" t="s">
        <v>77</v>
      </c>
      <c r="B25" t="s">
        <v>244</v>
      </c>
      <c r="C25" t="e">
        <f>+VLOOKUP(B25,[1]!Table1[#Data],2,FALSE)</f>
        <v>#REF!</v>
      </c>
    </row>
    <row r="26" spans="1:3" x14ac:dyDescent="0.35">
      <c r="A26" s="66" t="s">
        <v>58</v>
      </c>
      <c r="B26" t="s">
        <v>240</v>
      </c>
      <c r="C26" t="e">
        <f>+VLOOKUP(B26,[1]!Table1[#Data],2,FALSE)</f>
        <v>#REF!</v>
      </c>
    </row>
    <row r="27" spans="1:3" ht="15" thickBot="1" x14ac:dyDescent="0.4">
      <c r="A27" s="69" t="s">
        <v>78</v>
      </c>
      <c r="B27" s="41" t="s">
        <v>241</v>
      </c>
      <c r="C27" s="41" t="e">
        <f>+VLOOKUP(B27,[1]!Table1[#Data],2,FALSE)</f>
        <v>#REF!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5" sqref="B5:C5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8" workbookViewId="0">
      <selection activeCell="C37" sqref="C37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74" t="s">
        <v>215</v>
      </c>
      <c r="C1" s="74"/>
      <c r="D1" s="74"/>
      <c r="E1" s="74"/>
      <c r="F1" s="74"/>
      <c r="G1" s="54"/>
      <c r="H1" s="74" t="s">
        <v>248</v>
      </c>
      <c r="I1" s="74"/>
      <c r="J1" s="74"/>
      <c r="K1" s="74"/>
      <c r="L1" s="74"/>
      <c r="N1" s="74" t="s">
        <v>212</v>
      </c>
      <c r="O1" s="74"/>
      <c r="P1" s="74"/>
      <c r="Q1" s="74"/>
      <c r="R1" s="74"/>
      <c r="T1" s="74" t="s">
        <v>213</v>
      </c>
      <c r="U1" s="74"/>
      <c r="V1" s="74"/>
      <c r="W1" s="74"/>
      <c r="X1" s="74"/>
    </row>
    <row r="2" spans="2:27" x14ac:dyDescent="0.35">
      <c r="B2" s="75" t="s">
        <v>214</v>
      </c>
      <c r="C2" s="75"/>
      <c r="D2" s="75"/>
      <c r="E2" s="75"/>
      <c r="F2" s="75"/>
      <c r="G2" s="54"/>
      <c r="H2" s="75" t="s">
        <v>214</v>
      </c>
      <c r="I2" s="75"/>
      <c r="J2" s="75"/>
      <c r="K2" s="75"/>
      <c r="L2" s="75"/>
      <c r="N2" s="75" t="s">
        <v>214</v>
      </c>
      <c r="O2" s="75"/>
      <c r="P2" s="75"/>
      <c r="Q2" s="75"/>
      <c r="R2" s="75"/>
      <c r="T2" s="75" t="s">
        <v>214</v>
      </c>
      <c r="U2" s="76"/>
      <c r="V2" s="76"/>
      <c r="W2" s="76"/>
      <c r="X2" s="76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71" t="s">
        <v>249</v>
      </c>
      <c r="J18" s="71" t="s">
        <v>118</v>
      </c>
      <c r="K18" s="71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2" t="s">
        <v>245</v>
      </c>
      <c r="J21" s="56">
        <v>93</v>
      </c>
      <c r="K21" s="72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70">
        <v>0.2790882670355333</v>
      </c>
      <c r="D30" s="70">
        <v>0.32358687319242407</v>
      </c>
      <c r="E30" s="70">
        <v>0.41088869394235378</v>
      </c>
      <c r="F30" s="70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dimension ref="B2:C65"/>
  <sheetViews>
    <sheetView showGridLines="0" topLeftCell="A40" workbookViewId="0">
      <selection activeCell="B5" sqref="B5: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77" t="s">
        <v>210</v>
      </c>
      <c r="C2" s="77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25" workbookViewId="0">
      <selection activeCell="B40" sqref="B40:D42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78" t="s">
        <v>12</v>
      </c>
      <c r="B1" s="78"/>
      <c r="C1" s="78"/>
      <c r="D1" s="78"/>
      <c r="E1" s="78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79" t="s">
        <v>16</v>
      </c>
      <c r="B10" s="79"/>
      <c r="C10" s="79"/>
      <c r="D10" s="79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79" t="s">
        <v>16</v>
      </c>
      <c r="B37" s="79"/>
      <c r="C37" s="79"/>
      <c r="D37" s="79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21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80" t="s">
        <v>127</v>
      </c>
      <c r="B3" s="80"/>
      <c r="C3" s="80"/>
      <c r="D3" s="80"/>
      <c r="E3" s="80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81" t="s">
        <v>7</v>
      </c>
      <c r="B21" s="81"/>
      <c r="C21" s="81"/>
      <c r="D21" s="81"/>
      <c r="E21" s="81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80" t="s">
        <v>128</v>
      </c>
      <c r="B25" s="80"/>
      <c r="C25" s="80"/>
      <c r="D25" s="80"/>
      <c r="E25" s="80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81" t="s">
        <v>7</v>
      </c>
      <c r="B43" s="81"/>
      <c r="C43" s="81"/>
      <c r="D43" s="81"/>
      <c r="E43" s="81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5"/>
  <sheetViews>
    <sheetView showGridLines="0" workbookViewId="0">
      <selection activeCell="B19" sqref="B19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82" t="s">
        <v>60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x14ac:dyDescent="0.35">
      <c r="A14" s="61" t="s">
        <v>118</v>
      </c>
      <c r="B14" s="62">
        <v>156</v>
      </c>
      <c r="T14" s="4"/>
    </row>
    <row r="15" spans="1:29" x14ac:dyDescent="0.35">
      <c r="A15" s="61" t="s">
        <v>131</v>
      </c>
      <c r="B15" s="62">
        <v>16720</v>
      </c>
      <c r="T15" s="4"/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selection activeCell="A6" sqref="A6:A26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85" t="s">
        <v>3</v>
      </c>
      <c r="C4" s="85"/>
      <c r="D4" s="85"/>
      <c r="E4" s="86" t="s">
        <v>4</v>
      </c>
      <c r="F4" s="86"/>
      <c r="G4" s="86"/>
      <c r="H4" s="86"/>
      <c r="I4" s="86"/>
      <c r="J4" s="86"/>
      <c r="K4" s="83" t="s">
        <v>5</v>
      </c>
      <c r="L4" s="83"/>
      <c r="M4" s="83"/>
      <c r="N4" s="83"/>
      <c r="O4" s="84" t="s">
        <v>6</v>
      </c>
      <c r="P4" s="84"/>
      <c r="Q4" s="84"/>
      <c r="R4" s="84"/>
      <c r="S4" s="84"/>
      <c r="T4" s="84"/>
      <c r="U4" s="84"/>
      <c r="V4" s="84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OLS_thetas</vt:lpstr>
      <vt:lpstr>sigma_estimates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2023-07-05T19:49:50Z</dcterms:modified>
</cp:coreProperties>
</file>