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975FC861-3544-4AD0-82DE-06FA4F4F4918}" xr6:coauthVersionLast="47" xr6:coauthVersionMax="47" xr10:uidLastSave="{00000000-0000-0000-0000-000000000000}"/>
  <bookViews>
    <workbookView xWindow="-110" yWindow="-110" windowWidth="19420" windowHeight="10300" firstSheet="7" activeTab="8" xr2:uid="{E382401A-5014-4F77-A3DB-04E9551C20F1}"/>
  </bookViews>
  <sheets>
    <sheet name="occupation_numbers" sheetId="11" r:id="rId1"/>
    <sheet name="detail_samples" sheetId="12" r:id="rId2"/>
    <sheet name="dropped_occ" sheetId="13" r:id="rId3"/>
    <sheet name="summaries" sheetId="4" r:id="rId4"/>
    <sheet name="people_do_diff" sheetId="1" r:id="rId5"/>
    <sheet name="step-up" sheetId="10" r:id="rId6"/>
    <sheet name="indexes_make_sense" sheetId="6" r:id="rId7"/>
    <sheet name="skill_correlation" sheetId="7" r:id="rId8"/>
    <sheet name="theta_estimates" sheetId="2" r:id="rId9"/>
    <sheet name="OLS_thetas" sheetId="8" r:id="rId10"/>
    <sheet name="sigma_estimates" sheetId="3" r:id="rId11"/>
    <sheet name="top_jobs_skill" sheetId="5" r:id="rId12"/>
  </sheets>
  <definedNames>
    <definedName name="_xlnm._FilterDatabase" localSheetId="5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2" l="1"/>
  <c r="F13" i="12" s="1"/>
  <c r="E7" i="12"/>
  <c r="E13" i="12" s="1"/>
  <c r="D7" i="12"/>
  <c r="D13" i="12" s="1"/>
  <c r="C7" i="12"/>
  <c r="C13" i="12" s="1"/>
  <c r="D14" i="4"/>
  <c r="D15" i="4"/>
  <c r="D13" i="4"/>
  <c r="P7" i="12"/>
  <c r="P10" i="12" s="1"/>
  <c r="Q7" i="12"/>
  <c r="Q11" i="12" s="1"/>
  <c r="R7" i="12"/>
  <c r="R10" i="12" s="1"/>
  <c r="O7" i="12"/>
  <c r="O11" i="12" s="1"/>
  <c r="L7" i="12"/>
  <c r="L13" i="12" s="1"/>
  <c r="K7" i="12"/>
  <c r="K11" i="12" s="1"/>
  <c r="J7" i="12"/>
  <c r="J13" i="12" s="1"/>
  <c r="I7" i="12"/>
  <c r="I13" i="12" s="1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E10" i="12" l="1"/>
  <c r="C10" i="12"/>
  <c r="D10" i="12"/>
  <c r="F10" i="12"/>
  <c r="C12" i="12"/>
  <c r="D12" i="12"/>
  <c r="E12" i="12"/>
  <c r="F12" i="12"/>
  <c r="C11" i="12"/>
  <c r="D11" i="12"/>
  <c r="E11" i="12"/>
  <c r="F11" i="12"/>
  <c r="Q12" i="12"/>
  <c r="P12" i="12"/>
  <c r="O10" i="12"/>
  <c r="R11" i="12"/>
  <c r="P11" i="12"/>
  <c r="Q13" i="12"/>
  <c r="R12" i="12"/>
  <c r="O13" i="12"/>
  <c r="O12" i="12"/>
  <c r="R13" i="12"/>
  <c r="I10" i="12"/>
  <c r="K10" i="12"/>
  <c r="L10" i="12"/>
  <c r="J10" i="12"/>
  <c r="J12" i="12"/>
  <c r="I12" i="12"/>
  <c r="K12" i="12"/>
  <c r="L12" i="12"/>
  <c r="K13" i="12"/>
  <c r="I11" i="12"/>
  <c r="J11" i="12"/>
  <c r="L11" i="12"/>
  <c r="Q10" i="12"/>
  <c r="P13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8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<sst xmlns="http://schemas.openxmlformats.org/spreadsheetml/2006/main" count="624" uniqueCount="222">
  <si>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</si>
  <si>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</si>
  <si>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</si>
  <si>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</si>
  <si>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</si>
  <si>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</si>
  <si>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</si>
  <si>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</si>
  <si>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</si>
  <si>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</si>
  <si>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</si>
  <si>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</si>
  <si>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</si>
  <si>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</si>
  <si>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</si>
  <si>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</si>
  <si>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</si>
  <si>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</si>
  <si>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</si>
  <si>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</si>
  <si>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</si>
  <si>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</si>
  <si>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</si>
  <si>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</si>
  <si>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</si>
  <si>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</si>
  <si>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</si>
  <si>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</si>
  <si>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</si>
  <si>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</si>
  <si>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</si>
  <si>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</si>
  <si>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</si>
  <si>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</si>
  <si>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</si>
  <si>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</si>
  <si>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</si>
  <si>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</si>
  <si>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</si>
  <si>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</si>
  <si>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</si>
  <si>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</si>
  <si>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</si>
  <si>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</si>
  <si>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</si>
  <si>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</si>
  <si>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</si>
  <si>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</si>
  <si>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</si>
  <si>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</si>
  <si>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</si>
  <si>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</si>
  <si>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</si>
  <si>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</si>
  <si>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</si>
  <si>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</si>
  <si>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</si>
  <si>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</si>
  <si>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</si>
  <si>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</si>
  <si>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</si>
  <si>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</si>
  <si>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</si>
  <si>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</si>
  <si>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</si>
  <si>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</si>
  <si>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</si>
  <si>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</si>
  <si>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</si>
  <si>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</si>
  <si>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</si>
  <si>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</si>
  <si>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</si>
  <si>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</si>
  <si>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</si>
  <si>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</si>
  <si>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</si>
  <si>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</si>
  <si>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</si>
  <si>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</si>
  <si>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</si>
  <si>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</si>
  <si>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</si>
  <si>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</si>
  <si>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</si>
  <si>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</si>
  <si>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</si>
  <si>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</si>
  <si>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</si>
  <si>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</si>
  <si>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</si>
  <si>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</si>
  <si>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</si>
  <si>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</si>
  <si>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</si>
  <si>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</si>
  <si>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</si>
  <si>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</si>
  <si>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</si>
  <si>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</si>
  <si>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</si>
  <si>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</si>
  <si>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</si>
  <si>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</si>
  <si>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</si>
  <si>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</si>
  <si>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</si>
  <si>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</si>
  <si>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</si>
  <si>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</si>
  <si>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</si>
  <si>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</si>
  <si>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</si>
  <si>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</si>
  <si>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</si>
  <si>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</si>
  <si>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</si>
  <si>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</si>
  <si>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</si>
  <si>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</si>
  <si>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</si>
  <si>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</si>
  <si>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</si>
  <si>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</si>
  <si>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</si>
  <si>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</si>
  <si>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</si>
  <si>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</si>
  <si>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</si>
  <si>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</si>
  <si>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</si>
  <si>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</si>
  <si>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</si>
  <si>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</si>
  <si>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</si>
  <si>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</si>
  <si>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</si>
  <si>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</si>
  <si>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</si>
  <si>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</si>
  <si>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</si>
  <si>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</si>
  <si>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</si>
  <si>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</si>
  <si>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</si>
  <si>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</si>
  <si>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</si>
  <si>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</si>
  <si>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</si>
  <si>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</si>
  <si>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</si>
  <si>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</si>
  <si>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</si>
  <si>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</si>
  <si>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</si>
  <si>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</si>
  <si>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</si>
  <si>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</si>
  <si>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</si>
  <si>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</si>
  <si>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</si>
  <si>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</si>
  <si>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</si>
  <si>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</si>
  <si>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</si>
  <si>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</si>
  <si>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</si>
  <si>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</si>
  <si>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</si>
  <si>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</si>
  <si>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</si>
  <si>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</si>
  <si>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</si>
  <si>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</si>
  <si>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</si>
  <si>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</si>
  <si>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</si>
  <si>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</si>
  <si>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</si>
  <si>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</si>
  <si>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</si>
  <si>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</si>
  <si>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</si>
  <si>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</si>
  <si>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</si>
  <si>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</si>
  <si>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</si>
  <si>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</si>
  <si>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</si>
  <si>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</si>
  <si>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</si>
  <si>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</si>
  <si>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</si>
  <si>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</si>
  <si>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</si>
  <si>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</si>
  <si>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</si>
  <si>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</si>
  <si>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</si>
  <si>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</si>
  <si>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</si>
  <si>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</si>
  <si>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</si>
  <si>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</si>
  <si>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</si>
  <si>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</si>
  <si>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</si>
  <si>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</si>
  <si>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</si>
  <si>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</si>
  <si>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</si>
  <si>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</si>
  <si>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</si>
  <si>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</si>
  <si>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</si>
  <si>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</si>
  <si>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</si>
  <si>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</si>
  <si>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</si>
  <si>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</si>
  <si>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</si>
  <si>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(running currently)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</si>
</sst>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 vertical="center"/>
    </xf>
    <xf numFmtId="1" fontId="0" fillId="0" borderId="4" xfId="0" applyNumberForma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1" borderId="0" xfId="0" applyFont="1" applyFill="1"/>
    <xf numFmtId="0" fontId="0" fillId="11" borderId="0" xfId="0" applyFill="1"/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8" dT="2023-05-04T15:19:28.63" personId="{F8FA700A-AE49-4429-93AD-D984B9D4E946}" id="{89256DDE-9554-499E-A7D9-CD9CC41B184F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E3" sqref="E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3" sqref="F3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80" t="s">
        <v>26</v>
      </c>
      <c r="B3" s="80"/>
      <c r="C3" s="80"/>
      <c r="D3" s="80"/>
      <c r="E3" s="80"/>
    </row>
    <row r="4" spans="1:9" ht="15" thickBot="1" x14ac:dyDescent="0.4">
      <c r="G4" s="79" t="s">
        <v>24</v>
      </c>
      <c r="H4" s="79"/>
      <c r="I4" s="79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K32"/>
  <sheetViews>
    <sheetView showGridLines="0" zoomScale="130" zoomScaleNormal="130" workbookViewId="0">
      <selection activeCell="A2" sqref="A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1" x14ac:dyDescent="0.35">
      <c r="A1" s="4" t="s">
        <v>140</v>
      </c>
      <c r="B1" t="s">
        <v>142</v>
      </c>
      <c r="K1" s="50"/>
    </row>
    <row r="2" spans="1:11" x14ac:dyDescent="0.35">
      <c r="A2" s="4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63</v>
      </c>
    </row>
    <row r="5" spans="1:11" x14ac:dyDescent="0.35">
      <c r="B5" s="35">
        <v>0.01</v>
      </c>
      <c r="C5" s="9">
        <v>-80.663570000000007</v>
      </c>
      <c r="E5" s="5" t="s">
        <v>64</v>
      </c>
      <c r="F5" s="47">
        <v>93</v>
      </c>
      <c r="H5" s="5" t="s">
        <v>129</v>
      </c>
      <c r="I5" s="5">
        <v>85</v>
      </c>
    </row>
    <row r="6" spans="1:11" x14ac:dyDescent="0.35">
      <c r="B6" s="35">
        <v>0.05</v>
      </c>
      <c r="C6" s="9">
        <v>-4.4692429999999996</v>
      </c>
      <c r="E6" t="s">
        <v>65</v>
      </c>
      <c r="F6" s="48">
        <v>93</v>
      </c>
      <c r="H6" t="s">
        <v>130</v>
      </c>
      <c r="I6">
        <v>8</v>
      </c>
    </row>
    <row r="7" spans="1:11" x14ac:dyDescent="0.35">
      <c r="B7" s="35">
        <v>0.1</v>
      </c>
      <c r="C7" s="9">
        <v>-0.73104380000000002</v>
      </c>
      <c r="F7" s="28"/>
    </row>
    <row r="8" spans="1:11" ht="15" thickBot="1" x14ac:dyDescent="0.4">
      <c r="B8" s="35">
        <v>0.25</v>
      </c>
      <c r="C8" s="9">
        <v>-0.25560250000000001</v>
      </c>
      <c r="E8" t="s">
        <v>66</v>
      </c>
      <c r="F8" s="28">
        <v>7.3860710000000003</v>
      </c>
      <c r="H8" s="19" t="s">
        <v>71</v>
      </c>
      <c r="I8" s="19">
        <v>93</v>
      </c>
    </row>
    <row r="9" spans="1:11" x14ac:dyDescent="0.35">
      <c r="C9" s="9"/>
      <c r="E9" t="s">
        <v>67</v>
      </c>
      <c r="F9" s="28">
        <v>82.432980000000001</v>
      </c>
    </row>
    <row r="10" spans="1:11" x14ac:dyDescent="0.35">
      <c r="B10" s="35">
        <v>0.5</v>
      </c>
      <c r="C10" s="9">
        <v>9.4639000000000008E-3</v>
      </c>
      <c r="F10" s="28"/>
    </row>
    <row r="11" spans="1:11" x14ac:dyDescent="0.35">
      <c r="C11" s="9"/>
      <c r="E11" t="s">
        <v>68</v>
      </c>
      <c r="F11" s="28">
        <v>6795.1970000000001</v>
      </c>
    </row>
    <row r="12" spans="1:11" x14ac:dyDescent="0.35">
      <c r="B12" s="35">
        <v>0.75</v>
      </c>
      <c r="C12" s="9">
        <v>0.48917830000000001</v>
      </c>
      <c r="E12" t="s">
        <v>69</v>
      </c>
      <c r="F12" s="28">
        <v>9.3188329999999997</v>
      </c>
    </row>
    <row r="13" spans="1:11" ht="15" thickBot="1" x14ac:dyDescent="0.4">
      <c r="B13" s="35">
        <v>0.9</v>
      </c>
      <c r="C13" s="9">
        <v>0.91621580000000002</v>
      </c>
      <c r="E13" s="19" t="s">
        <v>70</v>
      </c>
      <c r="F13" s="49">
        <v>89.044470000000004</v>
      </c>
    </row>
    <row r="14" spans="1:11" x14ac:dyDescent="0.35">
      <c r="B14" s="35">
        <v>0.95</v>
      </c>
      <c r="C14" s="9">
        <v>1.69503</v>
      </c>
    </row>
    <row r="15" spans="1:11" ht="15" thickBot="1" x14ac:dyDescent="0.4">
      <c r="B15" s="45">
        <v>0.99</v>
      </c>
      <c r="C15" s="46">
        <v>789.47889999999995</v>
      </c>
    </row>
    <row r="16" spans="1:11" ht="15" thickTop="1" x14ac:dyDescent="0.35"/>
    <row r="17" spans="1:5" x14ac:dyDescent="0.35">
      <c r="A17" s="4" t="s">
        <v>140</v>
      </c>
      <c r="B17" t="s">
        <v>142</v>
      </c>
    </row>
    <row r="18" spans="1:5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</row>
    <row r="19" spans="1:5" ht="15" thickBot="1" x14ac:dyDescent="0.4"/>
    <row r="20" spans="1:5" ht="15" thickBot="1" x14ac:dyDescent="0.4">
      <c r="B20" s="40"/>
      <c r="C20" s="10" t="s">
        <v>63</v>
      </c>
    </row>
    <row r="21" spans="1:5" x14ac:dyDescent="0.35">
      <c r="B21" s="35">
        <v>0.01</v>
      </c>
      <c r="C21" s="9">
        <v>-80.663570000000007</v>
      </c>
    </row>
    <row r="22" spans="1:5" x14ac:dyDescent="0.35">
      <c r="B22" s="35">
        <v>0.05</v>
      </c>
      <c r="C22" s="9">
        <v>-4.4692429999999996</v>
      </c>
    </row>
    <row r="23" spans="1:5" x14ac:dyDescent="0.35">
      <c r="B23" s="35">
        <v>0.1</v>
      </c>
      <c r="C23" s="9">
        <v>-0.73104380000000002</v>
      </c>
    </row>
    <row r="24" spans="1:5" x14ac:dyDescent="0.35">
      <c r="B24" s="35">
        <v>0.25</v>
      </c>
      <c r="C24" s="9">
        <v>-0.25560250000000001</v>
      </c>
    </row>
    <row r="25" spans="1:5" x14ac:dyDescent="0.35">
      <c r="C25" s="9"/>
    </row>
    <row r="26" spans="1:5" x14ac:dyDescent="0.35">
      <c r="B26" s="35">
        <v>0.5</v>
      </c>
      <c r="C26" s="9">
        <v>9.4639000000000008E-3</v>
      </c>
    </row>
    <row r="27" spans="1:5" x14ac:dyDescent="0.35">
      <c r="C27" s="9"/>
    </row>
    <row r="28" spans="1:5" x14ac:dyDescent="0.35">
      <c r="B28" s="35">
        <v>0.75</v>
      </c>
      <c r="C28" s="9">
        <v>0.48917830000000001</v>
      </c>
    </row>
    <row r="29" spans="1:5" x14ac:dyDescent="0.35">
      <c r="B29" s="35">
        <v>0.9</v>
      </c>
      <c r="C29" s="9">
        <v>0.91621580000000002</v>
      </c>
    </row>
    <row r="30" spans="1:5" x14ac:dyDescent="0.35">
      <c r="B30" s="35">
        <v>0.95</v>
      </c>
      <c r="C30" s="9">
        <v>1.69503</v>
      </c>
    </row>
    <row r="31" spans="1:5" ht="15" thickBot="1" x14ac:dyDescent="0.4">
      <c r="B31" s="45">
        <v>0.99</v>
      </c>
      <c r="C31" s="46">
        <v>789.47889999999995</v>
      </c>
    </row>
    <row r="32" spans="1:5" ht="15" thickTop="1" x14ac:dyDescent="0.3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3" t="s">
        <v>140</v>
      </c>
      <c r="B2" s="64" t="s">
        <v>141</v>
      </c>
    </row>
    <row r="3" spans="1:4" x14ac:dyDescent="0.35">
      <c r="A3" s="63" t="s">
        <v>118</v>
      </c>
      <c r="B3" s="64"/>
    </row>
    <row r="4" spans="1:4" ht="23.5" x14ac:dyDescent="0.55000000000000004">
      <c r="A4" s="70" t="s">
        <v>32</v>
      </c>
      <c r="B4" s="70"/>
      <c r="C4" s="70"/>
      <c r="D4" s="70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U15"/>
  <sheetViews>
    <sheetView showGridLines="0" workbookViewId="0">
      <selection activeCell="C16" sqref="C16"/>
    </sheetView>
  </sheetViews>
  <sheetFormatPr defaultRowHeight="14.5" x14ac:dyDescent="0.35"/>
  <cols>
    <col min="1" max="1" width="4.54296875" customWidth="1"/>
    <col min="8" max="8" width="9.54296875" bestFit="1" customWidth="1"/>
    <col min="9" max="12" width="9.7265625" bestFit="1" customWidth="1"/>
    <col min="14" max="14" width="10.81640625" bestFit="1" customWidth="1"/>
    <col min="15" max="20" width="9.7265625" bestFit="1" customWidth="1"/>
  </cols>
  <sheetData>
    <row r="1" spans="2:21" x14ac:dyDescent="0.35">
      <c r="B1" s="66" t="s">
        <v>215</v>
      </c>
      <c r="C1" s="66"/>
      <c r="D1" s="66"/>
      <c r="E1" s="66"/>
      <c r="F1" s="66"/>
      <c r="H1" s="66" t="s">
        <v>212</v>
      </c>
      <c r="I1" s="66"/>
      <c r="J1" s="66"/>
      <c r="K1" s="66"/>
      <c r="L1" s="66"/>
      <c r="N1" s="66" t="s">
        <v>213</v>
      </c>
      <c r="O1" s="66"/>
      <c r="P1" s="66"/>
      <c r="Q1" s="66"/>
      <c r="R1" s="66"/>
    </row>
    <row r="2" spans="2:21" x14ac:dyDescent="0.35">
      <c r="B2" s="67" t="s">
        <v>214</v>
      </c>
      <c r="C2" s="67"/>
      <c r="D2" s="67"/>
      <c r="E2" s="67"/>
      <c r="F2" s="67"/>
      <c r="H2" s="67" t="s">
        <v>214</v>
      </c>
      <c r="I2" s="67"/>
      <c r="J2" s="67"/>
      <c r="K2" s="67"/>
      <c r="L2" s="67"/>
      <c r="N2" s="67" t="s">
        <v>214</v>
      </c>
      <c r="O2" s="68"/>
      <c r="P2" s="68"/>
      <c r="Q2" s="68"/>
      <c r="R2" s="68"/>
    </row>
    <row r="3" spans="2:21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H3" s="4"/>
      <c r="I3" s="4">
        <v>2001</v>
      </c>
      <c r="J3" s="4">
        <v>2006</v>
      </c>
      <c r="K3" s="4">
        <v>2012</v>
      </c>
      <c r="L3" s="4">
        <v>2017</v>
      </c>
      <c r="O3" s="61">
        <v>2001</v>
      </c>
      <c r="P3" s="61">
        <v>2006</v>
      </c>
      <c r="Q3" s="4">
        <v>2012</v>
      </c>
      <c r="R3" s="61">
        <v>2017</v>
      </c>
    </row>
    <row r="4" spans="2:21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H4" t="s">
        <v>93</v>
      </c>
      <c r="I4" s="30">
        <v>6725289</v>
      </c>
      <c r="J4" s="30">
        <v>8678678</v>
      </c>
      <c r="K4" s="30">
        <v>7104277</v>
      </c>
      <c r="L4" s="30">
        <v>6922038</v>
      </c>
      <c r="M4" s="30"/>
      <c r="N4" t="s">
        <v>93</v>
      </c>
      <c r="O4" s="30">
        <v>5577753</v>
      </c>
      <c r="P4" s="30">
        <v>7149632</v>
      </c>
      <c r="Q4" s="30">
        <v>5806276</v>
      </c>
      <c r="R4" s="30">
        <v>5688521</v>
      </c>
    </row>
    <row r="5" spans="2:21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H5" t="s">
        <v>211</v>
      </c>
      <c r="I5" s="30">
        <v>3565261</v>
      </c>
      <c r="J5" s="30">
        <v>4880824</v>
      </c>
      <c r="K5" s="30">
        <v>4868539</v>
      </c>
      <c r="L5" s="30">
        <v>5299063</v>
      </c>
      <c r="M5" s="30"/>
      <c r="N5" t="s">
        <v>211</v>
      </c>
      <c r="O5" s="30">
        <v>3092102</v>
      </c>
      <c r="P5" s="30">
        <v>4227813</v>
      </c>
      <c r="Q5" s="30">
        <v>4250691</v>
      </c>
      <c r="R5" s="30">
        <v>4636202</v>
      </c>
    </row>
    <row r="6" spans="2:21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H6" t="s">
        <v>10</v>
      </c>
      <c r="I6" s="30">
        <v>3983805</v>
      </c>
      <c r="J6" s="30">
        <v>6486682</v>
      </c>
      <c r="K6" s="30">
        <v>8350705</v>
      </c>
      <c r="L6" s="30">
        <v>9857415</v>
      </c>
      <c r="M6" s="30"/>
      <c r="N6" t="s">
        <v>10</v>
      </c>
      <c r="O6" s="30">
        <v>2718235</v>
      </c>
      <c r="P6" s="30">
        <v>4423765</v>
      </c>
      <c r="Q6" s="30">
        <v>5851196</v>
      </c>
      <c r="R6" s="30">
        <v>7088689</v>
      </c>
      <c r="U6" s="62"/>
    </row>
    <row r="7" spans="2:21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H7" t="s">
        <v>71</v>
      </c>
      <c r="I7" s="30">
        <f>+SUM(I4:I6)</f>
        <v>14274355</v>
      </c>
      <c r="J7" s="30">
        <f>+SUM(J4:J6)</f>
        <v>20046184</v>
      </c>
      <c r="K7" s="30">
        <f>+SUM(K4:K6)</f>
        <v>20323521</v>
      </c>
      <c r="L7" s="30">
        <f>+SUM(L4:L6)</f>
        <v>22078516</v>
      </c>
      <c r="M7" s="30"/>
      <c r="N7" t="s">
        <v>71</v>
      </c>
      <c r="O7" s="30">
        <f>+SUM(O4:O6)</f>
        <v>11388090</v>
      </c>
      <c r="P7" s="30">
        <f t="shared" ref="P7:R7" si="2">+SUM(P4:P6)</f>
        <v>15801210</v>
      </c>
      <c r="Q7" s="30">
        <f t="shared" si="2"/>
        <v>15908163</v>
      </c>
      <c r="R7" s="30">
        <f t="shared" si="2"/>
        <v>17413412</v>
      </c>
    </row>
    <row r="8" spans="2:21" hidden="1" x14ac:dyDescent="0.35"/>
    <row r="9" spans="2:21" x14ac:dyDescent="0.35">
      <c r="C9" s="4">
        <v>2001</v>
      </c>
      <c r="D9" s="4">
        <v>2006</v>
      </c>
      <c r="E9" s="4">
        <v>2012</v>
      </c>
      <c r="F9" s="4">
        <v>2017</v>
      </c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</row>
    <row r="10" spans="2:21" x14ac:dyDescent="0.35">
      <c r="B10" t="s">
        <v>93</v>
      </c>
      <c r="C10" s="60">
        <f>+C4/C$7</f>
        <v>0.45714984615740595</v>
      </c>
      <c r="D10" s="60">
        <f t="shared" ref="D10:F10" si="3">+D4/D$7</f>
        <v>0.41709555692655492</v>
      </c>
      <c r="E10" s="60">
        <f t="shared" si="3"/>
        <v>0.34020945227600013</v>
      </c>
      <c r="F10" s="60">
        <f t="shared" si="3"/>
        <v>0.30283992492425504</v>
      </c>
      <c r="H10" t="s">
        <v>93</v>
      </c>
      <c r="I10" s="60">
        <f t="shared" ref="I10:L13" si="4">+I4/I$7</f>
        <v>0.4711448608360938</v>
      </c>
      <c r="J10" s="60">
        <f t="shared" si="4"/>
        <v>0.43293416841828847</v>
      </c>
      <c r="K10" s="60">
        <f t="shared" si="4"/>
        <v>0.34955936030966289</v>
      </c>
      <c r="L10" s="60">
        <f t="shared" si="4"/>
        <v>0.31351916949490627</v>
      </c>
      <c r="M10" s="60"/>
      <c r="N10" t="s">
        <v>93</v>
      </c>
      <c r="O10" s="60">
        <f>+O4/O$7</f>
        <v>0.48978827880706949</v>
      </c>
      <c r="P10" s="60">
        <f t="shared" ref="P10:R10" si="5">+P4/P$7</f>
        <v>0.45247370296325407</v>
      </c>
      <c r="Q10" s="60">
        <f t="shared" si="5"/>
        <v>0.36498720813961988</v>
      </c>
      <c r="R10" s="60">
        <f t="shared" si="5"/>
        <v>0.32667469189840564</v>
      </c>
    </row>
    <row r="11" spans="2:21" x14ac:dyDescent="0.35">
      <c r="B11" t="s">
        <v>211</v>
      </c>
      <c r="C11" s="60">
        <f t="shared" ref="C11:F11" si="6">+C5/C$7</f>
        <v>0.23196623561416246</v>
      </c>
      <c r="D11" s="60">
        <f t="shared" si="6"/>
        <v>0.22465000720331807</v>
      </c>
      <c r="E11" s="60">
        <f t="shared" si="6"/>
        <v>0.2208193959779306</v>
      </c>
      <c r="F11" s="60">
        <f t="shared" si="6"/>
        <v>0.2201646387778057</v>
      </c>
      <c r="H11" t="s">
        <v>211</v>
      </c>
      <c r="I11" s="60">
        <f t="shared" si="4"/>
        <v>0.24976687212837287</v>
      </c>
      <c r="J11" s="60">
        <f t="shared" si="4"/>
        <v>0.24347895838928746</v>
      </c>
      <c r="K11" s="60">
        <f t="shared" si="4"/>
        <v>0.23955194574798333</v>
      </c>
      <c r="L11" s="60">
        <f t="shared" si="4"/>
        <v>0.24000992639179192</v>
      </c>
      <c r="M11" s="60"/>
      <c r="N11" t="s">
        <v>211</v>
      </c>
      <c r="O11" s="60">
        <f t="shared" ref="O11:R13" si="7">+O5/O$7</f>
        <v>0.27152068520708916</v>
      </c>
      <c r="P11" s="60">
        <f t="shared" si="7"/>
        <v>0.26756261071145815</v>
      </c>
      <c r="Q11" s="60">
        <f t="shared" si="7"/>
        <v>0.26720187616885743</v>
      </c>
      <c r="R11" s="60">
        <f t="shared" si="7"/>
        <v>0.26624316934555964</v>
      </c>
    </row>
    <row r="12" spans="2:21" x14ac:dyDescent="0.35">
      <c r="B12" t="s">
        <v>10</v>
      </c>
      <c r="C12" s="60">
        <f t="shared" ref="C12:F12" si="8">+C6/C$7</f>
        <v>0.31088391822843159</v>
      </c>
      <c r="D12" s="60">
        <f t="shared" si="8"/>
        <v>0.35825443587012701</v>
      </c>
      <c r="E12" s="60">
        <f t="shared" si="8"/>
        <v>0.43897115174606927</v>
      </c>
      <c r="F12" s="60">
        <f t="shared" si="8"/>
        <v>0.47699543629793922</v>
      </c>
      <c r="H12" t="s">
        <v>10</v>
      </c>
      <c r="I12" s="60">
        <f t="shared" si="4"/>
        <v>0.2790882670355333</v>
      </c>
      <c r="J12" s="60">
        <f t="shared" si="4"/>
        <v>0.32358687319242407</v>
      </c>
      <c r="K12" s="60">
        <f t="shared" si="4"/>
        <v>0.41088869394235378</v>
      </c>
      <c r="L12" s="60">
        <f t="shared" si="4"/>
        <v>0.44647090411330181</v>
      </c>
      <c r="M12" s="60"/>
      <c r="N12" t="s">
        <v>10</v>
      </c>
      <c r="O12" s="60">
        <f t="shared" si="7"/>
        <v>0.23869103598584135</v>
      </c>
      <c r="P12" s="60">
        <f t="shared" si="7"/>
        <v>0.27996368632528773</v>
      </c>
      <c r="Q12" s="60">
        <f t="shared" si="7"/>
        <v>0.36781091569152263</v>
      </c>
      <c r="R12" s="60">
        <f t="shared" si="7"/>
        <v>0.40708213875603472</v>
      </c>
    </row>
    <row r="13" spans="2:21" x14ac:dyDescent="0.35">
      <c r="B13" t="s">
        <v>71</v>
      </c>
      <c r="C13" s="60">
        <f t="shared" ref="C13:F13" si="9">+C7/C$7</f>
        <v>1</v>
      </c>
      <c r="D13" s="60">
        <f t="shared" si="9"/>
        <v>1</v>
      </c>
      <c r="E13" s="60">
        <f t="shared" si="9"/>
        <v>1</v>
      </c>
      <c r="F13" s="60">
        <f t="shared" si="9"/>
        <v>1</v>
      </c>
      <c r="H13" t="s">
        <v>71</v>
      </c>
      <c r="I13" s="60">
        <f t="shared" si="4"/>
        <v>1</v>
      </c>
      <c r="J13" s="60">
        <f t="shared" si="4"/>
        <v>1</v>
      </c>
      <c r="K13" s="60">
        <f t="shared" si="4"/>
        <v>1</v>
      </c>
      <c r="L13" s="60">
        <f t="shared" si="4"/>
        <v>1</v>
      </c>
      <c r="M13" s="60"/>
      <c r="N13" t="s">
        <v>71</v>
      </c>
      <c r="O13" s="60">
        <f t="shared" si="7"/>
        <v>1</v>
      </c>
      <c r="P13" s="60">
        <f t="shared" si="7"/>
        <v>1</v>
      </c>
      <c r="Q13" s="60">
        <f t="shared" si="7"/>
        <v>1</v>
      </c>
      <c r="R13" s="60">
        <f t="shared" si="7"/>
        <v>1</v>
      </c>
    </row>
    <row r="15" spans="2:21" x14ac:dyDescent="0.35">
      <c r="B15" t="s">
        <v>216</v>
      </c>
      <c r="C15" s="4" t="s">
        <v>143</v>
      </c>
    </row>
  </sheetData>
  <mergeCells count="6">
    <mergeCell ref="H1:L1"/>
    <mergeCell ref="N1:R1"/>
    <mergeCell ref="H2:L2"/>
    <mergeCell ref="N2:R2"/>
    <mergeCell ref="B1:F1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" workbookViewId="0">
      <selection activeCell="F9" sqref="F9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69" t="s">
        <v>210</v>
      </c>
      <c r="C2" s="69"/>
    </row>
    <row r="3" spans="2:3" x14ac:dyDescent="0.35">
      <c r="B3" t="s">
        <v>144</v>
      </c>
      <c r="C3" s="59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D3" sqref="D3:D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70" t="s">
        <v>12</v>
      </c>
      <c r="B1" s="70"/>
      <c r="C1" s="70"/>
      <c r="D1" s="70"/>
      <c r="E1" s="70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4">
        <v>0.31061129999999998</v>
      </c>
      <c r="C6" s="54">
        <v>0.20215459999999999</v>
      </c>
      <c r="D6" s="54">
        <v>0.180814</v>
      </c>
      <c r="E6" s="54">
        <v>0.23334750000000001</v>
      </c>
      <c r="J6" s="30"/>
    </row>
    <row r="7" spans="1:10" ht="15" thickBot="1" x14ac:dyDescent="0.4">
      <c r="A7" s="41" t="s">
        <v>118</v>
      </c>
      <c r="B7" s="57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1" t="s">
        <v>16</v>
      </c>
      <c r="B10" s="71"/>
      <c r="C10" s="71"/>
      <c r="D10" s="71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2" t="s">
        <v>118</v>
      </c>
      <c r="B34" s="53">
        <v>156</v>
      </c>
      <c r="C34" s="53">
        <v>156</v>
      </c>
      <c r="D34" s="53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1" t="s">
        <v>16</v>
      </c>
      <c r="B37" s="71"/>
      <c r="C37" s="71"/>
      <c r="D37" s="71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2" t="s">
        <v>118</v>
      </c>
      <c r="B61" s="53">
        <v>62</v>
      </c>
      <c r="C61" s="53">
        <v>62</v>
      </c>
      <c r="D61" s="53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9" zoomScale="91" zoomScaleNormal="85" workbookViewId="0">
      <selection activeCell="D8" sqref="D8:D15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3" t="s">
        <v>140</v>
      </c>
      <c r="B1" s="63" t="s">
        <v>143</v>
      </c>
    </row>
    <row r="3" spans="1:5" ht="18.5" x14ac:dyDescent="0.45">
      <c r="A3" s="72" t="s">
        <v>127</v>
      </c>
      <c r="B3" s="72"/>
      <c r="C3" s="72"/>
      <c r="D3" s="72"/>
      <c r="E3" s="72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73" t="s">
        <v>7</v>
      </c>
      <c r="B21" s="73"/>
      <c r="C21" s="73"/>
      <c r="D21" s="73"/>
      <c r="E21" s="73"/>
    </row>
    <row r="22" spans="1:5" x14ac:dyDescent="0.35">
      <c r="A22" s="51"/>
      <c r="B22" s="51"/>
      <c r="C22" s="51"/>
      <c r="D22" s="51"/>
      <c r="E22" s="51"/>
    </row>
    <row r="23" spans="1:5" x14ac:dyDescent="0.35">
      <c r="A23" s="63" t="s">
        <v>140</v>
      </c>
      <c r="B23" s="63" t="s">
        <v>143</v>
      </c>
      <c r="C23" s="51"/>
      <c r="D23" s="51"/>
      <c r="E23" s="51"/>
    </row>
    <row r="24" spans="1:5" x14ac:dyDescent="0.35">
      <c r="A24" s="51"/>
      <c r="B24" s="51"/>
      <c r="C24" s="51"/>
      <c r="D24" s="51"/>
      <c r="E24" s="51"/>
    </row>
    <row r="25" spans="1:5" ht="33.5" customHeight="1" x14ac:dyDescent="0.45">
      <c r="A25" s="72" t="s">
        <v>128</v>
      </c>
      <c r="B25" s="72"/>
      <c r="C25" s="72"/>
      <c r="D25" s="72"/>
      <c r="E25" s="72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73" t="s">
        <v>7</v>
      </c>
      <c r="B43" s="73"/>
      <c r="C43" s="73"/>
      <c r="D43" s="73"/>
      <c r="E43" s="73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B2" sqref="B2:C2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3" t="s">
        <v>140</v>
      </c>
      <c r="C2" s="64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topLeftCell="I1" workbookViewId="0">
      <selection activeCell="O5" sqref="O5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3" t="s">
        <v>140</v>
      </c>
      <c r="B1" s="64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74" t="s">
        <v>60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3" t="s">
        <v>118</v>
      </c>
      <c r="B14" s="64">
        <v>156</v>
      </c>
      <c r="T14" s="4"/>
    </row>
    <row r="15" spans="1:29" x14ac:dyDescent="0.35">
      <c r="A15" s="63" t="s">
        <v>131</v>
      </c>
      <c r="B15" s="64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topLeftCell="A17" workbookViewId="0">
      <selection activeCell="G9" sqref="G9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3" t="s">
        <v>140</v>
      </c>
      <c r="B1" s="65" t="s">
        <v>141</v>
      </c>
    </row>
    <row r="2" spans="1:22" x14ac:dyDescent="0.35">
      <c r="A2" s="63" t="s">
        <v>118</v>
      </c>
      <c r="B2" s="65">
        <v>156</v>
      </c>
    </row>
    <row r="3" spans="1:22" x14ac:dyDescent="0.35">
      <c r="A3" s="4"/>
      <c r="B3" s="1"/>
    </row>
    <row r="4" spans="1:22" x14ac:dyDescent="0.35">
      <c r="B4" s="77" t="s">
        <v>3</v>
      </c>
      <c r="C4" s="77"/>
      <c r="D4" s="77"/>
      <c r="E4" s="78" t="s">
        <v>4</v>
      </c>
      <c r="F4" s="78"/>
      <c r="G4" s="78"/>
      <c r="H4" s="78"/>
      <c r="I4" s="78"/>
      <c r="J4" s="78"/>
      <c r="K4" s="75" t="s">
        <v>5</v>
      </c>
      <c r="L4" s="75"/>
      <c r="M4" s="75"/>
      <c r="N4" s="75"/>
      <c r="O4" s="76" t="s">
        <v>6</v>
      </c>
      <c r="P4" s="76"/>
      <c r="Q4" s="76"/>
      <c r="R4" s="76"/>
      <c r="S4" s="76"/>
      <c r="T4" s="76"/>
      <c r="U4" s="76"/>
      <c r="V4" s="76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4"/>
  <sheetViews>
    <sheetView showGridLines="0" tabSelected="1" topLeftCell="C22" zoomScale="145" zoomScaleNormal="145" workbookViewId="0">
      <selection activeCell="J27" sqref="J27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80" t="s">
        <v>26</v>
      </c>
      <c r="B1" s="80"/>
      <c r="C1" s="80"/>
      <c r="D1" s="80"/>
      <c r="E1" s="80"/>
    </row>
    <row r="2" spans="1:9" ht="15" thickBot="1" x14ac:dyDescent="0.4">
      <c r="G2" s="79" t="s">
        <v>24</v>
      </c>
      <c r="H2" s="79"/>
      <c r="I2" s="79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5" t="s">
        <v>141</v>
      </c>
    </row>
    <row r="9" spans="1:9" x14ac:dyDescent="0.35">
      <c r="A9" s="4" t="s">
        <v>19</v>
      </c>
      <c r="B9" s="56" t="s">
        <v>21</v>
      </c>
      <c r="C9" s="56" t="s">
        <v>28</v>
      </c>
      <c r="D9" s="56" t="s">
        <v>22</v>
      </c>
      <c r="E9" s="56" t="s">
        <v>23</v>
      </c>
    </row>
    <row r="10" spans="1:9" x14ac:dyDescent="0.35">
      <c r="A10" s="4" t="s">
        <v>118</v>
      </c>
      <c r="B10" s="55">
        <v>62</v>
      </c>
    </row>
    <row r="12" spans="1:9" ht="18.5" x14ac:dyDescent="0.45">
      <c r="A12" s="80" t="s">
        <v>26</v>
      </c>
      <c r="B12" s="80"/>
      <c r="C12" s="80"/>
      <c r="D12" s="80"/>
      <c r="E12" s="80"/>
    </row>
    <row r="13" spans="1:9" ht="15" thickBot="1" x14ac:dyDescent="0.4">
      <c r="G13" s="79" t="s">
        <v>24</v>
      </c>
      <c r="H13" s="79"/>
      <c r="I13" s="79"/>
    </row>
    <row r="14" spans="1:9" ht="15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9" spans="1:15" x14ac:dyDescent="0.35">
      <c r="A19" s="4" t="s">
        <v>140</v>
      </c>
      <c r="B19" s="55" t="s">
        <v>141</v>
      </c>
    </row>
    <row r="20" spans="1:15" x14ac:dyDescent="0.35">
      <c r="A20" s="4" t="s">
        <v>19</v>
      </c>
      <c r="B20" s="56" t="s">
        <v>21</v>
      </c>
      <c r="C20" s="56" t="s">
        <v>20</v>
      </c>
      <c r="D20" s="56" t="s">
        <v>22</v>
      </c>
      <c r="E20" s="56" t="s">
        <v>23</v>
      </c>
    </row>
    <row r="21" spans="1:15" x14ac:dyDescent="0.35">
      <c r="A21" s="4" t="s">
        <v>118</v>
      </c>
      <c r="B21" s="1">
        <v>62</v>
      </c>
      <c r="C21" s="1"/>
      <c r="D21" s="1"/>
      <c r="E21" s="1"/>
    </row>
    <row r="23" spans="1:15" ht="18.5" x14ac:dyDescent="0.45">
      <c r="A23" s="80" t="s">
        <v>26</v>
      </c>
      <c r="B23" s="80"/>
      <c r="C23" s="80"/>
      <c r="D23" s="80"/>
      <c r="E23" s="80"/>
    </row>
    <row r="24" spans="1:15" ht="15" thickBot="1" x14ac:dyDescent="0.4">
      <c r="G24" s="79" t="s">
        <v>24</v>
      </c>
      <c r="H24" s="79"/>
      <c r="I24" s="79"/>
    </row>
    <row r="25" spans="1:15" ht="15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30" spans="1:15" x14ac:dyDescent="0.35">
      <c r="A30" s="4" t="s">
        <v>140</v>
      </c>
      <c r="B30" s="58" t="s">
        <v>141</v>
      </c>
    </row>
    <row r="31" spans="1:15" x14ac:dyDescent="0.35">
      <c r="A31" s="4" t="s">
        <v>19</v>
      </c>
      <c r="B31" s="56" t="s">
        <v>27</v>
      </c>
      <c r="C31" s="56" t="s">
        <v>28</v>
      </c>
      <c r="D31" s="56" t="s">
        <v>61</v>
      </c>
      <c r="E31" s="56" t="s">
        <v>62</v>
      </c>
    </row>
    <row r="32" spans="1:15" x14ac:dyDescent="0.35">
      <c r="A32" s="4" t="s">
        <v>118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80" t="s">
        <v>26</v>
      </c>
      <c r="B34" s="80"/>
      <c r="C34" s="80"/>
      <c r="D34" s="80"/>
      <c r="E34" s="80"/>
    </row>
    <row r="35" spans="1:9" ht="15" thickBot="1" x14ac:dyDescent="0.4">
      <c r="G35" s="79" t="s">
        <v>24</v>
      </c>
      <c r="H35" s="79"/>
      <c r="I35" s="79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93</v>
      </c>
      <c r="B37" s="9"/>
      <c r="C37" s="9"/>
      <c r="D37" s="9"/>
      <c r="E37" s="9"/>
      <c r="G37" s="18" t="e">
        <f t="shared" ref="G37:G39" si="4">+C37/$B37</f>
        <v>#DIV/0!</v>
      </c>
      <c r="H37" s="18" t="e">
        <f t="shared" ref="H37:H39" si="5">+D37/$B37</f>
        <v>#DIV/0!</v>
      </c>
      <c r="I37" s="18" t="e">
        <f t="shared" ref="I37:I39" si="6">+E37/$B37</f>
        <v>#DIV/0!</v>
      </c>
    </row>
    <row r="38" spans="1:9" x14ac:dyDescent="0.35">
      <c r="A38" t="s">
        <v>9</v>
      </c>
      <c r="B38" s="9"/>
      <c r="C38" s="9"/>
      <c r="D38" s="9"/>
      <c r="E38" s="9"/>
      <c r="G38" s="18" t="e">
        <f t="shared" si="4"/>
        <v>#DIV/0!</v>
      </c>
      <c r="H38" s="18" t="e">
        <f t="shared" si="5"/>
        <v>#DIV/0!</v>
      </c>
      <c r="I38" s="18" t="e">
        <f t="shared" si="6"/>
        <v>#DIV/0!</v>
      </c>
    </row>
    <row r="39" spans="1:9" ht="15" thickBot="1" x14ac:dyDescent="0.4">
      <c r="A39" s="19" t="s">
        <v>10</v>
      </c>
      <c r="B39" s="20"/>
      <c r="C39" s="20"/>
      <c r="D39" s="20"/>
      <c r="E39" s="20"/>
      <c r="G39" s="18" t="e">
        <f t="shared" si="4"/>
        <v>#DIV/0!</v>
      </c>
      <c r="H39" s="18" t="e">
        <f t="shared" si="5"/>
        <v>#DIV/0!</v>
      </c>
      <c r="I39" s="18" t="e">
        <f t="shared" si="6"/>
        <v>#DIV/0!</v>
      </c>
    </row>
    <row r="41" spans="1:9" x14ac:dyDescent="0.35">
      <c r="A41" s="4" t="s">
        <v>140</v>
      </c>
      <c r="B41" s="55" t="s">
        <v>142</v>
      </c>
      <c r="C41" t="s">
        <v>221</v>
      </c>
    </row>
    <row r="42" spans="1:9" x14ac:dyDescent="0.35">
      <c r="A42" s="4" t="s">
        <v>19</v>
      </c>
      <c r="B42" s="56" t="s">
        <v>27</v>
      </c>
      <c r="C42" s="56" t="s">
        <v>28</v>
      </c>
      <c r="D42" s="56" t="s">
        <v>61</v>
      </c>
      <c r="E42" s="56" t="s">
        <v>84</v>
      </c>
    </row>
    <row r="43" spans="1:9" x14ac:dyDescent="0.35">
      <c r="A43" s="4" t="s">
        <v>118</v>
      </c>
      <c r="B43" s="1">
        <v>93</v>
      </c>
      <c r="C43" s="1"/>
      <c r="D43" s="1"/>
      <c r="E43" s="1"/>
    </row>
    <row r="45" spans="1:9" ht="18.5" x14ac:dyDescent="0.45">
      <c r="A45" s="80" t="s">
        <v>26</v>
      </c>
      <c r="B45" s="80"/>
      <c r="C45" s="80"/>
      <c r="D45" s="80"/>
      <c r="E45" s="80"/>
    </row>
    <row r="46" spans="1:9" ht="15" thickBot="1" x14ac:dyDescent="0.4">
      <c r="G46" s="79" t="s">
        <v>24</v>
      </c>
      <c r="H46" s="79"/>
      <c r="I46" s="79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93</v>
      </c>
      <c r="B48" s="9">
        <v>0.27409229552616299</v>
      </c>
      <c r="C48" s="9">
        <v>0.376512905972681</v>
      </c>
      <c r="D48" s="9">
        <v>0.79002107522393805</v>
      </c>
      <c r="E48" s="9">
        <v>0.15027534446115601</v>
      </c>
      <c r="G48" s="18">
        <f t="shared" ref="G48:G50" si="7">+C48/$B48</f>
        <v>1.373671978812486</v>
      </c>
      <c r="H48" s="18">
        <f t="shared" ref="H48:H50" si="8">+D48/$B48</f>
        <v>2.882317701442024</v>
      </c>
      <c r="I48" s="18">
        <f t="shared" ref="I48:I50" si="9">+E48/$B48</f>
        <v>0.54826548178845746</v>
      </c>
    </row>
    <row r="49" spans="1:9" x14ac:dyDescent="0.35">
      <c r="A49" t="s">
        <v>9</v>
      </c>
      <c r="B49" s="9">
        <v>0.27409229552616299</v>
      </c>
      <c r="C49" s="9">
        <v>0.581256120450657</v>
      </c>
      <c r="D49" s="9">
        <v>0.62356671376080797</v>
      </c>
      <c r="E49" s="9">
        <v>7.8971052048355805E-2</v>
      </c>
      <c r="G49" s="18">
        <f t="shared" si="7"/>
        <v>2.1206583692359722</v>
      </c>
      <c r="H49" s="18">
        <f t="shared" si="8"/>
        <v>2.2750245955063209</v>
      </c>
      <c r="I49" s="18">
        <f t="shared" si="9"/>
        <v>0.28811846716361922</v>
      </c>
    </row>
    <row r="50" spans="1:9" ht="15" thickBot="1" x14ac:dyDescent="0.4">
      <c r="A50" s="19" t="s">
        <v>10</v>
      </c>
      <c r="B50" s="20">
        <v>0.27409229552616299</v>
      </c>
      <c r="C50" s="20">
        <v>0.51130203965422705</v>
      </c>
      <c r="D50" s="20">
        <v>0.61685941254475496</v>
      </c>
      <c r="E50" s="20">
        <v>0.13010063352593601</v>
      </c>
      <c r="G50" s="18">
        <f t="shared" si="7"/>
        <v>1.8654374748940057</v>
      </c>
      <c r="H50" s="18">
        <f t="shared" si="8"/>
        <v>2.2505536369075858</v>
      </c>
      <c r="I50" s="18">
        <f t="shared" si="9"/>
        <v>0.47465994356458474</v>
      </c>
    </row>
    <row r="52" spans="1:9" x14ac:dyDescent="0.35">
      <c r="A52" s="4" t="s">
        <v>140</v>
      </c>
      <c r="B52" s="58" t="s">
        <v>143</v>
      </c>
    </row>
    <row r="53" spans="1:9" x14ac:dyDescent="0.35">
      <c r="A53" s="4" t="s">
        <v>19</v>
      </c>
      <c r="B53" s="56" t="s">
        <v>27</v>
      </c>
      <c r="C53" s="56" t="s">
        <v>20</v>
      </c>
      <c r="D53" s="56" t="s">
        <v>61</v>
      </c>
      <c r="E53" s="56" t="s">
        <v>84</v>
      </c>
    </row>
    <row r="54" spans="1:9" x14ac:dyDescent="0.35">
      <c r="A54" s="4" t="s">
        <v>118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2023-06-27T13:31:20Z</dcterms:modified>
</cp:coreProperties>
</file>