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CF5FDA08-E133-45C2-BA26-B7A131918966}" xr6:coauthVersionLast="47" xr6:coauthVersionMax="47" xr10:uidLastSave="{00000000-0000-0000-0000-000000000000}"/>
  <bookViews>
    <workbookView xWindow="-110" yWindow="-110" windowWidth="19420" windowHeight="10300" tabRatio="656" firstSheet="9" activeTab="12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pi_estimates" sheetId="16" r:id="rId13"/>
    <sheet name="top_jobs_skill" sheetId="5" r:id="rId14"/>
    <sheet name="index_composition" sheetId="14" r:id="rId15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B9" i="2"/>
  <c r="C7" i="2"/>
  <c r="D7" i="2"/>
  <c r="E7" i="2"/>
  <c r="B7" i="2"/>
  <c r="C5" i="2"/>
  <c r="D5" i="2"/>
  <c r="E5" i="2"/>
  <c r="B5" i="2"/>
  <c r="C45" i="2"/>
  <c r="D45" i="2"/>
  <c r="E45" i="2"/>
  <c r="B45" i="2"/>
  <c r="C43" i="2"/>
  <c r="D43" i="2"/>
  <c r="E43" i="2"/>
  <c r="B43" i="2"/>
  <c r="C41" i="2"/>
  <c r="D41" i="2"/>
  <c r="E41" i="2"/>
  <c r="B41" i="2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G42" i="2"/>
  <c r="I41" i="2"/>
  <c r="H41" i="2"/>
  <c r="G41" i="2"/>
  <c r="I40" i="2"/>
  <c r="H40" i="2"/>
  <c r="G40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J10" i="12" l="1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<sst xmlns="http://schemas.openxmlformats.org/spreadsheetml/2006/main" count="767" uniqueCount="276">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</sst>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6" fillId="0" borderId="4" xfId="0" applyFont="1" applyBorder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165" fontId="10" fillId="0" borderId="0" xfId="0" applyNumberFormat="1" applyFont="1"/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dimension ref="A2:F9"/>
  <sheetViews>
    <sheetView showGridLines="0" workbookViewId="0">
      <selection activeCell="I7" sqref="I7"/>
    </sheetView>
  </sheetViews>
  <sheetFormatPr defaultRowHeight="14.5" x14ac:dyDescent="0.35"/>
  <cols>
    <col min="1" max="1" width="14" bestFit="1" customWidth="1"/>
    <col min="2" max="6" width="15.1796875" customWidth="1"/>
  </cols>
  <sheetData>
    <row r="2" spans="1:6" ht="15" thickBot="1" x14ac:dyDescent="0.4"/>
    <row r="3" spans="1:6" ht="15" thickBot="1" x14ac:dyDescent="0.4">
      <c r="A3" s="10"/>
      <c r="B3" s="10" t="s">
        <v>251</v>
      </c>
      <c r="C3" s="10" t="s">
        <v>252</v>
      </c>
      <c r="D3" s="10" t="s">
        <v>93</v>
      </c>
      <c r="E3" s="10" t="s">
        <v>253</v>
      </c>
      <c r="F3" s="10" t="s">
        <v>254</v>
      </c>
    </row>
    <row r="4" spans="1:6" x14ac:dyDescent="0.35">
      <c r="A4" s="4" t="s">
        <v>251</v>
      </c>
      <c r="B4" s="18">
        <v>0.99999998999999995</v>
      </c>
      <c r="C4" s="18"/>
      <c r="D4" s="18"/>
      <c r="E4" s="18"/>
      <c r="F4" s="18"/>
    </row>
    <row r="5" spans="1:6" x14ac:dyDescent="0.35">
      <c r="A5" s="4" t="s">
        <v>252</v>
      </c>
      <c r="B5" s="18">
        <v>0.78706158000000004</v>
      </c>
      <c r="C5" s="18">
        <v>1</v>
      </c>
      <c r="D5" s="18"/>
      <c r="E5" s="18"/>
      <c r="F5" s="18"/>
    </row>
    <row r="6" spans="1:6" x14ac:dyDescent="0.35">
      <c r="A6" s="4" t="s">
        <v>93</v>
      </c>
      <c r="B6" s="18">
        <v>0.36120983000000001</v>
      </c>
      <c r="C6" s="18">
        <v>0.47599598999999998</v>
      </c>
      <c r="D6" s="18">
        <v>0.99999998999999995</v>
      </c>
      <c r="E6" s="18"/>
      <c r="F6" s="18"/>
    </row>
    <row r="7" spans="1:6" x14ac:dyDescent="0.35">
      <c r="A7" s="4" t="s">
        <v>253</v>
      </c>
      <c r="B7" s="18">
        <v>-6.5339869999999994E-2</v>
      </c>
      <c r="C7" s="18">
        <v>4.1870570000000003E-2</v>
      </c>
      <c r="D7" s="18">
        <v>0.37941629999999998</v>
      </c>
      <c r="E7" s="18">
        <v>1</v>
      </c>
      <c r="F7" s="18"/>
    </row>
    <row r="8" spans="1:6" ht="15" thickBot="1" x14ac:dyDescent="0.4">
      <c r="A8" s="6" t="s">
        <v>254</v>
      </c>
      <c r="B8" s="73">
        <v>-0.62474819000000004</v>
      </c>
      <c r="C8" s="73">
        <v>-0.72046911000000002</v>
      </c>
      <c r="D8" s="73">
        <v>-0.84169570999999999</v>
      </c>
      <c r="E8" s="73">
        <v>-0.57978885999999996</v>
      </c>
      <c r="F8" s="73">
        <v>0.99999998999999995</v>
      </c>
    </row>
    <row r="9" spans="1:6" ht="15" thickTop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0"/>
  <sheetViews>
    <sheetView showGridLines="0" topLeftCell="A6" zoomScale="130" zoomScaleNormal="130" workbookViewId="0">
      <selection activeCell="F7" sqref="F7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1" ht="18.5" x14ac:dyDescent="0.45">
      <c r="A1" s="93" t="s">
        <v>26</v>
      </c>
      <c r="B1" s="93"/>
      <c r="C1" s="93"/>
      <c r="D1" s="93"/>
      <c r="E1" s="93"/>
    </row>
    <row r="2" spans="1:11" ht="15" thickBot="1" x14ac:dyDescent="0.4">
      <c r="G2" s="92" t="s">
        <v>24</v>
      </c>
      <c r="H2" s="92"/>
      <c r="I2" s="92"/>
    </row>
    <row r="3" spans="1:11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11" x14ac:dyDescent="0.35">
      <c r="A4" t="s">
        <v>93</v>
      </c>
      <c r="B4" s="74">
        <v>0.25355954851870199</v>
      </c>
      <c r="C4" s="74">
        <v>0.26387458982134598</v>
      </c>
      <c r="D4" s="74">
        <v>0.85431293094579996</v>
      </c>
      <c r="E4" s="74">
        <v>0.26031007955338298</v>
      </c>
      <c r="G4" s="18">
        <f>+C4/$B4</f>
        <v>1.0406809420623462</v>
      </c>
      <c r="H4" s="18">
        <f t="shared" ref="H4:I4" si="0">+D4/$B4</f>
        <v>3.3692792716216236</v>
      </c>
      <c r="I4" s="18">
        <f t="shared" si="0"/>
        <v>1.0266230598457746</v>
      </c>
    </row>
    <row r="5" spans="1:11" x14ac:dyDescent="0.35">
      <c r="B5" s="75">
        <f>-G8</f>
        <v>-4.0630067214601502E-2</v>
      </c>
      <c r="C5" s="75">
        <f t="shared" ref="C5:E5" si="1">-H8</f>
        <v>-8.3571611908693402E-2</v>
      </c>
      <c r="D5" s="75">
        <f t="shared" si="1"/>
        <v>-9.7324360517554401E-2</v>
      </c>
      <c r="E5" s="75">
        <f t="shared" si="1"/>
        <v>-9.1894583020425705E-2</v>
      </c>
      <c r="G5" s="18">
        <f>+C6/$B6</f>
        <v>1.9250042748589276</v>
      </c>
      <c r="H5" s="18">
        <f>+D6/$B6</f>
        <v>3.0234871752586776</v>
      </c>
      <c r="I5" s="18">
        <f>+E6/$B6</f>
        <v>0.13736843489130302</v>
      </c>
    </row>
    <row r="6" spans="1:11" x14ac:dyDescent="0.35">
      <c r="A6" t="s">
        <v>9</v>
      </c>
      <c r="B6" s="74">
        <v>0.25355954851870199</v>
      </c>
      <c r="C6" s="74">
        <v>0.48810321482980101</v>
      </c>
      <c r="D6" s="74">
        <v>0.76663404311067596</v>
      </c>
      <c r="E6" s="74">
        <v>3.4831078331759503E-2</v>
      </c>
      <c r="G6" s="18">
        <f>+C8/$B8</f>
        <v>4.0037930096478345</v>
      </c>
      <c r="H6" s="18">
        <f>+D8/$B8</f>
        <v>0.55682300035427101</v>
      </c>
      <c r="I6" s="18">
        <f>+E8/$B8</f>
        <v>0.35047134189088008</v>
      </c>
    </row>
    <row r="7" spans="1:11" x14ac:dyDescent="0.35">
      <c r="B7" s="75">
        <f>+-G9</f>
        <v>-3.6007782107965597E-2</v>
      </c>
      <c r="C7" s="75">
        <f t="shared" ref="C7:E7" si="2">+-H9</f>
        <v>-0.106732211233662</v>
      </c>
      <c r="D7" s="75">
        <f t="shared" si="2"/>
        <v>-9.9568615714996894E-2</v>
      </c>
      <c r="E7" s="75">
        <f t="shared" si="2"/>
        <v>-0.124123017797548</v>
      </c>
    </row>
    <row r="8" spans="1:11" x14ac:dyDescent="0.35">
      <c r="A8" t="s">
        <v>10</v>
      </c>
      <c r="B8" s="74">
        <v>0.25355954851870199</v>
      </c>
      <c r="C8" s="74">
        <v>1.01519994788864</v>
      </c>
      <c r="D8" s="74">
        <v>0.141187788574658</v>
      </c>
      <c r="E8" s="74">
        <v>8.8865355218595204E-2</v>
      </c>
      <c r="G8" s="77">
        <v>4.0630067214601502E-2</v>
      </c>
      <c r="H8" s="77">
        <v>8.3571611908693402E-2</v>
      </c>
      <c r="I8" s="77">
        <v>9.7324360517554401E-2</v>
      </c>
      <c r="J8" s="77">
        <v>9.1894583020425705E-2</v>
      </c>
      <c r="K8" s="77"/>
    </row>
    <row r="9" spans="1:11" ht="15" thickBot="1" x14ac:dyDescent="0.4">
      <c r="A9" s="19"/>
      <c r="B9" s="76">
        <f>-G10</f>
        <v>-3.4757427098277102E-2</v>
      </c>
      <c r="C9" s="76">
        <f t="shared" ref="C9:E9" si="3">-H10</f>
        <v>-9.6253137771482297E-2</v>
      </c>
      <c r="D9" s="76">
        <f t="shared" si="3"/>
        <v>-0.102214538826463</v>
      </c>
      <c r="E9" s="76">
        <f t="shared" si="3"/>
        <v>-7.0983830304353304E-2</v>
      </c>
      <c r="G9" s="77">
        <v>3.6007782107965597E-2</v>
      </c>
      <c r="H9" s="77">
        <v>0.106732211233662</v>
      </c>
      <c r="I9" s="77">
        <v>9.9568615714996894E-2</v>
      </c>
      <c r="J9" s="77">
        <v>0.124123017797548</v>
      </c>
      <c r="K9" s="77"/>
    </row>
    <row r="10" spans="1:11" x14ac:dyDescent="0.35">
      <c r="G10" s="77">
        <v>3.4757427098277102E-2</v>
      </c>
      <c r="H10" s="77">
        <v>9.6253137771482297E-2</v>
      </c>
      <c r="I10" s="77">
        <v>0.102214538826463</v>
      </c>
      <c r="J10" s="77">
        <v>7.0983830304353304E-2</v>
      </c>
      <c r="K10" s="77"/>
    </row>
    <row r="11" spans="1:11" x14ac:dyDescent="0.35">
      <c r="A11" s="4" t="s">
        <v>140</v>
      </c>
      <c r="B11" s="54" t="s">
        <v>141</v>
      </c>
    </row>
    <row r="12" spans="1:11" hidden="1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1" hidden="1" x14ac:dyDescent="0.35">
      <c r="A13" s="4" t="s">
        <v>118</v>
      </c>
      <c r="B13" s="54">
        <v>62</v>
      </c>
      <c r="G13" s="92" t="s">
        <v>24</v>
      </c>
      <c r="H13" s="92"/>
      <c r="I13" s="92"/>
    </row>
    <row r="14" spans="1:11" hidden="1" x14ac:dyDescent="0.35">
      <c r="G14" s="8" t="s">
        <v>4</v>
      </c>
      <c r="H14" s="8" t="s">
        <v>25</v>
      </c>
      <c r="I14" s="8" t="s">
        <v>6</v>
      </c>
    </row>
    <row r="15" spans="1:11" ht="18.5" hidden="1" x14ac:dyDescent="0.45">
      <c r="A15" s="93" t="s">
        <v>26</v>
      </c>
      <c r="B15" s="93"/>
      <c r="C15" s="93"/>
      <c r="D15" s="93"/>
      <c r="E15" s="93"/>
      <c r="G15" s="18">
        <f t="shared" ref="G15:I17" si="4">+C18/$B18</f>
        <v>2.2692799840412765</v>
      </c>
      <c r="H15" s="18">
        <f t="shared" si="4"/>
        <v>3.389518623297354</v>
      </c>
      <c r="I15" s="18">
        <f t="shared" si="4"/>
        <v>8.0096069126124061E-2</v>
      </c>
    </row>
    <row r="16" spans="1:11" hidden="1" x14ac:dyDescent="0.35">
      <c r="G16" s="18">
        <f t="shared" si="4"/>
        <v>2.4104194790539126</v>
      </c>
      <c r="H16" s="18">
        <f t="shared" si="4"/>
        <v>3.1527236641653915</v>
      </c>
      <c r="I16" s="18">
        <f t="shared" si="4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4"/>
        <v>3.952135105688277</v>
      </c>
      <c r="H17" s="18">
        <f t="shared" si="4"/>
        <v>1.4224332808744315</v>
      </c>
      <c r="I17" s="18">
        <f t="shared" si="4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92" t="s">
        <v>24</v>
      </c>
      <c r="H24" s="92"/>
      <c r="I24" s="92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93" t="s">
        <v>26</v>
      </c>
      <c r="B26" s="93"/>
      <c r="C26" s="93"/>
      <c r="D26" s="93"/>
      <c r="E26" s="93"/>
      <c r="G26" s="18">
        <f t="shared" ref="G26:I28" si="5">+C29/$B29</f>
        <v>1.0840988998256753</v>
      </c>
      <c r="H26" s="18">
        <f t="shared" si="5"/>
        <v>2.7002892687797702</v>
      </c>
      <c r="I26" s="18">
        <f t="shared" si="5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idden="1" x14ac:dyDescent="0.35">
      <c r="G27" s="18">
        <f t="shared" si="5"/>
        <v>2.2651573917720484</v>
      </c>
      <c r="H27" s="18">
        <f t="shared" si="5"/>
        <v>3.6005843591077697</v>
      </c>
      <c r="I27" s="18">
        <f t="shared" si="5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5"/>
        <v>4.1755689228525847</v>
      </c>
      <c r="H28" s="18">
        <f t="shared" si="5"/>
        <v>0.63094595006553655</v>
      </c>
      <c r="I28" s="18">
        <f t="shared" si="5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1" x14ac:dyDescent="0.35">
      <c r="A33" s="4" t="s">
        <v>140</v>
      </c>
      <c r="B33" s="64" t="s">
        <v>141</v>
      </c>
    </row>
    <row r="34" spans="1:1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1" x14ac:dyDescent="0.35">
      <c r="A35" s="4" t="s">
        <v>118</v>
      </c>
      <c r="B35" s="1">
        <v>93</v>
      </c>
      <c r="C35" s="1"/>
      <c r="D35" s="1"/>
      <c r="E35" s="1"/>
    </row>
    <row r="36" spans="1:11" x14ac:dyDescent="0.35">
      <c r="A36" s="4"/>
      <c r="B36" s="1"/>
      <c r="C36" s="1"/>
      <c r="D36" s="1"/>
      <c r="E36" s="1"/>
    </row>
    <row r="37" spans="1:11" ht="18.5" x14ac:dyDescent="0.45">
      <c r="A37" s="93" t="s">
        <v>26</v>
      </c>
      <c r="B37" s="93"/>
      <c r="C37" s="93"/>
      <c r="D37" s="93"/>
      <c r="E37" s="93"/>
    </row>
    <row r="38" spans="1:11" ht="15" thickBot="1" x14ac:dyDescent="0.4">
      <c r="G38" s="92" t="s">
        <v>24</v>
      </c>
      <c r="H38" s="92"/>
      <c r="I38" s="92"/>
    </row>
    <row r="39" spans="1:11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</row>
    <row r="40" spans="1:11" x14ac:dyDescent="0.35">
      <c r="A40" t="s">
        <v>93</v>
      </c>
      <c r="B40" s="74">
        <v>0.30002408033317401</v>
      </c>
      <c r="C40" s="74">
        <v>0.38983157888076198</v>
      </c>
      <c r="D40" s="74">
        <v>0.77387006959986604</v>
      </c>
      <c r="E40" s="74">
        <v>0.132595645940602</v>
      </c>
      <c r="G40" s="18">
        <f>+C40/$B40</f>
        <v>1.2993343015929173</v>
      </c>
      <c r="H40" s="18">
        <f>+D40/$B40</f>
        <v>2.579359859183604</v>
      </c>
      <c r="I40" s="18">
        <f>+E40/$B40</f>
        <v>0.44195001212354601</v>
      </c>
    </row>
    <row r="41" spans="1:11" x14ac:dyDescent="0.35">
      <c r="B41" s="75">
        <f>-G45</f>
        <v>-3.27791808747964E-2</v>
      </c>
      <c r="C41" s="75">
        <f t="shared" ref="C41:E41" si="6">-H45</f>
        <v>-7.5396741976460305E-2</v>
      </c>
      <c r="D41" s="75">
        <f t="shared" si="6"/>
        <v>-0.115293505002319</v>
      </c>
      <c r="E41" s="75">
        <f t="shared" si="6"/>
        <v>-0.14196233908585501</v>
      </c>
      <c r="F41" s="18"/>
      <c r="G41" s="18">
        <f>+C42/$B42</f>
        <v>1.7865633911582248</v>
      </c>
      <c r="H41" s="18">
        <f>+D42/$B42</f>
        <v>2.1717626166299819</v>
      </c>
      <c r="I41" s="18">
        <f>+E42/$B42</f>
        <v>0.23294604046745127</v>
      </c>
    </row>
    <row r="42" spans="1:11" x14ac:dyDescent="0.35">
      <c r="A42" t="s">
        <v>9</v>
      </c>
      <c r="B42" s="74">
        <v>0.30002408033317401</v>
      </c>
      <c r="C42" s="74">
        <v>0.536012038389163</v>
      </c>
      <c r="D42" s="74">
        <v>0.65158108175637797</v>
      </c>
      <c r="E42" s="74">
        <v>6.9889421558501405E-2</v>
      </c>
      <c r="G42" s="18">
        <f>+C44/$B44</f>
        <v>2.0941196035909679</v>
      </c>
      <c r="H42" s="18">
        <f>+D44/$B44</f>
        <v>1.8396516475591123</v>
      </c>
      <c r="I42" s="18">
        <f>+E44/$B44</f>
        <v>0.15281934113026216</v>
      </c>
      <c r="K42" s="77"/>
    </row>
    <row r="43" spans="1:11" ht="15" customHeight="1" x14ac:dyDescent="0.35">
      <c r="B43" s="75">
        <f>-G46</f>
        <v>-3.5902339137002803E-2</v>
      </c>
      <c r="C43" s="75">
        <f t="shared" ref="C43:E43" si="7">-H46</f>
        <v>-8.7285450730600303E-2</v>
      </c>
      <c r="D43" s="75">
        <f t="shared" si="7"/>
        <v>-8.3582228841739506E-2</v>
      </c>
      <c r="E43" s="75">
        <f t="shared" si="7"/>
        <v>-9.8175524348070906E-2</v>
      </c>
      <c r="G43" s="18"/>
      <c r="H43" s="18"/>
      <c r="I43" s="18"/>
      <c r="K43" s="77"/>
    </row>
    <row r="44" spans="1:11" x14ac:dyDescent="0.35">
      <c r="A44" t="s">
        <v>10</v>
      </c>
      <c r="B44" s="74">
        <v>0.30002408033317401</v>
      </c>
      <c r="C44" s="74">
        <v>0.62828630817505104</v>
      </c>
      <c r="D44" s="74">
        <v>0.55193979369233104</v>
      </c>
      <c r="E44" s="74">
        <v>4.5849482279728501E-2</v>
      </c>
      <c r="K44" s="77"/>
    </row>
    <row r="45" spans="1:11" ht="15" thickBot="1" x14ac:dyDescent="0.4">
      <c r="A45" s="19"/>
      <c r="B45" s="76">
        <f>-G47</f>
        <v>-3.5398027084865398E-2</v>
      </c>
      <c r="C45" s="76">
        <f t="shared" ref="C45:E45" si="8">-H47</f>
        <v>-8.8625088080741696E-2</v>
      </c>
      <c r="D45" s="76">
        <f t="shared" si="8"/>
        <v>-8.7677991056143698E-2</v>
      </c>
      <c r="E45" s="76">
        <f t="shared" si="8"/>
        <v>-7.5233432632621805E-2</v>
      </c>
      <c r="G45" s="78">
        <v>3.27791808747964E-2</v>
      </c>
      <c r="H45" s="78">
        <v>7.5396741976460305E-2</v>
      </c>
      <c r="I45" s="78">
        <v>0.115293505002319</v>
      </c>
      <c r="J45" s="77">
        <v>0.14196233908585501</v>
      </c>
      <c r="K45" s="77"/>
    </row>
    <row r="46" spans="1:11" x14ac:dyDescent="0.35">
      <c r="G46" s="77">
        <v>3.5902339137002803E-2</v>
      </c>
      <c r="H46" s="77">
        <v>8.7285450730600303E-2</v>
      </c>
      <c r="I46" s="77">
        <v>8.3582228841739506E-2</v>
      </c>
      <c r="J46" s="77">
        <v>9.8175524348070906E-2</v>
      </c>
    </row>
    <row r="47" spans="1:11" x14ac:dyDescent="0.35">
      <c r="A47" s="4" t="s">
        <v>140</v>
      </c>
      <c r="B47" s="54" t="s">
        <v>141</v>
      </c>
      <c r="G47" s="77">
        <v>3.5398027084865398E-2</v>
      </c>
      <c r="H47" s="77">
        <v>8.8625088080741696E-2</v>
      </c>
      <c r="I47" s="77">
        <v>8.7677991056143698E-2</v>
      </c>
      <c r="J47" s="77">
        <v>7.5233432632621805E-2</v>
      </c>
    </row>
    <row r="48" spans="1:11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7"/>
      <c r="H48" s="77"/>
      <c r="I48" s="77"/>
      <c r="J48" s="77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x14ac:dyDescent="0.45">
      <c r="A51" s="93" t="s">
        <v>26</v>
      </c>
      <c r="B51" s="93"/>
      <c r="C51" s="93"/>
      <c r="D51" s="93"/>
      <c r="E51" s="93"/>
    </row>
    <row r="52" spans="1:9" ht="15" thickBot="1" x14ac:dyDescent="0.4">
      <c r="G52" s="92" t="s">
        <v>24</v>
      </c>
      <c r="H52" s="92"/>
      <c r="I52" s="92"/>
    </row>
    <row r="53" spans="1:9" ht="15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9">+C54/$B54</f>
        <v>1.373671978812486</v>
      </c>
      <c r="H54" s="18">
        <f t="shared" ref="H54:H56" si="10">+D54/$B54</f>
        <v>2.882317701442024</v>
      </c>
      <c r="I54" s="18">
        <f t="shared" ref="I54:I56" si="11">+E54/$B54</f>
        <v>0.54826548178845746</v>
      </c>
    </row>
    <row r="55" spans="1:9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9"/>
        <v>2.1206583692359722</v>
      </c>
      <c r="H55" s="18">
        <f t="shared" si="10"/>
        <v>2.2750245955063209</v>
      </c>
      <c r="I55" s="18">
        <f t="shared" si="11"/>
        <v>0.28811846716361922</v>
      </c>
    </row>
    <row r="56" spans="1:9" ht="15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9"/>
        <v>1.8654374748940057</v>
      </c>
      <c r="H56" s="18">
        <f t="shared" si="10"/>
        <v>2.2505536369075858</v>
      </c>
      <c r="I56" s="18">
        <f t="shared" si="11"/>
        <v>0.47465994356458474</v>
      </c>
    </row>
    <row r="58" spans="1:9" x14ac:dyDescent="0.35">
      <c r="A58" s="4" t="s">
        <v>140</v>
      </c>
      <c r="B58" s="64" t="s">
        <v>141</v>
      </c>
    </row>
    <row r="59" spans="1:9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x14ac:dyDescent="0.35">
      <c r="A60" s="4" t="s">
        <v>118</v>
      </c>
      <c r="B60" s="4">
        <v>93</v>
      </c>
    </row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40:G43 G45">
    <cfRule type="colorScale" priority="9">
      <colorScale>
        <cfvo type="min"/>
        <cfvo type="max"/>
        <color rgb="FFFCFCFF"/>
        <color rgb="FF63BE7B"/>
      </colorScale>
    </cfRule>
  </conditionalFormatting>
  <conditionalFormatting sqref="H40:H43 H45">
    <cfRule type="colorScale" priority="8">
      <colorScale>
        <cfvo type="min"/>
        <cfvo type="max"/>
        <color rgb="FFFCFCFF"/>
        <color rgb="FF63BE7B"/>
      </colorScale>
    </cfRule>
  </conditionalFormatting>
  <conditionalFormatting sqref="I40:I43 I45">
    <cfRule type="colorScale" priority="7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topLeftCell="A3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93" t="s">
        <v>26</v>
      </c>
      <c r="B3" s="93"/>
      <c r="C3" s="93"/>
      <c r="D3" s="93"/>
      <c r="E3" s="93"/>
    </row>
    <row r="4" spans="1:9" ht="15" thickBot="1" x14ac:dyDescent="0.4">
      <c r="G4" s="92" t="s">
        <v>24</v>
      </c>
      <c r="H4" s="92"/>
      <c r="I4" s="92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L32"/>
  <sheetViews>
    <sheetView showGridLines="0" zoomScale="130" zoomScaleNormal="130" workbookViewId="0">
      <selection activeCell="F32" sqref="F32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2" x14ac:dyDescent="0.35">
      <c r="A17" s="4" t="s">
        <v>140</v>
      </c>
      <c r="B17" t="s">
        <v>142</v>
      </c>
      <c r="L17" s="35"/>
    </row>
    <row r="18" spans="1:12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82"/>
      <c r="I18" s="82"/>
      <c r="L18" s="35"/>
    </row>
    <row r="19" spans="1:12" ht="15" thickBot="1" x14ac:dyDescent="0.4"/>
    <row r="20" spans="1:12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v>80</v>
      </c>
      <c r="L20" s="35"/>
    </row>
    <row r="21" spans="1:12" x14ac:dyDescent="0.35">
      <c r="B21" s="35">
        <v>0.01</v>
      </c>
      <c r="C21" s="9">
        <v>-166.69640000000001</v>
      </c>
      <c r="E21" t="s">
        <v>65</v>
      </c>
      <c r="F21" s="48">
        <v>93</v>
      </c>
      <c r="H21" t="s">
        <v>130</v>
      </c>
      <c r="I21">
        <v>13</v>
      </c>
    </row>
    <row r="22" spans="1:12" x14ac:dyDescent="0.35">
      <c r="B22" s="35">
        <v>0.05</v>
      </c>
      <c r="C22" s="9">
        <v>-14.417479999999999</v>
      </c>
      <c r="F22" s="28"/>
      <c r="L22" s="35"/>
    </row>
    <row r="23" spans="1:12" ht="15" thickBot="1" x14ac:dyDescent="0.4">
      <c r="B23" s="35">
        <v>0.1</v>
      </c>
      <c r="C23" s="9">
        <v>-4.6349489999999998</v>
      </c>
      <c r="E23" t="s">
        <v>66</v>
      </c>
      <c r="F23" s="28">
        <v>1.2513000000000001</v>
      </c>
      <c r="H23" s="19" t="s">
        <v>71</v>
      </c>
      <c r="I23" s="19">
        <v>93</v>
      </c>
      <c r="L23" s="35"/>
    </row>
    <row r="24" spans="1:12" x14ac:dyDescent="0.35">
      <c r="B24" s="35">
        <v>0.25</v>
      </c>
      <c r="C24" s="9">
        <v>-1.3360289999999999</v>
      </c>
      <c r="E24" t="s">
        <v>67</v>
      </c>
      <c r="F24" s="28">
        <v>23.260300000000001</v>
      </c>
      <c r="L24" s="35"/>
    </row>
    <row r="25" spans="1:12" x14ac:dyDescent="0.35">
      <c r="C25" s="9"/>
      <c r="F25" s="28"/>
      <c r="L25" s="35"/>
    </row>
    <row r="26" spans="1:12" x14ac:dyDescent="0.35">
      <c r="B26" s="35">
        <v>0.5</v>
      </c>
      <c r="C26" s="9">
        <v>0.63808260000000006</v>
      </c>
      <c r="E26" t="s">
        <v>68</v>
      </c>
      <c r="F26" s="28">
        <v>541.04150000000004</v>
      </c>
    </row>
    <row r="27" spans="1:12" x14ac:dyDescent="0.35">
      <c r="C27" s="9"/>
      <c r="E27" t="s">
        <v>69</v>
      </c>
      <c r="F27" s="28">
        <v>-3.6497830000000002</v>
      </c>
    </row>
    <row r="28" spans="1:12" ht="15" thickBot="1" x14ac:dyDescent="0.4">
      <c r="B28" s="35">
        <v>0.75</v>
      </c>
      <c r="C28" s="9">
        <v>4.7886990000000003</v>
      </c>
      <c r="E28" s="19" t="s">
        <v>70</v>
      </c>
      <c r="F28" s="49">
        <v>33.000590000000003</v>
      </c>
    </row>
    <row r="29" spans="1:12" x14ac:dyDescent="0.35">
      <c r="B29" s="35">
        <v>0.9</v>
      </c>
      <c r="C29" s="9">
        <v>15.169890000000001</v>
      </c>
    </row>
    <row r="30" spans="1:12" x14ac:dyDescent="0.35">
      <c r="B30" s="35">
        <v>0.95</v>
      </c>
      <c r="C30" s="9">
        <v>31.69042</v>
      </c>
    </row>
    <row r="31" spans="1:12" ht="15" thickBot="1" x14ac:dyDescent="0.4">
      <c r="B31" s="45">
        <v>0.99</v>
      </c>
      <c r="C31" s="46">
        <v>87.77825</v>
      </c>
    </row>
    <row r="32" spans="1:12" ht="15" thickTop="1" x14ac:dyDescent="0.35"/>
  </sheetData>
  <mergeCells count="1">
    <mergeCell ref="H18:I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F33"/>
  <sheetViews>
    <sheetView showGridLines="0" tabSelected="1" topLeftCell="A15" workbookViewId="0">
      <selection activeCell="D41" sqref="D41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6" ht="15" thickTop="1" x14ac:dyDescent="0.35"/>
    <row r="18" spans="1:6" x14ac:dyDescent="0.35">
      <c r="A18" s="4" t="s">
        <v>140</v>
      </c>
      <c r="B18" s="4" t="s">
        <v>141</v>
      </c>
    </row>
    <row r="19" spans="1:6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6" ht="15" thickBot="1" x14ac:dyDescent="0.4">
      <c r="B20" s="35"/>
    </row>
    <row r="21" spans="1:6" ht="15" thickBot="1" x14ac:dyDescent="0.4">
      <c r="B21" s="40"/>
      <c r="C21" s="10" t="s">
        <v>63</v>
      </c>
    </row>
    <row r="22" spans="1:6" x14ac:dyDescent="0.35">
      <c r="B22" s="35">
        <v>0.01</v>
      </c>
      <c r="C22" s="9"/>
      <c r="E22" s="5" t="s">
        <v>64</v>
      </c>
      <c r="F22" s="47"/>
    </row>
    <row r="23" spans="1:6" x14ac:dyDescent="0.35">
      <c r="B23" s="35">
        <v>0.05</v>
      </c>
      <c r="C23" s="9"/>
      <c r="E23" t="s">
        <v>65</v>
      </c>
      <c r="F23" s="48"/>
    </row>
    <row r="24" spans="1:6" x14ac:dyDescent="0.35">
      <c r="B24" s="35">
        <v>0.1</v>
      </c>
      <c r="C24" s="9"/>
      <c r="F24" s="28"/>
    </row>
    <row r="25" spans="1:6" x14ac:dyDescent="0.35">
      <c r="B25" s="35">
        <v>0.25</v>
      </c>
      <c r="C25" s="9"/>
      <c r="E25" t="s">
        <v>66</v>
      </c>
      <c r="F25" s="28"/>
    </row>
    <row r="26" spans="1:6" x14ac:dyDescent="0.35">
      <c r="C26" s="9"/>
      <c r="E26" t="s">
        <v>67</v>
      </c>
      <c r="F26" s="28"/>
    </row>
    <row r="27" spans="1:6" x14ac:dyDescent="0.35">
      <c r="B27" s="35">
        <v>0.5</v>
      </c>
      <c r="C27" s="9"/>
      <c r="F27" s="28"/>
    </row>
    <row r="28" spans="1:6" x14ac:dyDescent="0.35">
      <c r="C28" s="9"/>
      <c r="E28" t="s">
        <v>68</v>
      </c>
      <c r="F28" s="28"/>
    </row>
    <row r="29" spans="1:6" x14ac:dyDescent="0.35">
      <c r="B29" s="35">
        <v>0.75</v>
      </c>
      <c r="C29" s="9"/>
      <c r="E29" t="s">
        <v>69</v>
      </c>
      <c r="F29" s="28"/>
    </row>
    <row r="30" spans="1:6" ht="15" thickBot="1" x14ac:dyDescent="0.4">
      <c r="B30" s="35">
        <v>0.9</v>
      </c>
      <c r="C30" s="9"/>
      <c r="E30" s="19" t="s">
        <v>70</v>
      </c>
      <c r="F30" s="49"/>
    </row>
    <row r="31" spans="1:6" x14ac:dyDescent="0.35">
      <c r="B31" s="35">
        <v>0.95</v>
      </c>
      <c r="C31" s="9"/>
    </row>
    <row r="32" spans="1:6" ht="15" thickBot="1" x14ac:dyDescent="0.4">
      <c r="B32" s="45">
        <v>0.99</v>
      </c>
      <c r="C32" s="46"/>
    </row>
    <row r="33" ht="15" thickTop="1" x14ac:dyDescent="0.3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83" t="s">
        <v>32</v>
      </c>
      <c r="B4" s="83"/>
      <c r="C4" s="83"/>
      <c r="D4" s="83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9" workbookViewId="0">
      <selection activeCell="F15" sqref="F1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7" t="s">
        <v>3</v>
      </c>
      <c r="B3" s="1"/>
      <c r="C3" s="1"/>
    </row>
    <row r="4" spans="1:3" x14ac:dyDescent="0.35">
      <c r="A4" s="66" t="s">
        <v>73</v>
      </c>
      <c r="B4" t="s">
        <v>224</v>
      </c>
      <c r="C4" t="s">
        <v>255</v>
      </c>
    </row>
    <row r="5" spans="1:3" x14ac:dyDescent="0.35">
      <c r="A5" s="66" t="s">
        <v>72</v>
      </c>
      <c r="B5" t="s">
        <v>242</v>
      </c>
      <c r="C5" t="s">
        <v>256</v>
      </c>
    </row>
    <row r="6" spans="1:3" x14ac:dyDescent="0.35">
      <c r="A6" s="66" t="s">
        <v>41</v>
      </c>
      <c r="B6" t="s">
        <v>225</v>
      </c>
      <c r="C6" t="s">
        <v>257</v>
      </c>
    </row>
    <row r="7" spans="1:3" x14ac:dyDescent="0.35">
      <c r="A7" s="68" t="s">
        <v>4</v>
      </c>
    </row>
    <row r="8" spans="1:3" x14ac:dyDescent="0.35">
      <c r="A8" s="66" t="s">
        <v>81</v>
      </c>
      <c r="B8" t="s">
        <v>226</v>
      </c>
      <c r="C8" t="s">
        <v>258</v>
      </c>
    </row>
    <row r="9" spans="1:3" x14ac:dyDescent="0.35">
      <c r="A9" s="66" t="s">
        <v>47</v>
      </c>
      <c r="B9" t="s">
        <v>227</v>
      </c>
      <c r="C9" t="s">
        <v>259</v>
      </c>
    </row>
    <row r="10" spans="1:3" x14ac:dyDescent="0.35">
      <c r="A10" s="66" t="s">
        <v>82</v>
      </c>
      <c r="B10" t="s">
        <v>228</v>
      </c>
      <c r="C10" t="s">
        <v>260</v>
      </c>
    </row>
    <row r="11" spans="1:3" x14ac:dyDescent="0.35">
      <c r="A11" s="66" t="s">
        <v>83</v>
      </c>
      <c r="B11" t="s">
        <v>230</v>
      </c>
      <c r="C11" t="s">
        <v>261</v>
      </c>
    </row>
    <row r="12" spans="1:3" x14ac:dyDescent="0.35">
      <c r="A12" s="66" t="s">
        <v>50</v>
      </c>
      <c r="B12" t="s">
        <v>231</v>
      </c>
      <c r="C12" t="s">
        <v>262</v>
      </c>
    </row>
    <row r="13" spans="1:3" x14ac:dyDescent="0.35">
      <c r="A13" s="66" t="s">
        <v>51</v>
      </c>
      <c r="B13" t="s">
        <v>232</v>
      </c>
      <c r="C13" t="s">
        <v>263</v>
      </c>
    </row>
    <row r="14" spans="1:3" x14ac:dyDescent="0.35">
      <c r="A14" s="68" t="s">
        <v>5</v>
      </c>
    </row>
    <row r="15" spans="1:3" x14ac:dyDescent="0.35">
      <c r="A15" s="66" t="s">
        <v>79</v>
      </c>
      <c r="B15" t="s">
        <v>233</v>
      </c>
      <c r="C15" t="s">
        <v>264</v>
      </c>
    </row>
    <row r="16" spans="1:3" x14ac:dyDescent="0.35">
      <c r="A16" s="66" t="s">
        <v>43</v>
      </c>
      <c r="B16" t="s">
        <v>234</v>
      </c>
      <c r="C16" t="s">
        <v>265</v>
      </c>
    </row>
    <row r="17" spans="1:3" x14ac:dyDescent="0.35">
      <c r="A17" s="66" t="s">
        <v>44</v>
      </c>
      <c r="B17" t="s">
        <v>229</v>
      </c>
      <c r="C17" t="s">
        <v>266</v>
      </c>
    </row>
    <row r="18" spans="1:3" x14ac:dyDescent="0.35">
      <c r="A18" s="66" t="s">
        <v>80</v>
      </c>
      <c r="B18" t="s">
        <v>243</v>
      </c>
      <c r="C18" t="s">
        <v>267</v>
      </c>
    </row>
    <row r="19" spans="1:3" x14ac:dyDescent="0.35">
      <c r="A19" s="68" t="s">
        <v>6</v>
      </c>
    </row>
    <row r="20" spans="1:3" x14ac:dyDescent="0.35">
      <c r="A20" s="66" t="s">
        <v>52</v>
      </c>
      <c r="B20" t="s">
        <v>235</v>
      </c>
      <c r="C20" t="s">
        <v>268</v>
      </c>
    </row>
    <row r="21" spans="1:3" x14ac:dyDescent="0.35">
      <c r="A21" s="66" t="s">
        <v>53</v>
      </c>
      <c r="B21" t="s">
        <v>236</v>
      </c>
      <c r="C21" t="s">
        <v>269</v>
      </c>
    </row>
    <row r="22" spans="1:3" x14ac:dyDescent="0.35">
      <c r="A22" s="66" t="s">
        <v>74</v>
      </c>
      <c r="B22" t="s">
        <v>237</v>
      </c>
      <c r="C22" t="s">
        <v>270</v>
      </c>
    </row>
    <row r="23" spans="1:3" x14ac:dyDescent="0.35">
      <c r="A23" s="66" t="s">
        <v>75</v>
      </c>
      <c r="B23" t="s">
        <v>238</v>
      </c>
      <c r="C23" t="s">
        <v>271</v>
      </c>
    </row>
    <row r="24" spans="1:3" x14ac:dyDescent="0.35">
      <c r="A24" s="66" t="s">
        <v>76</v>
      </c>
      <c r="B24" t="s">
        <v>239</v>
      </c>
      <c r="C24" t="s">
        <v>272</v>
      </c>
    </row>
    <row r="25" spans="1:3" x14ac:dyDescent="0.35">
      <c r="A25" s="66" t="s">
        <v>77</v>
      </c>
      <c r="B25" t="s">
        <v>244</v>
      </c>
      <c r="C25" t="s">
        <v>273</v>
      </c>
    </row>
    <row r="26" spans="1:3" x14ac:dyDescent="0.35">
      <c r="A26" s="66" t="s">
        <v>58</v>
      </c>
      <c r="B26" t="s">
        <v>240</v>
      </c>
      <c r="C26" t="s">
        <v>274</v>
      </c>
    </row>
    <row r="27" spans="1:3" ht="15" thickBot="1" x14ac:dyDescent="0.4">
      <c r="A27" s="69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5" sqref="B5:C5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8" workbookViewId="0">
      <selection activeCell="C37" sqref="C3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79" t="s">
        <v>215</v>
      </c>
      <c r="C1" s="79"/>
      <c r="D1" s="79"/>
      <c r="E1" s="79"/>
      <c r="F1" s="79"/>
      <c r="G1" s="54"/>
      <c r="H1" s="79" t="s">
        <v>248</v>
      </c>
      <c r="I1" s="79"/>
      <c r="J1" s="79"/>
      <c r="K1" s="79"/>
      <c r="L1" s="79"/>
      <c r="N1" s="79" t="s">
        <v>212</v>
      </c>
      <c r="O1" s="79"/>
      <c r="P1" s="79"/>
      <c r="Q1" s="79"/>
      <c r="R1" s="79"/>
      <c r="T1" s="79" t="s">
        <v>213</v>
      </c>
      <c r="U1" s="79"/>
      <c r="V1" s="79"/>
      <c r="W1" s="79"/>
      <c r="X1" s="79"/>
    </row>
    <row r="2" spans="2:27" x14ac:dyDescent="0.35">
      <c r="B2" s="80" t="s">
        <v>214</v>
      </c>
      <c r="C2" s="80"/>
      <c r="D2" s="80"/>
      <c r="E2" s="80"/>
      <c r="F2" s="80"/>
      <c r="G2" s="54"/>
      <c r="H2" s="80" t="s">
        <v>214</v>
      </c>
      <c r="I2" s="80"/>
      <c r="J2" s="80"/>
      <c r="K2" s="80"/>
      <c r="L2" s="80"/>
      <c r="N2" s="80" t="s">
        <v>214</v>
      </c>
      <c r="O2" s="80"/>
      <c r="P2" s="80"/>
      <c r="Q2" s="80"/>
      <c r="R2" s="80"/>
      <c r="T2" s="80" t="s">
        <v>214</v>
      </c>
      <c r="U2" s="81"/>
      <c r="V2" s="81"/>
      <c r="W2" s="81"/>
      <c r="X2" s="8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71" t="s">
        <v>249</v>
      </c>
      <c r="J18" s="71" t="s">
        <v>118</v>
      </c>
      <c r="K18" s="71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2" t="s">
        <v>245</v>
      </c>
      <c r="J21" s="56">
        <v>93</v>
      </c>
      <c r="K21" s="72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70">
        <v>0.2790882670355333</v>
      </c>
      <c r="D30" s="70">
        <v>0.32358687319242407</v>
      </c>
      <c r="E30" s="70">
        <v>0.41088869394235378</v>
      </c>
      <c r="F30" s="70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0" workbookViewId="0">
      <selection activeCell="B5" sqref="B5: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82" t="s">
        <v>210</v>
      </c>
      <c r="C2" s="82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25" workbookViewId="0">
      <selection activeCell="B40" sqref="B40:D42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83" t="s">
        <v>12</v>
      </c>
      <c r="B1" s="83"/>
      <c r="C1" s="83"/>
      <c r="D1" s="83"/>
      <c r="E1" s="83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84" t="s">
        <v>16</v>
      </c>
      <c r="B10" s="84"/>
      <c r="C10" s="84"/>
      <c r="D10" s="8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84" t="s">
        <v>16</v>
      </c>
      <c r="B37" s="84"/>
      <c r="C37" s="84"/>
      <c r="D37" s="84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21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85" t="s">
        <v>127</v>
      </c>
      <c r="B3" s="85"/>
      <c r="C3" s="85"/>
      <c r="D3" s="85"/>
      <c r="E3" s="85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86" t="s">
        <v>7</v>
      </c>
      <c r="B21" s="86"/>
      <c r="C21" s="86"/>
      <c r="D21" s="86"/>
      <c r="E21" s="86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85" t="s">
        <v>128</v>
      </c>
      <c r="B25" s="85"/>
      <c r="C25" s="85"/>
      <c r="D25" s="85"/>
      <c r="E25" s="85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86" t="s">
        <v>7</v>
      </c>
      <c r="B43" s="86"/>
      <c r="C43" s="86"/>
      <c r="D43" s="86"/>
      <c r="E43" s="86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87" t="s">
        <v>60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90" t="s">
        <v>3</v>
      </c>
      <c r="C4" s="90"/>
      <c r="D4" s="90"/>
      <c r="E4" s="91" t="s">
        <v>4</v>
      </c>
      <c r="F4" s="91"/>
      <c r="G4" s="91"/>
      <c r="H4" s="91"/>
      <c r="I4" s="91"/>
      <c r="J4" s="91"/>
      <c r="K4" s="88" t="s">
        <v>5</v>
      </c>
      <c r="L4" s="88"/>
      <c r="M4" s="88"/>
      <c r="N4" s="88"/>
      <c r="O4" s="89" t="s">
        <v>6</v>
      </c>
      <c r="P4" s="89"/>
      <c r="Q4" s="89"/>
      <c r="R4" s="89"/>
      <c r="S4" s="89"/>
      <c r="T4" s="89"/>
      <c r="U4" s="89"/>
      <c r="V4" s="89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pi_estimates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2023-07-10T19:50:43Z</dcterms:modified>
</cp:coreProperties>
</file>