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98F8FABA-ACE5-4AD9-8053-5B69BF6424F1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19" i="1" l="1"/>
  <c r="CT19" i="1"/>
  <c r="CQ17" i="1"/>
  <c r="CP17" i="1"/>
  <c r="CI7" i="1" l="1"/>
  <c r="CH7" i="1"/>
  <c r="CM6" i="1"/>
  <c r="CL6" i="1"/>
  <c r="CE6" i="1"/>
  <c r="CD6" i="1"/>
  <c r="BD10" i="1"/>
  <c r="BF10" i="1"/>
  <c r="BH10" i="1"/>
  <c r="BJ10" i="1"/>
  <c r="BL10" i="1"/>
  <c r="BN10" i="1"/>
  <c r="BP10" i="1"/>
  <c r="BB10" i="1"/>
  <c r="BW8" i="1"/>
  <c r="BV8" i="1"/>
  <c r="BS9" i="1" l="1"/>
  <c r="BS8" i="1"/>
  <c r="BS7" i="1"/>
  <c r="BS6" i="1"/>
  <c r="BS5" i="1"/>
  <c r="AX9" i="1"/>
  <c r="AX8" i="1"/>
  <c r="AX7" i="1"/>
  <c r="AX6" i="1"/>
  <c r="AX5" i="1"/>
  <c r="AC6" i="1"/>
  <c r="AB6" i="1"/>
  <c r="Y6" i="1"/>
  <c r="X6" i="1"/>
  <c r="U6" i="1"/>
  <c r="U7" i="1"/>
  <c r="U8" i="1"/>
  <c r="U9" i="1"/>
  <c r="U5" i="1"/>
  <c r="BS10" i="1" l="1"/>
</calcChain>
</file>

<file path=xl/sharedStrings.xml><?xml version="1.0" encoding="utf-8"?>
<sst xmlns="http://schemas.openxmlformats.org/spreadsheetml/2006/main" count="176" uniqueCount="72">
  <si>
    <t>N</t>
  </si>
  <si>
    <t>%</t>
  </si>
  <si>
    <t>Péssimo</t>
  </si>
  <si>
    <t>Ruim</t>
  </si>
  <si>
    <t>Regular</t>
  </si>
  <si>
    <t>Bom</t>
  </si>
  <si>
    <t>Ótimo</t>
  </si>
  <si>
    <t>Valor-p</t>
  </si>
  <si>
    <t>&lt;0,001</t>
  </si>
  <si>
    <t>7 ou mais</t>
  </si>
  <si>
    <t>ESF/EAP</t>
  </si>
  <si>
    <t>Tabela 1</t>
  </si>
  <si>
    <t>Total</t>
  </si>
  <si>
    <t>Tabela 2</t>
  </si>
  <si>
    <t>v325. Impressora</t>
  </si>
  <si>
    <t>v321. Nº de computadores</t>
  </si>
  <si>
    <t>Ausente</t>
  </si>
  <si>
    <t>Presente</t>
  </si>
  <si>
    <t>v324. Número de smarphones</t>
  </si>
  <si>
    <t>Tabela 3</t>
  </si>
  <si>
    <t>Freq. Absoluta (N)</t>
  </si>
  <si>
    <t>Freq. Relativa (%)</t>
  </si>
  <si>
    <t>Tabela 4</t>
  </si>
  <si>
    <t>ACS</t>
  </si>
  <si>
    <t>v323. Tablets</t>
  </si>
  <si>
    <t>0</t>
  </si>
  <si>
    <t>1</t>
  </si>
  <si>
    <t>2</t>
  </si>
  <si>
    <t>3</t>
  </si>
  <si>
    <t>Péssimo/Ruim</t>
  </si>
  <si>
    <t>v25. Equipamentos de telessaúde</t>
  </si>
  <si>
    <t>Tabela 5</t>
  </si>
  <si>
    <t>0 a 3</t>
  </si>
  <si>
    <t>4 a 7</t>
  </si>
  <si>
    <t>8 a 11</t>
  </si>
  <si>
    <t>12 a 15</t>
  </si>
  <si>
    <t>16 a 19</t>
  </si>
  <si>
    <t>20 a 23</t>
  </si>
  <si>
    <t>24 a 27</t>
  </si>
  <si>
    <t>28 ou mais</t>
  </si>
  <si>
    <t>Tabela 7</t>
  </si>
  <si>
    <t xml:space="preserve">v35. Possui equipamentos disponíveis para realização de webconferência </t>
  </si>
  <si>
    <t>Não</t>
  </si>
  <si>
    <t>Sim</t>
  </si>
  <si>
    <t>Tabela 6</t>
  </si>
  <si>
    <t>Tabela 9</t>
  </si>
  <si>
    <t>v37. Nesta UBS, utiliza-se prontuário eletrônico?</t>
  </si>
  <si>
    <t>Tabela 8</t>
  </si>
  <si>
    <t>v36. Teleconsultoria e telediagnóstico</t>
  </si>
  <si>
    <t>0 = Nenhum</t>
  </si>
  <si>
    <t>1 = Teleconsultoria ou telediagnóstico</t>
  </si>
  <si>
    <t>2 = Ambos</t>
  </si>
  <si>
    <t>4</t>
  </si>
  <si>
    <t>5</t>
  </si>
  <si>
    <t>6</t>
  </si>
  <si>
    <t>7</t>
  </si>
  <si>
    <t>Péssimo = 0</t>
  </si>
  <si>
    <t>Ruim = 1 e 2</t>
  </si>
  <si>
    <t>Regular = 3 e 4</t>
  </si>
  <si>
    <t>Bom = 5 e 6</t>
  </si>
  <si>
    <t>Ótimo = 7</t>
  </si>
  <si>
    <t>Tabela 10 - Médicos, enfermeiros, equipe multiprofissional, dentistas, demais profissionais de nível superior, ensino superior e técnico</t>
  </si>
  <si>
    <t>8</t>
  </si>
  <si>
    <t>9</t>
  </si>
  <si>
    <t>10</t>
  </si>
  <si>
    <t>Ótimo = maior que 8</t>
  </si>
  <si>
    <t>Péssimo/Ruim = 0</t>
  </si>
  <si>
    <t>Regular = 1 e 2</t>
  </si>
  <si>
    <t>Bom = 3 a 7</t>
  </si>
  <si>
    <t>37.4. Se sim, com quais pontos de atenção o prontuário eletrônico é compartilhado?</t>
  </si>
  <si>
    <t>v37. Utilização do prontuário eletrônico</t>
  </si>
  <si>
    <t xml:space="preserve">Tabela 11 - Outras UBS, Serviços exames/laboratoriais, Unidade de Pronto Atendimento (UPA), Prontos-Socorros e outros serviços de urgência, Serviços especializados públicos, Serviços especializados privados, Hospitais da rede pública, Hospitais da rede contratada/conveniada, Centro de Atenção Psicossocial (CAPS), Centro de Especialidades Odontológicas (CEO)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</si>
</sst>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5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5" xfId="0" applyFill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U19"/>
  <sheetViews>
    <sheetView tabSelected="1" zoomScale="90" zoomScaleNormal="90" workbookViewId="0"/>
  </sheetViews>
  <sheetFormatPr defaultColWidth="11.19921875" defaultRowHeight="14" x14ac:dyDescent="0.3"/>
  <cols>
    <col min="2" max="2" width="13.09765625" customWidth="1"/>
    <col min="3" max="3" width="7.69921875" bestFit="1" customWidth="1"/>
    <col min="4" max="4" width="5" style="3" bestFit="1" customWidth="1"/>
    <col min="5" max="5" width="6.8984375" style="4" bestFit="1" customWidth="1"/>
    <col min="6" max="6" width="5" style="3" bestFit="1" customWidth="1"/>
    <col min="7" max="7" width="6.8984375" style="4" bestFit="1" customWidth="1"/>
    <col min="8" max="8" width="5" style="3" bestFit="1" customWidth="1"/>
    <col min="9" max="9" width="6.8984375" style="4" bestFit="1" customWidth="1"/>
    <col min="10" max="10" width="5" style="3" bestFit="1" customWidth="1"/>
    <col min="11" max="11" width="6.8984375" style="4" bestFit="1" customWidth="1"/>
    <col min="12" max="12" width="4" style="3" bestFit="1" customWidth="1"/>
    <col min="13" max="13" width="6.8984375" style="4" bestFit="1" customWidth="1"/>
    <col min="14" max="14" width="4" style="3" bestFit="1" customWidth="1"/>
    <col min="15" max="15" width="6.8984375" style="4" bestFit="1" customWidth="1"/>
    <col min="16" max="16" width="4" style="3" bestFit="1" customWidth="1"/>
    <col min="17" max="17" width="6.8984375" style="4" bestFit="1" customWidth="1"/>
    <col min="18" max="18" width="4" style="3" bestFit="1" customWidth="1"/>
    <col min="19" max="19" width="6.8984375" style="4" bestFit="1" customWidth="1"/>
    <col min="20" max="20" width="7.19921875" style="3" bestFit="1" customWidth="1"/>
    <col min="21" max="21" width="6" bestFit="1" customWidth="1"/>
    <col min="23" max="23" width="15.3984375" bestFit="1" customWidth="1"/>
    <col min="24" max="24" width="16.296875" style="1" bestFit="1" customWidth="1"/>
    <col min="25" max="25" width="15.69921875" style="2" bestFit="1" customWidth="1"/>
    <col min="27" max="27" width="26.69921875" bestFit="1" customWidth="1"/>
    <col min="28" max="28" width="16.296875" bestFit="1" customWidth="1"/>
    <col min="29" max="29" width="15.69921875" bestFit="1" customWidth="1"/>
    <col min="31" max="31" width="7.59765625" customWidth="1"/>
    <col min="32" max="32" width="7.69921875" bestFit="1" customWidth="1"/>
    <col min="33" max="33" width="5" bestFit="1" customWidth="1"/>
    <col min="34" max="34" width="6.8984375" bestFit="1" customWidth="1"/>
    <col min="35" max="35" width="6" bestFit="1" customWidth="1"/>
    <col min="36" max="36" width="6.8984375" bestFit="1" customWidth="1"/>
    <col min="37" max="37" width="5" bestFit="1" customWidth="1"/>
    <col min="38" max="38" width="6.8984375" bestFit="1" customWidth="1"/>
    <col min="39" max="39" width="5" bestFit="1" customWidth="1"/>
    <col min="40" max="40" width="6.8984375" bestFit="1" customWidth="1"/>
    <col min="41" max="41" width="4" bestFit="1" customWidth="1"/>
    <col min="42" max="42" width="6.8984375" bestFit="1" customWidth="1"/>
    <col min="43" max="43" width="4" bestFit="1" customWidth="1"/>
    <col min="44" max="44" width="6.8984375" bestFit="1" customWidth="1"/>
    <col min="45" max="45" width="4" bestFit="1" customWidth="1"/>
    <col min="46" max="46" width="6.8984375" bestFit="1" customWidth="1"/>
    <col min="47" max="47" width="4" bestFit="1" customWidth="1"/>
    <col min="48" max="48" width="6.8984375" bestFit="1" customWidth="1"/>
    <col min="49" max="49" width="7.19921875" bestFit="1" customWidth="1"/>
    <col min="50" max="50" width="6" bestFit="1" customWidth="1"/>
    <col min="53" max="53" width="7.69921875" bestFit="1" customWidth="1"/>
    <col min="54" max="54" width="6" bestFit="1" customWidth="1"/>
    <col min="55" max="55" width="6.8984375" bestFit="1" customWidth="1"/>
    <col min="56" max="56" width="6" bestFit="1" customWidth="1"/>
    <col min="57" max="57" width="6.8984375" bestFit="1" customWidth="1"/>
    <col min="58" max="58" width="5" bestFit="1" customWidth="1"/>
    <col min="59" max="59" width="6.8984375" bestFit="1" customWidth="1"/>
    <col min="60" max="60" width="5" bestFit="1" customWidth="1"/>
    <col min="61" max="61" width="6.8984375" bestFit="1" customWidth="1"/>
    <col min="62" max="62" width="5" bestFit="1" customWidth="1"/>
    <col min="63" max="63" width="6.8984375" bestFit="1" customWidth="1"/>
    <col min="64" max="64" width="4" bestFit="1" customWidth="1"/>
    <col min="65" max="65" width="6.8984375" bestFit="1" customWidth="1"/>
    <col min="66" max="66" width="4" bestFit="1" customWidth="1"/>
    <col min="67" max="67" width="6.8984375" bestFit="1" customWidth="1"/>
    <col min="68" max="68" width="4" bestFit="1" customWidth="1"/>
    <col min="69" max="69" width="6.8984375" bestFit="1" customWidth="1"/>
    <col min="70" max="70" width="7.19921875" bestFit="1" customWidth="1"/>
    <col min="71" max="71" width="6" bestFit="1" customWidth="1"/>
    <col min="73" max="73" width="29.5" bestFit="1" customWidth="1"/>
    <col min="74" max="74" width="16.19921875" style="3" bestFit="1" customWidth="1"/>
    <col min="75" max="75" width="15.5" style="4" bestFit="1" customWidth="1"/>
    <col min="81" max="81" width="64.09765625" bestFit="1" customWidth="1"/>
    <col min="82" max="82" width="16.296875" bestFit="1" customWidth="1"/>
    <col min="83" max="83" width="15.69921875" bestFit="1" customWidth="1"/>
    <col min="85" max="85" width="33" bestFit="1" customWidth="1"/>
    <col min="86" max="86" width="16.296875" bestFit="1" customWidth="1"/>
    <col min="87" max="87" width="15.69921875" bestFit="1" customWidth="1"/>
    <col min="89" max="89" width="42.19921875" bestFit="1" customWidth="1"/>
    <col min="90" max="90" width="16.296875" bestFit="1" customWidth="1"/>
    <col min="91" max="91" width="15.69921875" bestFit="1" customWidth="1"/>
    <col min="93" max="93" width="34.8984375" bestFit="1" customWidth="1"/>
    <col min="94" max="94" width="16.296875" style="1" bestFit="1" customWidth="1"/>
    <col min="95" max="95" width="15.69921875" style="2" bestFit="1" customWidth="1"/>
    <col min="97" max="97" width="73.296875" bestFit="1" customWidth="1"/>
    <col min="98" max="98" width="16.296875" style="1" bestFit="1" customWidth="1"/>
    <col min="99" max="99" width="15.69921875" style="2" bestFit="1" customWidth="1"/>
  </cols>
  <sheetData>
    <row r="1" spans="2:99" x14ac:dyDescent="0.3">
      <c r="B1" s="33" t="s">
        <v>11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W1" s="33" t="s">
        <v>13</v>
      </c>
      <c r="X1" s="33"/>
      <c r="Y1" s="33"/>
      <c r="AA1" s="33" t="s">
        <v>19</v>
      </c>
      <c r="AB1" s="33"/>
      <c r="AC1" s="33"/>
      <c r="AE1" s="33" t="s">
        <v>22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Z1" s="33" t="s">
        <v>22</v>
      </c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U1" s="33" t="s">
        <v>31</v>
      </c>
      <c r="BV1" s="33"/>
      <c r="BW1" s="33"/>
      <c r="BY1" s="33" t="s">
        <v>44</v>
      </c>
      <c r="BZ1" s="33"/>
      <c r="CA1" s="33"/>
      <c r="CC1" s="33" t="s">
        <v>40</v>
      </c>
      <c r="CD1" s="33"/>
      <c r="CE1" s="33"/>
      <c r="CG1" s="33" t="s">
        <v>47</v>
      </c>
      <c r="CH1" s="33"/>
      <c r="CI1" s="33"/>
      <c r="CK1" s="33" t="s">
        <v>45</v>
      </c>
      <c r="CL1" s="33"/>
      <c r="CM1" s="33"/>
      <c r="CO1" s="36" t="s">
        <v>61</v>
      </c>
      <c r="CP1" s="36"/>
      <c r="CQ1" s="36"/>
      <c r="CS1" s="36" t="s">
        <v>71</v>
      </c>
      <c r="CT1" s="36"/>
      <c r="CU1" s="36"/>
    </row>
    <row r="2" spans="2:99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W2" s="32"/>
      <c r="X2" s="32"/>
      <c r="Y2" s="32"/>
      <c r="AA2" s="32"/>
      <c r="AB2" s="32"/>
      <c r="AC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U2" s="33"/>
      <c r="BV2" s="33"/>
      <c r="BW2" s="33"/>
      <c r="BY2" s="33"/>
      <c r="BZ2" s="33"/>
      <c r="CA2" s="33"/>
      <c r="CC2" s="33"/>
      <c r="CD2" s="33"/>
      <c r="CE2" s="33"/>
      <c r="CG2" s="33"/>
      <c r="CH2" s="33"/>
      <c r="CI2" s="33"/>
      <c r="CK2" s="33"/>
      <c r="CL2" s="33"/>
      <c r="CM2" s="33"/>
      <c r="CO2" s="36"/>
      <c r="CP2" s="36"/>
      <c r="CQ2" s="36"/>
      <c r="CS2" s="36"/>
      <c r="CT2" s="36"/>
      <c r="CU2" s="36"/>
    </row>
    <row r="3" spans="2:99" x14ac:dyDescent="0.3">
      <c r="B3" s="27" t="s">
        <v>10</v>
      </c>
      <c r="C3" s="27"/>
      <c r="D3" s="27">
        <v>0</v>
      </c>
      <c r="E3" s="27"/>
      <c r="F3" s="34">
        <v>1</v>
      </c>
      <c r="G3" s="35"/>
      <c r="H3" s="27">
        <v>2</v>
      </c>
      <c r="I3" s="27"/>
      <c r="J3" s="34">
        <v>3</v>
      </c>
      <c r="K3" s="35"/>
      <c r="L3" s="27">
        <v>4</v>
      </c>
      <c r="M3" s="27"/>
      <c r="N3" s="34">
        <v>5</v>
      </c>
      <c r="O3" s="35"/>
      <c r="P3" s="34">
        <v>6</v>
      </c>
      <c r="Q3" s="35"/>
      <c r="R3" s="27" t="s">
        <v>9</v>
      </c>
      <c r="S3" s="27"/>
      <c r="T3" s="25" t="s">
        <v>7</v>
      </c>
      <c r="U3" s="27" t="s">
        <v>12</v>
      </c>
      <c r="W3" s="40" t="s">
        <v>14</v>
      </c>
      <c r="X3" s="5" t="s">
        <v>20</v>
      </c>
      <c r="Y3" s="6" t="s">
        <v>21</v>
      </c>
      <c r="AA3" s="40" t="s">
        <v>18</v>
      </c>
      <c r="AB3" s="5" t="s">
        <v>20</v>
      </c>
      <c r="AC3" s="6" t="s">
        <v>21</v>
      </c>
      <c r="AE3" s="27" t="s">
        <v>23</v>
      </c>
      <c r="AF3" s="27"/>
      <c r="AG3" s="27">
        <v>0</v>
      </c>
      <c r="AH3" s="27"/>
      <c r="AI3" s="34">
        <v>1</v>
      </c>
      <c r="AJ3" s="35"/>
      <c r="AK3" s="27">
        <v>2</v>
      </c>
      <c r="AL3" s="27"/>
      <c r="AM3" s="34">
        <v>3</v>
      </c>
      <c r="AN3" s="35"/>
      <c r="AO3" s="27">
        <v>4</v>
      </c>
      <c r="AP3" s="27"/>
      <c r="AQ3" s="34">
        <v>5</v>
      </c>
      <c r="AR3" s="35"/>
      <c r="AS3" s="34">
        <v>6</v>
      </c>
      <c r="AT3" s="35"/>
      <c r="AU3" s="27" t="s">
        <v>9</v>
      </c>
      <c r="AV3" s="27"/>
      <c r="AW3" s="25" t="s">
        <v>7</v>
      </c>
      <c r="AX3" s="27" t="s">
        <v>12</v>
      </c>
      <c r="AZ3" s="27" t="s">
        <v>23</v>
      </c>
      <c r="BA3" s="27"/>
      <c r="BB3" s="27" t="s">
        <v>32</v>
      </c>
      <c r="BC3" s="27"/>
      <c r="BD3" s="34" t="s">
        <v>33</v>
      </c>
      <c r="BE3" s="35"/>
      <c r="BF3" s="27" t="s">
        <v>34</v>
      </c>
      <c r="BG3" s="27"/>
      <c r="BH3" s="34" t="s">
        <v>35</v>
      </c>
      <c r="BI3" s="35"/>
      <c r="BJ3" s="27" t="s">
        <v>36</v>
      </c>
      <c r="BK3" s="27"/>
      <c r="BL3" s="34" t="s">
        <v>37</v>
      </c>
      <c r="BM3" s="35"/>
      <c r="BN3" s="34" t="s">
        <v>38</v>
      </c>
      <c r="BO3" s="35"/>
      <c r="BP3" s="27" t="s">
        <v>39</v>
      </c>
      <c r="BQ3" s="27"/>
      <c r="BR3" s="25" t="s">
        <v>7</v>
      </c>
      <c r="BS3" s="27" t="s">
        <v>12</v>
      </c>
      <c r="BU3" s="43" t="s">
        <v>30</v>
      </c>
      <c r="BV3" s="5" t="s">
        <v>20</v>
      </c>
      <c r="BW3" s="6" t="s">
        <v>21</v>
      </c>
      <c r="CC3" s="43" t="s">
        <v>41</v>
      </c>
      <c r="CD3" s="5" t="s">
        <v>20</v>
      </c>
      <c r="CE3" s="6" t="s">
        <v>21</v>
      </c>
      <c r="CG3" s="43" t="s">
        <v>48</v>
      </c>
      <c r="CH3" s="5" t="s">
        <v>20</v>
      </c>
      <c r="CI3" s="6" t="s">
        <v>21</v>
      </c>
      <c r="CK3" s="43" t="s">
        <v>46</v>
      </c>
      <c r="CL3" s="5" t="s">
        <v>20</v>
      </c>
      <c r="CM3" s="6" t="s">
        <v>21</v>
      </c>
      <c r="CO3" s="43" t="s">
        <v>70</v>
      </c>
      <c r="CP3" s="5" t="s">
        <v>20</v>
      </c>
      <c r="CQ3" s="6" t="s">
        <v>21</v>
      </c>
      <c r="CS3" s="43" t="s">
        <v>69</v>
      </c>
      <c r="CT3" s="5" t="s">
        <v>20</v>
      </c>
      <c r="CU3" s="6" t="s">
        <v>21</v>
      </c>
    </row>
    <row r="4" spans="2:99" x14ac:dyDescent="0.3">
      <c r="B4" s="28"/>
      <c r="C4" s="28"/>
      <c r="D4" s="5" t="s">
        <v>0</v>
      </c>
      <c r="E4" s="6" t="s">
        <v>1</v>
      </c>
      <c r="F4" s="7" t="s">
        <v>0</v>
      </c>
      <c r="G4" s="8" t="s">
        <v>1</v>
      </c>
      <c r="H4" s="5" t="s">
        <v>0</v>
      </c>
      <c r="I4" s="6" t="s">
        <v>1</v>
      </c>
      <c r="J4" s="7" t="s">
        <v>0</v>
      </c>
      <c r="K4" s="8" t="s">
        <v>1</v>
      </c>
      <c r="L4" s="5" t="s">
        <v>0</v>
      </c>
      <c r="M4" s="6" t="s">
        <v>1</v>
      </c>
      <c r="N4" s="7" t="s">
        <v>0</v>
      </c>
      <c r="O4" s="8" t="s">
        <v>1</v>
      </c>
      <c r="P4" s="7" t="s">
        <v>0</v>
      </c>
      <c r="Q4" s="8" t="s">
        <v>1</v>
      </c>
      <c r="R4" s="5" t="s">
        <v>0</v>
      </c>
      <c r="S4" s="6" t="s">
        <v>1</v>
      </c>
      <c r="T4" s="26"/>
      <c r="U4" s="28"/>
      <c r="W4" s="9" t="s">
        <v>16</v>
      </c>
      <c r="X4" s="22">
        <v>8143</v>
      </c>
      <c r="Y4" s="23">
        <v>0.181289934768573</v>
      </c>
      <c r="AA4" s="9" t="s">
        <v>16</v>
      </c>
      <c r="AB4" s="22">
        <v>33751</v>
      </c>
      <c r="AC4" s="23">
        <v>0.75167590922251204</v>
      </c>
      <c r="AE4" s="28"/>
      <c r="AF4" s="28"/>
      <c r="AG4" s="5" t="s">
        <v>0</v>
      </c>
      <c r="AH4" s="6" t="s">
        <v>1</v>
      </c>
      <c r="AI4" s="7" t="s">
        <v>0</v>
      </c>
      <c r="AJ4" s="8" t="s">
        <v>1</v>
      </c>
      <c r="AK4" s="5" t="s">
        <v>0</v>
      </c>
      <c r="AL4" s="6" t="s">
        <v>1</v>
      </c>
      <c r="AM4" s="7" t="s">
        <v>0</v>
      </c>
      <c r="AN4" s="8" t="s">
        <v>1</v>
      </c>
      <c r="AO4" s="5" t="s">
        <v>0</v>
      </c>
      <c r="AP4" s="6" t="s">
        <v>1</v>
      </c>
      <c r="AQ4" s="7" t="s">
        <v>0</v>
      </c>
      <c r="AR4" s="8" t="s">
        <v>1</v>
      </c>
      <c r="AS4" s="7" t="s">
        <v>0</v>
      </c>
      <c r="AT4" s="8" t="s">
        <v>1</v>
      </c>
      <c r="AU4" s="5" t="s">
        <v>0</v>
      </c>
      <c r="AV4" s="6" t="s">
        <v>1</v>
      </c>
      <c r="AW4" s="26"/>
      <c r="AX4" s="28"/>
      <c r="AZ4" s="28"/>
      <c r="BA4" s="28"/>
      <c r="BB4" s="5" t="s">
        <v>0</v>
      </c>
      <c r="BC4" s="6" t="s">
        <v>1</v>
      </c>
      <c r="BD4" s="7" t="s">
        <v>0</v>
      </c>
      <c r="BE4" s="8" t="s">
        <v>1</v>
      </c>
      <c r="BF4" s="5" t="s">
        <v>0</v>
      </c>
      <c r="BG4" s="6" t="s">
        <v>1</v>
      </c>
      <c r="BH4" s="7" t="s">
        <v>0</v>
      </c>
      <c r="BI4" s="8" t="s">
        <v>1</v>
      </c>
      <c r="BJ4" s="5" t="s">
        <v>0</v>
      </c>
      <c r="BK4" s="6" t="s">
        <v>1</v>
      </c>
      <c r="BL4" s="7" t="s">
        <v>0</v>
      </c>
      <c r="BM4" s="8" t="s">
        <v>1</v>
      </c>
      <c r="BN4" s="7" t="s">
        <v>0</v>
      </c>
      <c r="BO4" s="8" t="s">
        <v>1</v>
      </c>
      <c r="BP4" s="5" t="s">
        <v>0</v>
      </c>
      <c r="BQ4" s="6" t="s">
        <v>1</v>
      </c>
      <c r="BR4" s="26"/>
      <c r="BS4" s="28"/>
      <c r="BU4" s="9" t="s">
        <v>29</v>
      </c>
      <c r="BV4" s="10">
        <v>36398</v>
      </c>
      <c r="BW4" s="11">
        <v>0.80997841422435901</v>
      </c>
      <c r="CC4" s="9" t="s">
        <v>42</v>
      </c>
      <c r="CD4" s="10">
        <v>21496</v>
      </c>
      <c r="CE4" s="11">
        <v>0.478379882051853</v>
      </c>
      <c r="CG4" s="48" t="s">
        <v>49</v>
      </c>
      <c r="CH4" s="10">
        <v>32954</v>
      </c>
      <c r="CI4" s="11">
        <v>0.73333778400872296</v>
      </c>
      <c r="CK4" s="9" t="s">
        <v>42</v>
      </c>
      <c r="CL4" s="10">
        <v>5695</v>
      </c>
      <c r="CM4" s="11">
        <v>0.12674426368148101</v>
      </c>
      <c r="CO4" t="s">
        <v>25</v>
      </c>
      <c r="CP4" s="1">
        <v>5702</v>
      </c>
      <c r="CQ4" s="2">
        <v>0.12688875536862701</v>
      </c>
      <c r="CS4" t="s">
        <v>25</v>
      </c>
      <c r="CT4" s="1">
        <v>12391</v>
      </c>
      <c r="CU4" s="2">
        <v>0.27574159378685698</v>
      </c>
    </row>
    <row r="5" spans="2:99" ht="14" customHeight="1" x14ac:dyDescent="0.3">
      <c r="B5" s="29" t="s">
        <v>15</v>
      </c>
      <c r="C5" s="9" t="s">
        <v>2</v>
      </c>
      <c r="D5" s="10">
        <v>1112</v>
      </c>
      <c r="E5" s="11">
        <v>0.56938044034818203</v>
      </c>
      <c r="F5" s="15">
        <v>5432</v>
      </c>
      <c r="G5" s="18">
        <v>0.21190606226106001</v>
      </c>
      <c r="H5" s="10">
        <v>2109</v>
      </c>
      <c r="I5" s="11">
        <v>0.19329117404454199</v>
      </c>
      <c r="J5" s="15">
        <v>184</v>
      </c>
      <c r="K5" s="18">
        <v>7.6127430699213905E-2</v>
      </c>
      <c r="L5" s="10">
        <v>241</v>
      </c>
      <c r="M5" s="11">
        <v>0.13763563677898299</v>
      </c>
      <c r="N5" s="15">
        <v>59</v>
      </c>
      <c r="O5" s="18">
        <v>0.111954459203036</v>
      </c>
      <c r="P5" s="15">
        <v>76</v>
      </c>
      <c r="Q5" s="18">
        <v>0.156378600823045</v>
      </c>
      <c r="R5" s="10">
        <v>721</v>
      </c>
      <c r="S5" s="11">
        <v>0.58051529790660195</v>
      </c>
      <c r="T5" s="31" t="s">
        <v>8</v>
      </c>
      <c r="U5" s="10">
        <f>SUM(D5,F5,H5,J5,L5,N5,P5,R5)</f>
        <v>9934</v>
      </c>
      <c r="W5" s="12" t="s">
        <v>17</v>
      </c>
      <c r="X5" s="21">
        <v>36774</v>
      </c>
      <c r="Y5" s="24">
        <v>0.81871006523142698</v>
      </c>
      <c r="AA5" s="12" t="s">
        <v>17</v>
      </c>
      <c r="AB5" s="21">
        <v>11150</v>
      </c>
      <c r="AC5" s="24">
        <v>0.24832409077748799</v>
      </c>
      <c r="AE5" s="29" t="s">
        <v>24</v>
      </c>
      <c r="AF5" s="9" t="s">
        <v>2</v>
      </c>
      <c r="AG5" s="10">
        <v>7457</v>
      </c>
      <c r="AH5" s="11">
        <v>0.65631050871325503</v>
      </c>
      <c r="AI5" s="15">
        <v>9325</v>
      </c>
      <c r="AJ5" s="18">
        <v>0.43666588620931901</v>
      </c>
      <c r="AK5" s="10">
        <v>3351</v>
      </c>
      <c r="AL5" s="11">
        <v>0.46444906444906398</v>
      </c>
      <c r="AM5" s="15">
        <v>1268</v>
      </c>
      <c r="AN5" s="18">
        <v>0.50237717908082402</v>
      </c>
      <c r="AO5" s="10">
        <v>586</v>
      </c>
      <c r="AP5" s="11">
        <v>0.54009216589861797</v>
      </c>
      <c r="AQ5" s="15">
        <v>283</v>
      </c>
      <c r="AR5" s="18">
        <v>0.588357588357588</v>
      </c>
      <c r="AS5" s="15">
        <v>193</v>
      </c>
      <c r="AT5" s="18">
        <v>0.59021406727828796</v>
      </c>
      <c r="AU5" s="10">
        <v>331</v>
      </c>
      <c r="AV5" s="11">
        <v>0.59107142857142903</v>
      </c>
      <c r="AW5" s="31" t="s">
        <v>8</v>
      </c>
      <c r="AX5" s="10">
        <f>SUM(AG5,AI5,AK5,AM5,AO5,AQ5,AS5,AU5)</f>
        <v>22794</v>
      </c>
      <c r="AZ5" s="29" t="s">
        <v>24</v>
      </c>
      <c r="BA5" s="9" t="s">
        <v>2</v>
      </c>
      <c r="BB5" s="10">
        <v>7457</v>
      </c>
      <c r="BC5" s="11">
        <v>0.65631050871325503</v>
      </c>
      <c r="BD5" s="15">
        <v>9325</v>
      </c>
      <c r="BE5" s="18">
        <v>0.43666588620931901</v>
      </c>
      <c r="BF5" s="10">
        <v>3351</v>
      </c>
      <c r="BG5" s="11">
        <v>0.46444906444906398</v>
      </c>
      <c r="BH5" s="15">
        <v>1268</v>
      </c>
      <c r="BI5" s="18">
        <v>0.50237717908082402</v>
      </c>
      <c r="BJ5" s="10">
        <v>586</v>
      </c>
      <c r="BK5" s="11">
        <v>0.54009216589861797</v>
      </c>
      <c r="BL5" s="15">
        <v>283</v>
      </c>
      <c r="BM5" s="18">
        <v>0.588357588357588</v>
      </c>
      <c r="BN5" s="15">
        <v>193</v>
      </c>
      <c r="BO5" s="18">
        <v>0.59021406727828796</v>
      </c>
      <c r="BP5" s="10">
        <v>331</v>
      </c>
      <c r="BQ5" s="11">
        <v>0.59107142857142903</v>
      </c>
      <c r="BR5" s="31" t="s">
        <v>8</v>
      </c>
      <c r="BS5" s="10">
        <f>SUM(BB5,BD5,BF5,BH5,BJ5,BL5,BN5,BP5)</f>
        <v>22794</v>
      </c>
      <c r="BU5" s="44" t="s">
        <v>4</v>
      </c>
      <c r="BV5" s="45">
        <v>8289</v>
      </c>
      <c r="BW5" s="46">
        <v>0.18445824153815299</v>
      </c>
      <c r="CC5" s="12" t="s">
        <v>43</v>
      </c>
      <c r="CD5" s="13">
        <v>23439</v>
      </c>
      <c r="CE5" s="14">
        <v>0.521620117948147</v>
      </c>
      <c r="CG5" s="49" t="s">
        <v>50</v>
      </c>
      <c r="CH5" s="45">
        <v>8827</v>
      </c>
      <c r="CI5" s="46">
        <v>0.196430558337228</v>
      </c>
      <c r="CK5" s="12" t="s">
        <v>43</v>
      </c>
      <c r="CL5" s="13">
        <v>39238</v>
      </c>
      <c r="CM5" s="14">
        <v>0.87325573631851905</v>
      </c>
      <c r="CO5" t="s">
        <v>26</v>
      </c>
      <c r="CP5" s="1">
        <v>496</v>
      </c>
      <c r="CQ5" s="2">
        <v>1.10376749671763E-2</v>
      </c>
      <c r="CS5" t="s">
        <v>26</v>
      </c>
      <c r="CT5" s="1">
        <v>16687</v>
      </c>
      <c r="CU5" s="2">
        <v>0.37134210116385202</v>
      </c>
    </row>
    <row r="6" spans="2:99" x14ac:dyDescent="0.3">
      <c r="B6" s="36"/>
      <c r="C6" t="s">
        <v>3</v>
      </c>
      <c r="D6" s="3">
        <v>335</v>
      </c>
      <c r="E6" s="4">
        <v>0.17153097798259101</v>
      </c>
      <c r="F6" s="16">
        <v>6083</v>
      </c>
      <c r="G6" s="19">
        <v>0.237302020753687</v>
      </c>
      <c r="H6" s="3">
        <v>4325</v>
      </c>
      <c r="I6" s="4">
        <v>0.39638896526441197</v>
      </c>
      <c r="J6" s="16">
        <v>524</v>
      </c>
      <c r="K6" s="19">
        <v>0.216797683078196</v>
      </c>
      <c r="L6" s="3">
        <v>580</v>
      </c>
      <c r="M6" s="4">
        <v>0.33123929183323803</v>
      </c>
      <c r="N6" s="16">
        <v>72</v>
      </c>
      <c r="O6" s="19">
        <v>0.136622390891841</v>
      </c>
      <c r="P6" s="16">
        <v>156</v>
      </c>
      <c r="Q6" s="19">
        <v>0.32098765432098803</v>
      </c>
      <c r="R6" s="3">
        <v>205</v>
      </c>
      <c r="S6" s="4">
        <v>0.16505636070853499</v>
      </c>
      <c r="T6" s="33"/>
      <c r="U6" s="3">
        <f t="shared" ref="U6:U9" si="0">SUM(D6,F6,H6,J6,L6,N6,P6,R6)</f>
        <v>12280</v>
      </c>
      <c r="W6" s="37" t="s">
        <v>12</v>
      </c>
      <c r="X6" s="38">
        <f>SUM(X4:X5)</f>
        <v>44917</v>
      </c>
      <c r="Y6" s="39">
        <f>SUM(Y4:Y5)</f>
        <v>1</v>
      </c>
      <c r="AA6" s="37" t="s">
        <v>12</v>
      </c>
      <c r="AB6" s="38">
        <f>SUM(AB4:AB5)</f>
        <v>44901</v>
      </c>
      <c r="AC6" s="39">
        <f>SUM(AC4:AC5)</f>
        <v>1</v>
      </c>
      <c r="AE6" s="36"/>
      <c r="AF6" t="s">
        <v>3</v>
      </c>
      <c r="AG6" s="3">
        <v>1345</v>
      </c>
      <c r="AH6" s="4">
        <v>0.118377046294666</v>
      </c>
      <c r="AI6" s="16">
        <v>714</v>
      </c>
      <c r="AJ6" s="19">
        <v>3.34347927885741E-2</v>
      </c>
      <c r="AK6" s="3">
        <v>353</v>
      </c>
      <c r="AL6" s="4">
        <v>4.8925848925848898E-2</v>
      </c>
      <c r="AM6" s="16">
        <v>49</v>
      </c>
      <c r="AN6" s="19">
        <v>1.9413629160063402E-2</v>
      </c>
      <c r="AO6" s="3">
        <v>23</v>
      </c>
      <c r="AP6" s="4">
        <v>2.11981566820276E-2</v>
      </c>
      <c r="AQ6" s="16">
        <v>12</v>
      </c>
      <c r="AR6" s="19">
        <v>2.4948024948024901E-2</v>
      </c>
      <c r="AS6" s="16">
        <v>5</v>
      </c>
      <c r="AT6" s="19">
        <v>1.5290519877675801E-2</v>
      </c>
      <c r="AU6" s="3">
        <v>32</v>
      </c>
      <c r="AV6" s="4">
        <v>5.7142857142857099E-2</v>
      </c>
      <c r="AW6" s="33"/>
      <c r="AX6" s="3">
        <f>SUM(AG6,AI6,AK6,AM6,AO6,AQ6,AS6,AU6)</f>
        <v>2533</v>
      </c>
      <c r="AZ6" s="36"/>
      <c r="BA6" t="s">
        <v>3</v>
      </c>
      <c r="BB6" s="3">
        <v>1345</v>
      </c>
      <c r="BC6" s="4">
        <v>0.118377046294666</v>
      </c>
      <c r="BD6" s="16">
        <v>714</v>
      </c>
      <c r="BE6" s="19">
        <v>3.34347927885741E-2</v>
      </c>
      <c r="BF6" s="3">
        <v>353</v>
      </c>
      <c r="BG6" s="4">
        <v>4.8925848925848898E-2</v>
      </c>
      <c r="BH6" s="16">
        <v>49</v>
      </c>
      <c r="BI6" s="19">
        <v>1.9413629160063402E-2</v>
      </c>
      <c r="BJ6" s="3">
        <v>23</v>
      </c>
      <c r="BK6" s="4">
        <v>2.11981566820276E-2</v>
      </c>
      <c r="BL6" s="16">
        <v>12</v>
      </c>
      <c r="BM6" s="19">
        <v>2.4948024948024901E-2</v>
      </c>
      <c r="BN6" s="16">
        <v>5</v>
      </c>
      <c r="BO6" s="19">
        <v>1.5290519877675801E-2</v>
      </c>
      <c r="BP6" s="3">
        <v>32</v>
      </c>
      <c r="BQ6" s="4">
        <v>5.7142857142857099E-2</v>
      </c>
      <c r="BR6" s="33"/>
      <c r="BS6" s="3">
        <f>SUM(BB6,BD6,BF6,BH6,BJ6,BL6,BN6,BP6)</f>
        <v>2533</v>
      </c>
      <c r="BU6" s="44" t="s">
        <v>5</v>
      </c>
      <c r="BV6" s="45">
        <v>187</v>
      </c>
      <c r="BW6" s="46">
        <v>4.1613814896410504E-3</v>
      </c>
      <c r="CC6" s="47" t="s">
        <v>12</v>
      </c>
      <c r="CD6" s="41">
        <f>SUM(CD4:CD5)</f>
        <v>44935</v>
      </c>
      <c r="CE6" s="42">
        <f>SUM(CE4:CE5)</f>
        <v>1</v>
      </c>
      <c r="CG6" s="50" t="s">
        <v>51</v>
      </c>
      <c r="CH6" s="13">
        <v>3156</v>
      </c>
      <c r="CI6" s="14">
        <v>7.0231657654048998E-2</v>
      </c>
      <c r="CK6" s="47" t="s">
        <v>12</v>
      </c>
      <c r="CL6" s="41">
        <f>SUM(CL4:CL5)</f>
        <v>44933</v>
      </c>
      <c r="CM6" s="42">
        <f>SUM(CM4:CM5)</f>
        <v>1</v>
      </c>
      <c r="CO6" t="s">
        <v>27</v>
      </c>
      <c r="CP6" s="1">
        <v>394</v>
      </c>
      <c r="CQ6" s="2">
        <v>8.7678305182811497E-3</v>
      </c>
      <c r="CS6" t="s">
        <v>27</v>
      </c>
      <c r="CT6" s="1">
        <v>4740</v>
      </c>
      <c r="CU6" s="2">
        <v>0.105481006742773</v>
      </c>
    </row>
    <row r="7" spans="2:99" x14ac:dyDescent="0.3">
      <c r="B7" s="36"/>
      <c r="C7" t="s">
        <v>4</v>
      </c>
      <c r="D7" s="3">
        <v>233</v>
      </c>
      <c r="E7" s="4">
        <v>0.119303635432668</v>
      </c>
      <c r="F7" s="16">
        <v>8732</v>
      </c>
      <c r="G7" s="19">
        <v>0.34064133572598898</v>
      </c>
      <c r="H7" s="3">
        <v>1866</v>
      </c>
      <c r="I7" s="4">
        <v>0.17102007148748999</v>
      </c>
      <c r="J7" s="16">
        <v>88</v>
      </c>
      <c r="K7" s="19">
        <v>3.6408771203971901E-2</v>
      </c>
      <c r="L7" s="3">
        <v>62</v>
      </c>
      <c r="M7" s="4">
        <v>3.5408338092518601E-2</v>
      </c>
      <c r="N7" s="16">
        <v>12</v>
      </c>
      <c r="O7" s="19">
        <v>2.2770398481973399E-2</v>
      </c>
      <c r="P7" s="16">
        <v>17</v>
      </c>
      <c r="Q7" s="19">
        <v>3.4979423868312799E-2</v>
      </c>
      <c r="R7" s="3">
        <v>10</v>
      </c>
      <c r="S7" s="4">
        <v>8.0515297906602196E-3</v>
      </c>
      <c r="T7" s="33"/>
      <c r="U7" s="3">
        <f t="shared" si="0"/>
        <v>11020</v>
      </c>
      <c r="AE7" s="36"/>
      <c r="AF7" t="s">
        <v>4</v>
      </c>
      <c r="AG7" s="3">
        <v>959</v>
      </c>
      <c r="AH7" s="4">
        <v>8.4404154198204503E-2</v>
      </c>
      <c r="AI7" s="16">
        <v>284</v>
      </c>
      <c r="AJ7" s="19">
        <v>1.32989932100211E-2</v>
      </c>
      <c r="AK7" s="3">
        <v>73</v>
      </c>
      <c r="AL7" s="4">
        <v>1.01178101178101E-2</v>
      </c>
      <c r="AM7" s="16">
        <v>44</v>
      </c>
      <c r="AN7" s="19">
        <v>1.7432646592709999E-2</v>
      </c>
      <c r="AO7" s="3">
        <v>27</v>
      </c>
      <c r="AP7" s="4">
        <v>2.4884792626728099E-2</v>
      </c>
      <c r="AQ7" s="16">
        <v>14</v>
      </c>
      <c r="AR7" s="19">
        <v>2.9106029106029101E-2</v>
      </c>
      <c r="AS7" s="16">
        <v>7</v>
      </c>
      <c r="AT7" s="19">
        <v>2.1406727828746201E-2</v>
      </c>
      <c r="AU7" s="3">
        <v>3</v>
      </c>
      <c r="AV7" s="4">
        <v>5.3571428571428598E-3</v>
      </c>
      <c r="AW7" s="33"/>
      <c r="AX7" s="3">
        <f>SUM(AG7,AI7,AK7,AM7,AO7,AQ7,AS7,AU7)</f>
        <v>1411</v>
      </c>
      <c r="AZ7" s="36"/>
      <c r="BA7" t="s">
        <v>4</v>
      </c>
      <c r="BB7" s="3">
        <v>959</v>
      </c>
      <c r="BC7" s="4">
        <v>8.4404154198204503E-2</v>
      </c>
      <c r="BD7" s="16">
        <v>284</v>
      </c>
      <c r="BE7" s="19">
        <v>1.32989932100211E-2</v>
      </c>
      <c r="BF7" s="3">
        <v>73</v>
      </c>
      <c r="BG7" s="4">
        <v>1.01178101178101E-2</v>
      </c>
      <c r="BH7" s="16">
        <v>44</v>
      </c>
      <c r="BI7" s="19">
        <v>1.7432646592709999E-2</v>
      </c>
      <c r="BJ7" s="3">
        <v>27</v>
      </c>
      <c r="BK7" s="4">
        <v>2.4884792626728099E-2</v>
      </c>
      <c r="BL7" s="16">
        <v>14</v>
      </c>
      <c r="BM7" s="19">
        <v>2.9106029106029101E-2</v>
      </c>
      <c r="BN7" s="16">
        <v>7</v>
      </c>
      <c r="BO7" s="19">
        <v>2.1406727828746201E-2</v>
      </c>
      <c r="BP7" s="3">
        <v>3</v>
      </c>
      <c r="BQ7" s="4">
        <v>5.3571428571428598E-3</v>
      </c>
      <c r="BR7" s="33"/>
      <c r="BS7" s="3">
        <f>SUM(BB7,BD7,BF7,BH7,BJ7,BL7,BN7,BP7)</f>
        <v>1411</v>
      </c>
      <c r="BU7" s="12" t="s">
        <v>6</v>
      </c>
      <c r="BV7" s="13">
        <v>63</v>
      </c>
      <c r="BW7" s="14">
        <v>1.4019627478469899E-3</v>
      </c>
      <c r="CG7" s="47" t="s">
        <v>12</v>
      </c>
      <c r="CH7" s="41">
        <f>SUM(CH4:CH6)</f>
        <v>44937</v>
      </c>
      <c r="CI7" s="42">
        <f>SUM(CI4:CI6)</f>
        <v>1</v>
      </c>
      <c r="CO7" t="s">
        <v>28</v>
      </c>
      <c r="CP7" s="1">
        <v>925</v>
      </c>
      <c r="CQ7" s="2">
        <v>2.0584373678705699E-2</v>
      </c>
      <c r="CS7" t="s">
        <v>28</v>
      </c>
      <c r="CT7" s="1">
        <v>3318</v>
      </c>
      <c r="CU7" s="2">
        <v>7.3836704719941207E-2</v>
      </c>
    </row>
    <row r="8" spans="2:99" x14ac:dyDescent="0.3">
      <c r="B8" s="36"/>
      <c r="C8" t="s">
        <v>5</v>
      </c>
      <c r="D8" s="3">
        <v>76</v>
      </c>
      <c r="E8" s="4">
        <v>3.8914490527393798E-2</v>
      </c>
      <c r="F8" s="16">
        <v>2635</v>
      </c>
      <c r="G8" s="19">
        <v>0.1027931653273</v>
      </c>
      <c r="H8" s="3">
        <v>1355</v>
      </c>
      <c r="I8" s="4">
        <v>0.12418660067821501</v>
      </c>
      <c r="J8" s="16">
        <v>1087</v>
      </c>
      <c r="K8" s="19">
        <v>0.44973107157633402</v>
      </c>
      <c r="L8" s="3">
        <v>636</v>
      </c>
      <c r="M8" s="4">
        <v>0.36322101656196498</v>
      </c>
      <c r="N8" s="16">
        <v>260</v>
      </c>
      <c r="O8" s="19">
        <v>0.49335863377609102</v>
      </c>
      <c r="P8" s="16">
        <v>168</v>
      </c>
      <c r="Q8" s="19">
        <v>0.34567901234567899</v>
      </c>
      <c r="R8" s="3">
        <v>198</v>
      </c>
      <c r="S8" s="4">
        <v>0.15942028985507201</v>
      </c>
      <c r="T8" s="33"/>
      <c r="U8" s="3">
        <f t="shared" si="0"/>
        <v>6415</v>
      </c>
      <c r="AE8" s="36"/>
      <c r="AF8" t="s">
        <v>5</v>
      </c>
      <c r="AG8" s="3">
        <v>1195</v>
      </c>
      <c r="AH8" s="4">
        <v>0.10517514522091199</v>
      </c>
      <c r="AI8" s="16">
        <v>375</v>
      </c>
      <c r="AJ8" s="19">
        <v>1.75602903301335E-2</v>
      </c>
      <c r="AK8" s="3">
        <v>421</v>
      </c>
      <c r="AL8" s="4">
        <v>5.8350658350658301E-2</v>
      </c>
      <c r="AM8" s="16">
        <v>120</v>
      </c>
      <c r="AN8" s="19">
        <v>4.7543581616481798E-2</v>
      </c>
      <c r="AO8" s="3">
        <v>47</v>
      </c>
      <c r="AP8" s="4">
        <v>4.3317972350230403E-2</v>
      </c>
      <c r="AQ8" s="16">
        <v>17</v>
      </c>
      <c r="AR8" s="19">
        <v>3.5343035343035303E-2</v>
      </c>
      <c r="AS8" s="16">
        <v>13</v>
      </c>
      <c r="AT8" s="19">
        <v>3.97553516819572E-2</v>
      </c>
      <c r="AU8" s="3">
        <v>15</v>
      </c>
      <c r="AV8" s="4">
        <v>2.6785714285714302E-2</v>
      </c>
      <c r="AW8" s="33"/>
      <c r="AX8" s="3">
        <f>SUM(AG8,AI8,AK8,AM8,AO8,AQ8,AS8,AU8)</f>
        <v>2203</v>
      </c>
      <c r="AZ8" s="36"/>
      <c r="BA8" t="s">
        <v>5</v>
      </c>
      <c r="BB8" s="3">
        <v>1195</v>
      </c>
      <c r="BC8" s="4">
        <v>0.10517514522091199</v>
      </c>
      <c r="BD8" s="16">
        <v>375</v>
      </c>
      <c r="BE8" s="19">
        <v>1.75602903301335E-2</v>
      </c>
      <c r="BF8" s="3">
        <v>421</v>
      </c>
      <c r="BG8" s="4">
        <v>5.8350658350658301E-2</v>
      </c>
      <c r="BH8" s="16">
        <v>120</v>
      </c>
      <c r="BI8" s="19">
        <v>4.7543581616481798E-2</v>
      </c>
      <c r="BJ8" s="3">
        <v>47</v>
      </c>
      <c r="BK8" s="4">
        <v>4.3317972350230403E-2</v>
      </c>
      <c r="BL8" s="16">
        <v>17</v>
      </c>
      <c r="BM8" s="19">
        <v>3.5343035343035303E-2</v>
      </c>
      <c r="BN8" s="16">
        <v>13</v>
      </c>
      <c r="BO8" s="19">
        <v>3.97553516819572E-2</v>
      </c>
      <c r="BP8" s="3">
        <v>15</v>
      </c>
      <c r="BQ8" s="4">
        <v>2.6785714285714302E-2</v>
      </c>
      <c r="BR8" s="33"/>
      <c r="BS8" s="3">
        <f>SUM(BB8,BD8,BF8,BH8,BJ8,BL8,BN8,BP8)</f>
        <v>2203</v>
      </c>
      <c r="BU8" s="47" t="s">
        <v>12</v>
      </c>
      <c r="BV8" s="41">
        <f>SUM(BV4:BV7)</f>
        <v>44937</v>
      </c>
      <c r="BW8" s="42">
        <f>SUM(BW4:BW7)</f>
        <v>1</v>
      </c>
      <c r="CO8" t="s">
        <v>52</v>
      </c>
      <c r="CP8" s="1">
        <v>3193</v>
      </c>
      <c r="CQ8" s="2">
        <v>7.1055032601197193E-2</v>
      </c>
      <c r="CS8" t="s">
        <v>52</v>
      </c>
      <c r="CT8" s="1">
        <v>2813</v>
      </c>
      <c r="CU8" s="2">
        <v>6.2598749360215394E-2</v>
      </c>
    </row>
    <row r="9" spans="2:99" x14ac:dyDescent="0.3">
      <c r="B9" s="30"/>
      <c r="C9" s="12" t="s">
        <v>6</v>
      </c>
      <c r="D9" s="13">
        <v>197</v>
      </c>
      <c r="E9" s="14">
        <v>0.100870455709165</v>
      </c>
      <c r="F9" s="17">
        <v>2752</v>
      </c>
      <c r="G9" s="20">
        <v>0.107357415931965</v>
      </c>
      <c r="H9" s="13">
        <v>1256</v>
      </c>
      <c r="I9" s="14">
        <v>0.115113188525341</v>
      </c>
      <c r="J9" s="17">
        <v>534</v>
      </c>
      <c r="K9" s="20">
        <v>0.22093504344228401</v>
      </c>
      <c r="L9" s="13">
        <v>232</v>
      </c>
      <c r="M9" s="14">
        <v>0.13249571673329499</v>
      </c>
      <c r="N9" s="17">
        <v>124</v>
      </c>
      <c r="O9" s="20">
        <v>0.23529411764705899</v>
      </c>
      <c r="P9" s="17">
        <v>69</v>
      </c>
      <c r="Q9" s="20">
        <v>0.141975308641975</v>
      </c>
      <c r="R9" s="13">
        <v>108</v>
      </c>
      <c r="S9" s="14">
        <v>8.6956521739130405E-2</v>
      </c>
      <c r="T9" s="32"/>
      <c r="U9" s="13">
        <f t="shared" si="0"/>
        <v>5272</v>
      </c>
      <c r="AE9" s="30"/>
      <c r="AF9" s="12" t="s">
        <v>6</v>
      </c>
      <c r="AG9" s="13">
        <v>406</v>
      </c>
      <c r="AH9" s="14">
        <v>3.5733145572962498E-2</v>
      </c>
      <c r="AI9" s="17">
        <v>10657</v>
      </c>
      <c r="AJ9" s="20">
        <v>0.49904003746195302</v>
      </c>
      <c r="AK9" s="13">
        <v>3017</v>
      </c>
      <c r="AL9" s="14">
        <v>0.41815661815661798</v>
      </c>
      <c r="AM9" s="17">
        <v>1043</v>
      </c>
      <c r="AN9" s="20">
        <v>0.41323296354992101</v>
      </c>
      <c r="AO9" s="13">
        <v>402</v>
      </c>
      <c r="AP9" s="14">
        <v>0.37050691244239597</v>
      </c>
      <c r="AQ9" s="17">
        <v>155</v>
      </c>
      <c r="AR9" s="20">
        <v>0.32224532224532199</v>
      </c>
      <c r="AS9" s="17">
        <v>109</v>
      </c>
      <c r="AT9" s="20">
        <v>0.33333333333333298</v>
      </c>
      <c r="AU9" s="13">
        <v>179</v>
      </c>
      <c r="AV9" s="14">
        <v>0.31964285714285701</v>
      </c>
      <c r="AW9" s="32"/>
      <c r="AX9" s="13">
        <f>SUM(AG9,AI9,AK9,AM9,AO9,AQ9,AS9,AU9)</f>
        <v>15968</v>
      </c>
      <c r="AZ9" s="30"/>
      <c r="BA9" s="12" t="s">
        <v>6</v>
      </c>
      <c r="BB9" s="13">
        <v>406</v>
      </c>
      <c r="BC9" s="14">
        <v>3.5733145572962498E-2</v>
      </c>
      <c r="BD9" s="17">
        <v>10657</v>
      </c>
      <c r="BE9" s="20">
        <v>0.49904003746195302</v>
      </c>
      <c r="BF9" s="13">
        <v>3017</v>
      </c>
      <c r="BG9" s="14">
        <v>0.41815661815661798</v>
      </c>
      <c r="BH9" s="17">
        <v>1043</v>
      </c>
      <c r="BI9" s="20">
        <v>0.41323296354992101</v>
      </c>
      <c r="BJ9" s="13">
        <v>402</v>
      </c>
      <c r="BK9" s="14">
        <v>0.37050691244239597</v>
      </c>
      <c r="BL9" s="17">
        <v>155</v>
      </c>
      <c r="BM9" s="20">
        <v>0.32224532224532199</v>
      </c>
      <c r="BN9" s="17">
        <v>109</v>
      </c>
      <c r="BO9" s="20">
        <v>0.33333333333333298</v>
      </c>
      <c r="BP9" s="13">
        <v>179</v>
      </c>
      <c r="BQ9" s="14">
        <v>0.31964285714285701</v>
      </c>
      <c r="BR9" s="32"/>
      <c r="BS9" s="13">
        <f>SUM(BB9,BD9,BF9,BH9,BJ9,BL9,BN9,BP9)</f>
        <v>15968</v>
      </c>
      <c r="CO9" t="s">
        <v>53</v>
      </c>
      <c r="CP9" s="1">
        <v>7255</v>
      </c>
      <c r="CQ9" s="2">
        <v>0.161448249771903</v>
      </c>
      <c r="CS9" t="s">
        <v>53</v>
      </c>
      <c r="CT9" s="1">
        <v>2047</v>
      </c>
      <c r="CU9" s="2">
        <v>4.5552662616552102E-2</v>
      </c>
    </row>
    <row r="10" spans="2:99" x14ac:dyDescent="0.3">
      <c r="AZ10" s="37"/>
      <c r="BA10" s="47" t="s">
        <v>12</v>
      </c>
      <c r="BB10" s="37">
        <f>SUM(BB5:BB9)</f>
        <v>11362</v>
      </c>
      <c r="BC10" s="37"/>
      <c r="BD10" s="37">
        <f t="shared" ref="BD10:BP10" si="1">SUM(BD5:BD9)</f>
        <v>21355</v>
      </c>
      <c r="BE10" s="37"/>
      <c r="BF10" s="37">
        <f t="shared" si="1"/>
        <v>7215</v>
      </c>
      <c r="BG10" s="37"/>
      <c r="BH10" s="37">
        <f t="shared" si="1"/>
        <v>2524</v>
      </c>
      <c r="BI10" s="37"/>
      <c r="BJ10" s="37">
        <f t="shared" si="1"/>
        <v>1085</v>
      </c>
      <c r="BK10" s="37"/>
      <c r="BL10" s="37">
        <f t="shared" si="1"/>
        <v>481</v>
      </c>
      <c r="BM10" s="37"/>
      <c r="BN10" s="37">
        <f t="shared" si="1"/>
        <v>327</v>
      </c>
      <c r="BO10" s="37"/>
      <c r="BP10" s="37">
        <f t="shared" si="1"/>
        <v>560</v>
      </c>
      <c r="BQ10" s="37"/>
      <c r="BR10" s="37"/>
      <c r="BS10" s="37">
        <f>SUM(BS5:BS9)</f>
        <v>44909</v>
      </c>
      <c r="CO10" t="s">
        <v>54</v>
      </c>
      <c r="CP10" s="1">
        <v>10031</v>
      </c>
      <c r="CQ10" s="2">
        <v>0.22322362418496999</v>
      </c>
      <c r="CS10" t="s">
        <v>54</v>
      </c>
      <c r="CT10" s="1">
        <v>1438</v>
      </c>
      <c r="CU10" s="2">
        <v>3.2000356054031197E-2</v>
      </c>
    </row>
    <row r="11" spans="2:99" x14ac:dyDescent="0.3">
      <c r="CO11" t="s">
        <v>55</v>
      </c>
      <c r="CP11" s="1">
        <v>16941</v>
      </c>
      <c r="CQ11" s="2">
        <v>0.37699445890913902</v>
      </c>
      <c r="CS11" t="s">
        <v>55</v>
      </c>
      <c r="CT11" s="1">
        <v>877</v>
      </c>
      <c r="CU11" s="2">
        <v>1.9516211585107999E-2</v>
      </c>
    </row>
    <row r="12" spans="2:99" x14ac:dyDescent="0.3">
      <c r="CO12" s="9" t="s">
        <v>56</v>
      </c>
      <c r="CP12" s="22">
        <v>5702</v>
      </c>
      <c r="CQ12" s="23">
        <v>0.12688875536862701</v>
      </c>
      <c r="CS12" t="s">
        <v>62</v>
      </c>
      <c r="CT12" s="1">
        <v>442</v>
      </c>
      <c r="CU12" s="2">
        <v>9.8359926118788497E-3</v>
      </c>
    </row>
    <row r="13" spans="2:99" x14ac:dyDescent="0.3">
      <c r="CO13" s="44" t="s">
        <v>57</v>
      </c>
      <c r="CP13" s="51">
        <v>890</v>
      </c>
      <c r="CQ13" s="52">
        <v>1.9805505485457401E-2</v>
      </c>
      <c r="CS13" t="s">
        <v>63</v>
      </c>
      <c r="CT13" s="1">
        <v>118</v>
      </c>
      <c r="CU13" s="2">
        <v>2.6258984800943499E-3</v>
      </c>
    </row>
    <row r="14" spans="2:99" x14ac:dyDescent="0.3">
      <c r="CO14" s="44" t="s">
        <v>58</v>
      </c>
      <c r="CP14" s="51">
        <v>4118</v>
      </c>
      <c r="CQ14" s="52">
        <v>9.1639406279902996E-2</v>
      </c>
      <c r="CS14" t="s">
        <v>64</v>
      </c>
      <c r="CT14" s="1">
        <v>66</v>
      </c>
      <c r="CU14" s="2">
        <v>1.4687228786968399E-3</v>
      </c>
    </row>
    <row r="15" spans="2:99" x14ac:dyDescent="0.3">
      <c r="CO15" s="44" t="s">
        <v>59</v>
      </c>
      <c r="CP15" s="51">
        <v>17286</v>
      </c>
      <c r="CQ15" s="52">
        <v>0.38467187395687302</v>
      </c>
      <c r="CS15" s="9" t="s">
        <v>66</v>
      </c>
      <c r="CT15" s="22">
        <v>12391</v>
      </c>
      <c r="CU15" s="23">
        <v>0.27574159378685698</v>
      </c>
    </row>
    <row r="16" spans="2:99" x14ac:dyDescent="0.3">
      <c r="CO16" s="12" t="s">
        <v>60</v>
      </c>
      <c r="CP16" s="21">
        <v>16941</v>
      </c>
      <c r="CQ16" s="24">
        <v>0.37699445890913902</v>
      </c>
      <c r="CS16" s="44" t="s">
        <v>67</v>
      </c>
      <c r="CT16" s="51">
        <v>21427</v>
      </c>
      <c r="CU16" s="52">
        <v>0.47682310790662502</v>
      </c>
    </row>
    <row r="17" spans="93:99" x14ac:dyDescent="0.3">
      <c r="CO17" s="47" t="s">
        <v>12</v>
      </c>
      <c r="CP17" s="38">
        <f>SUM(CP12:CP16)</f>
        <v>44937</v>
      </c>
      <c r="CQ17" s="39">
        <f>SUM(CQ12:CQ16)</f>
        <v>0.99999999999999933</v>
      </c>
      <c r="CS17" s="44" t="s">
        <v>68</v>
      </c>
      <c r="CT17" s="51">
        <v>10493</v>
      </c>
      <c r="CU17" s="52">
        <v>0.23350468433584801</v>
      </c>
    </row>
    <row r="18" spans="93:99" x14ac:dyDescent="0.3">
      <c r="CS18" s="12" t="s">
        <v>65</v>
      </c>
      <c r="CT18" s="21">
        <v>626</v>
      </c>
      <c r="CU18" s="24">
        <v>1.3930613970670001E-2</v>
      </c>
    </row>
    <row r="19" spans="93:99" x14ac:dyDescent="0.3">
      <c r="CS19" s="47" t="s">
        <v>12</v>
      </c>
      <c r="CT19" s="38">
        <f>SUM(CT15:CT18)</f>
        <v>44937</v>
      </c>
      <c r="CU19" s="39">
        <f>SUM(CU15:CU18)</f>
        <v>1</v>
      </c>
    </row>
  </sheetData>
  <mergeCells count="51">
    <mergeCell ref="CO1:CQ2"/>
    <mergeCell ref="CS1:CU2"/>
    <mergeCell ref="BU1:BW2"/>
    <mergeCell ref="CC1:CE2"/>
    <mergeCell ref="BY1:CA2"/>
    <mergeCell ref="CK1:CM2"/>
    <mergeCell ref="CG1:CI2"/>
    <mergeCell ref="AW5:AW9"/>
    <mergeCell ref="AZ1:BS2"/>
    <mergeCell ref="AZ3:BA4"/>
    <mergeCell ref="BB3:BC3"/>
    <mergeCell ref="BD3:BE3"/>
    <mergeCell ref="BF3:BG3"/>
    <mergeCell ref="BH3:BI3"/>
    <mergeCell ref="BJ3:BK3"/>
    <mergeCell ref="BL3:BM3"/>
    <mergeCell ref="BN3:BO3"/>
    <mergeCell ref="BP3:BQ3"/>
    <mergeCell ref="BR3:BR4"/>
    <mergeCell ref="BS3:BS4"/>
    <mergeCell ref="AZ5:AZ9"/>
    <mergeCell ref="BR5:BR9"/>
    <mergeCell ref="AE1:AX2"/>
    <mergeCell ref="AE3:AF4"/>
    <mergeCell ref="AG3:AH3"/>
    <mergeCell ref="AI3:AJ3"/>
    <mergeCell ref="AO3:AP3"/>
    <mergeCell ref="AQ3:AR3"/>
    <mergeCell ref="AS3:AT3"/>
    <mergeCell ref="AU3:AV3"/>
    <mergeCell ref="AW3:AW4"/>
    <mergeCell ref="AX3:AX4"/>
    <mergeCell ref="B5:B9"/>
    <mergeCell ref="T5:T9"/>
    <mergeCell ref="F3:G3"/>
    <mergeCell ref="H3:I3"/>
    <mergeCell ref="J3:K3"/>
    <mergeCell ref="L3:M3"/>
    <mergeCell ref="N3:O3"/>
    <mergeCell ref="P3:Q3"/>
    <mergeCell ref="R3:S3"/>
    <mergeCell ref="U3:U4"/>
    <mergeCell ref="B1:U2"/>
    <mergeCell ref="W1:Y2"/>
    <mergeCell ref="D3:E3"/>
    <mergeCell ref="T3:T4"/>
    <mergeCell ref="B3:C4"/>
    <mergeCell ref="AK3:AL3"/>
    <mergeCell ref="AM3:AN3"/>
    <mergeCell ref="AE5:AE9"/>
    <mergeCell ref="AA1:AC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2025-02-06T09:29:09Z</dcterms:created>
  <dcterms:modified xsi:type="dcterms:W3CDTF">2025-02-07T15:21:35Z</dcterms:modified>
</cp:coreProperties>
</file>