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689EC0A7-72DC-4592-9ED0-A7198CD36537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" i="1" l="1"/>
  <c r="AZ8" i="1" s="1"/>
  <c r="BV9" i="1"/>
  <c r="BV8" i="1"/>
  <c r="BV7" i="1"/>
  <c r="BV6" i="1"/>
  <c r="BV5" i="1"/>
  <c r="DR9" i="1"/>
  <c r="DQ9" i="1"/>
  <c r="DN6" i="1"/>
  <c r="DM6" i="1"/>
  <c r="DJ8" i="1"/>
  <c r="DI8" i="1"/>
  <c r="DF9" i="1"/>
  <c r="DE9" i="1"/>
  <c r="CD9" i="1"/>
  <c r="CC9" i="1"/>
  <c r="DB9" i="1"/>
  <c r="DA9" i="1"/>
  <c r="CX19" i="1"/>
  <c r="CW19" i="1"/>
  <c r="CT17" i="1"/>
  <c r="CS17" i="1"/>
  <c r="AZ6" i="1" l="1"/>
  <c r="AZ7" i="1"/>
  <c r="AZ9" i="1"/>
  <c r="AZ5" i="1"/>
  <c r="CL7" i="1"/>
  <c r="CK7" i="1"/>
  <c r="CP6" i="1"/>
  <c r="CO6" i="1"/>
  <c r="CH6" i="1"/>
  <c r="CG6" i="1"/>
  <c r="BF10" i="1"/>
  <c r="BH10" i="1"/>
  <c r="BJ10" i="1"/>
  <c r="BL10" i="1"/>
  <c r="BN10" i="1"/>
  <c r="BP10" i="1"/>
  <c r="BR10" i="1"/>
  <c r="BD10" i="1"/>
  <c r="BZ8" i="1"/>
  <c r="BY8" i="1"/>
  <c r="BU9" i="1" l="1"/>
  <c r="BU8" i="1"/>
  <c r="BU7" i="1"/>
  <c r="BU6" i="1"/>
  <c r="BU5" i="1"/>
  <c r="AY9" i="1"/>
  <c r="AY8" i="1"/>
  <c r="AY7" i="1"/>
  <c r="AY6" i="1"/>
  <c r="AY5" i="1"/>
  <c r="AD6" i="1"/>
  <c r="AC6" i="1"/>
  <c r="Z6" i="1"/>
  <c r="Y6" i="1"/>
  <c r="U6" i="1"/>
  <c r="U7" i="1"/>
  <c r="U8" i="1"/>
  <c r="U9" i="1"/>
  <c r="U5" i="1"/>
  <c r="U10" i="1" l="1"/>
  <c r="V6" i="1" s="1"/>
  <c r="BU10" i="1"/>
  <c r="V8" i="1" l="1"/>
  <c r="V5" i="1"/>
  <c r="V9" i="1"/>
  <c r="V7" i="1"/>
</calcChain>
</file>

<file path=xl/sharedStrings.xml><?xml version="1.0" encoding="utf-8"?>
<sst xmlns="http://schemas.openxmlformats.org/spreadsheetml/2006/main" count="231" uniqueCount="83">
  <si>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</si>
  <si>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</si>
  <si>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</si>
  <si>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</si>
  <si>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</si>
  <si>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</si>
  <si>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</si>
  <si>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</si>
  <si>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</si>
  <si>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</si>
  <si>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</si>
  <si>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</si>
  <si>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</si>
  <si>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</si>
  <si>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</si>
  <si>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</si>
  <si>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</si>
  <si>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</si>
  <si>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v324. Número de smarphones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</si>
  <si>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</si>
  <si>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</si>
  <si>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</si>
  <si>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</si>
  <si>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</si>
  <si>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</si>
  <si>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</si>
  <si>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</si>
  <si>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</si>
  <si>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</si>
  <si>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</si>
  <si>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</si>
  <si>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</si>
  <si>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</si>
  <si>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</si>
  <si>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</si>
  <si>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</si>
  <si>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</si>
  <si>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</si>
  <si>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</si>
  <si>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</si>
  <si>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</si>
  <si>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</si>
  <si>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</si>
  <si>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</si>
  <si>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</si>
  <si>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</si>
  <si>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</si>
  <si>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</si>
  <si>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</si>
  <si>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</si>
  <si>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</si>
  <si>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</si>
  <si>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</si>
  <si>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</si>
  <si>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</si>
  <si>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</si>
  <si>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</si>
  <si>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</si>
  <si>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</si>
  <si>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</si>
  <si>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</si>
  <si>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</si>
  <si>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</si>
  <si>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</si>
  <si>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</si>
  <si>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</si>
  <si>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</si>
  <si>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</si>
  <si>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</si>
  <si>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</si>
  <si>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</si>
  <si>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</si>
  <si>
    <t>Tabela 12</t>
  </si>
  <si>
    <t>v91. Forma de agendamento de consulta odontológica</t>
  </si>
  <si>
    <t>v34. Ambientes conectados á internet</t>
  </si>
  <si>
    <t>Tabela 13</t>
  </si>
  <si>
    <t>v103. Agendamento de consulta pelo usuário</t>
  </si>
  <si>
    <t>Tabela 14</t>
  </si>
  <si>
    <t>v106. Estratégia de comunicação com outros pontos da rede</t>
  </si>
  <si>
    <t>Tabela 15</t>
  </si>
  <si>
    <t>Tabela 16</t>
  </si>
  <si>
    <t>v126. Estratégia de comunicação com os usuários</t>
  </si>
  <si>
    <t>120.2.6. Teleconsulta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</si>
</sst>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R19"/>
  <sheetViews>
    <sheetView tabSelected="1" zoomScale="90" zoomScaleNormal="90" workbookViewId="0"/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2" max="22" width="6.8984375" style="52" bestFit="1" customWidth="1"/>
    <col min="24" max="24" width="15.3984375" bestFit="1" customWidth="1"/>
    <col min="25" max="25" width="16.296875" style="1" bestFit="1" customWidth="1"/>
    <col min="26" max="26" width="15.69921875" style="2" bestFit="1" customWidth="1"/>
    <col min="28" max="28" width="26.69921875" bestFit="1" customWidth="1"/>
    <col min="29" max="29" width="16.296875" bestFit="1" customWidth="1"/>
    <col min="30" max="30" width="15.69921875" bestFit="1" customWidth="1"/>
    <col min="32" max="32" width="7.59765625" customWidth="1"/>
    <col min="33" max="33" width="7.69921875" bestFit="1" customWidth="1"/>
    <col min="34" max="34" width="5" bestFit="1" customWidth="1"/>
    <col min="35" max="35" width="6.8984375" bestFit="1" customWidth="1"/>
    <col min="36" max="36" width="6" bestFit="1" customWidth="1"/>
    <col min="37" max="37" width="6.8984375" bestFit="1" customWidth="1"/>
    <col min="38" max="38" width="5" bestFit="1" customWidth="1"/>
    <col min="39" max="39" width="6.8984375" bestFit="1" customWidth="1"/>
    <col min="40" max="40" width="5" bestFit="1" customWidth="1"/>
    <col min="41" max="41" width="6.8984375" bestFit="1" customWidth="1"/>
    <col min="42" max="42" width="4" bestFit="1" customWidth="1"/>
    <col min="43" max="43" width="6.8984375" bestFit="1" customWidth="1"/>
    <col min="44" max="44" width="4" bestFit="1" customWidth="1"/>
    <col min="45" max="45" width="6.8984375" bestFit="1" customWidth="1"/>
    <col min="46" max="46" width="4" bestFit="1" customWidth="1"/>
    <col min="47" max="47" width="6.8984375" bestFit="1" customWidth="1"/>
    <col min="48" max="48" width="4" bestFit="1" customWidth="1"/>
    <col min="49" max="49" width="6.8984375" bestFit="1" customWidth="1"/>
    <col min="50" max="50" width="7.19921875" bestFit="1" customWidth="1"/>
    <col min="51" max="51" width="6" bestFit="1" customWidth="1"/>
    <col min="52" max="52" width="7.296875" bestFit="1" customWidth="1"/>
    <col min="55" max="55" width="7.69921875" bestFit="1" customWidth="1"/>
    <col min="56" max="56" width="6" bestFit="1" customWidth="1"/>
    <col min="57" max="57" width="6.8984375" bestFit="1" customWidth="1"/>
    <col min="58" max="58" width="6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5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4" bestFit="1" customWidth="1"/>
    <col min="71" max="71" width="6.8984375" bestFit="1" customWidth="1"/>
    <col min="72" max="72" width="7.19921875" bestFit="1" customWidth="1"/>
    <col min="73" max="73" width="6" bestFit="1" customWidth="1"/>
    <col min="74" max="74" width="6.8984375" bestFit="1" customWidth="1"/>
    <col min="76" max="76" width="29.5" bestFit="1" customWidth="1"/>
    <col min="77" max="77" width="16.19921875" style="3" bestFit="1" customWidth="1"/>
    <col min="78" max="78" width="15.5" style="4" bestFit="1" customWidth="1"/>
    <col min="80" max="80" width="33.19921875" bestFit="1" customWidth="1"/>
    <col min="81" max="81" width="16.19921875" style="3" bestFit="1" customWidth="1"/>
    <col min="82" max="82" width="15.5" style="4" bestFit="1" customWidth="1"/>
    <col min="84" max="84" width="64.09765625" bestFit="1" customWidth="1"/>
    <col min="85" max="85" width="16.296875" bestFit="1" customWidth="1"/>
    <col min="86" max="86" width="15.69921875" bestFit="1" customWidth="1"/>
    <col min="88" max="88" width="33" bestFit="1" customWidth="1"/>
    <col min="89" max="89" width="16.296875" bestFit="1" customWidth="1"/>
    <col min="90" max="90" width="15.69921875" bestFit="1" customWidth="1"/>
    <col min="92" max="92" width="42.19921875" bestFit="1" customWidth="1"/>
    <col min="93" max="93" width="16.296875" bestFit="1" customWidth="1"/>
    <col min="94" max="94" width="15.69921875" bestFit="1" customWidth="1"/>
    <col min="96" max="96" width="34.8984375" bestFit="1" customWidth="1"/>
    <col min="97" max="97" width="16.296875" style="1" bestFit="1" customWidth="1"/>
    <col min="98" max="98" width="15.69921875" style="2" bestFit="1" customWidth="1"/>
    <col min="100" max="100" width="73.296875" bestFit="1" customWidth="1"/>
    <col min="101" max="101" width="16.296875" style="1" bestFit="1" customWidth="1"/>
    <col min="102" max="102" width="15.69921875" style="2" bestFit="1" customWidth="1"/>
    <col min="104" max="104" width="47.796875" bestFit="1" customWidth="1"/>
    <col min="105" max="105" width="16.296875" bestFit="1" customWidth="1"/>
    <col min="106" max="106" width="15.69921875" bestFit="1" customWidth="1"/>
    <col min="108" max="108" width="39.69921875" bestFit="1" customWidth="1"/>
    <col min="109" max="109" width="16.296875" bestFit="1" customWidth="1"/>
    <col min="110" max="110" width="15.69921875" bestFit="1" customWidth="1"/>
    <col min="112" max="112" width="52.69921875" bestFit="1" customWidth="1"/>
    <col min="113" max="113" width="16.296875" bestFit="1" customWidth="1"/>
    <col min="114" max="114" width="15.69921875" bestFit="1" customWidth="1"/>
    <col min="116" max="116" width="18.8984375" bestFit="1" customWidth="1"/>
    <col min="117" max="117" width="16.296875" bestFit="1" customWidth="1"/>
    <col min="118" max="118" width="15.69921875" bestFit="1" customWidth="1"/>
    <col min="120" max="120" width="46.796875" bestFit="1" customWidth="1"/>
    <col min="121" max="121" width="16.296875" bestFit="1" customWidth="1"/>
    <col min="122" max="122" width="15.69921875" bestFit="1" customWidth="1"/>
  </cols>
  <sheetData>
    <row r="1" spans="2:122" x14ac:dyDescent="0.3">
      <c r="B1" s="35" t="s">
        <v>11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4"/>
      <c r="X1" s="35" t="s">
        <v>13</v>
      </c>
      <c r="Y1" s="35"/>
      <c r="Z1" s="35"/>
      <c r="AB1" s="35" t="s">
        <v>19</v>
      </c>
      <c r="AC1" s="35"/>
      <c r="AD1" s="35"/>
      <c r="AF1" s="35" t="s">
        <v>22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"/>
      <c r="BB1" s="35" t="s">
        <v>22</v>
      </c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"/>
      <c r="BX1" s="35" t="s">
        <v>31</v>
      </c>
      <c r="BY1" s="35"/>
      <c r="BZ1" s="35"/>
      <c r="CB1" s="35" t="s">
        <v>44</v>
      </c>
      <c r="CC1" s="35"/>
      <c r="CD1" s="35"/>
      <c r="CF1" s="35" t="s">
        <v>40</v>
      </c>
      <c r="CG1" s="35"/>
      <c r="CH1" s="35"/>
      <c r="CJ1" s="35" t="s">
        <v>47</v>
      </c>
      <c r="CK1" s="35"/>
      <c r="CL1" s="35"/>
      <c r="CN1" s="35" t="s">
        <v>45</v>
      </c>
      <c r="CO1" s="35"/>
      <c r="CP1" s="35"/>
      <c r="CR1" s="37" t="s">
        <v>61</v>
      </c>
      <c r="CS1" s="37"/>
      <c r="CT1" s="37"/>
      <c r="CV1" s="37" t="s">
        <v>71</v>
      </c>
      <c r="CW1" s="37"/>
      <c r="CX1" s="37"/>
      <c r="CZ1" s="35" t="s">
        <v>72</v>
      </c>
      <c r="DA1" s="35"/>
      <c r="DB1" s="35"/>
      <c r="DD1" s="35" t="s">
        <v>75</v>
      </c>
      <c r="DE1" s="35"/>
      <c r="DF1" s="35"/>
      <c r="DH1" s="35" t="s">
        <v>77</v>
      </c>
      <c r="DI1" s="35"/>
      <c r="DJ1" s="35"/>
      <c r="DL1" s="35" t="s">
        <v>79</v>
      </c>
      <c r="DM1" s="35"/>
      <c r="DN1" s="35"/>
      <c r="DP1" s="35" t="s">
        <v>80</v>
      </c>
      <c r="DQ1" s="35"/>
      <c r="DR1" s="35"/>
    </row>
    <row r="2" spans="2:122" x14ac:dyDescent="0.3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0"/>
      <c r="X2" s="39"/>
      <c r="Y2" s="39"/>
      <c r="Z2" s="39"/>
      <c r="AB2" s="39"/>
      <c r="AC2" s="39"/>
      <c r="AD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47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47"/>
      <c r="BX2" s="35"/>
      <c r="BY2" s="35"/>
      <c r="BZ2" s="35"/>
      <c r="CB2" s="35"/>
      <c r="CC2" s="35"/>
      <c r="CD2" s="35"/>
      <c r="CF2" s="35"/>
      <c r="CG2" s="35"/>
      <c r="CH2" s="35"/>
      <c r="CJ2" s="35"/>
      <c r="CK2" s="35"/>
      <c r="CL2" s="35"/>
      <c r="CN2" s="35"/>
      <c r="CO2" s="35"/>
      <c r="CP2" s="35"/>
      <c r="CR2" s="37"/>
      <c r="CS2" s="37"/>
      <c r="CT2" s="37"/>
      <c r="CV2" s="37"/>
      <c r="CW2" s="37"/>
      <c r="CX2" s="37"/>
      <c r="CZ2" s="35"/>
      <c r="DA2" s="35"/>
      <c r="DB2" s="35"/>
      <c r="DD2" s="35"/>
      <c r="DE2" s="35"/>
      <c r="DF2" s="35"/>
      <c r="DH2" s="35"/>
      <c r="DI2" s="35"/>
      <c r="DJ2" s="35"/>
      <c r="DL2" s="35"/>
      <c r="DM2" s="35"/>
      <c r="DN2" s="35"/>
      <c r="DP2" s="35"/>
      <c r="DQ2" s="35"/>
      <c r="DR2" s="35"/>
    </row>
    <row r="3" spans="2:122" x14ac:dyDescent="0.3">
      <c r="B3" s="40" t="s">
        <v>10</v>
      </c>
      <c r="C3" s="40"/>
      <c r="D3" s="40">
        <v>0</v>
      </c>
      <c r="E3" s="40"/>
      <c r="F3" s="44">
        <v>1</v>
      </c>
      <c r="G3" s="45"/>
      <c r="H3" s="40">
        <v>2</v>
      </c>
      <c r="I3" s="40"/>
      <c r="J3" s="44">
        <v>3</v>
      </c>
      <c r="K3" s="45"/>
      <c r="L3" s="40">
        <v>4</v>
      </c>
      <c r="M3" s="40"/>
      <c r="N3" s="44">
        <v>5</v>
      </c>
      <c r="O3" s="45"/>
      <c r="P3" s="44">
        <v>6</v>
      </c>
      <c r="Q3" s="45"/>
      <c r="R3" s="40" t="s">
        <v>9</v>
      </c>
      <c r="S3" s="40"/>
      <c r="T3" s="41" t="s">
        <v>7</v>
      </c>
      <c r="U3" s="40" t="s">
        <v>12</v>
      </c>
      <c r="V3" s="51"/>
      <c r="X3" s="28" t="s">
        <v>14</v>
      </c>
      <c r="Y3" s="5" t="s">
        <v>20</v>
      </c>
      <c r="Z3" s="6" t="s">
        <v>21</v>
      </c>
      <c r="AB3" s="28" t="s">
        <v>18</v>
      </c>
      <c r="AC3" s="5" t="s">
        <v>20</v>
      </c>
      <c r="AD3" s="6" t="s">
        <v>21</v>
      </c>
      <c r="AF3" s="40" t="s">
        <v>23</v>
      </c>
      <c r="AG3" s="40"/>
      <c r="AH3" s="40">
        <v>0</v>
      </c>
      <c r="AI3" s="40"/>
      <c r="AJ3" s="44">
        <v>1</v>
      </c>
      <c r="AK3" s="45"/>
      <c r="AL3" s="40">
        <v>2</v>
      </c>
      <c r="AM3" s="40"/>
      <c r="AN3" s="44">
        <v>3</v>
      </c>
      <c r="AO3" s="45"/>
      <c r="AP3" s="40">
        <v>4</v>
      </c>
      <c r="AQ3" s="40"/>
      <c r="AR3" s="44">
        <v>5</v>
      </c>
      <c r="AS3" s="45"/>
      <c r="AT3" s="44">
        <v>6</v>
      </c>
      <c r="AU3" s="45"/>
      <c r="AV3" s="40" t="s">
        <v>9</v>
      </c>
      <c r="AW3" s="40"/>
      <c r="AX3" s="41" t="s">
        <v>7</v>
      </c>
      <c r="AY3" s="40" t="s">
        <v>12</v>
      </c>
      <c r="AZ3" s="48"/>
      <c r="BB3" s="40" t="s">
        <v>23</v>
      </c>
      <c r="BC3" s="40"/>
      <c r="BD3" s="40" t="s">
        <v>32</v>
      </c>
      <c r="BE3" s="40"/>
      <c r="BF3" s="44" t="s">
        <v>33</v>
      </c>
      <c r="BG3" s="45"/>
      <c r="BH3" s="40" t="s">
        <v>34</v>
      </c>
      <c r="BI3" s="40"/>
      <c r="BJ3" s="44" t="s">
        <v>35</v>
      </c>
      <c r="BK3" s="45"/>
      <c r="BL3" s="40" t="s">
        <v>36</v>
      </c>
      <c r="BM3" s="40"/>
      <c r="BN3" s="44" t="s">
        <v>37</v>
      </c>
      <c r="BO3" s="45"/>
      <c r="BP3" s="44" t="s">
        <v>38</v>
      </c>
      <c r="BQ3" s="45"/>
      <c r="BR3" s="40" t="s">
        <v>39</v>
      </c>
      <c r="BS3" s="40"/>
      <c r="BT3" s="41" t="s">
        <v>7</v>
      </c>
      <c r="BU3" s="40" t="s">
        <v>12</v>
      </c>
      <c r="BV3" s="48"/>
      <c r="BX3" s="31" t="s">
        <v>30</v>
      </c>
      <c r="BY3" s="5" t="s">
        <v>20</v>
      </c>
      <c r="BZ3" s="6" t="s">
        <v>21</v>
      </c>
      <c r="CB3" s="31" t="s">
        <v>74</v>
      </c>
      <c r="CC3" s="5" t="s">
        <v>20</v>
      </c>
      <c r="CD3" s="6" t="s">
        <v>21</v>
      </c>
      <c r="CF3" s="31" t="s">
        <v>41</v>
      </c>
      <c r="CG3" s="5" t="s">
        <v>20</v>
      </c>
      <c r="CH3" s="6" t="s">
        <v>21</v>
      </c>
      <c r="CJ3" s="31" t="s">
        <v>48</v>
      </c>
      <c r="CK3" s="5" t="s">
        <v>20</v>
      </c>
      <c r="CL3" s="6" t="s">
        <v>21</v>
      </c>
      <c r="CN3" s="31" t="s">
        <v>46</v>
      </c>
      <c r="CO3" s="5" t="s">
        <v>20</v>
      </c>
      <c r="CP3" s="6" t="s">
        <v>21</v>
      </c>
      <c r="CR3" s="31" t="s">
        <v>70</v>
      </c>
      <c r="CS3" s="5" t="s">
        <v>20</v>
      </c>
      <c r="CT3" s="6" t="s">
        <v>21</v>
      </c>
      <c r="CV3" s="31" t="s">
        <v>69</v>
      </c>
      <c r="CW3" s="5" t="s">
        <v>20</v>
      </c>
      <c r="CX3" s="6" t="s">
        <v>21</v>
      </c>
      <c r="CZ3" s="31" t="s">
        <v>73</v>
      </c>
      <c r="DA3" s="5" t="s">
        <v>20</v>
      </c>
      <c r="DB3" s="6" t="s">
        <v>21</v>
      </c>
      <c r="DD3" s="31" t="s">
        <v>76</v>
      </c>
      <c r="DE3" s="5" t="s">
        <v>20</v>
      </c>
      <c r="DF3" s="6" t="s">
        <v>21</v>
      </c>
      <c r="DH3" s="31" t="s">
        <v>78</v>
      </c>
      <c r="DI3" s="5" t="s">
        <v>20</v>
      </c>
      <c r="DJ3" s="6" t="s">
        <v>21</v>
      </c>
      <c r="DL3" s="31" t="s">
        <v>82</v>
      </c>
      <c r="DM3" s="5" t="s">
        <v>20</v>
      </c>
      <c r="DN3" s="6" t="s">
        <v>21</v>
      </c>
      <c r="DP3" s="31" t="s">
        <v>81</v>
      </c>
      <c r="DQ3" s="5" t="s">
        <v>20</v>
      </c>
      <c r="DR3" s="6" t="s">
        <v>21</v>
      </c>
    </row>
    <row r="4" spans="2:122" x14ac:dyDescent="0.3">
      <c r="B4" s="43"/>
      <c r="C4" s="43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42"/>
      <c r="U4" s="43"/>
      <c r="V4" s="51"/>
      <c r="X4" s="9" t="s">
        <v>16</v>
      </c>
      <c r="Y4" s="22">
        <v>8143</v>
      </c>
      <c r="Z4" s="23">
        <v>0.181289934768573</v>
      </c>
      <c r="AB4" s="9" t="s">
        <v>16</v>
      </c>
      <c r="AC4" s="22">
        <v>33751</v>
      </c>
      <c r="AD4" s="23">
        <v>0.75167590922251204</v>
      </c>
      <c r="AF4" s="43"/>
      <c r="AG4" s="43"/>
      <c r="AH4" s="5" t="s">
        <v>0</v>
      </c>
      <c r="AI4" s="6" t="s">
        <v>1</v>
      </c>
      <c r="AJ4" s="7" t="s">
        <v>0</v>
      </c>
      <c r="AK4" s="8" t="s">
        <v>1</v>
      </c>
      <c r="AL4" s="5" t="s">
        <v>0</v>
      </c>
      <c r="AM4" s="6" t="s">
        <v>1</v>
      </c>
      <c r="AN4" s="7" t="s">
        <v>0</v>
      </c>
      <c r="AO4" s="8" t="s">
        <v>1</v>
      </c>
      <c r="AP4" s="5" t="s">
        <v>0</v>
      </c>
      <c r="AQ4" s="6" t="s">
        <v>1</v>
      </c>
      <c r="AR4" s="7" t="s">
        <v>0</v>
      </c>
      <c r="AS4" s="8" t="s">
        <v>1</v>
      </c>
      <c r="AT4" s="7" t="s">
        <v>0</v>
      </c>
      <c r="AU4" s="8" t="s">
        <v>1</v>
      </c>
      <c r="AV4" s="5" t="s">
        <v>0</v>
      </c>
      <c r="AW4" s="6" t="s">
        <v>1</v>
      </c>
      <c r="AX4" s="42"/>
      <c r="AY4" s="43"/>
      <c r="AZ4" s="48"/>
      <c r="BB4" s="43"/>
      <c r="BC4" s="43"/>
      <c r="BD4" s="5" t="s">
        <v>0</v>
      </c>
      <c r="BE4" s="6" t="s">
        <v>1</v>
      </c>
      <c r="BF4" s="7" t="s">
        <v>0</v>
      </c>
      <c r="BG4" s="8" t="s">
        <v>1</v>
      </c>
      <c r="BH4" s="5" t="s">
        <v>0</v>
      </c>
      <c r="BI4" s="6" t="s">
        <v>1</v>
      </c>
      <c r="BJ4" s="7" t="s">
        <v>0</v>
      </c>
      <c r="BK4" s="8" t="s">
        <v>1</v>
      </c>
      <c r="BL4" s="5" t="s">
        <v>0</v>
      </c>
      <c r="BM4" s="6" t="s">
        <v>1</v>
      </c>
      <c r="BN4" s="7" t="s">
        <v>0</v>
      </c>
      <c r="BO4" s="8" t="s">
        <v>1</v>
      </c>
      <c r="BP4" s="7" t="s">
        <v>0</v>
      </c>
      <c r="BQ4" s="8" t="s">
        <v>1</v>
      </c>
      <c r="BR4" s="5" t="s">
        <v>0</v>
      </c>
      <c r="BS4" s="6" t="s">
        <v>1</v>
      </c>
      <c r="BT4" s="42"/>
      <c r="BU4" s="43"/>
      <c r="BV4" s="48"/>
      <c r="BX4" s="9" t="s">
        <v>29</v>
      </c>
      <c r="BY4" s="10">
        <v>36398</v>
      </c>
      <c r="BZ4" s="11">
        <v>0.80997841422435901</v>
      </c>
      <c r="CB4" s="9" t="s">
        <v>2</v>
      </c>
      <c r="CC4" s="10">
        <v>3515</v>
      </c>
      <c r="CD4" s="11">
        <v>0.21131417578453801</v>
      </c>
      <c r="CF4" s="9" t="s">
        <v>42</v>
      </c>
      <c r="CG4" s="10">
        <v>21496</v>
      </c>
      <c r="CH4" s="11">
        <v>0.478379882051853</v>
      </c>
      <c r="CJ4" s="32" t="s">
        <v>49</v>
      </c>
      <c r="CK4" s="10">
        <v>32954</v>
      </c>
      <c r="CL4" s="11">
        <v>0.73333778400872296</v>
      </c>
      <c r="CN4" s="9" t="s">
        <v>42</v>
      </c>
      <c r="CO4" s="10">
        <v>5695</v>
      </c>
      <c r="CP4" s="11">
        <v>0.12674426368148101</v>
      </c>
      <c r="CR4" t="s">
        <v>25</v>
      </c>
      <c r="CS4" s="1">
        <v>5702</v>
      </c>
      <c r="CT4" s="2">
        <v>0.12688875536862701</v>
      </c>
      <c r="CV4" t="s">
        <v>25</v>
      </c>
      <c r="CW4" s="1">
        <v>12391</v>
      </c>
      <c r="CX4" s="2">
        <v>0.27574159378685698</v>
      </c>
      <c r="CZ4" s="9" t="s">
        <v>2</v>
      </c>
      <c r="DA4" s="10">
        <v>6059</v>
      </c>
      <c r="DB4" s="11">
        <v>0.16711716681376901</v>
      </c>
      <c r="DD4" s="9" t="s">
        <v>2</v>
      </c>
      <c r="DE4" s="10">
        <v>10342</v>
      </c>
      <c r="DF4" s="11">
        <v>0.236145678730449</v>
      </c>
      <c r="DH4" s="9" t="s">
        <v>29</v>
      </c>
      <c r="DI4" s="10">
        <v>7784</v>
      </c>
      <c r="DJ4" s="11">
        <v>0.173220286178428</v>
      </c>
      <c r="DL4" s="9" t="s">
        <v>42</v>
      </c>
      <c r="DM4" s="10">
        <v>14139</v>
      </c>
      <c r="DN4" s="11">
        <v>0.93068720379146896</v>
      </c>
      <c r="DP4" s="9" t="s">
        <v>2</v>
      </c>
      <c r="DQ4" s="10">
        <v>8494</v>
      </c>
      <c r="DR4" s="11">
        <v>0.18902018381289401</v>
      </c>
    </row>
    <row r="5" spans="2:122" ht="14" customHeight="1" x14ac:dyDescent="0.3">
      <c r="B5" s="36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46" t="s">
        <v>8</v>
      </c>
      <c r="U5" s="10">
        <f>SUM(D5,F5,H5,J5,L5,N5,P5,R5)</f>
        <v>9934</v>
      </c>
      <c r="V5" s="50">
        <f>U5/U10</f>
        <v>0.22114378575721821</v>
      </c>
      <c r="X5" s="12" t="s">
        <v>17</v>
      </c>
      <c r="Y5" s="21">
        <v>36774</v>
      </c>
      <c r="Z5" s="24">
        <v>0.81871006523142698</v>
      </c>
      <c r="AB5" s="12" t="s">
        <v>17</v>
      </c>
      <c r="AC5" s="21">
        <v>11150</v>
      </c>
      <c r="AD5" s="24">
        <v>0.24832409077748799</v>
      </c>
      <c r="AF5" s="36" t="s">
        <v>24</v>
      </c>
      <c r="AG5" s="9" t="s">
        <v>2</v>
      </c>
      <c r="AH5" s="10">
        <v>7457</v>
      </c>
      <c r="AI5" s="11">
        <v>0.65631050871325503</v>
      </c>
      <c r="AJ5" s="15">
        <v>9325</v>
      </c>
      <c r="AK5" s="18">
        <v>0.43666588620931901</v>
      </c>
      <c r="AL5" s="10">
        <v>3351</v>
      </c>
      <c r="AM5" s="11">
        <v>0.46444906444906398</v>
      </c>
      <c r="AN5" s="15">
        <v>1268</v>
      </c>
      <c r="AO5" s="18">
        <v>0.50237717908082402</v>
      </c>
      <c r="AP5" s="10">
        <v>586</v>
      </c>
      <c r="AQ5" s="11">
        <v>0.54009216589861797</v>
      </c>
      <c r="AR5" s="15">
        <v>283</v>
      </c>
      <c r="AS5" s="18">
        <v>0.588357588357588</v>
      </c>
      <c r="AT5" s="15">
        <v>193</v>
      </c>
      <c r="AU5" s="18">
        <v>0.59021406727828796</v>
      </c>
      <c r="AV5" s="10">
        <v>331</v>
      </c>
      <c r="AW5" s="11">
        <v>0.59107142857142903</v>
      </c>
      <c r="AX5" s="46" t="s">
        <v>8</v>
      </c>
      <c r="AY5" s="10">
        <f>SUM(AH5,AJ5,AL5,AN5,AP5,AR5,AT5,AV5)</f>
        <v>22794</v>
      </c>
      <c r="AZ5" s="50">
        <f>AY5/AY10</f>
        <v>0.50755973190229131</v>
      </c>
      <c r="BB5" s="36" t="s">
        <v>24</v>
      </c>
      <c r="BC5" s="9" t="s">
        <v>2</v>
      </c>
      <c r="BD5" s="10">
        <v>7457</v>
      </c>
      <c r="BE5" s="11">
        <v>0.65631050871325503</v>
      </c>
      <c r="BF5" s="15">
        <v>9325</v>
      </c>
      <c r="BG5" s="18">
        <v>0.43666588620931901</v>
      </c>
      <c r="BH5" s="10">
        <v>3351</v>
      </c>
      <c r="BI5" s="11">
        <v>0.46444906444906398</v>
      </c>
      <c r="BJ5" s="15">
        <v>1268</v>
      </c>
      <c r="BK5" s="18">
        <v>0.50237717908082402</v>
      </c>
      <c r="BL5" s="10">
        <v>586</v>
      </c>
      <c r="BM5" s="11">
        <v>0.54009216589861797</v>
      </c>
      <c r="BN5" s="15">
        <v>283</v>
      </c>
      <c r="BO5" s="18">
        <v>0.588357588357588</v>
      </c>
      <c r="BP5" s="15">
        <v>193</v>
      </c>
      <c r="BQ5" s="18">
        <v>0.59021406727828796</v>
      </c>
      <c r="BR5" s="10">
        <v>331</v>
      </c>
      <c r="BS5" s="11">
        <v>0.59107142857142903</v>
      </c>
      <c r="BT5" s="46" t="s">
        <v>8</v>
      </c>
      <c r="BU5" s="10">
        <f>SUM(BD5,BF5,BH5,BJ5,BL5,BN5,BP5,BR5)</f>
        <v>22794</v>
      </c>
      <c r="BV5" s="50">
        <f>BU5/BU10</f>
        <v>0.50755973190229131</v>
      </c>
      <c r="BX5" t="s">
        <v>4</v>
      </c>
      <c r="BY5" s="3">
        <v>8289</v>
      </c>
      <c r="BZ5" s="4">
        <v>0.18445824153815299</v>
      </c>
      <c r="CB5" t="s">
        <v>3</v>
      </c>
      <c r="CC5" s="3">
        <v>5629</v>
      </c>
      <c r="CD5" s="4">
        <v>0.33840327041000401</v>
      </c>
      <c r="CF5" s="12" t="s">
        <v>43</v>
      </c>
      <c r="CG5" s="13">
        <v>23439</v>
      </c>
      <c r="CH5" s="14">
        <v>0.521620117948147</v>
      </c>
      <c r="CJ5" s="33" t="s">
        <v>50</v>
      </c>
      <c r="CK5" s="3">
        <v>8827</v>
      </c>
      <c r="CL5" s="4">
        <v>0.196430558337228</v>
      </c>
      <c r="CN5" s="12" t="s">
        <v>43</v>
      </c>
      <c r="CO5" s="13">
        <v>39238</v>
      </c>
      <c r="CP5" s="14">
        <v>0.87325573631851905</v>
      </c>
      <c r="CR5" t="s">
        <v>26</v>
      </c>
      <c r="CS5" s="1">
        <v>496</v>
      </c>
      <c r="CT5" s="2">
        <v>1.10376749671763E-2</v>
      </c>
      <c r="CV5" t="s">
        <v>26</v>
      </c>
      <c r="CW5" s="1">
        <v>16687</v>
      </c>
      <c r="CX5" s="2">
        <v>0.37134210116385202</v>
      </c>
      <c r="CZ5" t="s">
        <v>3</v>
      </c>
      <c r="DA5" s="3">
        <v>18268</v>
      </c>
      <c r="DB5" s="4">
        <v>0.50386142983230398</v>
      </c>
      <c r="DD5" t="s">
        <v>3</v>
      </c>
      <c r="DE5" s="3">
        <v>13112</v>
      </c>
      <c r="DF5" s="4">
        <v>0.29939490809453101</v>
      </c>
      <c r="DH5" t="s">
        <v>4</v>
      </c>
      <c r="DI5" s="3">
        <v>13694</v>
      </c>
      <c r="DJ5" s="4">
        <v>0.30473774395264502</v>
      </c>
      <c r="DL5" s="12" t="s">
        <v>43</v>
      </c>
      <c r="DM5" s="13">
        <v>1053</v>
      </c>
      <c r="DN5" s="14">
        <v>6.93127962085308E-2</v>
      </c>
      <c r="DP5" t="s">
        <v>3</v>
      </c>
      <c r="DQ5" s="3">
        <v>30716</v>
      </c>
      <c r="DR5" s="4">
        <v>0.68353472639473001</v>
      </c>
    </row>
    <row r="6" spans="2:122" x14ac:dyDescent="0.3">
      <c r="B6" s="37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35"/>
      <c r="U6" s="3">
        <f t="shared" ref="U6:U9" si="0">SUM(D6,F6,H6,J6,L6,N6,P6,R6)</f>
        <v>12280</v>
      </c>
      <c r="V6" s="4">
        <f>U6/U10</f>
        <v>0.27336880300972821</v>
      </c>
      <c r="X6" s="25" t="s">
        <v>12</v>
      </c>
      <c r="Y6" s="26">
        <f>SUM(Y4:Y5)</f>
        <v>44917</v>
      </c>
      <c r="Z6" s="27">
        <f>SUM(Z4:Z5)</f>
        <v>1</v>
      </c>
      <c r="AB6" s="25" t="s">
        <v>12</v>
      </c>
      <c r="AC6" s="26">
        <f>SUM(AC4:AC5)</f>
        <v>44901</v>
      </c>
      <c r="AD6" s="27">
        <f>SUM(AD4:AD5)</f>
        <v>1</v>
      </c>
      <c r="AF6" s="37"/>
      <c r="AG6" t="s">
        <v>3</v>
      </c>
      <c r="AH6" s="3">
        <v>1345</v>
      </c>
      <c r="AI6" s="4">
        <v>0.118377046294666</v>
      </c>
      <c r="AJ6" s="16">
        <v>714</v>
      </c>
      <c r="AK6" s="19">
        <v>3.34347927885741E-2</v>
      </c>
      <c r="AL6" s="3">
        <v>353</v>
      </c>
      <c r="AM6" s="4">
        <v>4.8925848925848898E-2</v>
      </c>
      <c r="AN6" s="16">
        <v>49</v>
      </c>
      <c r="AO6" s="19">
        <v>1.9413629160063402E-2</v>
      </c>
      <c r="AP6" s="3">
        <v>23</v>
      </c>
      <c r="AQ6" s="4">
        <v>2.11981566820276E-2</v>
      </c>
      <c r="AR6" s="16">
        <v>12</v>
      </c>
      <c r="AS6" s="19">
        <v>2.4948024948024901E-2</v>
      </c>
      <c r="AT6" s="16">
        <v>5</v>
      </c>
      <c r="AU6" s="19">
        <v>1.5290519877675801E-2</v>
      </c>
      <c r="AV6" s="3">
        <v>32</v>
      </c>
      <c r="AW6" s="4">
        <v>5.7142857142857099E-2</v>
      </c>
      <c r="AX6" s="35"/>
      <c r="AY6" s="3">
        <f>SUM(AH6,AJ6,AL6,AN6,AP6,AR6,AT6,AV6)</f>
        <v>2533</v>
      </c>
      <c r="AZ6" s="4">
        <f>AY6/AY10</f>
        <v>5.6402948184105635E-2</v>
      </c>
      <c r="BB6" s="37"/>
      <c r="BC6" t="s">
        <v>3</v>
      </c>
      <c r="BD6" s="3">
        <v>1345</v>
      </c>
      <c r="BE6" s="4">
        <v>0.118377046294666</v>
      </c>
      <c r="BF6" s="16">
        <v>714</v>
      </c>
      <c r="BG6" s="19">
        <v>3.34347927885741E-2</v>
      </c>
      <c r="BH6" s="3">
        <v>353</v>
      </c>
      <c r="BI6" s="4">
        <v>4.8925848925848898E-2</v>
      </c>
      <c r="BJ6" s="16">
        <v>49</v>
      </c>
      <c r="BK6" s="19">
        <v>1.9413629160063402E-2</v>
      </c>
      <c r="BL6" s="3">
        <v>23</v>
      </c>
      <c r="BM6" s="4">
        <v>2.11981566820276E-2</v>
      </c>
      <c r="BN6" s="16">
        <v>12</v>
      </c>
      <c r="BO6" s="19">
        <v>2.4948024948024901E-2</v>
      </c>
      <c r="BP6" s="16">
        <v>5</v>
      </c>
      <c r="BQ6" s="19">
        <v>1.5290519877675801E-2</v>
      </c>
      <c r="BR6" s="3">
        <v>32</v>
      </c>
      <c r="BS6" s="4">
        <v>5.7142857142857099E-2</v>
      </c>
      <c r="BT6" s="35"/>
      <c r="BU6" s="3">
        <f>SUM(BD6,BF6,BH6,BJ6,BL6,BN6,BP6,BR6)</f>
        <v>2533</v>
      </c>
      <c r="BV6" s="4">
        <f>BU6/BU10</f>
        <v>5.6402948184105635E-2</v>
      </c>
      <c r="BX6" t="s">
        <v>5</v>
      </c>
      <c r="BY6" s="3">
        <v>187</v>
      </c>
      <c r="BZ6" s="4">
        <v>4.1613814896410504E-3</v>
      </c>
      <c r="CB6" t="s">
        <v>4</v>
      </c>
      <c r="CC6" s="3">
        <v>652</v>
      </c>
      <c r="CD6" s="4">
        <v>3.9196825778525901E-2</v>
      </c>
      <c r="CF6" s="25" t="s">
        <v>12</v>
      </c>
      <c r="CG6" s="29">
        <f>SUM(CG4:CG5)</f>
        <v>44935</v>
      </c>
      <c r="CH6" s="30">
        <f>SUM(CH4:CH5)</f>
        <v>1</v>
      </c>
      <c r="CJ6" s="34" t="s">
        <v>51</v>
      </c>
      <c r="CK6" s="13">
        <v>3156</v>
      </c>
      <c r="CL6" s="14">
        <v>7.0231657654048998E-2</v>
      </c>
      <c r="CN6" s="25" t="s">
        <v>12</v>
      </c>
      <c r="CO6" s="29">
        <f>SUM(CO4:CO5)</f>
        <v>44933</v>
      </c>
      <c r="CP6" s="30">
        <f>SUM(CP4:CP5)</f>
        <v>1</v>
      </c>
      <c r="CR6" t="s">
        <v>27</v>
      </c>
      <c r="CS6" s="1">
        <v>394</v>
      </c>
      <c r="CT6" s="2">
        <v>8.7678305182811497E-3</v>
      </c>
      <c r="CV6" t="s">
        <v>27</v>
      </c>
      <c r="CW6" s="1">
        <v>4740</v>
      </c>
      <c r="CX6" s="2">
        <v>0.105481006742773</v>
      </c>
      <c r="CZ6" t="s">
        <v>4</v>
      </c>
      <c r="DA6" s="3">
        <v>2645</v>
      </c>
      <c r="DB6" s="4">
        <v>7.29534421888791E-2</v>
      </c>
      <c r="DD6" t="s">
        <v>4</v>
      </c>
      <c r="DE6" s="3">
        <v>4123</v>
      </c>
      <c r="DF6" s="4">
        <v>9.4143167028199595E-2</v>
      </c>
      <c r="DH6" t="s">
        <v>5</v>
      </c>
      <c r="DI6" s="3">
        <v>21039</v>
      </c>
      <c r="DJ6" s="4">
        <v>0.46818879765004301</v>
      </c>
      <c r="DL6" s="25" t="s">
        <v>12</v>
      </c>
      <c r="DM6" s="29">
        <f>SUM(DM4:DM5)</f>
        <v>15192</v>
      </c>
      <c r="DN6" s="30">
        <f>SUM(DN4:DN5)</f>
        <v>0.99999999999999978</v>
      </c>
      <c r="DP6" t="s">
        <v>4</v>
      </c>
      <c r="DQ6" s="3">
        <v>5573</v>
      </c>
      <c r="DR6" s="4">
        <v>0.124018069742083</v>
      </c>
    </row>
    <row r="7" spans="2:122" x14ac:dyDescent="0.3">
      <c r="B7" s="37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35"/>
      <c r="U7" s="3">
        <f t="shared" si="0"/>
        <v>11020</v>
      </c>
      <c r="V7" s="4">
        <f>U7/U10</f>
        <v>0.24531956100710137</v>
      </c>
      <c r="AF7" s="37"/>
      <c r="AG7" t="s">
        <v>4</v>
      </c>
      <c r="AH7" s="3">
        <v>959</v>
      </c>
      <c r="AI7" s="4">
        <v>8.4404154198204503E-2</v>
      </c>
      <c r="AJ7" s="16">
        <v>284</v>
      </c>
      <c r="AK7" s="19">
        <v>1.32989932100211E-2</v>
      </c>
      <c r="AL7" s="3">
        <v>73</v>
      </c>
      <c r="AM7" s="4">
        <v>1.01178101178101E-2</v>
      </c>
      <c r="AN7" s="16">
        <v>44</v>
      </c>
      <c r="AO7" s="19">
        <v>1.7432646592709999E-2</v>
      </c>
      <c r="AP7" s="3">
        <v>27</v>
      </c>
      <c r="AQ7" s="4">
        <v>2.4884792626728099E-2</v>
      </c>
      <c r="AR7" s="16">
        <v>14</v>
      </c>
      <c r="AS7" s="19">
        <v>2.9106029106029101E-2</v>
      </c>
      <c r="AT7" s="16">
        <v>7</v>
      </c>
      <c r="AU7" s="19">
        <v>2.1406727828746201E-2</v>
      </c>
      <c r="AV7" s="3">
        <v>3</v>
      </c>
      <c r="AW7" s="4">
        <v>5.3571428571428598E-3</v>
      </c>
      <c r="AX7" s="35"/>
      <c r="AY7" s="3">
        <f>SUM(AH7,AJ7,AL7,AN7,AP7,AR7,AT7,AV7)</f>
        <v>1411</v>
      </c>
      <c r="AZ7" s="4">
        <f>AY7/AY10</f>
        <v>3.141909194148166E-2</v>
      </c>
      <c r="BB7" s="37"/>
      <c r="BC7" t="s">
        <v>4</v>
      </c>
      <c r="BD7" s="3">
        <v>959</v>
      </c>
      <c r="BE7" s="4">
        <v>8.4404154198204503E-2</v>
      </c>
      <c r="BF7" s="16">
        <v>284</v>
      </c>
      <c r="BG7" s="19">
        <v>1.32989932100211E-2</v>
      </c>
      <c r="BH7" s="3">
        <v>73</v>
      </c>
      <c r="BI7" s="4">
        <v>1.01178101178101E-2</v>
      </c>
      <c r="BJ7" s="16">
        <v>44</v>
      </c>
      <c r="BK7" s="19">
        <v>1.7432646592709999E-2</v>
      </c>
      <c r="BL7" s="3">
        <v>27</v>
      </c>
      <c r="BM7" s="4">
        <v>2.4884792626728099E-2</v>
      </c>
      <c r="BN7" s="16">
        <v>14</v>
      </c>
      <c r="BO7" s="19">
        <v>2.9106029106029101E-2</v>
      </c>
      <c r="BP7" s="16">
        <v>7</v>
      </c>
      <c r="BQ7" s="19">
        <v>2.1406727828746201E-2</v>
      </c>
      <c r="BR7" s="3">
        <v>3</v>
      </c>
      <c r="BS7" s="4">
        <v>5.3571428571428598E-3</v>
      </c>
      <c r="BT7" s="35"/>
      <c r="BU7" s="3">
        <f>SUM(BD7,BF7,BH7,BJ7,BL7,BN7,BP7,BR7)</f>
        <v>1411</v>
      </c>
      <c r="BV7" s="4">
        <f>BU7/BU10</f>
        <v>3.141909194148166E-2</v>
      </c>
      <c r="BX7" s="12" t="s">
        <v>6</v>
      </c>
      <c r="BY7" s="13">
        <v>63</v>
      </c>
      <c r="BZ7" s="14">
        <v>1.4019627478469899E-3</v>
      </c>
      <c r="CB7" t="s">
        <v>5</v>
      </c>
      <c r="CC7" s="3">
        <v>409</v>
      </c>
      <c r="CD7" s="4">
        <v>2.4588192858001699E-2</v>
      </c>
      <c r="CJ7" s="25" t="s">
        <v>12</v>
      </c>
      <c r="CK7" s="29">
        <f>SUM(CK4:CK6)</f>
        <v>44937</v>
      </c>
      <c r="CL7" s="30">
        <f>SUM(CL4:CL6)</f>
        <v>1</v>
      </c>
      <c r="CR7" t="s">
        <v>28</v>
      </c>
      <c r="CS7" s="1">
        <v>925</v>
      </c>
      <c r="CT7" s="2">
        <v>2.0584373678705699E-2</v>
      </c>
      <c r="CV7" t="s">
        <v>28</v>
      </c>
      <c r="CW7" s="1">
        <v>3318</v>
      </c>
      <c r="CX7" s="2">
        <v>7.3836704719941207E-2</v>
      </c>
      <c r="CZ7" t="s">
        <v>5</v>
      </c>
      <c r="DA7" s="3">
        <v>7374</v>
      </c>
      <c r="DB7" s="4">
        <v>0.20338702559576299</v>
      </c>
      <c r="DD7" t="s">
        <v>5</v>
      </c>
      <c r="DE7" s="3">
        <v>13458</v>
      </c>
      <c r="DF7" s="4">
        <v>0.30729535335083902</v>
      </c>
      <c r="DH7" s="12" t="s">
        <v>6</v>
      </c>
      <c r="DI7" s="13">
        <v>2420</v>
      </c>
      <c r="DJ7" s="14">
        <v>5.38531722188842E-2</v>
      </c>
      <c r="DP7" t="s">
        <v>5</v>
      </c>
      <c r="DQ7" s="3">
        <v>137</v>
      </c>
      <c r="DR7" s="4">
        <v>3.0487126421434498E-3</v>
      </c>
    </row>
    <row r="8" spans="2:122" x14ac:dyDescent="0.3">
      <c r="B8" s="37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35"/>
      <c r="U8" s="3">
        <f t="shared" si="0"/>
        <v>6415</v>
      </c>
      <c r="V8" s="4">
        <f>U8/U10</f>
        <v>0.14280625987845327</v>
      </c>
      <c r="AF8" s="37"/>
      <c r="AG8" t="s">
        <v>5</v>
      </c>
      <c r="AH8" s="3">
        <v>1195</v>
      </c>
      <c r="AI8" s="4">
        <v>0.10517514522091199</v>
      </c>
      <c r="AJ8" s="16">
        <v>375</v>
      </c>
      <c r="AK8" s="19">
        <v>1.75602903301335E-2</v>
      </c>
      <c r="AL8" s="3">
        <v>421</v>
      </c>
      <c r="AM8" s="4">
        <v>5.8350658350658301E-2</v>
      </c>
      <c r="AN8" s="16">
        <v>120</v>
      </c>
      <c r="AO8" s="19">
        <v>4.7543581616481798E-2</v>
      </c>
      <c r="AP8" s="3">
        <v>47</v>
      </c>
      <c r="AQ8" s="4">
        <v>4.3317972350230403E-2</v>
      </c>
      <c r="AR8" s="16">
        <v>17</v>
      </c>
      <c r="AS8" s="19">
        <v>3.5343035343035303E-2</v>
      </c>
      <c r="AT8" s="16">
        <v>13</v>
      </c>
      <c r="AU8" s="19">
        <v>3.97553516819572E-2</v>
      </c>
      <c r="AV8" s="3">
        <v>15</v>
      </c>
      <c r="AW8" s="4">
        <v>2.6785714285714302E-2</v>
      </c>
      <c r="AX8" s="35"/>
      <c r="AY8" s="3">
        <f>SUM(AH8,AJ8,AL8,AN8,AP8,AR8,AT8,AV8)</f>
        <v>2203</v>
      </c>
      <c r="AZ8" s="4">
        <f>AY8/AY10</f>
        <v>4.9054755171569174E-2</v>
      </c>
      <c r="BB8" s="37"/>
      <c r="BC8" t="s">
        <v>5</v>
      </c>
      <c r="BD8" s="3">
        <v>1195</v>
      </c>
      <c r="BE8" s="4">
        <v>0.10517514522091199</v>
      </c>
      <c r="BF8" s="16">
        <v>375</v>
      </c>
      <c r="BG8" s="19">
        <v>1.75602903301335E-2</v>
      </c>
      <c r="BH8" s="3">
        <v>421</v>
      </c>
      <c r="BI8" s="4">
        <v>5.8350658350658301E-2</v>
      </c>
      <c r="BJ8" s="16">
        <v>120</v>
      </c>
      <c r="BK8" s="19">
        <v>4.7543581616481798E-2</v>
      </c>
      <c r="BL8" s="3">
        <v>47</v>
      </c>
      <c r="BM8" s="4">
        <v>4.3317972350230403E-2</v>
      </c>
      <c r="BN8" s="16">
        <v>17</v>
      </c>
      <c r="BO8" s="19">
        <v>3.5343035343035303E-2</v>
      </c>
      <c r="BP8" s="16">
        <v>13</v>
      </c>
      <c r="BQ8" s="19">
        <v>3.97553516819572E-2</v>
      </c>
      <c r="BR8" s="3">
        <v>15</v>
      </c>
      <c r="BS8" s="4">
        <v>2.6785714285714302E-2</v>
      </c>
      <c r="BT8" s="35"/>
      <c r="BU8" s="3">
        <f>SUM(BD8,BF8,BH8,BJ8,BL8,BN8,BP8,BR8)</f>
        <v>2203</v>
      </c>
      <c r="BV8" s="4">
        <f>BU8/BU10</f>
        <v>4.9054755171569174E-2</v>
      </c>
      <c r="BX8" s="25" t="s">
        <v>12</v>
      </c>
      <c r="BY8" s="29">
        <f>SUM(BY4:BY7)</f>
        <v>44937</v>
      </c>
      <c r="BZ8" s="30">
        <f>SUM(BZ4:BZ7)</f>
        <v>1</v>
      </c>
      <c r="CB8" s="12" t="s">
        <v>6</v>
      </c>
      <c r="CC8" s="13">
        <v>6429</v>
      </c>
      <c r="CD8" s="14">
        <v>0.38649753516893098</v>
      </c>
      <c r="CR8" t="s">
        <v>52</v>
      </c>
      <c r="CS8" s="1">
        <v>3193</v>
      </c>
      <c r="CT8" s="2">
        <v>7.1055032601197193E-2</v>
      </c>
      <c r="CV8" t="s">
        <v>52</v>
      </c>
      <c r="CW8" s="1">
        <v>2813</v>
      </c>
      <c r="CX8" s="2">
        <v>6.2598749360215394E-2</v>
      </c>
      <c r="CZ8" s="12" t="s">
        <v>6</v>
      </c>
      <c r="DA8" s="13">
        <v>1910</v>
      </c>
      <c r="DB8" s="14">
        <v>5.2680935569285103E-2</v>
      </c>
      <c r="DD8" s="12" t="s">
        <v>6</v>
      </c>
      <c r="DE8" s="13">
        <v>2760</v>
      </c>
      <c r="DF8" s="14">
        <v>6.3020892795981304E-2</v>
      </c>
      <c r="DH8" s="25" t="s">
        <v>12</v>
      </c>
      <c r="DI8" s="29">
        <f>SUM(DI4:DI7)</f>
        <v>44937</v>
      </c>
      <c r="DJ8" s="30">
        <f>SUM(DJ4:DJ7)</f>
        <v>1.0000000000000002</v>
      </c>
      <c r="DP8" s="12" t="s">
        <v>6</v>
      </c>
      <c r="DQ8" s="13">
        <v>17</v>
      </c>
      <c r="DR8" s="14">
        <v>3.7830740814918701E-4</v>
      </c>
    </row>
    <row r="9" spans="2:122" x14ac:dyDescent="0.3">
      <c r="B9" s="38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39"/>
      <c r="U9" s="13">
        <f t="shared" si="0"/>
        <v>5272</v>
      </c>
      <c r="V9" s="50">
        <f>U9/U10</f>
        <v>0.11736159034749895</v>
      </c>
      <c r="AF9" s="38"/>
      <c r="AG9" s="12" t="s">
        <v>6</v>
      </c>
      <c r="AH9" s="13">
        <v>406</v>
      </c>
      <c r="AI9" s="14">
        <v>3.5733145572962498E-2</v>
      </c>
      <c r="AJ9" s="17">
        <v>10657</v>
      </c>
      <c r="AK9" s="20">
        <v>0.49904003746195302</v>
      </c>
      <c r="AL9" s="13">
        <v>3017</v>
      </c>
      <c r="AM9" s="14">
        <v>0.41815661815661798</v>
      </c>
      <c r="AN9" s="17">
        <v>1043</v>
      </c>
      <c r="AO9" s="20">
        <v>0.41323296354992101</v>
      </c>
      <c r="AP9" s="13">
        <v>402</v>
      </c>
      <c r="AQ9" s="14">
        <v>0.37050691244239597</v>
      </c>
      <c r="AR9" s="17">
        <v>155</v>
      </c>
      <c r="AS9" s="20">
        <v>0.32224532224532199</v>
      </c>
      <c r="AT9" s="17">
        <v>109</v>
      </c>
      <c r="AU9" s="20">
        <v>0.33333333333333298</v>
      </c>
      <c r="AV9" s="13">
        <v>179</v>
      </c>
      <c r="AW9" s="14">
        <v>0.31964285714285701</v>
      </c>
      <c r="AX9" s="39"/>
      <c r="AY9" s="13">
        <f>SUM(AH9,AJ9,AL9,AN9,AP9,AR9,AT9,AV9)</f>
        <v>15968</v>
      </c>
      <c r="AZ9" s="50">
        <f>AY9/AY10</f>
        <v>0.35556347280055223</v>
      </c>
      <c r="BB9" s="38"/>
      <c r="BC9" s="12" t="s">
        <v>6</v>
      </c>
      <c r="BD9" s="13">
        <v>406</v>
      </c>
      <c r="BE9" s="14">
        <v>3.5733145572962498E-2</v>
      </c>
      <c r="BF9" s="17">
        <v>10657</v>
      </c>
      <c r="BG9" s="20">
        <v>0.49904003746195302</v>
      </c>
      <c r="BH9" s="13">
        <v>3017</v>
      </c>
      <c r="BI9" s="14">
        <v>0.41815661815661798</v>
      </c>
      <c r="BJ9" s="17">
        <v>1043</v>
      </c>
      <c r="BK9" s="20">
        <v>0.41323296354992101</v>
      </c>
      <c r="BL9" s="13">
        <v>402</v>
      </c>
      <c r="BM9" s="14">
        <v>0.37050691244239597</v>
      </c>
      <c r="BN9" s="17">
        <v>155</v>
      </c>
      <c r="BO9" s="20">
        <v>0.32224532224532199</v>
      </c>
      <c r="BP9" s="17">
        <v>109</v>
      </c>
      <c r="BQ9" s="20">
        <v>0.33333333333333298</v>
      </c>
      <c r="BR9" s="13">
        <v>179</v>
      </c>
      <c r="BS9" s="14">
        <v>0.31964285714285701</v>
      </c>
      <c r="BT9" s="39"/>
      <c r="BU9" s="13">
        <f>SUM(BD9,BF9,BH9,BJ9,BL9,BN9,BP9,BR9)</f>
        <v>15968</v>
      </c>
      <c r="BV9" s="50">
        <f>BU9/BU10</f>
        <v>0.35556347280055223</v>
      </c>
      <c r="CB9" s="12" t="s">
        <v>12</v>
      </c>
      <c r="CC9" s="13">
        <f>SUM(CC4:CC8)</f>
        <v>16634</v>
      </c>
      <c r="CD9" s="14">
        <f>SUM(CD4:CD8)</f>
        <v>1.0000000000000007</v>
      </c>
      <c r="CR9" t="s">
        <v>53</v>
      </c>
      <c r="CS9" s="1">
        <v>7255</v>
      </c>
      <c r="CT9" s="2">
        <v>0.161448249771903</v>
      </c>
      <c r="CV9" t="s">
        <v>53</v>
      </c>
      <c r="CW9" s="1">
        <v>2047</v>
      </c>
      <c r="CX9" s="2">
        <v>4.5552662616552102E-2</v>
      </c>
      <c r="CZ9" s="25" t="s">
        <v>12</v>
      </c>
      <c r="DA9" s="29">
        <f>SUM(DA4:DA8)</f>
        <v>36256</v>
      </c>
      <c r="DB9" s="30">
        <f>SUM(DB4:DB8)</f>
        <v>1</v>
      </c>
      <c r="DD9" s="25" t="s">
        <v>12</v>
      </c>
      <c r="DE9" s="29">
        <f>SUM(DE4:DE8)</f>
        <v>43795</v>
      </c>
      <c r="DF9" s="30">
        <f>SUM(DF4:DF8)</f>
        <v>1</v>
      </c>
      <c r="DP9" s="25" t="s">
        <v>12</v>
      </c>
      <c r="DQ9" s="29">
        <f>SUM(DQ4:DQ8)</f>
        <v>44937</v>
      </c>
      <c r="DR9" s="30">
        <f>SUM(DR4:DR8)</f>
        <v>0.99999999999999956</v>
      </c>
    </row>
    <row r="10" spans="2:122" x14ac:dyDescent="0.3">
      <c r="U10" s="49">
        <f>SUM(U5:U9)</f>
        <v>44921</v>
      </c>
      <c r="AY10" s="25">
        <f>SUM(AY5:AY9)</f>
        <v>44909</v>
      </c>
      <c r="BB10" s="25"/>
      <c r="BC10" s="25" t="s">
        <v>12</v>
      </c>
      <c r="BD10" s="25">
        <f>SUM(BD5:BD9)</f>
        <v>11362</v>
      </c>
      <c r="BE10" s="25"/>
      <c r="BF10" s="25">
        <f t="shared" ref="BF10:BR10" si="1">SUM(BF5:BF9)</f>
        <v>21355</v>
      </c>
      <c r="BG10" s="25"/>
      <c r="BH10" s="25">
        <f t="shared" si="1"/>
        <v>7215</v>
      </c>
      <c r="BI10" s="25"/>
      <c r="BJ10" s="25">
        <f t="shared" si="1"/>
        <v>2524</v>
      </c>
      <c r="BK10" s="25"/>
      <c r="BL10" s="25">
        <f t="shared" si="1"/>
        <v>1085</v>
      </c>
      <c r="BM10" s="25"/>
      <c r="BN10" s="25">
        <f t="shared" si="1"/>
        <v>481</v>
      </c>
      <c r="BO10" s="25"/>
      <c r="BP10" s="25">
        <f t="shared" si="1"/>
        <v>327</v>
      </c>
      <c r="BQ10" s="25"/>
      <c r="BR10" s="25">
        <f t="shared" si="1"/>
        <v>560</v>
      </c>
      <c r="BS10" s="25"/>
      <c r="BT10" s="25"/>
      <c r="BU10" s="25">
        <f>SUM(BU5:BU9)</f>
        <v>44909</v>
      </c>
      <c r="BV10" s="53"/>
      <c r="CR10" t="s">
        <v>54</v>
      </c>
      <c r="CS10" s="1">
        <v>10031</v>
      </c>
      <c r="CT10" s="2">
        <v>0.22322362418496999</v>
      </c>
      <c r="CV10" t="s">
        <v>54</v>
      </c>
      <c r="CW10" s="1">
        <v>1438</v>
      </c>
      <c r="CX10" s="2">
        <v>3.2000356054031197E-2</v>
      </c>
    </row>
    <row r="11" spans="2:122" x14ac:dyDescent="0.3">
      <c r="BU11" s="49"/>
      <c r="CR11" t="s">
        <v>55</v>
      </c>
      <c r="CS11" s="1">
        <v>16941</v>
      </c>
      <c r="CT11" s="2">
        <v>0.37699445890913902</v>
      </c>
      <c r="CV11" t="s">
        <v>55</v>
      </c>
      <c r="CW11" s="1">
        <v>877</v>
      </c>
      <c r="CX11" s="2">
        <v>1.9516211585107999E-2</v>
      </c>
    </row>
    <row r="12" spans="2:122" x14ac:dyDescent="0.3">
      <c r="CR12" s="9" t="s">
        <v>56</v>
      </c>
      <c r="CS12" s="22">
        <v>5702</v>
      </c>
      <c r="CT12" s="23">
        <v>0.12688875536862701</v>
      </c>
      <c r="CV12" t="s">
        <v>62</v>
      </c>
      <c r="CW12" s="1">
        <v>442</v>
      </c>
      <c r="CX12" s="2">
        <v>9.8359926118788497E-3</v>
      </c>
    </row>
    <row r="13" spans="2:122" x14ac:dyDescent="0.3">
      <c r="CR13" t="s">
        <v>57</v>
      </c>
      <c r="CS13" s="1">
        <v>890</v>
      </c>
      <c r="CT13" s="2">
        <v>1.9805505485457401E-2</v>
      </c>
      <c r="CV13" t="s">
        <v>63</v>
      </c>
      <c r="CW13" s="1">
        <v>118</v>
      </c>
      <c r="CX13" s="2">
        <v>2.6258984800943499E-3</v>
      </c>
    </row>
    <row r="14" spans="2:122" x14ac:dyDescent="0.3">
      <c r="CR14" t="s">
        <v>58</v>
      </c>
      <c r="CS14" s="1">
        <v>4118</v>
      </c>
      <c r="CT14" s="2">
        <v>9.1639406279902996E-2</v>
      </c>
      <c r="CV14" t="s">
        <v>64</v>
      </c>
      <c r="CW14" s="1">
        <v>66</v>
      </c>
      <c r="CX14" s="2">
        <v>1.4687228786968399E-3</v>
      </c>
    </row>
    <row r="15" spans="2:122" x14ac:dyDescent="0.3">
      <c r="CR15" t="s">
        <v>59</v>
      </c>
      <c r="CS15" s="1">
        <v>17286</v>
      </c>
      <c r="CT15" s="2">
        <v>0.38467187395687302</v>
      </c>
      <c r="CV15" s="9" t="s">
        <v>66</v>
      </c>
      <c r="CW15" s="22">
        <v>12391</v>
      </c>
      <c r="CX15" s="23">
        <v>0.27574159378685698</v>
      </c>
    </row>
    <row r="16" spans="2:122" x14ac:dyDescent="0.3">
      <c r="CR16" s="12" t="s">
        <v>60</v>
      </c>
      <c r="CS16" s="21">
        <v>16941</v>
      </c>
      <c r="CT16" s="24">
        <v>0.37699445890913902</v>
      </c>
      <c r="CV16" t="s">
        <v>67</v>
      </c>
      <c r="CW16" s="1">
        <v>21427</v>
      </c>
      <c r="CX16" s="2">
        <v>0.47682310790662502</v>
      </c>
    </row>
    <row r="17" spans="96:102" x14ac:dyDescent="0.3">
      <c r="CR17" s="25" t="s">
        <v>12</v>
      </c>
      <c r="CS17" s="26">
        <f>SUM(CS12:CS16)</f>
        <v>44937</v>
      </c>
      <c r="CT17" s="27">
        <f>SUM(CT12:CT16)</f>
        <v>0.99999999999999933</v>
      </c>
      <c r="CV17" t="s">
        <v>68</v>
      </c>
      <c r="CW17" s="1">
        <v>10493</v>
      </c>
      <c r="CX17" s="2">
        <v>0.23350468433584801</v>
      </c>
    </row>
    <row r="18" spans="96:102" x14ac:dyDescent="0.3">
      <c r="CV18" s="12" t="s">
        <v>65</v>
      </c>
      <c r="CW18" s="21">
        <v>626</v>
      </c>
      <c r="CX18" s="24">
        <v>1.3930613970670001E-2</v>
      </c>
    </row>
    <row r="19" spans="96:102" x14ac:dyDescent="0.3">
      <c r="CV19" s="25" t="s">
        <v>12</v>
      </c>
      <c r="CW19" s="26">
        <f>SUM(CW15:CW18)</f>
        <v>44937</v>
      </c>
      <c r="CX19" s="27">
        <f>SUM(CX15:CX18)</f>
        <v>1</v>
      </c>
    </row>
  </sheetData>
  <mergeCells count="56">
    <mergeCell ref="BT5:BT9"/>
    <mergeCell ref="AF1:AY2"/>
    <mergeCell ref="CR1:CT2"/>
    <mergeCell ref="CV1:CX2"/>
    <mergeCell ref="BX1:BZ2"/>
    <mergeCell ref="CF1:CH2"/>
    <mergeCell ref="CB1:CD2"/>
    <mergeCell ref="CN1:CP2"/>
    <mergeCell ref="CJ1:CL2"/>
    <mergeCell ref="AP3:AQ3"/>
    <mergeCell ref="AR3:AS3"/>
    <mergeCell ref="AX5:AX9"/>
    <mergeCell ref="BB1:BU2"/>
    <mergeCell ref="BB3:BC4"/>
    <mergeCell ref="BD3:BE3"/>
    <mergeCell ref="BF3:BG3"/>
    <mergeCell ref="BH3:BI3"/>
    <mergeCell ref="BJ3:BK3"/>
    <mergeCell ref="BL3:BM3"/>
    <mergeCell ref="BN3:BO3"/>
    <mergeCell ref="BP3:BQ3"/>
    <mergeCell ref="BR3:BS3"/>
    <mergeCell ref="BT3:BT4"/>
    <mergeCell ref="BU3:BU4"/>
    <mergeCell ref="BB5:BB9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B1:U2"/>
    <mergeCell ref="X1:Z2"/>
    <mergeCell ref="D3:E3"/>
    <mergeCell ref="T3:T4"/>
    <mergeCell ref="B3:C4"/>
    <mergeCell ref="U3:U4"/>
    <mergeCell ref="DL1:DN2"/>
    <mergeCell ref="DP1:DR2"/>
    <mergeCell ref="AF5:AF9"/>
    <mergeCell ref="AB1:AD2"/>
    <mergeCell ref="CZ1:DB2"/>
    <mergeCell ref="DD1:DF2"/>
    <mergeCell ref="DH1:DJ2"/>
    <mergeCell ref="AT3:AU3"/>
    <mergeCell ref="AV3:AW3"/>
    <mergeCell ref="AX3:AX4"/>
    <mergeCell ref="AY3:AY4"/>
    <mergeCell ref="AL3:AM3"/>
    <mergeCell ref="AN3:AO3"/>
    <mergeCell ref="AF3:AG4"/>
    <mergeCell ref="AH3:AI3"/>
    <mergeCell ref="AJ3:AK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2025-02-07T17:56:09Z</dcterms:modified>
</cp:coreProperties>
</file>