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nunezrodriguez/local/projects/kratos/docs/"/>
    </mc:Choice>
  </mc:AlternateContent>
  <xr:revisionPtr revIDLastSave="0" documentId="13_ncr:1_{3CB1CFD1-F914-5842-ACC3-619E3136BD87}" xr6:coauthVersionLast="47" xr6:coauthVersionMax="47" xr10:uidLastSave="{00000000-0000-0000-0000-000000000000}"/>
  <bookViews>
    <workbookView xWindow="33680" yWindow="4160" windowWidth="41980" windowHeight="24740" xr2:uid="{B60C32F9-95A4-1D44-972B-D1A8492DD722}"/>
  </bookViews>
  <sheets>
    <sheet name="parts list" sheetId="1" r:id="rId1"/>
    <sheet name="cameras" sheetId="4" r:id="rId2"/>
    <sheet name="motor select" sheetId="2" r:id="rId3"/>
    <sheet name="battery select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4" i="1"/>
  <c r="F5" i="1"/>
  <c r="F6" i="1"/>
  <c r="F8" i="1"/>
  <c r="F10" i="1"/>
  <c r="F12" i="1"/>
  <c r="F15" i="1"/>
  <c r="F17" i="1"/>
  <c r="F18" i="1"/>
  <c r="I4" i="1"/>
  <c r="I12" i="1" s="1"/>
  <c r="I15" i="1" s="1"/>
  <c r="F3" i="1"/>
  <c r="I2" i="1"/>
  <c r="I5" i="1" l="1"/>
  <c r="I3" i="1"/>
  <c r="I10" i="1" s="1"/>
</calcChain>
</file>

<file path=xl/sharedStrings.xml><?xml version="1.0" encoding="utf-8"?>
<sst xmlns="http://schemas.openxmlformats.org/spreadsheetml/2006/main" count="41" uniqueCount="36">
  <si>
    <t>part</t>
  </si>
  <si>
    <t>jetson nano</t>
  </si>
  <si>
    <t>stm32</t>
  </si>
  <si>
    <t>battery</t>
  </si>
  <si>
    <t>power sensor</t>
  </si>
  <si>
    <t>motors</t>
  </si>
  <si>
    <t>motor controllers</t>
  </si>
  <si>
    <t>IMU</t>
  </si>
  <si>
    <t>LED strip</t>
  </si>
  <si>
    <t>power converter</t>
  </si>
  <si>
    <t>weight (g)</t>
  </si>
  <si>
    <t>total weight (g)</t>
  </si>
  <si>
    <t>frame</t>
  </si>
  <si>
    <t>currrent (mA)</t>
  </si>
  <si>
    <t>voltage (V)</t>
  </si>
  <si>
    <t>power usage (W)</t>
  </si>
  <si>
    <t>total power usage (W)</t>
  </si>
  <si>
    <t>total current (mA)</t>
  </si>
  <si>
    <t>battery life with 3000mAh</t>
  </si>
  <si>
    <t>minutes</t>
  </si>
  <si>
    <t>expected (2/3)</t>
  </si>
  <si>
    <t>notes</t>
  </si>
  <si>
    <t>INA260 already have</t>
  </si>
  <si>
    <t>max: 36V at 15A</t>
  </si>
  <si>
    <t>wide angle</t>
  </si>
  <si>
    <t>pi camera 1</t>
  </si>
  <si>
    <t>pi camera 2</t>
  </si>
  <si>
    <t>wide angle camera</t>
  </si>
  <si>
    <t>BNO055</t>
  </si>
  <si>
    <t>https://learn.adafruit.com/adafruit-bno055-absolute-orientation-sensor/overview</t>
  </si>
  <si>
    <t>https://www.amazon.com/gp/product/B07Z9Y3LGR/ref=ppx_yo_dt_b_search_asin_title?ie=UTF8&amp;psc=1</t>
  </si>
  <si>
    <t>https://www.robotshop.com/en/12v-dc-motor-251rpm-encoder.html</t>
  </si>
  <si>
    <t>https://www.robotshop.com/en/cytron-13a-5-30v-single-dc-motor-controller.html</t>
  </si>
  <si>
    <t>https://www.makerfocus.com/collections/rpi-cameras/products/fisheye-camera-5mp-ir-cut-night-vision-compatible-for-raspberry-pi4b-3b-3b-2b</t>
  </si>
  <si>
    <t>night vision</t>
  </si>
  <si>
    <t>https://www.robotshop.com/en/cytron-10a-5-30v-dual-channel-dc-motor-driver.html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</si>
</sst>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Z9Y3LGR/ref=ppx_yo_dt_b_search_asin_title?ie=UTF8&amp;psc=1" TargetMode="External"/><Relationship Id="rId2" Type="http://schemas.openxmlformats.org/officeDocument/2006/relationships/hyperlink" Target="https://www.makerfocus.com/collections/rpi-cameras/products/fisheye-camera-5mp-ir-cut-night-vision-compatible-for-raspberry-pi4b-3b-3b-2b" TargetMode="External"/><Relationship Id="rId1" Type="http://schemas.openxmlformats.org/officeDocument/2006/relationships/hyperlink" Target="https://learn.adafruit.com/adafruit-bno055-absolute-orientation-sensor/overview" TargetMode="External"/><Relationship Id="rId6" Type="http://schemas.openxmlformats.org/officeDocument/2006/relationships/hyperlink" Target="https://www.robotshop.com/en/cytron-10a-5-30v-dual-channel-dc-motor-driver.html" TargetMode="External"/><Relationship Id="rId5" Type="http://schemas.openxmlformats.org/officeDocument/2006/relationships/hyperlink" Target="https://www.robotshop.com/en/cytron-13a-5-30v-single-dc-motor-controller.html" TargetMode="External"/><Relationship Id="rId4" Type="http://schemas.openxmlformats.org/officeDocument/2006/relationships/hyperlink" Target="https://www.robotshop.com/en/12v-dc-motor-251rpm-encoder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kerfocus.com/collections/rpi-cameras/products/fisheye-camera-5mp-ir-cut-night-vision-compatible-for-raspberry-pi4b-3b-3b-2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94DA-A63E-9540-A8F6-1197E4C3C282}">
  <dimension ref="A2:K27"/>
  <sheetViews>
    <sheetView tabSelected="1" zoomScale="160" zoomScaleNormal="160" workbookViewId="0">
      <selection activeCell="B5" sqref="B5"/>
    </sheetView>
  </sheetViews>
  <sheetFormatPr baseColWidth="10" defaultRowHeight="16" x14ac:dyDescent="0.2"/>
  <cols>
    <col min="1" max="1" width="17.6640625" bestFit="1" customWidth="1"/>
    <col min="2" max="2" width="40.33203125" customWidth="1"/>
    <col min="4" max="4" width="12.33203125" bestFit="1" customWidth="1"/>
    <col min="6" max="6" width="15.33203125" bestFit="1" customWidth="1"/>
    <col min="8" max="8" width="23.1640625" bestFit="1" customWidth="1"/>
  </cols>
  <sheetData>
    <row r="2" spans="1:11" x14ac:dyDescent="0.2">
      <c r="A2" s="3" t="s">
        <v>0</v>
      </c>
      <c r="B2" s="3" t="s">
        <v>21</v>
      </c>
      <c r="C2" s="3" t="s">
        <v>10</v>
      </c>
      <c r="D2" s="3" t="s">
        <v>13</v>
      </c>
      <c r="E2" s="3" t="s">
        <v>14</v>
      </c>
      <c r="F2" s="3" t="s">
        <v>15</v>
      </c>
      <c r="G2" s="2"/>
      <c r="H2" s="1" t="s">
        <v>11</v>
      </c>
      <c r="I2" s="5">
        <f>SUM(C:C)</f>
        <v>2621</v>
      </c>
    </row>
    <row r="3" spans="1:11" x14ac:dyDescent="0.2">
      <c r="A3" t="s">
        <v>1</v>
      </c>
      <c r="C3">
        <v>250</v>
      </c>
      <c r="D3">
        <v>3000</v>
      </c>
      <c r="E3">
        <v>5</v>
      </c>
      <c r="F3">
        <f>(E3*D3)/1000</f>
        <v>15</v>
      </c>
      <c r="H3" s="1" t="s">
        <v>16</v>
      </c>
      <c r="I3" s="5">
        <f>SUM(F:F)</f>
        <v>54.366331282051284</v>
      </c>
    </row>
    <row r="4" spans="1:11" x14ac:dyDescent="0.2">
      <c r="A4" t="s">
        <v>2</v>
      </c>
      <c r="C4">
        <v>8</v>
      </c>
      <c r="D4">
        <v>100</v>
      </c>
      <c r="E4">
        <v>5</v>
      </c>
      <c r="F4">
        <f t="shared" ref="F4:F18" si="0">(E4*D4)/1000</f>
        <v>0.5</v>
      </c>
      <c r="H4" s="1" t="s">
        <v>17</v>
      </c>
      <c r="I4" s="5">
        <f>SUM(D:D)</f>
        <v>6522.3</v>
      </c>
    </row>
    <row r="5" spans="1:11" x14ac:dyDescent="0.2">
      <c r="A5" t="s">
        <v>3</v>
      </c>
      <c r="C5">
        <v>250</v>
      </c>
      <c r="F5">
        <f t="shared" si="0"/>
        <v>0</v>
      </c>
      <c r="H5" s="1" t="s">
        <v>18</v>
      </c>
      <c r="I5" s="5">
        <f>(3000/I4)*60</f>
        <v>27.597626604112044</v>
      </c>
      <c r="J5" t="s">
        <v>19</v>
      </c>
    </row>
    <row r="6" spans="1:11" x14ac:dyDescent="0.2">
      <c r="A6" t="s">
        <v>4</v>
      </c>
      <c r="B6" t="s">
        <v>22</v>
      </c>
      <c r="C6">
        <v>5</v>
      </c>
      <c r="D6">
        <v>10</v>
      </c>
      <c r="E6">
        <v>5</v>
      </c>
      <c r="F6">
        <f t="shared" si="0"/>
        <v>0.05</v>
      </c>
      <c r="I6" s="5"/>
    </row>
    <row r="7" spans="1:11" x14ac:dyDescent="0.2">
      <c r="B7" t="s">
        <v>23</v>
      </c>
      <c r="I7" s="5"/>
    </row>
    <row r="8" spans="1:11" x14ac:dyDescent="0.2">
      <c r="A8" t="s">
        <v>27</v>
      </c>
      <c r="B8" t="s">
        <v>34</v>
      </c>
      <c r="C8">
        <v>28</v>
      </c>
      <c r="D8">
        <v>300</v>
      </c>
      <c r="E8">
        <v>3.3</v>
      </c>
      <c r="F8">
        <f t="shared" si="0"/>
        <v>0.99</v>
      </c>
      <c r="H8" s="1" t="s">
        <v>20</v>
      </c>
      <c r="I8" s="5"/>
      <c r="K8" s="4"/>
    </row>
    <row r="9" spans="1:11" x14ac:dyDescent="0.2">
      <c r="B9" s="6" t="s">
        <v>33</v>
      </c>
      <c r="H9" s="1"/>
      <c r="I9" s="5"/>
      <c r="K9" s="4"/>
    </row>
    <row r="10" spans="1:11" x14ac:dyDescent="0.2">
      <c r="A10" t="s">
        <v>5</v>
      </c>
      <c r="D10">
        <v>3000</v>
      </c>
      <c r="E10">
        <v>12</v>
      </c>
      <c r="F10">
        <f t="shared" si="0"/>
        <v>36</v>
      </c>
      <c r="H10" s="1" t="s">
        <v>16</v>
      </c>
      <c r="I10" s="5">
        <f>I3*(2/3)</f>
        <v>36.244220854700856</v>
      </c>
    </row>
    <row r="11" spans="1:11" x14ac:dyDescent="0.2">
      <c r="B11" s="6" t="s">
        <v>31</v>
      </c>
      <c r="H11" s="1"/>
      <c r="I11" s="5"/>
    </row>
    <row r="12" spans="1:11" x14ac:dyDescent="0.2">
      <c r="A12" t="s">
        <v>6</v>
      </c>
      <c r="F12">
        <f t="shared" si="0"/>
        <v>0</v>
      </c>
      <c r="H12" s="1" t="s">
        <v>17</v>
      </c>
      <c r="I12" s="5">
        <f>I4*(2/3)</f>
        <v>4348.2</v>
      </c>
    </row>
    <row r="13" spans="1:11" x14ac:dyDescent="0.2">
      <c r="B13" s="6" t="s">
        <v>32</v>
      </c>
      <c r="H13" s="1"/>
      <c r="I13" s="5"/>
    </row>
    <row r="14" spans="1:11" x14ac:dyDescent="0.2">
      <c r="B14" s="6" t="s">
        <v>35</v>
      </c>
      <c r="H14" s="1"/>
      <c r="I14" s="5"/>
    </row>
    <row r="15" spans="1:11" x14ac:dyDescent="0.2">
      <c r="A15" t="s">
        <v>7</v>
      </c>
      <c r="B15" t="s">
        <v>28</v>
      </c>
      <c r="C15">
        <v>5</v>
      </c>
      <c r="D15">
        <v>12.3</v>
      </c>
      <c r="E15">
        <v>3.6</v>
      </c>
      <c r="F15">
        <f t="shared" si="0"/>
        <v>4.428E-2</v>
      </c>
      <c r="H15" s="1" t="s">
        <v>18</v>
      </c>
      <c r="I15" s="5">
        <f>(3000/I12)*60</f>
        <v>41.396439906168069</v>
      </c>
      <c r="J15" t="s">
        <v>19</v>
      </c>
    </row>
    <row r="16" spans="1:11" x14ac:dyDescent="0.2">
      <c r="B16" s="6" t="s">
        <v>29</v>
      </c>
      <c r="H16" s="1"/>
      <c r="I16" s="5"/>
    </row>
    <row r="17" spans="1:6" x14ac:dyDescent="0.2">
      <c r="A17" t="s">
        <v>8</v>
      </c>
      <c r="B17" s="6" t="s">
        <v>30</v>
      </c>
      <c r="C17">
        <v>5</v>
      </c>
      <c r="D17">
        <v>100</v>
      </c>
      <c r="E17">
        <v>5</v>
      </c>
      <c r="F17">
        <f t="shared" si="0"/>
        <v>0.5</v>
      </c>
    </row>
    <row r="18" spans="1:6" x14ac:dyDescent="0.2">
      <c r="A18" t="s">
        <v>9</v>
      </c>
      <c r="C18">
        <v>70</v>
      </c>
      <c r="F18">
        <f t="shared" si="0"/>
        <v>0</v>
      </c>
    </row>
    <row r="19" spans="1:6" x14ac:dyDescent="0.2">
      <c r="A19" t="s">
        <v>12</v>
      </c>
      <c r="C19">
        <v>2000</v>
      </c>
    </row>
    <row r="24" spans="1:6" x14ac:dyDescent="0.2">
      <c r="F24">
        <f>5/3.9</f>
        <v>1.2820512820512822</v>
      </c>
    </row>
    <row r="27" spans="1:6" x14ac:dyDescent="0.2">
      <c r="D27" s="4"/>
    </row>
  </sheetData>
  <hyperlinks>
    <hyperlink ref="B16" r:id="rId1" xr:uid="{D42465E7-58C3-5141-B9D8-DF3EAB8E57E9}"/>
    <hyperlink ref="B9" r:id="rId2" xr:uid="{31244D65-3A20-694B-82CE-E3428E3E7999}"/>
    <hyperlink ref="B17" r:id="rId3" xr:uid="{6C006621-A3C6-1941-919C-8BCC27DED201}"/>
    <hyperlink ref="B11" r:id="rId4" xr:uid="{1CCBF32E-05CB-6742-9C50-DF29C6A54B3A}"/>
    <hyperlink ref="B13" r:id="rId5" xr:uid="{4315E7B6-6509-3546-A3A8-6628E5C1888C}"/>
    <hyperlink ref="B14" r:id="rId6" xr:uid="{5843B203-F468-0D41-8749-70B2A50099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FB81-E700-734D-AAA4-573EBF6AC144}">
  <dimension ref="B2:C4"/>
  <sheetViews>
    <sheetView workbookViewId="0">
      <selection activeCell="C2" sqref="C2"/>
    </sheetView>
  </sheetViews>
  <sheetFormatPr baseColWidth="10" defaultRowHeight="16" x14ac:dyDescent="0.2"/>
  <sheetData>
    <row r="2" spans="2:3" x14ac:dyDescent="0.2">
      <c r="B2" t="s">
        <v>24</v>
      </c>
      <c r="C2" s="6" t="s">
        <v>33</v>
      </c>
    </row>
    <row r="3" spans="2:3" x14ac:dyDescent="0.2">
      <c r="B3" t="s">
        <v>25</v>
      </c>
    </row>
    <row r="4" spans="2:3" x14ac:dyDescent="0.2">
      <c r="B4" t="s">
        <v>26</v>
      </c>
    </row>
  </sheetData>
  <hyperlinks>
    <hyperlink ref="C2" r:id="rId1" xr:uid="{6270AD40-FC5B-944B-A624-2207F919B5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F84-F86A-9047-9271-6EE894FEFC3E}">
  <dimension ref="A1"/>
  <sheetViews>
    <sheetView workbookViewId="0">
      <selection activeCell="F53" sqref="F53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E00B-6A03-CE48-8D4B-BB7718CDECE0}">
  <dimension ref="A1"/>
  <sheetViews>
    <sheetView workbookViewId="0">
      <selection activeCell="G46" sqref="G4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 list</vt:lpstr>
      <vt:lpstr>cameras</vt:lpstr>
      <vt:lpstr>motor select</vt:lpstr>
      <vt:lpstr>battery 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2022-10-08T05:42:09Z</dcterms:created>
  <dcterms:modified xsi:type="dcterms:W3CDTF">2022-10-09T09:05:47Z</dcterms:modified>
</cp:coreProperties>
</file>