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ree-depth raw data" sheetId="1" state="visible" r:id="rId2"/>
    <sheet name="Tree-depth plots" sheetId="2" state="visible" r:id="rId3"/>
    <sheet name="Causality queries" sheetId="3" state="visible" r:id="rId4"/>
    <sheet name="Conflict Queri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<sst xmlns="http://schemas.openxmlformats.org/spreadsheetml/2006/main" count="1031" uniqueCount="272">
  <si>
    <t xml:space="preserve">Section 6.2: Max-depth and average-depth statistics</t>
  </si>
  <si>
    <t xml:space="preserve">Log file</t>
  </si>
  <si>
    <t xml:space="preserve">Tree id within the log</t>
  </si>
  <si>
    <t xml:space="preserve">Nr of nodes</t>
  </si>
  <si>
    <t xml:space="preserve">Depth</t>
  </si>
  <si>
    <t xml:space="preserve">Avg. depth</t>
  </si>
  <si>
    <t xml:space="preserve">Avg * size (computed)</t>
  </si>
  <si>
    <t xml:space="preserve">dispatch-serv4_reqs3_dpu_alt0.txt</t>
  </si>
  <si>
    <t xml:space="preserve">0x2aff9d1bb6d0</t>
  </si>
  <si>
    <t xml:space="preserve">0x2aff9d1bb710</t>
  </si>
  <si>
    <t xml:space="preserve">Average node depth:</t>
  </si>
  <si>
    <t xml:space="preserve">0x2aff9d1bb738</t>
  </si>
  <si>
    <t xml:space="preserve">Number of tree nodes:</t>
  </si>
  <si>
    <t xml:space="preserve">0x2aff9d1bb760</t>
  </si>
  <si>
    <t xml:space="preserve">Number of trees:</t>
  </si>
  <si>
    <t xml:space="preserve">0x2aff9d1bb788</t>
  </si>
  <si>
    <t xml:space="preserve">Trees with max depth &gt;= 16:</t>
  </si>
  <si>
    <t xml:space="preserve">t0</t>
  </si>
  <si>
    <t xml:space="preserve">Percentage of trees with max depth &gt;= 16:</t>
  </si>
  <si>
    <t xml:space="preserve">t1</t>
  </si>
  <si>
    <t xml:space="preserve">Trees with max depth &gt;= 8:</t>
  </si>
  <si>
    <t xml:space="preserve">t2</t>
  </si>
  <si>
    <t xml:space="preserve">Percentage of trees with max depth &gt;= 8:</t>
  </si>
  <si>
    <t xml:space="preserve">t3</t>
  </si>
  <si>
    <t xml:space="preserve">The depth of the less deep tree:</t>
  </si>
  <si>
    <t xml:space="preserve">t4</t>
  </si>
  <si>
    <t xml:space="preserve">The depth of the deepest tree:</t>
  </si>
  <si>
    <t xml:space="preserve">t5</t>
  </si>
  <si>
    <t xml:space="preserve">dispatch-serv4_reqs4_dpu_alt0.txt</t>
  </si>
  <si>
    <t xml:space="preserve">0x2b3469b636d0</t>
  </si>
  <si>
    <t xml:space="preserve">0x2b3469b63710</t>
  </si>
  <si>
    <t xml:space="preserve">0x2b3469b63738</t>
  </si>
  <si>
    <t xml:space="preserve">0x2b3469b63760</t>
  </si>
  <si>
    <t xml:space="preserve">0x2b3469b63788</t>
  </si>
  <si>
    <t xml:space="preserve">dispatch-serv4_reqs5_dpu_alt0.txt</t>
  </si>
  <si>
    <t xml:space="preserve">0x2b5925d9d6d0</t>
  </si>
  <si>
    <t xml:space="preserve">0x2b5925d9d710</t>
  </si>
  <si>
    <t xml:space="preserve">0x2b5925d9d738</t>
  </si>
  <si>
    <t xml:space="preserve">0x2b5925d9d760</t>
  </si>
  <si>
    <t xml:space="preserve">0x2b5925d9d788</t>
  </si>
  <si>
    <t xml:space="preserve">mpat-k4_dpu_alt0.txt</t>
  </si>
  <si>
    <t xml:space="preserve">0x2b3c62b526c0</t>
  </si>
  <si>
    <t xml:space="preserve">0x2b3c62b526e8</t>
  </si>
  <si>
    <t xml:space="preserve">0x2b3c62b52710</t>
  </si>
  <si>
    <t xml:space="preserve">0x2b3c62b52738</t>
  </si>
  <si>
    <t xml:space="preserve">0x2b3c62b52760</t>
  </si>
  <si>
    <t xml:space="preserve">t6</t>
  </si>
  <si>
    <t xml:space="preserve">t7</t>
  </si>
  <si>
    <t xml:space="preserve">t8</t>
  </si>
  <si>
    <t xml:space="preserve">mpat-k5_dpu_alt0.txt</t>
  </si>
  <si>
    <t xml:space="preserve">0x2ab1b1fee6c0</t>
  </si>
  <si>
    <t xml:space="preserve">0x2ab1b1fee6e8</t>
  </si>
  <si>
    <t xml:space="preserve">0x2ab1b1fee710</t>
  </si>
  <si>
    <t xml:space="preserve">0x2ab1b1fee738</t>
  </si>
  <si>
    <t xml:space="preserve">0x2ab1b1fee760</t>
  </si>
  <si>
    <t xml:space="preserve">0x2ab1b1fee788</t>
  </si>
  <si>
    <t xml:space="preserve">t10</t>
  </si>
  <si>
    <t xml:space="preserve">t9</t>
  </si>
  <si>
    <t xml:space="preserve">mpat-k6_dpu_alt0.txt</t>
  </si>
  <si>
    <t xml:space="preserve">0x2b657a4cc6c0</t>
  </si>
  <si>
    <t xml:space="preserve">0x2b657a4cc6e8</t>
  </si>
  <si>
    <t xml:space="preserve">0x2b657a4cc710</t>
  </si>
  <si>
    <t xml:space="preserve">0x2b657a4cc738</t>
  </si>
  <si>
    <t xml:space="preserve">0x2b657a4cc760</t>
  </si>
  <si>
    <t xml:space="preserve">0x2b657a4cc788</t>
  </si>
  <si>
    <t xml:space="preserve">0x2b657a4cc7b0</t>
  </si>
  <si>
    <t xml:space="preserve">t11</t>
  </si>
  <si>
    <t xml:space="preserve">t12</t>
  </si>
  <si>
    <t xml:space="preserve">multipc-prods3_workers4_dpu_alt0.txt</t>
  </si>
  <si>
    <t xml:space="preserve">0x2b6d6d0bb6c0</t>
  </si>
  <si>
    <t xml:space="preserve">0x2b6d6d0bb6e8</t>
  </si>
  <si>
    <t xml:space="preserve">0x2b6d6d0bb710</t>
  </si>
  <si>
    <t xml:space="preserve">0x2b6d6d0bb738</t>
  </si>
  <si>
    <t xml:space="preserve">0x2b6d6d0bb768</t>
  </si>
  <si>
    <t xml:space="preserve">multipc-prods4_workers4_dpu_alt0.txt</t>
  </si>
  <si>
    <t xml:space="preserve">0x2b85741e66c0</t>
  </si>
  <si>
    <t xml:space="preserve">0x2b85741e66e8</t>
  </si>
  <si>
    <t xml:space="preserve">0x2b85741e6710</t>
  </si>
  <si>
    <t xml:space="preserve">0x2b85741e6738</t>
  </si>
  <si>
    <t xml:space="preserve">0x2b85741e6768</t>
  </si>
  <si>
    <t xml:space="preserve">pi-threads6_iters2000_dpu_alt0.txt</t>
  </si>
  <si>
    <t xml:space="preserve">0x2b32bc95b6c0</t>
  </si>
  <si>
    <t xml:space="preserve">pi-threads7_iters2000_dpu_alt0.txt</t>
  </si>
  <si>
    <t xml:space="preserve">0x2b409b9e96c0</t>
  </si>
  <si>
    <t xml:space="preserve">pi-threads8_iters2000_dpu_alt0.txt</t>
  </si>
  <si>
    <t xml:space="preserve">0x2ac04c39f6c0</t>
  </si>
  <si>
    <t xml:space="preserve">poke-threads10_iters3_dpu_alt0.txt</t>
  </si>
  <si>
    <t xml:space="preserve">0x2af510d636f0</t>
  </si>
  <si>
    <t xml:space="preserve">0x2af510d63718</t>
  </si>
  <si>
    <t xml:space="preserve">0x2af510d63740</t>
  </si>
  <si>
    <t xml:space="preserve">0x2af510d63768</t>
  </si>
  <si>
    <t xml:space="preserve">0x2af510d63790</t>
  </si>
  <si>
    <t xml:space="preserve">0x2af510d637b8</t>
  </si>
  <si>
    <t xml:space="preserve">0x2af510d637e0</t>
  </si>
  <si>
    <t xml:space="preserve">0x2af510d63808</t>
  </si>
  <si>
    <t xml:space="preserve">0x2af510d63830</t>
  </si>
  <si>
    <t xml:space="preserve">0x2af510d63858</t>
  </si>
  <si>
    <t xml:space="preserve">0x2af510d63880</t>
  </si>
  <si>
    <t xml:space="preserve">poke-threads11_iters3_dpu_alt0.txt</t>
  </si>
  <si>
    <t xml:space="preserve">0x2ab73e9186f0</t>
  </si>
  <si>
    <t xml:space="preserve">0x2ab73e918718</t>
  </si>
  <si>
    <t xml:space="preserve">0x2ab73e918740</t>
  </si>
  <si>
    <t xml:space="preserve">0x2ab73e918768</t>
  </si>
  <si>
    <t xml:space="preserve">0x2ab73e918790</t>
  </si>
  <si>
    <t xml:space="preserve">0x2ab73e9187b8</t>
  </si>
  <si>
    <t xml:space="preserve">0x2ab73e9187e0</t>
  </si>
  <si>
    <t xml:space="preserve">0x2ab73e918808</t>
  </si>
  <si>
    <t xml:space="preserve">0x2ab73e918830</t>
  </si>
  <si>
    <t xml:space="preserve">0x2ab73e918858</t>
  </si>
  <si>
    <t xml:space="preserve">0x2ab73e918880</t>
  </si>
  <si>
    <t xml:space="preserve">0x2ab73e9188a8</t>
  </si>
  <si>
    <t xml:space="preserve">t13</t>
  </si>
  <si>
    <t xml:space="preserve">poke-threads12_iters3_dpu_alt0.txt</t>
  </si>
  <si>
    <t xml:space="preserve">0x2adb8ae626f0</t>
  </si>
  <si>
    <t xml:space="preserve">0x2adb8ae62718</t>
  </si>
  <si>
    <t xml:space="preserve">0x2adb8ae62740</t>
  </si>
  <si>
    <t xml:space="preserve">0x2adb8ae62768</t>
  </si>
  <si>
    <t xml:space="preserve">0x2adb8ae62790</t>
  </si>
  <si>
    <t xml:space="preserve">0x2adb8ae627b8</t>
  </si>
  <si>
    <t xml:space="preserve">0x2adb8ae627e0</t>
  </si>
  <si>
    <t xml:space="preserve">0x2adb8ae62808</t>
  </si>
  <si>
    <t xml:space="preserve">0x2adb8ae62830</t>
  </si>
  <si>
    <t xml:space="preserve">0x2adb8ae62858</t>
  </si>
  <si>
    <t xml:space="preserve">0x2adb8ae62880</t>
  </si>
  <si>
    <t xml:space="preserve">0x2adb8ae628a8</t>
  </si>
  <si>
    <t xml:space="preserve">0x2adb8ae628d0</t>
  </si>
  <si>
    <t xml:space="preserve">t14</t>
  </si>
  <si>
    <t xml:space="preserve">poke-threads13_iters3_dpu_alt0.txt</t>
  </si>
  <si>
    <t xml:space="preserve">0x2b88db924700</t>
  </si>
  <si>
    <t xml:space="preserve">0x2b88db924728</t>
  </si>
  <si>
    <t xml:space="preserve">0x2b88db924750</t>
  </si>
  <si>
    <t xml:space="preserve">0x2b88db924778</t>
  </si>
  <si>
    <t xml:space="preserve">0x2b88db9247a0</t>
  </si>
  <si>
    <t xml:space="preserve">0x2b88db9247c8</t>
  </si>
  <si>
    <t xml:space="preserve">0x2b88db9247f0</t>
  </si>
  <si>
    <t xml:space="preserve">0x2b88db924818</t>
  </si>
  <si>
    <t xml:space="preserve">0x2b88db924840</t>
  </si>
  <si>
    <t xml:space="preserve">0x2b88db924868</t>
  </si>
  <si>
    <t xml:space="preserve">0x2b88db924890</t>
  </si>
  <si>
    <t xml:space="preserve">0x2b88db9248b8</t>
  </si>
  <si>
    <t xml:space="preserve">0x2b88db9248e0</t>
  </si>
  <si>
    <t xml:space="preserve">0x2b88db924908</t>
  </si>
  <si>
    <t xml:space="preserve">t15</t>
  </si>
  <si>
    <t xml:space="preserve">Fig 3(a,b): Max-depth and average-depth of variable and process trees, sorted by increasing average</t>
  </si>
  <si>
    <t xml:space="preserve">Variable trees</t>
  </si>
  <si>
    <t xml:space="preserve">Thread trees</t>
  </si>
  <si>
    <t xml:space="preserve">Nr of nodes in the tree</t>
  </si>
  <si>
    <t xml:space="preserve">Max. depth</t>
  </si>
  <si>
    <t xml:space="preserve">  0x2af510d636f0</t>
  </si>
  <si>
    <t xml:space="preserve">  t1</t>
  </si>
  <si>
    <t xml:space="preserve">  0x2ab73e9186f0</t>
  </si>
  <si>
    <t xml:space="preserve">  0x2adb8ae626f0</t>
  </si>
  <si>
    <t xml:space="preserve">  0x2b88db924700</t>
  </si>
  <si>
    <t xml:space="preserve">  0x2b3c62b526c0</t>
  </si>
  <si>
    <t xml:space="preserve">  0x2b3c62b526e8</t>
  </si>
  <si>
    <t xml:space="preserve">  t2</t>
  </si>
  <si>
    <t xml:space="preserve">  0x2b3c62b52710</t>
  </si>
  <si>
    <t xml:space="preserve">  t3</t>
  </si>
  <si>
    <t xml:space="preserve">  0x2b3c62b52738</t>
  </si>
  <si>
    <t xml:space="preserve">  0x2ab1b1fee6c0</t>
  </si>
  <si>
    <t xml:space="preserve">  0x2ab1b1fee6e8</t>
  </si>
  <si>
    <t xml:space="preserve">  t5</t>
  </si>
  <si>
    <t xml:space="preserve">  0x2ab1b1fee710</t>
  </si>
  <si>
    <t xml:space="preserve">  t7</t>
  </si>
  <si>
    <t xml:space="preserve">  0x2ab1b1fee738</t>
  </si>
  <si>
    <t xml:space="preserve">  t4</t>
  </si>
  <si>
    <t xml:space="preserve">  0x2ab1b1fee760</t>
  </si>
  <si>
    <t xml:space="preserve">  0x2b657a4cc6c0</t>
  </si>
  <si>
    <t xml:space="preserve">  0x2b657a4cc6e8</t>
  </si>
  <si>
    <t xml:space="preserve">  0x2b657a4cc710</t>
  </si>
  <si>
    <t xml:space="preserve">  0x2b657a4cc738</t>
  </si>
  <si>
    <t xml:space="preserve">  0x2b657a4cc760</t>
  </si>
  <si>
    <t xml:space="preserve">  0x2b657a4cc788</t>
  </si>
  <si>
    <t xml:space="preserve">  0x2b88db924728</t>
  </si>
  <si>
    <t xml:space="preserve">  0x2b88db924750</t>
  </si>
  <si>
    <t xml:space="preserve">  0x2b88db924778</t>
  </si>
  <si>
    <t xml:space="preserve">  0x2b88db9247a0</t>
  </si>
  <si>
    <t xml:space="preserve">  0x2b88db9247c8</t>
  </si>
  <si>
    <t xml:space="preserve">  0x2b88db9247f0</t>
  </si>
  <si>
    <t xml:space="preserve">  t9</t>
  </si>
  <si>
    <t xml:space="preserve">  0x2b88db924818</t>
  </si>
  <si>
    <t xml:space="preserve">  t11</t>
  </si>
  <si>
    <t xml:space="preserve">  0x2b88db924840</t>
  </si>
  <si>
    <t xml:space="preserve">  0x2b88db924868</t>
  </si>
  <si>
    <t xml:space="preserve">  0x2b88db924890</t>
  </si>
  <si>
    <t xml:space="preserve">  0x2b88db9248b8</t>
  </si>
  <si>
    <t xml:space="preserve">  0x2adb8ae62718</t>
  </si>
  <si>
    <t xml:space="preserve">  0x2adb8ae62740</t>
  </si>
  <si>
    <t xml:space="preserve">  0x2adb8ae62768</t>
  </si>
  <si>
    <t xml:space="preserve">  0x2adb8ae62790</t>
  </si>
  <si>
    <t xml:space="preserve">  0x2adb8ae627b8</t>
  </si>
  <si>
    <t xml:space="preserve">  0x2adb8ae627e0</t>
  </si>
  <si>
    <t xml:space="preserve">  0x2adb8ae62808</t>
  </si>
  <si>
    <t xml:space="preserve">  t6</t>
  </si>
  <si>
    <t xml:space="preserve">  0x2adb8ae62830</t>
  </si>
  <si>
    <t xml:space="preserve">  0x2adb8ae62858</t>
  </si>
  <si>
    <t xml:space="preserve">  0x2adb8ae62880</t>
  </si>
  <si>
    <t xml:space="preserve">  0x2ab73e918718</t>
  </si>
  <si>
    <t xml:space="preserve">  0x2ab73e918740</t>
  </si>
  <si>
    <t xml:space="preserve">  0x2ab73e918768</t>
  </si>
  <si>
    <t xml:space="preserve">  0x2ab73e918790</t>
  </si>
  <si>
    <t xml:space="preserve">  0x2ab73e9187b8</t>
  </si>
  <si>
    <t xml:space="preserve">  0x2ab73e9187e0</t>
  </si>
  <si>
    <t xml:space="preserve">  0x2ab73e918808</t>
  </si>
  <si>
    <t xml:space="preserve">  0x2ab73e918830</t>
  </si>
  <si>
    <t xml:space="preserve">  0x2ab73e918858</t>
  </si>
  <si>
    <t xml:space="preserve">  0x2af510d63718</t>
  </si>
  <si>
    <t xml:space="preserve">  0x2af510d63740</t>
  </si>
  <si>
    <t xml:space="preserve">  0x2af510d63768</t>
  </si>
  <si>
    <t xml:space="preserve">  t8</t>
  </si>
  <si>
    <t xml:space="preserve">  0x2af510d63790</t>
  </si>
  <si>
    <t xml:space="preserve">  t10</t>
  </si>
  <si>
    <t xml:space="preserve">  0x2af510d637b8</t>
  </si>
  <si>
    <t xml:space="preserve">  0x2af510d637e0</t>
  </si>
  <si>
    <t xml:space="preserve">  0x2af510d63808</t>
  </si>
  <si>
    <t xml:space="preserve">  0x2af510d63830</t>
  </si>
  <si>
    <t xml:space="preserve">  0x2b88db9248e0</t>
  </si>
  <si>
    <t xml:space="preserve">  0x2adb8ae628a8</t>
  </si>
  <si>
    <t xml:space="preserve">  0x2ab73e918880</t>
  </si>
  <si>
    <t xml:space="preserve">  0x2af510d63858</t>
  </si>
  <si>
    <t xml:space="preserve">  0x2aff9d1bb738</t>
  </si>
  <si>
    <t xml:space="preserve">  0x2aff9d1bb760</t>
  </si>
  <si>
    <t xml:space="preserve">  0x2aff9d1bb788</t>
  </si>
  <si>
    <t xml:space="preserve">  0x2aff9d1bb710</t>
  </si>
  <si>
    <t xml:space="preserve">  0x2b3469b63738</t>
  </si>
  <si>
    <t xml:space="preserve">  0x2b3469b63760</t>
  </si>
  <si>
    <t xml:space="preserve">  0x2b3469b63710</t>
  </si>
  <si>
    <t xml:space="preserve">  0x2b85741e66c0</t>
  </si>
  <si>
    <t xml:space="preserve">  0x2b85741e66e8</t>
  </si>
  <si>
    <t xml:space="preserve">  0x2b85741e6710</t>
  </si>
  <si>
    <t xml:space="preserve">  0x2b85741e6738</t>
  </si>
  <si>
    <t xml:space="preserve">  0x2b5925d9d738</t>
  </si>
  <si>
    <t xml:space="preserve">  0x2b5925d9d760</t>
  </si>
  <si>
    <t xml:space="preserve">  t12</t>
  </si>
  <si>
    <t xml:space="preserve">  0x2b3469b63788</t>
  </si>
  <si>
    <t xml:space="preserve">  0x2b5925d9d710</t>
  </si>
  <si>
    <t xml:space="preserve">  0x2b6d6d0bb738</t>
  </si>
  <si>
    <t xml:space="preserve">  0x2b5925d9d788</t>
  </si>
  <si>
    <t xml:space="preserve">  0x2b6d6d0bb6e8</t>
  </si>
  <si>
    <t xml:space="preserve">  0x2b6d6d0bb710</t>
  </si>
  <si>
    <t xml:space="preserve">  0x2b3c62b52760</t>
  </si>
  <si>
    <t xml:space="preserve">  0x2b6d6d0bb6c0</t>
  </si>
  <si>
    <t xml:space="preserve">  0x2ab1b1fee788</t>
  </si>
  <si>
    <t xml:space="preserve">  0x2b6d6d0bb768</t>
  </si>
  <si>
    <t xml:space="preserve">  0x2b32bc95b6c0</t>
  </si>
  <si>
    <t xml:space="preserve">  0x2b657a4cc7b0</t>
  </si>
  <si>
    <t xml:space="preserve">  t13</t>
  </si>
  <si>
    <t xml:space="preserve">  0x2b409b9e96c0</t>
  </si>
  <si>
    <t xml:space="preserve">  0x2b85741e6768</t>
  </si>
  <si>
    <t xml:space="preserve">  0x2ac04c39f6c0</t>
  </si>
  <si>
    <t xml:space="preserve">  0x2aff9d1bb6d0</t>
  </si>
  <si>
    <t xml:space="preserve">  0x2b3469b636d0</t>
  </si>
  <si>
    <t xml:space="preserve">  0x2b5925d9d6d0</t>
  </si>
  <si>
    <t xml:space="preserve">  0x2af510d63880</t>
  </si>
  <si>
    <t xml:space="preserve">  0x2ab73e9188a8</t>
  </si>
  <si>
    <t xml:space="preserve">  0x2adb8ae628d0</t>
  </si>
  <si>
    <t xml:space="preserve">  0x2b88db924908</t>
  </si>
  <si>
    <t xml:space="preserve">  t0</t>
  </si>
  <si>
    <t xml:space="preserve">  t14</t>
  </si>
  <si>
    <t xml:space="preserve">  t15</t>
  </si>
  <si>
    <t xml:space="preserve">Fig. 3(c): Histogram of depth differences on causality queries</t>
  </si>
  <si>
    <t xml:space="preserve">Depth difference</t>
  </si>
  <si>
    <t xml:space="preserve">Nr of queries</t>
  </si>
  <si>
    <t xml:space="preserve">%</t>
  </si>
  <si>
    <t xml:space="preserve">Overall nr. of queries:</t>
  </si>
  <si>
    <t xml:space="preserve">Queries in the range 1 to 2:</t>
  </si>
  <si>
    <t xml:space="preserve">Queries in the range 1 to 2 (%):</t>
  </si>
  <si>
    <t xml:space="preserve">Queries in the range 1 to 4:</t>
  </si>
  <si>
    <t xml:space="preserve">Queries in the range 1 to 4 (%):</t>
  </si>
  <si>
    <t xml:space="preserve">Fig. 3(d): Histogram of depth differences on conflict queries</t>
  </si>
  <si>
    <t xml:space="preserve">Queries in the range 1 to 8:</t>
  </si>
  <si>
    <t xml:space="preserve">Queries in the range 1 to 8 (%):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</si>
</sst>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%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b val="true"/>
      <sz val="10"/>
      <name val="Arial"/>
      <family val="2"/>
      <charset val="1"/>
    </font>
    <font>
      <sz val="16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</font>
    <font>
      <b val="true"/>
      <sz val="15"/>
      <color rgb="FF000000"/>
      <name val="Arial"/>
      <family val="2"/>
    </font>
    <font>
      <sz val="15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455268920579"/>
          <c:y val="0.0390243902439024"/>
          <c:w val="0.859904929765529"/>
          <c:h val="0.836341463414634"/>
        </c:manualLayout>
      </c:layout>
      <c:lineChart>
        <c:grouping val="standard"/>
        <c:ser>
          <c:idx val="0"/>
          <c:order val="0"/>
          <c:tx>
            <c:strRef>
              <c:f>'Tree-depth plots'!$B$4</c:f>
              <c:strCache>
                <c:ptCount val="1"/>
                <c:pt idx="0">
                  <c:v>Variable trees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'Tree-depth plots'!$F$6:$F$105</c:f>
              <c:numCache>
                <c:formatCode>General</c:formatCode>
                <c:ptCount val="1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1.83</c:v>
                </c:pt>
                <c:pt idx="5">
                  <c:v>1.83</c:v>
                </c:pt>
                <c:pt idx="6">
                  <c:v>1.83</c:v>
                </c:pt>
                <c:pt idx="7">
                  <c:v>1.83</c:v>
                </c:pt>
                <c:pt idx="8">
                  <c:v>1.83</c:v>
                </c:pt>
                <c:pt idx="9">
                  <c:v>1.83</c:v>
                </c:pt>
                <c:pt idx="10">
                  <c:v>1.83</c:v>
                </c:pt>
                <c:pt idx="11">
                  <c:v>1.83</c:v>
                </c:pt>
                <c:pt idx="12">
                  <c:v>1.83</c:v>
                </c:pt>
                <c:pt idx="13">
                  <c:v>1.83</c:v>
                </c:pt>
                <c:pt idx="14">
                  <c:v>1.83</c:v>
                </c:pt>
                <c:pt idx="15">
                  <c:v>1.83</c:v>
                </c:pt>
                <c:pt idx="16">
                  <c:v>1.83</c:v>
                </c:pt>
                <c:pt idx="17">
                  <c:v>1.83</c:v>
                </c:pt>
                <c:pt idx="18">
                  <c:v>1.83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</c:v>
                </c:pt>
                <c:pt idx="25">
                  <c:v>2.06</c:v>
                </c:pt>
                <c:pt idx="26">
                  <c:v>2.06</c:v>
                </c:pt>
                <c:pt idx="27">
                  <c:v>2.06</c:v>
                </c:pt>
                <c:pt idx="28">
                  <c:v>2.06</c:v>
                </c:pt>
                <c:pt idx="29">
                  <c:v>2.06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2.13</c:v>
                </c:pt>
                <c:pt idx="50">
                  <c:v>2.13</c:v>
                </c:pt>
                <c:pt idx="51">
                  <c:v>2.13</c:v>
                </c:pt>
                <c:pt idx="52">
                  <c:v>2.13</c:v>
                </c:pt>
                <c:pt idx="53">
                  <c:v>2.13</c:v>
                </c:pt>
                <c:pt idx="54">
                  <c:v>2.13</c:v>
                </c:pt>
                <c:pt idx="55">
                  <c:v>2.13</c:v>
                </c:pt>
                <c:pt idx="56">
                  <c:v>2.13</c:v>
                </c:pt>
                <c:pt idx="57">
                  <c:v>2.18</c:v>
                </c:pt>
                <c:pt idx="58">
                  <c:v>2.21</c:v>
                </c:pt>
                <c:pt idx="59">
                  <c:v>2.24</c:v>
                </c:pt>
                <c:pt idx="60">
                  <c:v>2.28</c:v>
                </c:pt>
                <c:pt idx="61">
                  <c:v>2.44</c:v>
                </c:pt>
                <c:pt idx="62">
                  <c:v>2.44</c:v>
                </c:pt>
                <c:pt idx="63">
                  <c:v>2.76</c:v>
                </c:pt>
                <c:pt idx="64">
                  <c:v>2.78</c:v>
                </c:pt>
                <c:pt idx="65">
                  <c:v>2.81</c:v>
                </c:pt>
                <c:pt idx="66">
                  <c:v>2.81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3.17</c:v>
                </c:pt>
                <c:pt idx="71">
                  <c:v>3.17</c:v>
                </c:pt>
                <c:pt idx="72">
                  <c:v>3.2</c:v>
                </c:pt>
                <c:pt idx="73">
                  <c:v>3.2</c:v>
                </c:pt>
                <c:pt idx="74">
                  <c:v>3.47</c:v>
                </c:pt>
                <c:pt idx="75">
                  <c:v>3.57</c:v>
                </c:pt>
                <c:pt idx="76">
                  <c:v>4.07</c:v>
                </c:pt>
                <c:pt idx="77">
                  <c:v>4.21</c:v>
                </c:pt>
                <c:pt idx="78">
                  <c:v>4.31</c:v>
                </c:pt>
                <c:pt idx="79">
                  <c:v>4.97</c:v>
                </c:pt>
                <c:pt idx="80">
                  <c:v>5.68</c:v>
                </c:pt>
                <c:pt idx="81">
                  <c:v>5.97</c:v>
                </c:pt>
                <c:pt idx="82">
                  <c:v>7.67</c:v>
                </c:pt>
                <c:pt idx="83">
                  <c:v>8.12</c:v>
                </c:pt>
                <c:pt idx="84">
                  <c:v>8.51</c:v>
                </c:pt>
                <c:pt idx="85">
                  <c:v>9.67</c:v>
                </c:pt>
                <c:pt idx="86">
                  <c:v>10.5</c:v>
                </c:pt>
                <c:pt idx="87">
                  <c:v>12.21</c:v>
                </c:pt>
                <c:pt idx="88">
                  <c:v>12.5</c:v>
                </c:pt>
                <c:pt idx="89">
                  <c:v>24.2</c:v>
                </c:pt>
                <c:pt idx="90">
                  <c:v>34.09</c:v>
                </c:pt>
                <c:pt idx="91">
                  <c:v>44</c:v>
                </c:pt>
                <c:pt idx="92">
                  <c:v>50.87</c:v>
                </c:pt>
                <c:pt idx="93">
                  <c:v>56.2</c:v>
                </c:pt>
                <c:pt idx="94">
                  <c:v>61.53</c:v>
                </c:pt>
                <c:pt idx="95">
                  <c:v>66.86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'Tree-depth plots'!$H$4:$H$4</c:f>
              <c:strCache>
                <c:ptCount val="1"/>
                <c:pt idx="0">
                  <c:v>Thread trees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'Tree-depth plots'!$L$6:$L$160</c:f>
              <c:numCache>
                <c:formatCode>General</c:formatCode>
                <c:ptCount val="155"/>
                <c:pt idx="0">
                  <c:v>1.71</c:v>
                </c:pt>
                <c:pt idx="1">
                  <c:v>1.71</c:v>
                </c:pt>
                <c:pt idx="2">
                  <c:v>1.71</c:v>
                </c:pt>
                <c:pt idx="3">
                  <c:v>1.71</c:v>
                </c:pt>
                <c:pt idx="4">
                  <c:v>1.99</c:v>
                </c:pt>
                <c:pt idx="5">
                  <c:v>1.99</c:v>
                </c:pt>
                <c:pt idx="6">
                  <c:v>1.99</c:v>
                </c:pt>
                <c:pt idx="7">
                  <c:v>1.99</c:v>
                </c:pt>
                <c:pt idx="8">
                  <c:v>1.99</c:v>
                </c:pt>
                <c:pt idx="9">
                  <c:v>1.99</c:v>
                </c:pt>
                <c:pt idx="10">
                  <c:v>1.99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3.22</c:v>
                </c:pt>
                <c:pt idx="95">
                  <c:v>3.22</c:v>
                </c:pt>
                <c:pt idx="96">
                  <c:v>3.22</c:v>
                </c:pt>
                <c:pt idx="97">
                  <c:v>3.22</c:v>
                </c:pt>
                <c:pt idx="98">
                  <c:v>3.22</c:v>
                </c:pt>
                <c:pt idx="99">
                  <c:v>3.22</c:v>
                </c:pt>
                <c:pt idx="100">
                  <c:v>3.22</c:v>
                </c:pt>
                <c:pt idx="101">
                  <c:v>3.22</c:v>
                </c:pt>
                <c:pt idx="102">
                  <c:v>3.22</c:v>
                </c:pt>
                <c:pt idx="103">
                  <c:v>3.22</c:v>
                </c:pt>
                <c:pt idx="104">
                  <c:v>3.22</c:v>
                </c:pt>
                <c:pt idx="105">
                  <c:v>3.22</c:v>
                </c:pt>
                <c:pt idx="106">
                  <c:v>3.22</c:v>
                </c:pt>
                <c:pt idx="107">
                  <c:v>3.22</c:v>
                </c:pt>
                <c:pt idx="108">
                  <c:v>3.22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3.41</c:v>
                </c:pt>
                <c:pt idx="114">
                  <c:v>3.43</c:v>
                </c:pt>
                <c:pt idx="115">
                  <c:v>3.48</c:v>
                </c:pt>
                <c:pt idx="116">
                  <c:v>3.54</c:v>
                </c:pt>
                <c:pt idx="117">
                  <c:v>4</c:v>
                </c:pt>
                <c:pt idx="118">
                  <c:v>4.5</c:v>
                </c:pt>
                <c:pt idx="119">
                  <c:v>4.5</c:v>
                </c:pt>
                <c:pt idx="120">
                  <c:v>5.42</c:v>
                </c:pt>
                <c:pt idx="121">
                  <c:v>5.42</c:v>
                </c:pt>
                <c:pt idx="122">
                  <c:v>5.42</c:v>
                </c:pt>
                <c:pt idx="123">
                  <c:v>5.42</c:v>
                </c:pt>
                <c:pt idx="124">
                  <c:v>5.5</c:v>
                </c:pt>
                <c:pt idx="125">
                  <c:v>5.82</c:v>
                </c:pt>
                <c:pt idx="126">
                  <c:v>5.83</c:v>
                </c:pt>
                <c:pt idx="127">
                  <c:v>5.84</c:v>
                </c:pt>
                <c:pt idx="128">
                  <c:v>6.5</c:v>
                </c:pt>
                <c:pt idx="129">
                  <c:v>10.37</c:v>
                </c:pt>
                <c:pt idx="130">
                  <c:v>11.99</c:v>
                </c:pt>
                <c:pt idx="131">
                  <c:v>13.6</c:v>
                </c:pt>
                <c:pt idx="132">
                  <c:v>20.09</c:v>
                </c:pt>
                <c:pt idx="133">
                  <c:v>24.47</c:v>
                </c:pt>
                <c:pt idx="134">
                  <c:v>26.01</c:v>
                </c:pt>
                <c:pt idx="135">
                  <c:v>27.09</c:v>
                </c:pt>
                <c:pt idx="136">
                  <c:v>28.44</c:v>
                </c:pt>
                <c:pt idx="137">
                  <c:v>28.61</c:v>
                </c:pt>
                <c:pt idx="138">
                  <c:v>30.12</c:v>
                </c:pt>
                <c:pt idx="139">
                  <c:v>30.42</c:v>
                </c:pt>
                <c:pt idx="140">
                  <c:v>31.64</c:v>
                </c:pt>
                <c:pt idx="141">
                  <c:v>31.94</c:v>
                </c:pt>
                <c:pt idx="142">
                  <c:v>32.39</c:v>
                </c:pt>
                <c:pt idx="143">
                  <c:v>34.36</c:v>
                </c:pt>
                <c:pt idx="144">
                  <c:v>34.37</c:v>
                </c:pt>
                <c:pt idx="145">
                  <c:v>37.68</c:v>
                </c:pt>
                <c:pt idx="146">
                  <c:v>41.05</c:v>
                </c:pt>
                <c:pt idx="147">
                  <c:v>44.27</c:v>
                </c:pt>
                <c:pt idx="148">
                  <c:v>44.42</c:v>
                </c:pt>
                <c:pt idx="149">
                  <c:v>47.79</c:v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5414156"/>
        <c:axId val="42253067"/>
      </c:lineChart>
      <c:catAx>
        <c:axId val="55414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Tree</a:t>
                </a:r>
              </a:p>
            </c:rich>
          </c:tx>
          <c:layout>
            <c:manualLayout>
              <c:xMode val="edge"/>
              <c:yMode val="edge"/>
              <c:x val="0.46173156011323"/>
              <c:y val="0.889512195121951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53067"/>
        <c:crosses val="autoZero"/>
        <c:auto val="1"/>
        <c:lblAlgn val="ctr"/>
        <c:lblOffset val="100"/>
      </c:catAx>
      <c:valAx>
        <c:axId val="42253067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depth</a:t>
                </a:r>
              </a:p>
            </c:rich>
          </c:tx>
          <c:layout>
            <c:manualLayout>
              <c:xMode val="edge"/>
              <c:yMode val="edge"/>
              <c:x val="0.0132457405330342"/>
              <c:y val="0.62878048780487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414156"/>
        <c:crossesAt val="1"/>
        <c:crossBetween val="midCat"/>
        <c:majorUnit val="10"/>
        <c:minorUnit val="0.333333333333333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9216286184985"/>
          <c:y val="0.002804536032191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4174585279433"/>
          <c:y val="0.018395390070922"/>
          <c:w val="0.860578729800827"/>
          <c:h val="0.837433510638298"/>
        </c:manualLayout>
      </c:layout>
      <c:lineChart>
        <c:grouping val="standard"/>
        <c:ser>
          <c:idx val="0"/>
          <c:order val="0"/>
          <c:tx>
            <c:strRef>
              <c:f>'Tree-depth plots'!$B$4</c:f>
              <c:strCache>
                <c:ptCount val="1"/>
                <c:pt idx="0">
                  <c:v>Variable trees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'Tree-depth plots'!$E$6:$E$101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11</c:v>
                </c:pt>
                <c:pt idx="73">
                  <c:v>11</c:v>
                </c:pt>
                <c:pt idx="74">
                  <c:v>9</c:v>
                </c:pt>
                <c:pt idx="75">
                  <c:v>11</c:v>
                </c:pt>
                <c:pt idx="76">
                  <c:v>7</c:v>
                </c:pt>
                <c:pt idx="77">
                  <c:v>11</c:v>
                </c:pt>
                <c:pt idx="78">
                  <c:v>7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9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13</c:v>
                </c:pt>
                <c:pt idx="87">
                  <c:v>15</c:v>
                </c:pt>
                <c:pt idx="88">
                  <c:v>15</c:v>
                </c:pt>
                <c:pt idx="89">
                  <c:v>29</c:v>
                </c:pt>
                <c:pt idx="90">
                  <c:v>39</c:v>
                </c:pt>
                <c:pt idx="91">
                  <c:v>49</c:v>
                </c:pt>
                <c:pt idx="92">
                  <c:v>59</c:v>
                </c:pt>
                <c:pt idx="93">
                  <c:v>65</c:v>
                </c:pt>
                <c:pt idx="94">
                  <c:v>71</c:v>
                </c:pt>
                <c:pt idx="95">
                  <c:v>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'Tree-depth plots'!$H$4:$H$4</c:f>
              <c:strCache>
                <c:ptCount val="1"/>
                <c:pt idx="0">
                  <c:v>Thread trees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plus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'Tree-depth plots'!$K$6:$K$157</c:f>
              <c:numCache>
                <c:formatCode>General</c:formatCode>
                <c:ptCount val="1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11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13</c:v>
                </c:pt>
                <c:pt idx="129">
                  <c:v>13</c:v>
                </c:pt>
                <c:pt idx="130">
                  <c:v>15</c:v>
                </c:pt>
                <c:pt idx="131">
                  <c:v>17</c:v>
                </c:pt>
                <c:pt idx="132">
                  <c:v>23</c:v>
                </c:pt>
                <c:pt idx="133">
                  <c:v>29</c:v>
                </c:pt>
                <c:pt idx="134">
                  <c:v>29</c:v>
                </c:pt>
                <c:pt idx="135">
                  <c:v>33</c:v>
                </c:pt>
                <c:pt idx="136">
                  <c:v>31</c:v>
                </c:pt>
                <c:pt idx="137">
                  <c:v>35</c:v>
                </c:pt>
                <c:pt idx="138">
                  <c:v>37</c:v>
                </c:pt>
                <c:pt idx="139">
                  <c:v>33</c:v>
                </c:pt>
                <c:pt idx="140">
                  <c:v>39</c:v>
                </c:pt>
                <c:pt idx="141">
                  <c:v>35</c:v>
                </c:pt>
                <c:pt idx="142">
                  <c:v>35</c:v>
                </c:pt>
                <c:pt idx="143">
                  <c:v>39</c:v>
                </c:pt>
                <c:pt idx="144">
                  <c:v>37</c:v>
                </c:pt>
                <c:pt idx="145">
                  <c:v>45</c:v>
                </c:pt>
                <c:pt idx="146">
                  <c:v>49</c:v>
                </c:pt>
                <c:pt idx="147">
                  <c:v>49</c:v>
                </c:pt>
                <c:pt idx="148">
                  <c:v>53</c:v>
                </c:pt>
                <c:pt idx="149">
                  <c:v>57</c:v>
                </c:pt>
                <c:pt idx="150">
                  <c:v/>
                </c:pt>
                <c:pt idx="151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3987459"/>
        <c:axId val="81697213"/>
      </c:lineChart>
      <c:catAx>
        <c:axId val="73987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Tree</a:t>
                </a:r>
              </a:p>
            </c:rich>
          </c:tx>
          <c:layout>
            <c:manualLayout>
              <c:xMode val="edge"/>
              <c:yMode val="edge"/>
              <c:x val="0.458957427390347"/>
              <c:y val="0.848625886524823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697213"/>
        <c:crosses val="autoZero"/>
        <c:auto val="1"/>
        <c:lblAlgn val="ctr"/>
        <c:lblOffset val="100"/>
      </c:catAx>
      <c:valAx>
        <c:axId val="81697213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Max. depth</a:t>
                </a:r>
              </a:p>
            </c:rich>
          </c:tx>
          <c:layout>
            <c:manualLayout>
              <c:xMode val="edge"/>
              <c:yMode val="edge"/>
              <c:x val="0"/>
              <c:y val="0.64505762411347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98745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46627218934911"/>
          <c:y val="0.075789473684210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'Causality queries'!$D$5:$D$5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'Causality queries'!$D$6:$D$21</c:f>
              <c:numCache>
                <c:formatCode>General</c:formatCode>
                <c:ptCount val="16"/>
                <c:pt idx="0">
                  <c:v>0.358323965252938</c:v>
                </c:pt>
                <c:pt idx="1">
                  <c:v>0.357307102708227</c:v>
                </c:pt>
                <c:pt idx="2">
                  <c:v>0.0098978027593255</c:v>
                </c:pt>
                <c:pt idx="3">
                  <c:v>0.197049054675524</c:v>
                </c:pt>
                <c:pt idx="4">
                  <c:v>0</c:v>
                </c:pt>
                <c:pt idx="5">
                  <c:v>0.000684721512519162</c:v>
                </c:pt>
                <c:pt idx="6">
                  <c:v>0</c:v>
                </c:pt>
                <c:pt idx="7">
                  <c:v>0.000684721512519162</c:v>
                </c:pt>
                <c:pt idx="8">
                  <c:v>0</c:v>
                </c:pt>
                <c:pt idx="9">
                  <c:v>0.0405620848237098</c:v>
                </c:pt>
                <c:pt idx="10">
                  <c:v>0</c:v>
                </c:pt>
                <c:pt idx="11">
                  <c:v>0.000684721512519162</c:v>
                </c:pt>
                <c:pt idx="12">
                  <c:v>0</c:v>
                </c:pt>
                <c:pt idx="13">
                  <c:v>0.000684721512519162</c:v>
                </c:pt>
                <c:pt idx="14">
                  <c:v>0</c:v>
                </c:pt>
                <c:pt idx="15">
                  <c:v>0.0204011241696474</c:v>
                </c:pt>
              </c:numCache>
            </c:numRef>
          </c:val>
        </c:ser>
        <c:gapWidth val="100"/>
        <c:overlap val="0"/>
        <c:axId val="69663383"/>
        <c:axId val="66862319"/>
      </c:barChart>
      <c:catAx>
        <c:axId val="69663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62319"/>
        <c:crosses val="autoZero"/>
        <c:auto val="1"/>
        <c:lblAlgn val="ctr"/>
        <c:lblOffset val="100"/>
      </c:catAx>
      <c:valAx>
        <c:axId val="66862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663383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694597689185"/>
          <c:y val="0.0417999573469823"/>
          <c:w val="0.863016550431977"/>
          <c:h val="0.744508423970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'Conflict Queries'!$D$6:$D$25</c:f>
              <c:numCache>
                <c:formatCode>General</c:formatCode>
                <c:ptCount val="20"/>
                <c:pt idx="0">
                  <c:v>0.229870859219336</c:v>
                </c:pt>
                <c:pt idx="1">
                  <c:v>0.457652201730227</c:v>
                </c:pt>
                <c:pt idx="2">
                  <c:v>0.00501338960625714</c:v>
                </c:pt>
                <c:pt idx="3">
                  <c:v>0.127879748671653</c:v>
                </c:pt>
                <c:pt idx="4">
                  <c:v>0.000922013691395808</c:v>
                </c:pt>
                <c:pt idx="5">
                  <c:v>0.0602336324692133</c:v>
                </c:pt>
                <c:pt idx="6">
                  <c:v>0.000568101206088454</c:v>
                </c:pt>
                <c:pt idx="7">
                  <c:v>0.0317394799771374</c:v>
                </c:pt>
                <c:pt idx="8">
                  <c:v>0.000284103546224757</c:v>
                </c:pt>
                <c:pt idx="9">
                  <c:v>0.0169773418980804</c:v>
                </c:pt>
                <c:pt idx="10">
                  <c:v>7.8560223120638E-005</c:v>
                </c:pt>
                <c:pt idx="11">
                  <c:v>0.0135309720059384</c:v>
                </c:pt>
                <c:pt idx="12">
                  <c:v>8.76112699554834E-005</c:v>
                </c:pt>
                <c:pt idx="13">
                  <c:v>0.0115380698908534</c:v>
                </c:pt>
                <c:pt idx="14">
                  <c:v>8.4729967848889E-005</c:v>
                </c:pt>
                <c:pt idx="15">
                  <c:v>0.00827950362794487</c:v>
                </c:pt>
                <c:pt idx="16">
                  <c:v>7.40995737413296E-005</c:v>
                </c:pt>
                <c:pt idx="17">
                  <c:v>0.00636542868891897</c:v>
                </c:pt>
                <c:pt idx="18">
                  <c:v>8.49551627857916E-005</c:v>
                </c:pt>
                <c:pt idx="19">
                  <c:v>0.00478159392239609</c:v>
                </c:pt>
              </c:numCache>
            </c:numRef>
          </c:val>
        </c:ser>
        <c:gapWidth val="100"/>
        <c:overlap val="0"/>
        <c:axId val="30842651"/>
        <c:axId val="79489936"/>
      </c:barChart>
      <c:catAx>
        <c:axId val="308426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89936"/>
        <c:crosses val="autoZero"/>
        <c:auto val="1"/>
        <c:lblAlgn val="ctr"/>
        <c:lblOffset val="100"/>
      </c:catAx>
      <c:valAx>
        <c:axId val="79489936"/>
        <c:scaling>
          <c:orientation val="minMax"/>
          <c:max val="0.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42651"/>
        <c:crossesAt val="1"/>
        <c:crossBetween val="midCat"/>
        <c:majorUnit val="0.15"/>
        <c:minorUnit val="0.15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110520</xdr:colOff>
      <xdr:row>24</xdr:row>
      <xdr:rowOff>116640</xdr:rowOff>
    </xdr:from>
    <xdr:to>
      <xdr:col>19</xdr:col>
      <xdr:colOff>538560</xdr:colOff>
      <xdr:row>42</xdr:row>
      <xdr:rowOff>142200</xdr:rowOff>
    </xdr:to>
    <xdr:graphicFrame>
      <xdr:nvGraphicFramePr>
        <xdr:cNvPr id="0" name=""/>
        <xdr:cNvGraphicFramePr/>
      </xdr:nvGraphicFramePr>
      <xdr:xfrm>
        <a:off x="12034440" y="4589280"/>
        <a:ext cx="6739920" cy="295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79560</xdr:colOff>
      <xdr:row>4</xdr:row>
      <xdr:rowOff>70200</xdr:rowOff>
    </xdr:from>
    <xdr:to>
      <xdr:col>19</xdr:col>
      <xdr:colOff>473040</xdr:colOff>
      <xdr:row>22</xdr:row>
      <xdr:rowOff>25920</xdr:rowOff>
    </xdr:to>
    <xdr:graphicFrame>
      <xdr:nvGraphicFramePr>
        <xdr:cNvPr id="1" name=""/>
        <xdr:cNvGraphicFramePr/>
      </xdr:nvGraphicFramePr>
      <xdr:xfrm>
        <a:off x="12003480" y="925200"/>
        <a:ext cx="6705360" cy="32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34560</xdr:colOff>
      <xdr:row>4</xdr:row>
      <xdr:rowOff>38880</xdr:rowOff>
    </xdr:from>
    <xdr:to>
      <xdr:col>9</xdr:col>
      <xdr:colOff>736920</xdr:colOff>
      <xdr:row>12</xdr:row>
      <xdr:rowOff>155880</xdr:rowOff>
    </xdr:to>
    <xdr:graphicFrame>
      <xdr:nvGraphicFramePr>
        <xdr:cNvPr id="2" name=""/>
        <xdr:cNvGraphicFramePr/>
      </xdr:nvGraphicFramePr>
      <xdr:xfrm>
        <a:off x="4280040" y="807840"/>
        <a:ext cx="5524560" cy="155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36720</xdr:colOff>
      <xdr:row>4</xdr:row>
      <xdr:rowOff>46440</xdr:rowOff>
    </xdr:from>
    <xdr:to>
      <xdr:col>11</xdr:col>
      <xdr:colOff>365400</xdr:colOff>
      <xdr:row>13</xdr:row>
      <xdr:rowOff>133560</xdr:rowOff>
    </xdr:to>
    <xdr:graphicFrame>
      <xdr:nvGraphicFramePr>
        <xdr:cNvPr id="3" name=""/>
        <xdr:cNvGraphicFramePr/>
      </xdr:nvGraphicFramePr>
      <xdr:xfrm>
        <a:off x="3593880" y="802080"/>
        <a:ext cx="6916680" cy="168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65536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20" zoomScaleNormal="120" zoomScalePageLayoutView="100" workbookViewId="0">
      <selection pane="topLeft" activeCell="G16" activeCellId="0" sqref="G16"/>
    </sheetView>
  </sheetViews>
  <sheetFormatPr defaultRowHeight="12.85"/>
  <cols>
    <col collapsed="false" hidden="false" max="1" min="1" style="0" width="2.48469387755102"/>
    <col collapsed="false" hidden="false" max="2" min="2" style="0" width="35.1530612244898"/>
    <col collapsed="false" hidden="false" max="3" min="3" style="0" width="20.5918367346939"/>
    <col collapsed="false" hidden="false" max="4" min="4" style="0" width="12.780612244898"/>
    <col collapsed="false" hidden="false" max="5" min="5" style="0" width="8.1734693877551"/>
    <col collapsed="false" hidden="false" max="6" min="6" style="0" width="12.0663265306122"/>
    <col collapsed="false" hidden="false" max="7" min="7" style="0" width="19.0510204081633"/>
    <col collapsed="false" hidden="false" max="9" min="8" style="0" width="12.780612244898"/>
    <col collapsed="false" hidden="false" max="10" min="10" style="0" width="37.8163265306122"/>
    <col collapsed="false" hidden="false" max="11" min="11" style="0" width="10.2959183673469"/>
    <col collapsed="false" hidden="false" max="1025" min="12" style="0" width="12.780612244898"/>
  </cols>
  <sheetData>
    <row r="2" s="1" customFormat="true" ht="22.05" hidden="false" customHeight="false" outlineLevel="0" collapsed="false">
      <c r="A2" s="1" t="s">
        <v>0</v>
      </c>
    </row>
    <row r="4" s="2" customFormat="true" ht="23.5" hidden="false" customHeight="false" outlineLevel="0" collapsed="false"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/>
      <c r="H4" s="6" t="s">
        <v>6</v>
      </c>
    </row>
    <row r="5" customFormat="false" ht="12.8" hidden="false" customHeight="false" outlineLevel="0" collapsed="false">
      <c r="B5" s="0" t="s">
        <v>7</v>
      </c>
      <c r="C5" s="0" t="s">
        <v>8</v>
      </c>
      <c r="D5" s="0" t="n">
        <v>3990</v>
      </c>
      <c r="E5" s="0" t="n">
        <v>29</v>
      </c>
      <c r="F5" s="7" t="n">
        <v>24.2</v>
      </c>
      <c r="G5" s="7"/>
      <c r="H5" s="7" t="n">
        <f aca="false">F5*D5</f>
        <v>96558</v>
      </c>
    </row>
    <row r="6" customFormat="false" ht="12.8" hidden="false" customHeight="false" outlineLevel="0" collapsed="false">
      <c r="B6" s="0" t="s">
        <v>7</v>
      </c>
      <c r="C6" s="0" t="s">
        <v>9</v>
      </c>
      <c r="D6" s="0" t="n">
        <v>526</v>
      </c>
      <c r="E6" s="0" t="n">
        <v>7</v>
      </c>
      <c r="F6" s="7" t="n">
        <v>2.78</v>
      </c>
      <c r="G6" s="7"/>
      <c r="H6" s="7" t="n">
        <f aca="false">F6*D6</f>
        <v>1462.28</v>
      </c>
      <c r="J6" s="8" t="s">
        <v>10</v>
      </c>
      <c r="K6" s="9" t="n">
        <f aca="false">SUM(H5:H250) / K7</f>
        <v>22.7429115268351</v>
      </c>
    </row>
    <row r="7" customFormat="false" ht="12.8" hidden="false" customHeight="false" outlineLevel="0" collapsed="false">
      <c r="B7" s="0" t="s">
        <v>7</v>
      </c>
      <c r="C7" s="0" t="s">
        <v>11</v>
      </c>
      <c r="D7" s="0" t="n">
        <v>556</v>
      </c>
      <c r="E7" s="0" t="n">
        <v>7</v>
      </c>
      <c r="F7" s="7" t="n">
        <v>2.44</v>
      </c>
      <c r="G7" s="7"/>
      <c r="H7" s="7" t="n">
        <f aca="false">F7*D7</f>
        <v>1356.64</v>
      </c>
      <c r="J7" s="10" t="s">
        <v>12</v>
      </c>
      <c r="K7" s="11" t="n">
        <f aca="false">SUM(D5:D250)</f>
        <v>5174213</v>
      </c>
    </row>
    <row r="8" customFormat="false" ht="12.8" hidden="false" customHeight="false" outlineLevel="0" collapsed="false">
      <c r="B8" s="0" t="s">
        <v>7</v>
      </c>
      <c r="C8" s="0" t="s">
        <v>13</v>
      </c>
      <c r="D8" s="0" t="n">
        <v>556</v>
      </c>
      <c r="E8" s="0" t="n">
        <v>7</v>
      </c>
      <c r="F8" s="7" t="n">
        <v>2.44</v>
      </c>
      <c r="G8" s="7"/>
      <c r="H8" s="7" t="n">
        <f aca="false">F8*D8</f>
        <v>1356.64</v>
      </c>
      <c r="J8" s="10" t="s">
        <v>14</v>
      </c>
      <c r="K8" s="11" t="n">
        <f aca="false">ROWS(D5:D250)</f>
        <v>246</v>
      </c>
    </row>
    <row r="9" customFormat="false" ht="12.8" hidden="false" customHeight="false" outlineLevel="0" collapsed="false">
      <c r="B9" s="0" t="s">
        <v>7</v>
      </c>
      <c r="C9" s="0" t="s">
        <v>15</v>
      </c>
      <c r="D9" s="0" t="n">
        <v>1040</v>
      </c>
      <c r="E9" s="0" t="n">
        <v>7</v>
      </c>
      <c r="F9" s="7" t="n">
        <v>2.76</v>
      </c>
      <c r="G9" s="7"/>
      <c r="H9" s="7" t="n">
        <f aca="false">F9*D9</f>
        <v>2870.4</v>
      </c>
      <c r="J9" s="10" t="s">
        <v>16</v>
      </c>
      <c r="K9" s="11" t="n">
        <f aca="false">COUNTIF(E5:E250, "&gt;=16")</f>
        <v>26</v>
      </c>
    </row>
    <row r="10" customFormat="false" ht="12.8" hidden="false" customHeight="false" outlineLevel="0" collapsed="false">
      <c r="B10" s="0" t="s">
        <v>7</v>
      </c>
      <c r="C10" s="0" t="s">
        <v>17</v>
      </c>
      <c r="D10" s="0" t="n">
        <v>4776</v>
      </c>
      <c r="E10" s="0" t="n">
        <v>23</v>
      </c>
      <c r="F10" s="7" t="n">
        <v>20.09</v>
      </c>
      <c r="G10" s="7"/>
      <c r="H10" s="7" t="n">
        <f aca="false">F10*D10</f>
        <v>95949.84</v>
      </c>
      <c r="J10" s="8" t="s">
        <v>18</v>
      </c>
      <c r="K10" s="9" t="n">
        <f aca="false">K9/K8</f>
        <v>0.105691056910569</v>
      </c>
    </row>
    <row r="11" customFormat="false" ht="12.8" hidden="false" customHeight="false" outlineLevel="0" collapsed="false">
      <c r="B11" s="0" t="s">
        <v>7</v>
      </c>
      <c r="C11" s="0" t="s">
        <v>19</v>
      </c>
      <c r="D11" s="0" t="n">
        <v>238</v>
      </c>
      <c r="E11" s="0" t="n">
        <v>3</v>
      </c>
      <c r="F11" s="7" t="n">
        <v>1.99</v>
      </c>
      <c r="G11" s="7"/>
      <c r="H11" s="7" t="n">
        <f aca="false">F11*D11</f>
        <v>473.62</v>
      </c>
      <c r="J11" s="10" t="s">
        <v>20</v>
      </c>
      <c r="K11" s="11" t="n">
        <f aca="false">COUNTIF(E5:E250, "&gt;=8")</f>
        <v>50</v>
      </c>
    </row>
    <row r="12" customFormat="false" ht="12.8" hidden="false" customHeight="false" outlineLevel="0" collapsed="false">
      <c r="B12" s="0" t="s">
        <v>7</v>
      </c>
      <c r="C12" s="0" t="s">
        <v>21</v>
      </c>
      <c r="D12" s="0" t="n">
        <v>262</v>
      </c>
      <c r="E12" s="0" t="n">
        <v>3</v>
      </c>
      <c r="F12" s="7" t="n">
        <v>1.99</v>
      </c>
      <c r="G12" s="7"/>
      <c r="H12" s="7" t="n">
        <f aca="false">F12*D12</f>
        <v>521.38</v>
      </c>
      <c r="J12" s="8" t="s">
        <v>22</v>
      </c>
      <c r="K12" s="9" t="n">
        <f aca="false">K11/K8</f>
        <v>0.203252032520325</v>
      </c>
    </row>
    <row r="13" customFormat="false" ht="12.8" hidden="false" customHeight="false" outlineLevel="0" collapsed="false">
      <c r="B13" s="0" t="s">
        <v>7</v>
      </c>
      <c r="C13" s="0" t="s">
        <v>23</v>
      </c>
      <c r="D13" s="0" t="n">
        <v>262</v>
      </c>
      <c r="E13" s="0" t="n">
        <v>3</v>
      </c>
      <c r="F13" s="7" t="n">
        <v>1.99</v>
      </c>
      <c r="G13" s="7"/>
      <c r="H13" s="7" t="n">
        <f aca="false">F13*D13</f>
        <v>521.38</v>
      </c>
      <c r="J13" s="10" t="s">
        <v>24</v>
      </c>
      <c r="K13" s="11" t="n">
        <f aca="false">MIN(E5:E250)</f>
        <v>3</v>
      </c>
    </row>
    <row r="14" customFormat="false" ht="12.8" hidden="false" customHeight="false" outlineLevel="0" collapsed="false">
      <c r="B14" s="0" t="s">
        <v>7</v>
      </c>
      <c r="C14" s="0" t="s">
        <v>25</v>
      </c>
      <c r="D14" s="0" t="n">
        <v>469</v>
      </c>
      <c r="E14" s="0" t="n">
        <v>3</v>
      </c>
      <c r="F14" s="7" t="n">
        <v>2</v>
      </c>
      <c r="G14" s="7"/>
      <c r="H14" s="7" t="n">
        <f aca="false">F14*D14</f>
        <v>938</v>
      </c>
      <c r="J14" s="10" t="s">
        <v>26</v>
      </c>
      <c r="K14" s="11" t="n">
        <f aca="false">MAX(E5:E250)</f>
        <v>77</v>
      </c>
    </row>
    <row r="15" customFormat="false" ht="12.8" hidden="false" customHeight="false" outlineLevel="0" collapsed="false">
      <c r="B15" s="0" t="s">
        <v>7</v>
      </c>
      <c r="C15" s="0" t="s">
        <v>27</v>
      </c>
      <c r="D15" s="0" t="n">
        <v>3570</v>
      </c>
      <c r="E15" s="0" t="n">
        <v>29</v>
      </c>
      <c r="F15" s="7" t="n">
        <v>24.47</v>
      </c>
      <c r="G15" s="7"/>
      <c r="H15" s="7" t="n">
        <f aca="false">F15*D15</f>
        <v>87357.9</v>
      </c>
    </row>
    <row r="16" customFormat="false" ht="12.8" hidden="false" customHeight="false" outlineLevel="0" collapsed="false">
      <c r="B16" s="0" t="s">
        <v>28</v>
      </c>
      <c r="C16" s="0" t="s">
        <v>29</v>
      </c>
      <c r="D16" s="0" t="n">
        <v>35378</v>
      </c>
      <c r="E16" s="0" t="n">
        <v>39</v>
      </c>
      <c r="F16" s="7" t="n">
        <v>34.09</v>
      </c>
      <c r="G16" s="7"/>
      <c r="H16" s="7" t="n">
        <f aca="false">F16*D16</f>
        <v>1206036.02</v>
      </c>
    </row>
    <row r="17" customFormat="false" ht="12.8" hidden="false" customHeight="false" outlineLevel="0" collapsed="false">
      <c r="B17" s="0" t="s">
        <v>28</v>
      </c>
      <c r="C17" s="0" t="s">
        <v>30</v>
      </c>
      <c r="D17" s="0" t="n">
        <v>4338</v>
      </c>
      <c r="E17" s="0" t="n">
        <v>9</v>
      </c>
      <c r="F17" s="7" t="n">
        <v>3.17</v>
      </c>
      <c r="G17" s="7"/>
      <c r="H17" s="7" t="n">
        <f aca="false">F17*D17</f>
        <v>13751.46</v>
      </c>
    </row>
    <row r="18" customFormat="false" ht="12.8" hidden="false" customHeight="false" outlineLevel="0" collapsed="false">
      <c r="B18" s="0" t="s">
        <v>28</v>
      </c>
      <c r="C18" s="0" t="s">
        <v>31</v>
      </c>
      <c r="D18" s="0" t="n">
        <v>4604</v>
      </c>
      <c r="E18" s="0" t="n">
        <v>9</v>
      </c>
      <c r="F18" s="7" t="n">
        <v>2.81</v>
      </c>
      <c r="G18" s="7"/>
      <c r="H18" s="7" t="n">
        <f aca="false">F18*D18</f>
        <v>12937.24</v>
      </c>
    </row>
    <row r="19" customFormat="false" ht="12.8" hidden="false" customHeight="false" outlineLevel="0" collapsed="false">
      <c r="B19" s="0" t="s">
        <v>28</v>
      </c>
      <c r="C19" s="0" t="s">
        <v>32</v>
      </c>
      <c r="D19" s="0" t="n">
        <v>4604</v>
      </c>
      <c r="E19" s="0" t="n">
        <v>9</v>
      </c>
      <c r="F19" s="7" t="n">
        <v>2.81</v>
      </c>
      <c r="G19" s="7"/>
      <c r="H19" s="7" t="n">
        <f aca="false">F19*D19</f>
        <v>12937.24</v>
      </c>
    </row>
    <row r="20" customFormat="false" ht="12.8" hidden="false" customHeight="false" outlineLevel="0" collapsed="false">
      <c r="B20" s="0" t="s">
        <v>28</v>
      </c>
      <c r="C20" s="0" t="s">
        <v>33</v>
      </c>
      <c r="D20" s="0" t="n">
        <v>8288</v>
      </c>
      <c r="E20" s="0" t="n">
        <v>9</v>
      </c>
      <c r="F20" s="7" t="n">
        <v>3.47</v>
      </c>
      <c r="G20" s="7"/>
      <c r="H20" s="7" t="n">
        <f aca="false">F20*D20</f>
        <v>28759.36</v>
      </c>
    </row>
    <row r="21" customFormat="false" ht="12.8" hidden="false" customHeight="false" outlineLevel="0" collapsed="false">
      <c r="B21" s="0" t="s">
        <v>28</v>
      </c>
      <c r="C21" s="0" t="s">
        <v>17</v>
      </c>
      <c r="D21" s="0" t="n">
        <v>40452</v>
      </c>
      <c r="E21" s="0" t="n">
        <v>29</v>
      </c>
      <c r="F21" s="7" t="n">
        <v>26.01</v>
      </c>
      <c r="G21" s="7"/>
      <c r="H21" s="7" t="n">
        <f aca="false">F21*D21</f>
        <v>1052156.52</v>
      </c>
      <c r="J21" s="12"/>
      <c r="K21" s="13"/>
    </row>
    <row r="22" customFormat="false" ht="12.8" hidden="false" customHeight="false" outlineLevel="0" collapsed="false">
      <c r="B22" s="0" t="s">
        <v>28</v>
      </c>
      <c r="C22" s="0" t="s">
        <v>19</v>
      </c>
      <c r="D22" s="0" t="n">
        <v>1858</v>
      </c>
      <c r="E22" s="0" t="n">
        <v>3</v>
      </c>
      <c r="F22" s="7" t="n">
        <v>2</v>
      </c>
      <c r="G22" s="7"/>
      <c r="H22" s="7" t="n">
        <f aca="false">F22*D22</f>
        <v>3716</v>
      </c>
    </row>
    <row r="23" customFormat="false" ht="12.8" hidden="false" customHeight="false" outlineLevel="0" collapsed="false">
      <c r="B23" s="0" t="s">
        <v>28</v>
      </c>
      <c r="C23" s="0" t="s">
        <v>21</v>
      </c>
      <c r="D23" s="0" t="n">
        <v>2059</v>
      </c>
      <c r="E23" s="0" t="n">
        <v>3</v>
      </c>
      <c r="F23" s="7" t="n">
        <v>2</v>
      </c>
      <c r="G23" s="7"/>
      <c r="H23" s="7" t="n">
        <f aca="false">F23*D23</f>
        <v>4118</v>
      </c>
    </row>
    <row r="24" customFormat="false" ht="12.8" hidden="false" customHeight="false" outlineLevel="0" collapsed="false">
      <c r="B24" s="0" t="s">
        <v>28</v>
      </c>
      <c r="C24" s="0" t="s">
        <v>23</v>
      </c>
      <c r="D24" s="0" t="n">
        <v>2059</v>
      </c>
      <c r="E24" s="0" t="n">
        <v>3</v>
      </c>
      <c r="F24" s="7" t="n">
        <v>2</v>
      </c>
      <c r="G24" s="7"/>
      <c r="H24" s="7" t="n">
        <f aca="false">F24*D24</f>
        <v>4118</v>
      </c>
    </row>
    <row r="25" customFormat="false" ht="12.8" hidden="false" customHeight="false" outlineLevel="0" collapsed="false">
      <c r="B25" s="0" t="s">
        <v>28</v>
      </c>
      <c r="C25" s="0" t="s">
        <v>25</v>
      </c>
      <c r="D25" s="0" t="n">
        <v>3427</v>
      </c>
      <c r="E25" s="0" t="n">
        <v>3</v>
      </c>
      <c r="F25" s="7" t="n">
        <v>2</v>
      </c>
      <c r="G25" s="7"/>
      <c r="H25" s="7" t="n">
        <f aca="false">F25*D25</f>
        <v>6854</v>
      </c>
    </row>
    <row r="26" customFormat="false" ht="12.8" hidden="false" customHeight="false" outlineLevel="0" collapsed="false">
      <c r="B26" s="0" t="s">
        <v>28</v>
      </c>
      <c r="C26" s="0" t="s">
        <v>27</v>
      </c>
      <c r="D26" s="0" t="n">
        <v>31654</v>
      </c>
      <c r="E26" s="0" t="n">
        <v>39</v>
      </c>
      <c r="F26" s="7" t="n">
        <v>34.36</v>
      </c>
      <c r="G26" s="7"/>
      <c r="H26" s="7" t="n">
        <f aca="false">F26*D26</f>
        <v>1087631.44</v>
      </c>
    </row>
    <row r="27" customFormat="false" ht="12.8" hidden="false" customHeight="false" outlineLevel="0" collapsed="false">
      <c r="B27" s="0" t="s">
        <v>34</v>
      </c>
      <c r="C27" s="0" t="s">
        <v>35</v>
      </c>
      <c r="D27" s="0" t="n">
        <v>295830</v>
      </c>
      <c r="E27" s="0" t="n">
        <v>49</v>
      </c>
      <c r="F27" s="7" t="n">
        <v>44</v>
      </c>
      <c r="G27" s="7"/>
      <c r="H27" s="7" t="n">
        <f aca="false">F27*D27</f>
        <v>13016520</v>
      </c>
    </row>
    <row r="28" customFormat="false" ht="12.8" hidden="false" customHeight="false" outlineLevel="0" collapsed="false">
      <c r="B28" s="0" t="s">
        <v>34</v>
      </c>
      <c r="C28" s="0" t="s">
        <v>36</v>
      </c>
      <c r="D28" s="0" t="n">
        <v>34286</v>
      </c>
      <c r="E28" s="0" t="n">
        <v>11</v>
      </c>
      <c r="F28" s="7" t="n">
        <v>3.57</v>
      </c>
      <c r="G28" s="7"/>
      <c r="H28" s="7" t="n">
        <f aca="false">F28*D28</f>
        <v>122401.02</v>
      </c>
    </row>
    <row r="29" customFormat="false" ht="12.8" hidden="false" customHeight="false" outlineLevel="0" collapsed="false">
      <c r="B29" s="0" t="s">
        <v>34</v>
      </c>
      <c r="C29" s="0" t="s">
        <v>37</v>
      </c>
      <c r="D29" s="0" t="n">
        <v>36192</v>
      </c>
      <c r="E29" s="0" t="n">
        <v>11</v>
      </c>
      <c r="F29" s="7" t="n">
        <v>3.2</v>
      </c>
      <c r="G29" s="7"/>
      <c r="H29" s="7" t="n">
        <f aca="false">F29*D29</f>
        <v>115814.4</v>
      </c>
    </row>
    <row r="30" customFormat="false" ht="12.8" hidden="false" customHeight="false" outlineLevel="0" collapsed="false">
      <c r="B30" s="0" t="s">
        <v>34</v>
      </c>
      <c r="C30" s="0" t="s">
        <v>38</v>
      </c>
      <c r="D30" s="0" t="n">
        <v>36192</v>
      </c>
      <c r="E30" s="0" t="n">
        <v>11</v>
      </c>
      <c r="F30" s="7" t="n">
        <v>3.2</v>
      </c>
      <c r="G30" s="7"/>
      <c r="H30" s="7" t="n">
        <f aca="false">F30*D30</f>
        <v>115814.4</v>
      </c>
    </row>
    <row r="31" customFormat="false" ht="12.8" hidden="false" customHeight="false" outlineLevel="0" collapsed="false">
      <c r="B31" s="0" t="s">
        <v>34</v>
      </c>
      <c r="C31" s="0" t="s">
        <v>39</v>
      </c>
      <c r="D31" s="0" t="n">
        <v>63304</v>
      </c>
      <c r="E31" s="0" t="n">
        <v>11</v>
      </c>
      <c r="F31" s="7" t="n">
        <v>4.21</v>
      </c>
      <c r="G31" s="7"/>
      <c r="H31" s="7" t="n">
        <f aca="false">F31*D31</f>
        <v>266509.84</v>
      </c>
    </row>
    <row r="32" customFormat="false" ht="12.8" hidden="false" customHeight="false" outlineLevel="0" collapsed="false">
      <c r="B32" s="0" t="s">
        <v>34</v>
      </c>
      <c r="C32" s="0" t="s">
        <v>17</v>
      </c>
      <c r="D32" s="0" t="n">
        <v>325672</v>
      </c>
      <c r="E32" s="0" t="n">
        <v>35</v>
      </c>
      <c r="F32" s="7" t="n">
        <v>31.94</v>
      </c>
      <c r="G32" s="7"/>
      <c r="H32" s="7" t="n">
        <f aca="false">F32*D32</f>
        <v>10401963.68</v>
      </c>
    </row>
    <row r="33" customFormat="false" ht="12.8" hidden="false" customHeight="false" outlineLevel="0" collapsed="false">
      <c r="B33" s="0" t="s">
        <v>34</v>
      </c>
      <c r="C33" s="0" t="s">
        <v>19</v>
      </c>
      <c r="D33" s="0" t="n">
        <v>14038</v>
      </c>
      <c r="E33" s="0" t="n">
        <v>3</v>
      </c>
      <c r="F33" s="7" t="n">
        <v>2</v>
      </c>
      <c r="G33" s="7"/>
      <c r="H33" s="7" t="n">
        <f aca="false">F33*D33</f>
        <v>28076</v>
      </c>
    </row>
    <row r="34" customFormat="false" ht="12.8" hidden="false" customHeight="false" outlineLevel="0" collapsed="false">
      <c r="B34" s="0" t="s">
        <v>34</v>
      </c>
      <c r="C34" s="0" t="s">
        <v>21</v>
      </c>
      <c r="D34" s="0" t="n">
        <v>15469</v>
      </c>
      <c r="E34" s="0" t="n">
        <v>3</v>
      </c>
      <c r="F34" s="7" t="n">
        <v>2</v>
      </c>
      <c r="G34" s="7"/>
      <c r="H34" s="7" t="n">
        <f aca="false">F34*D34</f>
        <v>30938</v>
      </c>
    </row>
    <row r="35" customFormat="false" ht="12.8" hidden="false" customHeight="false" outlineLevel="0" collapsed="false">
      <c r="B35" s="0" t="s">
        <v>34</v>
      </c>
      <c r="C35" s="0" t="s">
        <v>23</v>
      </c>
      <c r="D35" s="0" t="n">
        <v>15469</v>
      </c>
      <c r="E35" s="0" t="n">
        <v>3</v>
      </c>
      <c r="F35" s="7" t="n">
        <v>2</v>
      </c>
      <c r="G35" s="7"/>
      <c r="H35" s="7" t="n">
        <f aca="false">F35*D35</f>
        <v>30938</v>
      </c>
    </row>
    <row r="36" customFormat="false" ht="12.8" hidden="false" customHeight="false" outlineLevel="0" collapsed="false">
      <c r="B36" s="0" t="s">
        <v>34</v>
      </c>
      <c r="C36" s="0" t="s">
        <v>25</v>
      </c>
      <c r="D36" s="0" t="n">
        <v>24127</v>
      </c>
      <c r="E36" s="0" t="n">
        <v>3</v>
      </c>
      <c r="F36" s="7" t="n">
        <v>2</v>
      </c>
      <c r="G36" s="7"/>
      <c r="H36" s="7" t="n">
        <f aca="false">F36*D36</f>
        <v>48254</v>
      </c>
    </row>
    <row r="37" customFormat="false" ht="12.8" hidden="false" customHeight="false" outlineLevel="0" collapsed="false">
      <c r="B37" s="0" t="s">
        <v>34</v>
      </c>
      <c r="C37" s="0" t="s">
        <v>27</v>
      </c>
      <c r="D37" s="0" t="n">
        <v>264690</v>
      </c>
      <c r="E37" s="0" t="n">
        <v>49</v>
      </c>
      <c r="F37" s="7" t="n">
        <v>44.27</v>
      </c>
      <c r="G37" s="7"/>
      <c r="H37" s="7" t="n">
        <f aca="false">F37*D37</f>
        <v>11717826.3</v>
      </c>
    </row>
    <row r="38" customFormat="false" ht="12.8" hidden="false" customHeight="false" outlineLevel="0" collapsed="false">
      <c r="B38" s="0" t="s">
        <v>40</v>
      </c>
      <c r="C38" s="0" t="s">
        <v>41</v>
      </c>
      <c r="D38" s="0" t="n">
        <v>476</v>
      </c>
      <c r="E38" s="0" t="n">
        <v>3</v>
      </c>
      <c r="F38" s="7" t="n">
        <v>1.83</v>
      </c>
      <c r="G38" s="7"/>
      <c r="H38" s="7" t="n">
        <f aca="false">F38*D38</f>
        <v>871.08</v>
      </c>
    </row>
    <row r="39" customFormat="false" ht="12.8" hidden="false" customHeight="false" outlineLevel="0" collapsed="false">
      <c r="B39" s="0" t="s">
        <v>40</v>
      </c>
      <c r="C39" s="0" t="s">
        <v>42</v>
      </c>
      <c r="D39" s="0" t="n">
        <v>476</v>
      </c>
      <c r="E39" s="0" t="n">
        <v>3</v>
      </c>
      <c r="F39" s="7" t="n">
        <v>1.83</v>
      </c>
      <c r="G39" s="7"/>
      <c r="H39" s="7" t="n">
        <f aca="false">F39*D39</f>
        <v>871.08</v>
      </c>
    </row>
    <row r="40" customFormat="false" ht="12.8" hidden="false" customHeight="false" outlineLevel="0" collapsed="false">
      <c r="B40" s="0" t="s">
        <v>40</v>
      </c>
      <c r="C40" s="0" t="s">
        <v>43</v>
      </c>
      <c r="D40" s="0" t="n">
        <v>476</v>
      </c>
      <c r="E40" s="0" t="n">
        <v>3</v>
      </c>
      <c r="F40" s="7" t="n">
        <v>1.83</v>
      </c>
      <c r="G40" s="7"/>
      <c r="H40" s="7" t="n">
        <f aca="false">F40*D40</f>
        <v>871.08</v>
      </c>
    </row>
    <row r="41" customFormat="false" ht="12.8" hidden="false" customHeight="false" outlineLevel="0" collapsed="false">
      <c r="B41" s="0" t="s">
        <v>40</v>
      </c>
      <c r="C41" s="0" t="s">
        <v>44</v>
      </c>
      <c r="D41" s="0" t="n">
        <v>476</v>
      </c>
      <c r="E41" s="0" t="n">
        <v>3</v>
      </c>
      <c r="F41" s="7" t="n">
        <v>1.83</v>
      </c>
      <c r="G41" s="7"/>
      <c r="H41" s="7" t="n">
        <f aca="false">F41*D41</f>
        <v>871.08</v>
      </c>
    </row>
    <row r="42" customFormat="false" ht="12.8" hidden="false" customHeight="false" outlineLevel="0" collapsed="false">
      <c r="B42" s="0" t="s">
        <v>40</v>
      </c>
      <c r="C42" s="0" t="s">
        <v>45</v>
      </c>
      <c r="D42" s="0" t="n">
        <v>948</v>
      </c>
      <c r="E42" s="0" t="n">
        <v>7</v>
      </c>
      <c r="F42" s="7" t="n">
        <v>5.68</v>
      </c>
      <c r="G42" s="7"/>
      <c r="H42" s="7" t="n">
        <f aca="false">F42*D42</f>
        <v>5384.64</v>
      </c>
    </row>
    <row r="43" customFormat="false" ht="12.8" hidden="false" customHeight="false" outlineLevel="0" collapsed="false">
      <c r="B43" s="0" t="s">
        <v>40</v>
      </c>
      <c r="C43" s="0" t="s">
        <v>17</v>
      </c>
      <c r="D43" s="0" t="n">
        <v>10</v>
      </c>
      <c r="E43" s="0" t="n">
        <v>9</v>
      </c>
      <c r="F43" s="7" t="n">
        <v>4.5</v>
      </c>
      <c r="G43" s="7"/>
      <c r="H43" s="7" t="n">
        <f aca="false">F43*D43</f>
        <v>45</v>
      </c>
    </row>
    <row r="44" customFormat="false" ht="12.8" hidden="false" customHeight="false" outlineLevel="0" collapsed="false">
      <c r="B44" s="0" t="s">
        <v>40</v>
      </c>
      <c r="C44" s="0" t="s">
        <v>19</v>
      </c>
      <c r="D44" s="0" t="n">
        <v>241</v>
      </c>
      <c r="E44" s="0" t="n">
        <v>3</v>
      </c>
      <c r="F44" s="7" t="n">
        <v>1.99</v>
      </c>
      <c r="G44" s="7"/>
      <c r="H44" s="7" t="n">
        <f aca="false">F44*D44</f>
        <v>479.59</v>
      </c>
    </row>
    <row r="45" customFormat="false" ht="12.8" hidden="false" customHeight="false" outlineLevel="0" collapsed="false">
      <c r="B45" s="0" t="s">
        <v>40</v>
      </c>
      <c r="C45" s="0" t="s">
        <v>21</v>
      </c>
      <c r="D45" s="0" t="n">
        <v>712</v>
      </c>
      <c r="E45" s="0" t="n">
        <v>5</v>
      </c>
      <c r="F45" s="7" t="n">
        <v>3.22</v>
      </c>
      <c r="G45" s="7"/>
      <c r="H45" s="7" t="n">
        <f aca="false">F45*D45</f>
        <v>2292.64</v>
      </c>
    </row>
    <row r="46" customFormat="false" ht="12.8" hidden="false" customHeight="false" outlineLevel="0" collapsed="false">
      <c r="B46" s="0" t="s">
        <v>40</v>
      </c>
      <c r="C46" s="0" t="s">
        <v>23</v>
      </c>
      <c r="D46" s="0" t="n">
        <v>241</v>
      </c>
      <c r="E46" s="0" t="n">
        <v>3</v>
      </c>
      <c r="F46" s="7" t="n">
        <v>1.99</v>
      </c>
      <c r="G46" s="7"/>
      <c r="H46" s="7" t="n">
        <f aca="false">F46*D46</f>
        <v>479.59</v>
      </c>
    </row>
    <row r="47" customFormat="false" ht="12.8" hidden="false" customHeight="false" outlineLevel="0" collapsed="false">
      <c r="B47" s="0" t="s">
        <v>40</v>
      </c>
      <c r="C47" s="0" t="s">
        <v>25</v>
      </c>
      <c r="D47" s="0" t="n">
        <v>712</v>
      </c>
      <c r="E47" s="0" t="n">
        <v>5</v>
      </c>
      <c r="F47" s="7" t="n">
        <v>3.22</v>
      </c>
      <c r="G47" s="7"/>
      <c r="H47" s="7" t="n">
        <f aca="false">F47*D47</f>
        <v>2292.64</v>
      </c>
    </row>
    <row r="48" customFormat="false" ht="12.8" hidden="false" customHeight="false" outlineLevel="0" collapsed="false">
      <c r="B48" s="0" t="s">
        <v>40</v>
      </c>
      <c r="C48" s="0" t="s">
        <v>27</v>
      </c>
      <c r="D48" s="0" t="n">
        <v>241</v>
      </c>
      <c r="E48" s="0" t="n">
        <v>3</v>
      </c>
      <c r="F48" s="7" t="n">
        <v>1.99</v>
      </c>
      <c r="G48" s="7"/>
      <c r="H48" s="7" t="n">
        <f aca="false">F48*D48</f>
        <v>479.59</v>
      </c>
    </row>
    <row r="49" customFormat="false" ht="12.8" hidden="false" customHeight="false" outlineLevel="0" collapsed="false">
      <c r="B49" s="0" t="s">
        <v>40</v>
      </c>
      <c r="C49" s="0" t="s">
        <v>46</v>
      </c>
      <c r="D49" s="0" t="n">
        <v>712</v>
      </c>
      <c r="E49" s="0" t="n">
        <v>5</v>
      </c>
      <c r="F49" s="7" t="n">
        <v>3.22</v>
      </c>
      <c r="G49" s="7"/>
      <c r="H49" s="7" t="n">
        <f aca="false">F49*D49</f>
        <v>2292.64</v>
      </c>
    </row>
    <row r="50" customFormat="false" ht="12.8" hidden="false" customHeight="false" outlineLevel="0" collapsed="false">
      <c r="B50" s="0" t="s">
        <v>40</v>
      </c>
      <c r="C50" s="0" t="s">
        <v>47</v>
      </c>
      <c r="D50" s="0" t="n">
        <v>241</v>
      </c>
      <c r="E50" s="0" t="n">
        <v>3</v>
      </c>
      <c r="F50" s="7" t="n">
        <v>1.99</v>
      </c>
      <c r="G50" s="7"/>
      <c r="H50" s="7" t="n">
        <f aca="false">F50*D50</f>
        <v>479.59</v>
      </c>
    </row>
    <row r="51" customFormat="false" ht="12.8" hidden="false" customHeight="false" outlineLevel="0" collapsed="false">
      <c r="B51" s="0" t="s">
        <v>40</v>
      </c>
      <c r="C51" s="0" t="s">
        <v>48</v>
      </c>
      <c r="D51" s="0" t="n">
        <v>712</v>
      </c>
      <c r="E51" s="0" t="n">
        <v>5</v>
      </c>
      <c r="F51" s="7" t="n">
        <v>3.22</v>
      </c>
      <c r="G51" s="7"/>
      <c r="H51" s="7" t="n">
        <f aca="false">F51*D51</f>
        <v>2292.64</v>
      </c>
    </row>
    <row r="52" customFormat="false" ht="12.8" hidden="false" customHeight="false" outlineLevel="0" collapsed="false">
      <c r="B52" s="0" t="s">
        <v>49</v>
      </c>
      <c r="C52" s="0" t="s">
        <v>50</v>
      </c>
      <c r="D52" s="0" t="n">
        <v>3800</v>
      </c>
      <c r="E52" s="0" t="n">
        <v>3</v>
      </c>
      <c r="F52" s="7" t="n">
        <v>1.83</v>
      </c>
      <c r="G52" s="7"/>
      <c r="H52" s="7" t="n">
        <f aca="false">F52*D52</f>
        <v>6954</v>
      </c>
    </row>
    <row r="53" customFormat="false" ht="12.8" hidden="false" customHeight="false" outlineLevel="0" collapsed="false">
      <c r="B53" s="0" t="s">
        <v>49</v>
      </c>
      <c r="C53" s="0" t="s">
        <v>51</v>
      </c>
      <c r="D53" s="0" t="n">
        <v>3800</v>
      </c>
      <c r="E53" s="0" t="n">
        <v>3</v>
      </c>
      <c r="F53" s="7" t="n">
        <v>1.83</v>
      </c>
      <c r="G53" s="7"/>
      <c r="H53" s="7" t="n">
        <f aca="false">F53*D53</f>
        <v>6954</v>
      </c>
    </row>
    <row r="54" customFormat="false" ht="12.8" hidden="false" customHeight="false" outlineLevel="0" collapsed="false">
      <c r="B54" s="0" t="s">
        <v>49</v>
      </c>
      <c r="C54" s="0" t="s">
        <v>52</v>
      </c>
      <c r="D54" s="0" t="n">
        <v>3800</v>
      </c>
      <c r="E54" s="0" t="n">
        <v>3</v>
      </c>
      <c r="F54" s="7" t="n">
        <v>1.83</v>
      </c>
      <c r="G54" s="7"/>
      <c r="H54" s="7" t="n">
        <f aca="false">F54*D54</f>
        <v>6954</v>
      </c>
    </row>
    <row r="55" customFormat="false" ht="12.8" hidden="false" customHeight="false" outlineLevel="0" collapsed="false">
      <c r="B55" s="0" t="s">
        <v>49</v>
      </c>
      <c r="C55" s="0" t="s">
        <v>53</v>
      </c>
      <c r="D55" s="0" t="n">
        <v>3800</v>
      </c>
      <c r="E55" s="0" t="n">
        <v>3</v>
      </c>
      <c r="F55" s="7" t="n">
        <v>1.83</v>
      </c>
      <c r="G55" s="7"/>
      <c r="H55" s="7" t="n">
        <f aca="false">F55*D55</f>
        <v>6954</v>
      </c>
    </row>
    <row r="56" customFormat="false" ht="12.8" hidden="false" customHeight="false" outlineLevel="0" collapsed="false">
      <c r="B56" s="0" t="s">
        <v>49</v>
      </c>
      <c r="C56" s="0" t="s">
        <v>54</v>
      </c>
      <c r="D56" s="0" t="n">
        <v>3800</v>
      </c>
      <c r="E56" s="0" t="n">
        <v>3</v>
      </c>
      <c r="F56" s="7" t="n">
        <v>1.83</v>
      </c>
      <c r="G56" s="7"/>
      <c r="H56" s="7" t="n">
        <f aca="false">F56*D56</f>
        <v>6954</v>
      </c>
    </row>
    <row r="57" customFormat="false" ht="12.8" hidden="false" customHeight="false" outlineLevel="0" collapsed="false">
      <c r="B57" s="0" t="s">
        <v>49</v>
      </c>
      <c r="C57" s="0" t="s">
        <v>55</v>
      </c>
      <c r="D57" s="0" t="n">
        <v>9495</v>
      </c>
      <c r="E57" s="0" t="n">
        <v>9</v>
      </c>
      <c r="F57" s="7" t="n">
        <v>7.67</v>
      </c>
      <c r="G57" s="7"/>
      <c r="H57" s="7" t="n">
        <f aca="false">F57*D57</f>
        <v>72826.65</v>
      </c>
    </row>
    <row r="58" customFormat="false" ht="12.8" hidden="false" customHeight="false" outlineLevel="0" collapsed="false">
      <c r="B58" s="0" t="s">
        <v>49</v>
      </c>
      <c r="C58" s="0" t="s">
        <v>17</v>
      </c>
      <c r="D58" s="0" t="n">
        <v>12</v>
      </c>
      <c r="E58" s="0" t="n">
        <v>11</v>
      </c>
      <c r="F58" s="7" t="n">
        <v>5.5</v>
      </c>
      <c r="G58" s="7"/>
      <c r="H58" s="7" t="n">
        <f aca="false">F58*D58</f>
        <v>66</v>
      </c>
    </row>
    <row r="59" customFormat="false" ht="12.8" hidden="false" customHeight="false" outlineLevel="0" collapsed="false">
      <c r="B59" s="0" t="s">
        <v>49</v>
      </c>
      <c r="C59" s="0" t="s">
        <v>56</v>
      </c>
      <c r="D59" s="0" t="n">
        <v>5698</v>
      </c>
      <c r="E59" s="0" t="n">
        <v>5</v>
      </c>
      <c r="F59" s="7" t="n">
        <v>3.22</v>
      </c>
      <c r="G59" s="7"/>
      <c r="H59" s="7" t="n">
        <f aca="false">F59*D59</f>
        <v>18347.56</v>
      </c>
    </row>
    <row r="60" customFormat="false" ht="12.8" hidden="false" customHeight="false" outlineLevel="0" collapsed="false">
      <c r="B60" s="0" t="s">
        <v>49</v>
      </c>
      <c r="C60" s="0" t="s">
        <v>19</v>
      </c>
      <c r="D60" s="0" t="n">
        <v>1903</v>
      </c>
      <c r="E60" s="0" t="n">
        <v>3</v>
      </c>
      <c r="F60" s="7" t="n">
        <v>2</v>
      </c>
      <c r="G60" s="7"/>
      <c r="H60" s="7" t="n">
        <f aca="false">F60*D60</f>
        <v>3806</v>
      </c>
    </row>
    <row r="61" customFormat="false" ht="12.8" hidden="false" customHeight="false" outlineLevel="0" collapsed="false">
      <c r="B61" s="0" t="s">
        <v>49</v>
      </c>
      <c r="C61" s="0" t="s">
        <v>21</v>
      </c>
      <c r="D61" s="0" t="n">
        <v>5698</v>
      </c>
      <c r="E61" s="0" t="n">
        <v>5</v>
      </c>
      <c r="F61" s="7" t="n">
        <v>3.22</v>
      </c>
      <c r="G61" s="7"/>
      <c r="H61" s="7" t="n">
        <f aca="false">F61*D61</f>
        <v>18347.56</v>
      </c>
    </row>
    <row r="62" customFormat="false" ht="12.8" hidden="false" customHeight="false" outlineLevel="0" collapsed="false">
      <c r="B62" s="0" t="s">
        <v>49</v>
      </c>
      <c r="C62" s="0" t="s">
        <v>23</v>
      </c>
      <c r="D62" s="0" t="n">
        <v>1903</v>
      </c>
      <c r="E62" s="0" t="n">
        <v>3</v>
      </c>
      <c r="F62" s="7" t="n">
        <v>2</v>
      </c>
      <c r="G62" s="7"/>
      <c r="H62" s="7" t="n">
        <f aca="false">F62*D62</f>
        <v>3806</v>
      </c>
    </row>
    <row r="63" customFormat="false" ht="12.8" hidden="false" customHeight="false" outlineLevel="0" collapsed="false">
      <c r="B63" s="0" t="s">
        <v>49</v>
      </c>
      <c r="C63" s="0" t="s">
        <v>25</v>
      </c>
      <c r="D63" s="0" t="n">
        <v>5698</v>
      </c>
      <c r="E63" s="0" t="n">
        <v>5</v>
      </c>
      <c r="F63" s="7" t="n">
        <v>3.22</v>
      </c>
      <c r="G63" s="7"/>
      <c r="H63" s="7" t="n">
        <f aca="false">F63*D63</f>
        <v>18347.56</v>
      </c>
    </row>
    <row r="64" customFormat="false" ht="12.8" hidden="false" customHeight="false" outlineLevel="0" collapsed="false">
      <c r="B64" s="0" t="s">
        <v>49</v>
      </c>
      <c r="C64" s="0" t="s">
        <v>27</v>
      </c>
      <c r="D64" s="0" t="n">
        <v>1903</v>
      </c>
      <c r="E64" s="0" t="n">
        <v>3</v>
      </c>
      <c r="F64" s="7" t="n">
        <v>2</v>
      </c>
      <c r="G64" s="7"/>
      <c r="H64" s="7" t="n">
        <f aca="false">F64*D64</f>
        <v>3806</v>
      </c>
    </row>
    <row r="65" customFormat="false" ht="12.8" hidden="false" customHeight="false" outlineLevel="0" collapsed="false">
      <c r="B65" s="0" t="s">
        <v>49</v>
      </c>
      <c r="C65" s="0" t="s">
        <v>46</v>
      </c>
      <c r="D65" s="0" t="n">
        <v>5698</v>
      </c>
      <c r="E65" s="0" t="n">
        <v>5</v>
      </c>
      <c r="F65" s="7" t="n">
        <v>3.22</v>
      </c>
      <c r="G65" s="7"/>
      <c r="H65" s="7" t="n">
        <f aca="false">F65*D65</f>
        <v>18347.56</v>
      </c>
    </row>
    <row r="66" customFormat="false" ht="12.8" hidden="false" customHeight="false" outlineLevel="0" collapsed="false">
      <c r="B66" s="0" t="s">
        <v>49</v>
      </c>
      <c r="C66" s="0" t="s">
        <v>47</v>
      </c>
      <c r="D66" s="0" t="n">
        <v>1903</v>
      </c>
      <c r="E66" s="0" t="n">
        <v>3</v>
      </c>
      <c r="F66" s="7" t="n">
        <v>2</v>
      </c>
      <c r="G66" s="7"/>
      <c r="H66" s="7" t="n">
        <f aca="false">F66*D66</f>
        <v>3806</v>
      </c>
    </row>
    <row r="67" customFormat="false" ht="12.8" hidden="false" customHeight="false" outlineLevel="0" collapsed="false">
      <c r="B67" s="0" t="s">
        <v>49</v>
      </c>
      <c r="C67" s="0" t="s">
        <v>48</v>
      </c>
      <c r="D67" s="0" t="n">
        <v>5698</v>
      </c>
      <c r="E67" s="0" t="n">
        <v>5</v>
      </c>
      <c r="F67" s="7" t="n">
        <v>3.22</v>
      </c>
      <c r="G67" s="7"/>
      <c r="H67" s="7" t="n">
        <f aca="false">F67*D67</f>
        <v>18347.56</v>
      </c>
    </row>
    <row r="68" customFormat="false" ht="12.8" hidden="false" customHeight="false" outlineLevel="0" collapsed="false">
      <c r="B68" s="0" t="s">
        <v>49</v>
      </c>
      <c r="C68" s="0" t="s">
        <v>57</v>
      </c>
      <c r="D68" s="0" t="n">
        <v>1903</v>
      </c>
      <c r="E68" s="0" t="n">
        <v>3</v>
      </c>
      <c r="F68" s="7" t="n">
        <v>2</v>
      </c>
      <c r="G68" s="7"/>
      <c r="H68" s="7" t="n">
        <f aca="false">F68*D68</f>
        <v>3806</v>
      </c>
    </row>
    <row r="69" customFormat="false" ht="12.8" hidden="false" customHeight="false" outlineLevel="0" collapsed="false">
      <c r="B69" s="0" t="s">
        <v>58</v>
      </c>
      <c r="C69" s="0" t="s">
        <v>59</v>
      </c>
      <c r="D69" s="0" t="n">
        <v>37988</v>
      </c>
      <c r="E69" s="0" t="n">
        <v>3</v>
      </c>
      <c r="F69" s="7" t="n">
        <v>1.83</v>
      </c>
      <c r="G69" s="7"/>
      <c r="H69" s="7" t="n">
        <f aca="false">F69*D69</f>
        <v>69518.04</v>
      </c>
    </row>
    <row r="70" customFormat="false" ht="12.8" hidden="false" customHeight="false" outlineLevel="0" collapsed="false">
      <c r="B70" s="0" t="s">
        <v>58</v>
      </c>
      <c r="C70" s="0" t="s">
        <v>60</v>
      </c>
      <c r="D70" s="0" t="n">
        <v>37988</v>
      </c>
      <c r="E70" s="0" t="n">
        <v>3</v>
      </c>
      <c r="F70" s="7" t="n">
        <v>1.83</v>
      </c>
      <c r="G70" s="7"/>
      <c r="H70" s="7" t="n">
        <f aca="false">F70*D70</f>
        <v>69518.04</v>
      </c>
    </row>
    <row r="71" customFormat="false" ht="12.8" hidden="false" customHeight="false" outlineLevel="0" collapsed="false">
      <c r="B71" s="0" t="s">
        <v>58</v>
      </c>
      <c r="C71" s="0" t="s">
        <v>61</v>
      </c>
      <c r="D71" s="0" t="n">
        <v>37988</v>
      </c>
      <c r="E71" s="0" t="n">
        <v>3</v>
      </c>
      <c r="F71" s="7" t="n">
        <v>1.83</v>
      </c>
      <c r="G71" s="7"/>
      <c r="H71" s="7" t="n">
        <f aca="false">F71*D71</f>
        <v>69518.04</v>
      </c>
    </row>
    <row r="72" customFormat="false" ht="12.8" hidden="false" customHeight="false" outlineLevel="0" collapsed="false">
      <c r="B72" s="0" t="s">
        <v>58</v>
      </c>
      <c r="C72" s="0" t="s">
        <v>62</v>
      </c>
      <c r="D72" s="0" t="n">
        <v>37988</v>
      </c>
      <c r="E72" s="0" t="n">
        <v>3</v>
      </c>
      <c r="F72" s="7" t="n">
        <v>1.83</v>
      </c>
      <c r="G72" s="7"/>
      <c r="H72" s="7" t="n">
        <f aca="false">F72*D72</f>
        <v>69518.04</v>
      </c>
    </row>
    <row r="73" customFormat="false" ht="12.8" hidden="false" customHeight="false" outlineLevel="0" collapsed="false">
      <c r="B73" s="0" t="s">
        <v>58</v>
      </c>
      <c r="C73" s="0" t="s">
        <v>63</v>
      </c>
      <c r="D73" s="0" t="n">
        <v>37988</v>
      </c>
      <c r="E73" s="0" t="n">
        <v>3</v>
      </c>
      <c r="F73" s="7" t="n">
        <v>1.83</v>
      </c>
      <c r="G73" s="7"/>
      <c r="H73" s="7" t="n">
        <f aca="false">F73*D73</f>
        <v>69518.04</v>
      </c>
    </row>
    <row r="74" customFormat="false" ht="12.8" hidden="false" customHeight="false" outlineLevel="0" collapsed="false">
      <c r="B74" s="0" t="s">
        <v>58</v>
      </c>
      <c r="C74" s="0" t="s">
        <v>64</v>
      </c>
      <c r="D74" s="0" t="n">
        <v>37988</v>
      </c>
      <c r="E74" s="0" t="n">
        <v>3</v>
      </c>
      <c r="F74" s="7" t="n">
        <v>1.83</v>
      </c>
      <c r="G74" s="7"/>
      <c r="H74" s="7" t="n">
        <f aca="false">F74*D74</f>
        <v>69518.04</v>
      </c>
    </row>
    <row r="75" customFormat="false" ht="12.8" hidden="false" customHeight="false" outlineLevel="0" collapsed="false">
      <c r="B75" s="0" t="s">
        <v>58</v>
      </c>
      <c r="C75" s="0" t="s">
        <v>65</v>
      </c>
      <c r="D75" s="0" t="n">
        <v>113958</v>
      </c>
      <c r="E75" s="0" t="n">
        <v>11</v>
      </c>
      <c r="F75" s="7" t="n">
        <v>9.67</v>
      </c>
      <c r="G75" s="7"/>
      <c r="H75" s="7" t="n">
        <f aca="false">F75*D75</f>
        <v>1101973.86</v>
      </c>
    </row>
    <row r="76" customFormat="false" ht="12.8" hidden="false" customHeight="false" outlineLevel="0" collapsed="false">
      <c r="B76" s="0" t="s">
        <v>58</v>
      </c>
      <c r="C76" s="0" t="s">
        <v>17</v>
      </c>
      <c r="D76" s="0" t="n">
        <v>14</v>
      </c>
      <c r="E76" s="0" t="n">
        <v>13</v>
      </c>
      <c r="F76" s="7" t="n">
        <v>6.5</v>
      </c>
      <c r="G76" s="7"/>
      <c r="H76" s="7" t="n">
        <f aca="false">F76*D76</f>
        <v>91</v>
      </c>
    </row>
    <row r="77" customFormat="false" ht="12.8" hidden="false" customHeight="false" outlineLevel="0" collapsed="false">
      <c r="B77" s="0" t="s">
        <v>58</v>
      </c>
      <c r="C77" s="0" t="s">
        <v>56</v>
      </c>
      <c r="D77" s="0" t="n">
        <v>56980</v>
      </c>
      <c r="E77" s="0" t="n">
        <v>5</v>
      </c>
      <c r="F77" s="7" t="n">
        <v>3.22</v>
      </c>
      <c r="G77" s="7"/>
      <c r="H77" s="7" t="n">
        <f aca="false">F77*D77</f>
        <v>183475.6</v>
      </c>
    </row>
    <row r="78" customFormat="false" ht="12.8" hidden="false" customHeight="false" outlineLevel="0" collapsed="false">
      <c r="B78" s="0" t="s">
        <v>58</v>
      </c>
      <c r="C78" s="0" t="s">
        <v>66</v>
      </c>
      <c r="D78" s="0" t="n">
        <v>18997</v>
      </c>
      <c r="E78" s="0" t="n">
        <v>3</v>
      </c>
      <c r="F78" s="7" t="n">
        <v>2</v>
      </c>
      <c r="G78" s="7"/>
      <c r="H78" s="7" t="n">
        <f aca="false">F78*D78</f>
        <v>37994</v>
      </c>
    </row>
    <row r="79" customFormat="false" ht="12.8" hidden="false" customHeight="false" outlineLevel="0" collapsed="false">
      <c r="B79" s="0" t="s">
        <v>58</v>
      </c>
      <c r="C79" s="0" t="s">
        <v>19</v>
      </c>
      <c r="D79" s="0" t="n">
        <v>18997</v>
      </c>
      <c r="E79" s="0" t="n">
        <v>3</v>
      </c>
      <c r="F79" s="7" t="n">
        <v>2</v>
      </c>
      <c r="G79" s="7"/>
      <c r="H79" s="7" t="n">
        <f aca="false">F79*D79</f>
        <v>37994</v>
      </c>
    </row>
    <row r="80" customFormat="false" ht="12.8" hidden="false" customHeight="false" outlineLevel="0" collapsed="false">
      <c r="B80" s="0" t="s">
        <v>58</v>
      </c>
      <c r="C80" s="0" t="s">
        <v>67</v>
      </c>
      <c r="D80" s="0" t="n">
        <v>56980</v>
      </c>
      <c r="E80" s="0" t="n">
        <v>5</v>
      </c>
      <c r="F80" s="7" t="n">
        <v>3.22</v>
      </c>
      <c r="G80" s="7"/>
      <c r="H80" s="7" t="n">
        <f aca="false">F80*D80</f>
        <v>183475.6</v>
      </c>
    </row>
    <row r="81" customFormat="false" ht="12.8" hidden="false" customHeight="false" outlineLevel="0" collapsed="false">
      <c r="B81" s="0" t="s">
        <v>58</v>
      </c>
      <c r="C81" s="0" t="s">
        <v>21</v>
      </c>
      <c r="D81" s="0" t="n">
        <v>56980</v>
      </c>
      <c r="E81" s="0" t="n">
        <v>5</v>
      </c>
      <c r="F81" s="7" t="n">
        <v>3.22</v>
      </c>
      <c r="G81" s="7"/>
      <c r="H81" s="7" t="n">
        <f aca="false">F81*D81</f>
        <v>183475.6</v>
      </c>
    </row>
    <row r="82" customFormat="false" ht="12.8" hidden="false" customHeight="false" outlineLevel="0" collapsed="false">
      <c r="B82" s="0" t="s">
        <v>58</v>
      </c>
      <c r="C82" s="0" t="s">
        <v>23</v>
      </c>
      <c r="D82" s="0" t="n">
        <v>18997</v>
      </c>
      <c r="E82" s="0" t="n">
        <v>3</v>
      </c>
      <c r="F82" s="7" t="n">
        <v>2</v>
      </c>
      <c r="G82" s="7"/>
      <c r="H82" s="7" t="n">
        <f aca="false">F82*D82</f>
        <v>37994</v>
      </c>
    </row>
    <row r="83" customFormat="false" ht="12.8" hidden="false" customHeight="false" outlineLevel="0" collapsed="false">
      <c r="B83" s="0" t="s">
        <v>58</v>
      </c>
      <c r="C83" s="0" t="s">
        <v>25</v>
      </c>
      <c r="D83" s="0" t="n">
        <v>56980</v>
      </c>
      <c r="E83" s="0" t="n">
        <v>5</v>
      </c>
      <c r="F83" s="7" t="n">
        <v>3.22</v>
      </c>
      <c r="G83" s="7"/>
      <c r="H83" s="7" t="n">
        <f aca="false">F83*D83</f>
        <v>183475.6</v>
      </c>
    </row>
    <row r="84" customFormat="false" ht="12.8" hidden="false" customHeight="false" outlineLevel="0" collapsed="false">
      <c r="B84" s="0" t="s">
        <v>58</v>
      </c>
      <c r="C84" s="0" t="s">
        <v>27</v>
      </c>
      <c r="D84" s="0" t="n">
        <v>18997</v>
      </c>
      <c r="E84" s="0" t="n">
        <v>3</v>
      </c>
      <c r="F84" s="7" t="n">
        <v>2</v>
      </c>
      <c r="G84" s="7"/>
      <c r="H84" s="7" t="n">
        <f aca="false">F84*D84</f>
        <v>37994</v>
      </c>
    </row>
    <row r="85" customFormat="false" ht="12.8" hidden="false" customHeight="false" outlineLevel="0" collapsed="false">
      <c r="B85" s="0" t="s">
        <v>58</v>
      </c>
      <c r="C85" s="0" t="s">
        <v>46</v>
      </c>
      <c r="D85" s="0" t="n">
        <v>56980</v>
      </c>
      <c r="E85" s="0" t="n">
        <v>5</v>
      </c>
      <c r="F85" s="7" t="n">
        <v>3.22</v>
      </c>
      <c r="G85" s="7"/>
      <c r="H85" s="7" t="n">
        <f aca="false">F85*D85</f>
        <v>183475.6</v>
      </c>
    </row>
    <row r="86" customFormat="false" ht="12.8" hidden="false" customHeight="false" outlineLevel="0" collapsed="false">
      <c r="B86" s="0" t="s">
        <v>58</v>
      </c>
      <c r="C86" s="0" t="s">
        <v>47</v>
      </c>
      <c r="D86" s="0" t="n">
        <v>18997</v>
      </c>
      <c r="E86" s="0" t="n">
        <v>3</v>
      </c>
      <c r="F86" s="7" t="n">
        <v>2</v>
      </c>
      <c r="G86" s="7"/>
      <c r="H86" s="7" t="n">
        <f aca="false">F86*D86</f>
        <v>37994</v>
      </c>
    </row>
    <row r="87" customFormat="false" ht="12.8" hidden="false" customHeight="false" outlineLevel="0" collapsed="false">
      <c r="B87" s="0" t="s">
        <v>58</v>
      </c>
      <c r="C87" s="0" t="s">
        <v>48</v>
      </c>
      <c r="D87" s="0" t="n">
        <v>56980</v>
      </c>
      <c r="E87" s="0" t="n">
        <v>5</v>
      </c>
      <c r="F87" s="7" t="n">
        <v>3.22</v>
      </c>
      <c r="G87" s="7"/>
      <c r="H87" s="7" t="n">
        <f aca="false">F87*D87</f>
        <v>183475.6</v>
      </c>
    </row>
    <row r="88" customFormat="false" ht="12.8" hidden="false" customHeight="false" outlineLevel="0" collapsed="false">
      <c r="B88" s="0" t="s">
        <v>58</v>
      </c>
      <c r="C88" s="0" t="s">
        <v>57</v>
      </c>
      <c r="D88" s="0" t="n">
        <v>18997</v>
      </c>
      <c r="E88" s="0" t="n">
        <v>3</v>
      </c>
      <c r="F88" s="7" t="n">
        <v>2</v>
      </c>
      <c r="G88" s="7"/>
      <c r="H88" s="7" t="n">
        <f aca="false">F88*D88</f>
        <v>37994</v>
      </c>
    </row>
    <row r="89" customFormat="false" ht="12.8" hidden="false" customHeight="false" outlineLevel="0" collapsed="false">
      <c r="B89" s="0" t="s">
        <v>68</v>
      </c>
      <c r="C89" s="0" t="s">
        <v>69</v>
      </c>
      <c r="D89" s="0" t="n">
        <v>6636</v>
      </c>
      <c r="E89" s="0" t="n">
        <v>9</v>
      </c>
      <c r="F89" s="7" t="n">
        <v>5.97</v>
      </c>
      <c r="G89" s="7"/>
      <c r="H89" s="7" t="n">
        <f aca="false">F89*D89</f>
        <v>39616.92</v>
      </c>
    </row>
    <row r="90" customFormat="false" ht="12.8" hidden="false" customHeight="false" outlineLevel="0" collapsed="false">
      <c r="B90" s="0" t="s">
        <v>68</v>
      </c>
      <c r="C90" s="0" t="s">
        <v>70</v>
      </c>
      <c r="D90" s="0" t="n">
        <v>484</v>
      </c>
      <c r="E90" s="0" t="n">
        <v>7</v>
      </c>
      <c r="F90" s="7" t="n">
        <v>4.31</v>
      </c>
      <c r="G90" s="7"/>
      <c r="H90" s="7" t="n">
        <f aca="false">F90*D90</f>
        <v>2086.04</v>
      </c>
    </row>
    <row r="91" customFormat="false" ht="12.8" hidden="false" customHeight="false" outlineLevel="0" collapsed="false">
      <c r="B91" s="0" t="s">
        <v>68</v>
      </c>
      <c r="C91" s="0" t="s">
        <v>71</v>
      </c>
      <c r="D91" s="0" t="n">
        <v>2348</v>
      </c>
      <c r="E91" s="0" t="n">
        <v>9</v>
      </c>
      <c r="F91" s="7" t="n">
        <v>4.97</v>
      </c>
      <c r="G91" s="7"/>
      <c r="H91" s="7" t="n">
        <f aca="false">F91*D91</f>
        <v>11669.56</v>
      </c>
    </row>
    <row r="92" customFormat="false" ht="12.8" hidden="false" customHeight="false" outlineLevel="0" collapsed="false">
      <c r="B92" s="0" t="s">
        <v>68</v>
      </c>
      <c r="C92" s="0" t="s">
        <v>72</v>
      </c>
      <c r="D92" s="0" t="n">
        <v>404</v>
      </c>
      <c r="E92" s="0" t="n">
        <v>7</v>
      </c>
      <c r="F92" s="7" t="n">
        <v>4.07</v>
      </c>
      <c r="G92" s="7"/>
      <c r="H92" s="7" t="n">
        <f aca="false">F92*D92</f>
        <v>1644.28</v>
      </c>
    </row>
    <row r="93" customFormat="false" ht="12.8" hidden="false" customHeight="false" outlineLevel="0" collapsed="false">
      <c r="B93" s="0" t="s">
        <v>68</v>
      </c>
      <c r="C93" s="0" t="s">
        <v>73</v>
      </c>
      <c r="D93" s="0" t="n">
        <v>540</v>
      </c>
      <c r="E93" s="0" t="n">
        <v>11</v>
      </c>
      <c r="F93" s="7" t="n">
        <v>8.12</v>
      </c>
      <c r="G93" s="7"/>
      <c r="H93" s="7" t="n">
        <f aca="false">F93*D93</f>
        <v>4384.8</v>
      </c>
    </row>
    <row r="94" customFormat="false" ht="12.8" hidden="false" customHeight="false" outlineLevel="0" collapsed="false">
      <c r="B94" s="0" t="s">
        <v>68</v>
      </c>
      <c r="C94" s="0" t="s">
        <v>17</v>
      </c>
      <c r="D94" s="0" t="n">
        <v>9</v>
      </c>
      <c r="E94" s="0" t="n">
        <v>8</v>
      </c>
      <c r="F94" s="7" t="n">
        <v>4</v>
      </c>
      <c r="G94" s="7"/>
      <c r="H94" s="7" t="n">
        <f aca="false">F94*D94</f>
        <v>36</v>
      </c>
    </row>
    <row r="95" customFormat="false" ht="12.8" hidden="false" customHeight="false" outlineLevel="0" collapsed="false">
      <c r="B95" s="0" t="s">
        <v>68</v>
      </c>
      <c r="C95" s="0" t="s">
        <v>19</v>
      </c>
      <c r="D95" s="0" t="n">
        <v>3570</v>
      </c>
      <c r="E95" s="0" t="n">
        <v>5</v>
      </c>
      <c r="F95" s="7" t="n">
        <v>3.54</v>
      </c>
      <c r="G95" s="7"/>
      <c r="H95" s="7" t="n">
        <f aca="false">F95*D95</f>
        <v>12637.8</v>
      </c>
    </row>
    <row r="96" customFormat="false" ht="12.8" hidden="false" customHeight="false" outlineLevel="0" collapsed="false">
      <c r="B96" s="0" t="s">
        <v>68</v>
      </c>
      <c r="C96" s="0" t="s">
        <v>21</v>
      </c>
      <c r="D96" s="0" t="n">
        <v>298</v>
      </c>
      <c r="E96" s="0" t="n">
        <v>5</v>
      </c>
      <c r="F96" s="7" t="n">
        <v>3.43</v>
      </c>
      <c r="G96" s="7"/>
      <c r="H96" s="7" t="n">
        <f aca="false">F96*D96</f>
        <v>1022.14</v>
      </c>
    </row>
    <row r="97" customFormat="false" ht="12.8" hidden="false" customHeight="false" outlineLevel="0" collapsed="false">
      <c r="B97" s="0" t="s">
        <v>68</v>
      </c>
      <c r="C97" s="0" t="s">
        <v>23</v>
      </c>
      <c r="D97" s="0" t="n">
        <v>1366</v>
      </c>
      <c r="E97" s="0" t="n">
        <v>5</v>
      </c>
      <c r="F97" s="7" t="n">
        <v>3.48</v>
      </c>
      <c r="G97" s="7"/>
      <c r="H97" s="7" t="n">
        <f aca="false">F97*D97</f>
        <v>4753.68</v>
      </c>
    </row>
    <row r="98" customFormat="false" ht="12.8" hidden="false" customHeight="false" outlineLevel="0" collapsed="false">
      <c r="B98" s="0" t="s">
        <v>68</v>
      </c>
      <c r="C98" s="0" t="s">
        <v>25</v>
      </c>
      <c r="D98" s="0" t="n">
        <v>254</v>
      </c>
      <c r="E98" s="0" t="n">
        <v>5</v>
      </c>
      <c r="F98" s="7" t="n">
        <v>3.41</v>
      </c>
      <c r="G98" s="7"/>
      <c r="H98" s="7" t="n">
        <f aca="false">F98*D98</f>
        <v>866.14</v>
      </c>
    </row>
    <row r="99" customFormat="false" ht="12.8" hidden="false" customHeight="false" outlineLevel="0" collapsed="false">
      <c r="B99" s="0" t="s">
        <v>68</v>
      </c>
      <c r="C99" s="0" t="s">
        <v>27</v>
      </c>
      <c r="D99" s="0" t="n">
        <v>3280</v>
      </c>
      <c r="E99" s="0" t="n">
        <v>7</v>
      </c>
      <c r="F99" s="7" t="n">
        <v>5.84</v>
      </c>
      <c r="G99" s="7"/>
      <c r="H99" s="7" t="n">
        <f aca="false">F99*D99</f>
        <v>19155.2</v>
      </c>
    </row>
    <row r="100" customFormat="false" ht="12.8" hidden="false" customHeight="false" outlineLevel="0" collapsed="false">
      <c r="B100" s="0" t="s">
        <v>68</v>
      </c>
      <c r="C100" s="0" t="s">
        <v>46</v>
      </c>
      <c r="D100" s="0" t="n">
        <v>3064</v>
      </c>
      <c r="E100" s="0" t="n">
        <v>7</v>
      </c>
      <c r="F100" s="7" t="n">
        <v>5.83</v>
      </c>
      <c r="G100" s="7"/>
      <c r="H100" s="7" t="n">
        <f aca="false">F100*D100</f>
        <v>17863.12</v>
      </c>
    </row>
    <row r="101" customFormat="false" ht="12.8" hidden="false" customHeight="false" outlineLevel="0" collapsed="false">
      <c r="B101" s="0" t="s">
        <v>68</v>
      </c>
      <c r="C101" s="0" t="s">
        <v>47</v>
      </c>
      <c r="D101" s="0" t="n">
        <v>2992</v>
      </c>
      <c r="E101" s="0" t="n">
        <v>7</v>
      </c>
      <c r="F101" s="7" t="n">
        <v>5.82</v>
      </c>
      <c r="G101" s="7"/>
      <c r="H101" s="7" t="n">
        <f aca="false">F101*D101</f>
        <v>17413.44</v>
      </c>
    </row>
    <row r="102" customFormat="false" ht="12.8" hidden="false" customHeight="false" outlineLevel="0" collapsed="false">
      <c r="B102" s="0" t="s">
        <v>74</v>
      </c>
      <c r="C102" s="0" t="s">
        <v>75</v>
      </c>
      <c r="D102" s="0" t="n">
        <v>18844</v>
      </c>
      <c r="E102" s="0" t="n">
        <v>5</v>
      </c>
      <c r="F102" s="7" t="n">
        <v>3.17</v>
      </c>
      <c r="G102" s="7"/>
      <c r="H102" s="7" t="n">
        <f aca="false">F102*D102</f>
        <v>59735.48</v>
      </c>
    </row>
    <row r="103" customFormat="false" ht="12.8" hidden="false" customHeight="false" outlineLevel="0" collapsed="false">
      <c r="B103" s="0" t="s">
        <v>74</v>
      </c>
      <c r="C103" s="0" t="s">
        <v>76</v>
      </c>
      <c r="D103" s="0" t="n">
        <v>18844</v>
      </c>
      <c r="E103" s="0" t="n">
        <v>5</v>
      </c>
      <c r="F103" s="7" t="n">
        <v>3.17</v>
      </c>
      <c r="G103" s="7"/>
      <c r="H103" s="7" t="n">
        <f aca="false">F103*D103</f>
        <v>59735.48</v>
      </c>
    </row>
    <row r="104" customFormat="false" ht="12.8" hidden="false" customHeight="false" outlineLevel="0" collapsed="false">
      <c r="B104" s="0" t="s">
        <v>74</v>
      </c>
      <c r="C104" s="0" t="s">
        <v>77</v>
      </c>
      <c r="D104" s="0" t="n">
        <v>18844</v>
      </c>
      <c r="E104" s="0" t="n">
        <v>5</v>
      </c>
      <c r="F104" s="7" t="n">
        <v>3.17</v>
      </c>
      <c r="G104" s="7"/>
      <c r="H104" s="7" t="n">
        <f aca="false">F104*D104</f>
        <v>59735.48</v>
      </c>
    </row>
    <row r="105" customFormat="false" ht="12.8" hidden="false" customHeight="false" outlineLevel="0" collapsed="false">
      <c r="B105" s="0" t="s">
        <v>74</v>
      </c>
      <c r="C105" s="0" t="s">
        <v>78</v>
      </c>
      <c r="D105" s="0" t="n">
        <v>18844</v>
      </c>
      <c r="E105" s="0" t="n">
        <v>5</v>
      </c>
      <c r="F105" s="7" t="n">
        <v>3.17</v>
      </c>
      <c r="G105" s="7"/>
      <c r="H105" s="7" t="n">
        <f aca="false">F105*D105</f>
        <v>59735.48</v>
      </c>
    </row>
    <row r="106" customFormat="false" ht="12.8" hidden="false" customHeight="false" outlineLevel="0" collapsed="false">
      <c r="B106" s="0" t="s">
        <v>74</v>
      </c>
      <c r="C106" s="0" t="s">
        <v>79</v>
      </c>
      <c r="D106" s="0" t="n">
        <v>14728</v>
      </c>
      <c r="E106" s="0" t="n">
        <v>15</v>
      </c>
      <c r="F106" s="7" t="n">
        <v>12.21</v>
      </c>
      <c r="G106" s="7"/>
      <c r="H106" s="7" t="n">
        <f aca="false">F106*D106</f>
        <v>179828.88</v>
      </c>
    </row>
    <row r="107" customFormat="false" ht="12.8" hidden="false" customHeight="false" outlineLevel="0" collapsed="false">
      <c r="B107" s="0" t="s">
        <v>74</v>
      </c>
      <c r="C107" s="0" t="s">
        <v>17</v>
      </c>
      <c r="D107" s="0" t="n">
        <v>10</v>
      </c>
      <c r="E107" s="0" t="n">
        <v>9</v>
      </c>
      <c r="F107" s="7" t="n">
        <v>4.5</v>
      </c>
      <c r="G107" s="7"/>
      <c r="H107" s="7" t="n">
        <f aca="false">F107*D107</f>
        <v>45</v>
      </c>
    </row>
    <row r="108" customFormat="false" ht="12.8" hidden="false" customHeight="false" outlineLevel="0" collapsed="false">
      <c r="B108" s="0" t="s">
        <v>74</v>
      </c>
      <c r="C108" s="0" t="s">
        <v>19</v>
      </c>
      <c r="D108" s="0" t="n">
        <v>12566</v>
      </c>
      <c r="E108" s="0" t="n">
        <v>5</v>
      </c>
      <c r="F108" s="7" t="n">
        <v>3.37</v>
      </c>
      <c r="G108" s="7"/>
      <c r="H108" s="7" t="n">
        <f aca="false">F108*D108</f>
        <v>42347.42</v>
      </c>
    </row>
    <row r="109" customFormat="false" ht="12.8" hidden="false" customHeight="false" outlineLevel="0" collapsed="false">
      <c r="B109" s="0" t="s">
        <v>74</v>
      </c>
      <c r="C109" s="0" t="s">
        <v>21</v>
      </c>
      <c r="D109" s="0" t="n">
        <v>12566</v>
      </c>
      <c r="E109" s="0" t="n">
        <v>5</v>
      </c>
      <c r="F109" s="7" t="n">
        <v>3.37</v>
      </c>
      <c r="G109" s="7"/>
      <c r="H109" s="7" t="n">
        <f aca="false">F109*D109</f>
        <v>42347.42</v>
      </c>
    </row>
    <row r="110" customFormat="false" ht="12.8" hidden="false" customHeight="false" outlineLevel="0" collapsed="false">
      <c r="B110" s="0" t="s">
        <v>74</v>
      </c>
      <c r="C110" s="0" t="s">
        <v>23</v>
      </c>
      <c r="D110" s="0" t="n">
        <v>12566</v>
      </c>
      <c r="E110" s="0" t="n">
        <v>5</v>
      </c>
      <c r="F110" s="7" t="n">
        <v>3.37</v>
      </c>
      <c r="G110" s="7"/>
      <c r="H110" s="7" t="n">
        <f aca="false">F110*D110</f>
        <v>42347.42</v>
      </c>
    </row>
    <row r="111" customFormat="false" ht="12.8" hidden="false" customHeight="false" outlineLevel="0" collapsed="false">
      <c r="B111" s="0" t="s">
        <v>74</v>
      </c>
      <c r="C111" s="0" t="s">
        <v>25</v>
      </c>
      <c r="D111" s="0" t="n">
        <v>12566</v>
      </c>
      <c r="E111" s="0" t="n">
        <v>5</v>
      </c>
      <c r="F111" s="7" t="n">
        <v>3.37</v>
      </c>
      <c r="G111" s="7"/>
      <c r="H111" s="7" t="n">
        <f aca="false">F111*D111</f>
        <v>42347.42</v>
      </c>
    </row>
    <row r="112" customFormat="false" ht="12.8" hidden="false" customHeight="false" outlineLevel="0" collapsed="false">
      <c r="B112" s="0" t="s">
        <v>74</v>
      </c>
      <c r="C112" s="0" t="s">
        <v>27</v>
      </c>
      <c r="D112" s="0" t="n">
        <v>17813</v>
      </c>
      <c r="E112" s="0" t="n">
        <v>7</v>
      </c>
      <c r="F112" s="7" t="n">
        <v>5.42</v>
      </c>
      <c r="G112" s="7"/>
      <c r="H112" s="7" t="n">
        <f aca="false">F112*D112</f>
        <v>96546.46</v>
      </c>
    </row>
    <row r="113" customFormat="false" ht="12.8" hidden="false" customHeight="false" outlineLevel="0" collapsed="false">
      <c r="B113" s="0" t="s">
        <v>74</v>
      </c>
      <c r="C113" s="0" t="s">
        <v>46</v>
      </c>
      <c r="D113" s="0" t="n">
        <v>17813</v>
      </c>
      <c r="E113" s="0" t="n">
        <v>7</v>
      </c>
      <c r="F113" s="7" t="n">
        <v>5.42</v>
      </c>
      <c r="G113" s="7"/>
      <c r="H113" s="7" t="n">
        <f aca="false">F113*D113</f>
        <v>96546.46</v>
      </c>
    </row>
    <row r="114" customFormat="false" ht="12.8" hidden="false" customHeight="false" outlineLevel="0" collapsed="false">
      <c r="B114" s="0" t="s">
        <v>74</v>
      </c>
      <c r="C114" s="0" t="s">
        <v>47</v>
      </c>
      <c r="D114" s="0" t="n">
        <v>17813</v>
      </c>
      <c r="E114" s="0" t="n">
        <v>7</v>
      </c>
      <c r="F114" s="7" t="n">
        <v>5.42</v>
      </c>
      <c r="G114" s="7"/>
      <c r="H114" s="7" t="n">
        <f aca="false">F114*D114</f>
        <v>96546.46</v>
      </c>
    </row>
    <row r="115" customFormat="false" ht="12.8" hidden="false" customHeight="false" outlineLevel="0" collapsed="false">
      <c r="B115" s="0" t="s">
        <v>74</v>
      </c>
      <c r="C115" s="0" t="s">
        <v>48</v>
      </c>
      <c r="D115" s="0" t="n">
        <v>17813</v>
      </c>
      <c r="E115" s="0" t="n">
        <v>7</v>
      </c>
      <c r="F115" s="7" t="n">
        <v>5.42</v>
      </c>
      <c r="G115" s="7"/>
      <c r="H115" s="7" t="n">
        <f aca="false">F115*D115</f>
        <v>96546.46</v>
      </c>
    </row>
    <row r="116" customFormat="false" ht="12.8" hidden="false" customHeight="false" outlineLevel="0" collapsed="false">
      <c r="B116" s="0" t="s">
        <v>80</v>
      </c>
      <c r="C116" s="0" t="s">
        <v>81</v>
      </c>
      <c r="D116" s="0" t="n">
        <v>3912</v>
      </c>
      <c r="E116" s="0" t="n">
        <v>11</v>
      </c>
      <c r="F116" s="7" t="n">
        <v>8.51</v>
      </c>
      <c r="G116" s="7"/>
      <c r="H116" s="7" t="n">
        <f aca="false">F116*D116</f>
        <v>33291.12</v>
      </c>
    </row>
    <row r="117" customFormat="false" ht="12.8" hidden="false" customHeight="false" outlineLevel="0" collapsed="false">
      <c r="B117" s="0" t="s">
        <v>80</v>
      </c>
      <c r="C117" s="0" t="s">
        <v>17</v>
      </c>
      <c r="D117" s="0" t="n">
        <v>4347</v>
      </c>
      <c r="E117" s="0" t="n">
        <v>13</v>
      </c>
      <c r="F117" s="7" t="n">
        <v>10.37</v>
      </c>
      <c r="G117" s="7"/>
      <c r="H117" s="7" t="n">
        <f aca="false">F117*D117</f>
        <v>45078.39</v>
      </c>
    </row>
    <row r="118" customFormat="false" ht="12.8" hidden="false" customHeight="false" outlineLevel="0" collapsed="false">
      <c r="B118" s="0" t="s">
        <v>80</v>
      </c>
      <c r="C118" s="0" t="s">
        <v>19</v>
      </c>
      <c r="D118" s="0" t="n">
        <v>979</v>
      </c>
      <c r="E118" s="0" t="n">
        <v>3</v>
      </c>
      <c r="F118" s="7" t="n">
        <v>2</v>
      </c>
      <c r="G118" s="7"/>
      <c r="H118" s="7" t="n">
        <f aca="false">F118*D118</f>
        <v>1958</v>
      </c>
    </row>
    <row r="119" customFormat="false" ht="12.8" hidden="false" customHeight="false" outlineLevel="0" collapsed="false">
      <c r="B119" s="0" t="s">
        <v>80</v>
      </c>
      <c r="C119" s="0" t="s">
        <v>21</v>
      </c>
      <c r="D119" s="0" t="n">
        <v>979</v>
      </c>
      <c r="E119" s="0" t="n">
        <v>3</v>
      </c>
      <c r="F119" s="7" t="n">
        <v>2</v>
      </c>
      <c r="G119" s="7"/>
      <c r="H119" s="7" t="n">
        <f aca="false">F119*D119</f>
        <v>1958</v>
      </c>
    </row>
    <row r="120" customFormat="false" ht="12.8" hidden="false" customHeight="false" outlineLevel="0" collapsed="false">
      <c r="B120" s="0" t="s">
        <v>80</v>
      </c>
      <c r="C120" s="0" t="s">
        <v>23</v>
      </c>
      <c r="D120" s="0" t="n">
        <v>979</v>
      </c>
      <c r="E120" s="0" t="n">
        <v>3</v>
      </c>
      <c r="F120" s="7" t="n">
        <v>2</v>
      </c>
      <c r="G120" s="7"/>
      <c r="H120" s="7" t="n">
        <f aca="false">F120*D120</f>
        <v>1958</v>
      </c>
    </row>
    <row r="121" customFormat="false" ht="12.8" hidden="false" customHeight="false" outlineLevel="0" collapsed="false">
      <c r="B121" s="0" t="s">
        <v>80</v>
      </c>
      <c r="C121" s="0" t="s">
        <v>25</v>
      </c>
      <c r="D121" s="0" t="n">
        <v>979</v>
      </c>
      <c r="E121" s="0" t="n">
        <v>3</v>
      </c>
      <c r="F121" s="7" t="n">
        <v>2</v>
      </c>
      <c r="G121" s="7"/>
      <c r="H121" s="7" t="n">
        <f aca="false">F121*D121</f>
        <v>1958</v>
      </c>
    </row>
    <row r="122" customFormat="false" ht="12.8" hidden="false" customHeight="false" outlineLevel="0" collapsed="false">
      <c r="B122" s="0" t="s">
        <v>80</v>
      </c>
      <c r="C122" s="0" t="s">
        <v>27</v>
      </c>
      <c r="D122" s="0" t="n">
        <v>979</v>
      </c>
      <c r="E122" s="0" t="n">
        <v>3</v>
      </c>
      <c r="F122" s="7" t="n">
        <v>2</v>
      </c>
      <c r="G122" s="7"/>
      <c r="H122" s="7" t="n">
        <f aca="false">F122*D122</f>
        <v>1958</v>
      </c>
    </row>
    <row r="123" customFormat="false" ht="12.8" hidden="false" customHeight="false" outlineLevel="0" collapsed="false">
      <c r="B123" s="0" t="s">
        <v>80</v>
      </c>
      <c r="C123" s="0" t="s">
        <v>46</v>
      </c>
      <c r="D123" s="0" t="n">
        <v>979</v>
      </c>
      <c r="E123" s="0" t="n">
        <v>3</v>
      </c>
      <c r="F123" s="7" t="n">
        <v>2</v>
      </c>
      <c r="G123" s="7"/>
      <c r="H123" s="7" t="n">
        <f aca="false">F123*D123</f>
        <v>1958</v>
      </c>
    </row>
    <row r="124" customFormat="false" ht="12.8" hidden="false" customHeight="false" outlineLevel="0" collapsed="false">
      <c r="B124" s="0" t="s">
        <v>82</v>
      </c>
      <c r="C124" s="0" t="s">
        <v>83</v>
      </c>
      <c r="D124" s="0" t="n">
        <v>27398</v>
      </c>
      <c r="E124" s="0" t="n">
        <v>13</v>
      </c>
      <c r="F124" s="7" t="n">
        <v>10.5</v>
      </c>
      <c r="G124" s="7"/>
      <c r="H124" s="7" t="n">
        <f aca="false">F124*D124</f>
        <v>287679</v>
      </c>
    </row>
    <row r="125" customFormat="false" ht="12.8" hidden="false" customHeight="false" outlineLevel="0" collapsed="false">
      <c r="B125" s="0" t="s">
        <v>82</v>
      </c>
      <c r="C125" s="0" t="s">
        <v>17</v>
      </c>
      <c r="D125" s="0" t="n">
        <v>34009</v>
      </c>
      <c r="E125" s="0" t="n">
        <v>15</v>
      </c>
      <c r="F125" s="7" t="n">
        <v>11.99</v>
      </c>
      <c r="G125" s="7"/>
      <c r="H125" s="7" t="n">
        <f aca="false">F125*D125</f>
        <v>407767.91</v>
      </c>
    </row>
    <row r="126" customFormat="false" ht="12.8" hidden="false" customHeight="false" outlineLevel="0" collapsed="false">
      <c r="B126" s="0" t="s">
        <v>82</v>
      </c>
      <c r="C126" s="0" t="s">
        <v>19</v>
      </c>
      <c r="D126" s="0" t="n">
        <v>5872</v>
      </c>
      <c r="E126" s="0" t="n">
        <v>3</v>
      </c>
      <c r="F126" s="7" t="n">
        <v>2</v>
      </c>
      <c r="G126" s="7"/>
      <c r="H126" s="7" t="n">
        <f aca="false">F126*D126</f>
        <v>11744</v>
      </c>
    </row>
    <row r="127" customFormat="false" ht="12.8" hidden="false" customHeight="false" outlineLevel="0" collapsed="false">
      <c r="B127" s="0" t="s">
        <v>82</v>
      </c>
      <c r="C127" s="0" t="s">
        <v>21</v>
      </c>
      <c r="D127" s="0" t="n">
        <v>5872</v>
      </c>
      <c r="E127" s="0" t="n">
        <v>3</v>
      </c>
      <c r="F127" s="7" t="n">
        <v>2</v>
      </c>
      <c r="G127" s="7"/>
      <c r="H127" s="7" t="n">
        <f aca="false">F127*D127</f>
        <v>11744</v>
      </c>
    </row>
    <row r="128" customFormat="false" ht="12.8" hidden="false" customHeight="false" outlineLevel="0" collapsed="false">
      <c r="B128" s="0" t="s">
        <v>82</v>
      </c>
      <c r="C128" s="0" t="s">
        <v>23</v>
      </c>
      <c r="D128" s="0" t="n">
        <v>5872</v>
      </c>
      <c r="E128" s="0" t="n">
        <v>3</v>
      </c>
      <c r="F128" s="7" t="n">
        <v>2</v>
      </c>
      <c r="G128" s="7"/>
      <c r="H128" s="7" t="n">
        <f aca="false">F128*D128</f>
        <v>11744</v>
      </c>
    </row>
    <row r="129" customFormat="false" ht="12.8" hidden="false" customHeight="false" outlineLevel="0" collapsed="false">
      <c r="B129" s="0" t="s">
        <v>82</v>
      </c>
      <c r="C129" s="0" t="s">
        <v>25</v>
      </c>
      <c r="D129" s="0" t="n">
        <v>5872</v>
      </c>
      <c r="E129" s="0" t="n">
        <v>3</v>
      </c>
      <c r="F129" s="7" t="n">
        <v>2</v>
      </c>
      <c r="G129" s="7"/>
      <c r="H129" s="7" t="n">
        <f aca="false">F129*D129</f>
        <v>11744</v>
      </c>
    </row>
    <row r="130" customFormat="false" ht="12.8" hidden="false" customHeight="false" outlineLevel="0" collapsed="false">
      <c r="B130" s="0" t="s">
        <v>82</v>
      </c>
      <c r="C130" s="0" t="s">
        <v>27</v>
      </c>
      <c r="D130" s="0" t="n">
        <v>5872</v>
      </c>
      <c r="E130" s="0" t="n">
        <v>3</v>
      </c>
      <c r="F130" s="7" t="n">
        <v>2</v>
      </c>
      <c r="G130" s="7"/>
      <c r="H130" s="7" t="n">
        <f aca="false">F130*D130</f>
        <v>11744</v>
      </c>
    </row>
    <row r="131" customFormat="false" ht="12.8" hidden="false" customHeight="false" outlineLevel="0" collapsed="false">
      <c r="B131" s="0" t="s">
        <v>82</v>
      </c>
      <c r="C131" s="0" t="s">
        <v>46</v>
      </c>
      <c r="D131" s="0" t="n">
        <v>5872</v>
      </c>
      <c r="E131" s="0" t="n">
        <v>3</v>
      </c>
      <c r="F131" s="7" t="n">
        <v>2</v>
      </c>
      <c r="G131" s="7"/>
      <c r="H131" s="7" t="n">
        <f aca="false">F131*D131</f>
        <v>11744</v>
      </c>
    </row>
    <row r="132" customFormat="false" ht="12.8" hidden="false" customHeight="false" outlineLevel="0" collapsed="false">
      <c r="B132" s="0" t="s">
        <v>82</v>
      </c>
      <c r="C132" s="0" t="s">
        <v>47</v>
      </c>
      <c r="D132" s="0" t="n">
        <v>5872</v>
      </c>
      <c r="E132" s="0" t="n">
        <v>3</v>
      </c>
      <c r="F132" s="7" t="n">
        <v>2</v>
      </c>
      <c r="G132" s="7"/>
      <c r="H132" s="7" t="n">
        <f aca="false">F132*D132</f>
        <v>11744</v>
      </c>
    </row>
    <row r="133" customFormat="false" ht="12.8" hidden="false" customHeight="false" outlineLevel="0" collapsed="false">
      <c r="B133" s="0" t="s">
        <v>84</v>
      </c>
      <c r="C133" s="0" t="s">
        <v>85</v>
      </c>
      <c r="D133" s="0" t="n">
        <v>219200</v>
      </c>
      <c r="E133" s="0" t="n">
        <v>15</v>
      </c>
      <c r="F133" s="7" t="n">
        <v>12.5</v>
      </c>
      <c r="G133" s="7"/>
      <c r="H133" s="7" t="n">
        <f aca="false">F133*D133</f>
        <v>2740000</v>
      </c>
    </row>
    <row r="134" customFormat="false" ht="12.8" hidden="false" customHeight="false" outlineLevel="0" collapsed="false">
      <c r="B134" s="0" t="s">
        <v>84</v>
      </c>
      <c r="C134" s="0" t="s">
        <v>17</v>
      </c>
      <c r="D134" s="0" t="n">
        <v>300979</v>
      </c>
      <c r="E134" s="0" t="n">
        <v>17</v>
      </c>
      <c r="F134" s="7" t="n">
        <v>13.6</v>
      </c>
      <c r="G134" s="7"/>
      <c r="H134" s="7" t="n">
        <f aca="false">F134*D134</f>
        <v>4093314.4</v>
      </c>
    </row>
    <row r="135" customFormat="false" ht="12.8" hidden="false" customHeight="false" outlineLevel="0" collapsed="false">
      <c r="B135" s="0" t="s">
        <v>84</v>
      </c>
      <c r="C135" s="0" t="s">
        <v>19</v>
      </c>
      <c r="D135" s="0" t="n">
        <v>41101</v>
      </c>
      <c r="E135" s="0" t="n">
        <v>3</v>
      </c>
      <c r="F135" s="7" t="n">
        <v>2</v>
      </c>
      <c r="G135" s="7"/>
      <c r="H135" s="7" t="n">
        <f aca="false">F135*D135</f>
        <v>82202</v>
      </c>
    </row>
    <row r="136" customFormat="false" ht="12.8" hidden="false" customHeight="false" outlineLevel="0" collapsed="false">
      <c r="B136" s="0" t="s">
        <v>84</v>
      </c>
      <c r="C136" s="0" t="s">
        <v>21</v>
      </c>
      <c r="D136" s="0" t="n">
        <v>41101</v>
      </c>
      <c r="E136" s="0" t="n">
        <v>3</v>
      </c>
      <c r="F136" s="7" t="n">
        <v>2</v>
      </c>
      <c r="G136" s="7"/>
      <c r="H136" s="7" t="n">
        <f aca="false">F136*D136</f>
        <v>82202</v>
      </c>
    </row>
    <row r="137" customFormat="false" ht="12.8" hidden="false" customHeight="false" outlineLevel="0" collapsed="false">
      <c r="B137" s="0" t="s">
        <v>84</v>
      </c>
      <c r="C137" s="0" t="s">
        <v>23</v>
      </c>
      <c r="D137" s="0" t="n">
        <v>41101</v>
      </c>
      <c r="E137" s="0" t="n">
        <v>3</v>
      </c>
      <c r="F137" s="7" t="n">
        <v>2</v>
      </c>
      <c r="G137" s="7"/>
      <c r="H137" s="7" t="n">
        <f aca="false">F137*D137</f>
        <v>82202</v>
      </c>
    </row>
    <row r="138" customFormat="false" ht="12.8" hidden="false" customHeight="false" outlineLevel="0" collapsed="false">
      <c r="B138" s="0" t="s">
        <v>84</v>
      </c>
      <c r="C138" s="0" t="s">
        <v>25</v>
      </c>
      <c r="D138" s="0" t="n">
        <v>41101</v>
      </c>
      <c r="E138" s="0" t="n">
        <v>3</v>
      </c>
      <c r="F138" s="7" t="n">
        <v>2</v>
      </c>
      <c r="G138" s="7"/>
      <c r="H138" s="7" t="n">
        <f aca="false">F138*D138</f>
        <v>82202</v>
      </c>
    </row>
    <row r="139" customFormat="false" ht="12.8" hidden="false" customHeight="false" outlineLevel="0" collapsed="false">
      <c r="B139" s="0" t="s">
        <v>84</v>
      </c>
      <c r="C139" s="0" t="s">
        <v>27</v>
      </c>
      <c r="D139" s="0" t="n">
        <v>41101</v>
      </c>
      <c r="E139" s="0" t="n">
        <v>3</v>
      </c>
      <c r="F139" s="7" t="n">
        <v>2</v>
      </c>
      <c r="G139" s="7"/>
      <c r="H139" s="7" t="n">
        <f aca="false">F139*D139</f>
        <v>82202</v>
      </c>
    </row>
    <row r="140" customFormat="false" ht="12.8" hidden="false" customHeight="false" outlineLevel="0" collapsed="false">
      <c r="B140" s="0" t="s">
        <v>84</v>
      </c>
      <c r="C140" s="0" t="s">
        <v>46</v>
      </c>
      <c r="D140" s="0" t="n">
        <v>41101</v>
      </c>
      <c r="E140" s="0" t="n">
        <v>3</v>
      </c>
      <c r="F140" s="7" t="n">
        <v>2</v>
      </c>
      <c r="G140" s="7"/>
      <c r="H140" s="7" t="n">
        <f aca="false">F140*D140</f>
        <v>82202</v>
      </c>
    </row>
    <row r="141" customFormat="false" ht="12.8" hidden="false" customHeight="false" outlineLevel="0" collapsed="false">
      <c r="B141" s="0" t="s">
        <v>84</v>
      </c>
      <c r="C141" s="0" t="s">
        <v>47</v>
      </c>
      <c r="D141" s="0" t="n">
        <v>41101</v>
      </c>
      <c r="E141" s="0" t="n">
        <v>3</v>
      </c>
      <c r="F141" s="7" t="n">
        <v>2</v>
      </c>
      <c r="G141" s="7"/>
      <c r="H141" s="7" t="n">
        <f aca="false">F141*D141</f>
        <v>82202</v>
      </c>
    </row>
    <row r="142" customFormat="false" ht="12.8" hidden="false" customHeight="false" outlineLevel="0" collapsed="false">
      <c r="B142" s="0" t="s">
        <v>84</v>
      </c>
      <c r="C142" s="0" t="s">
        <v>48</v>
      </c>
      <c r="D142" s="0" t="n">
        <v>41101</v>
      </c>
      <c r="E142" s="0" t="n">
        <v>3</v>
      </c>
      <c r="F142" s="7" t="n">
        <v>2</v>
      </c>
      <c r="G142" s="7"/>
      <c r="H142" s="7" t="n">
        <f aca="false">F142*D142</f>
        <v>82202</v>
      </c>
    </row>
    <row r="143" customFormat="false" ht="12.8" hidden="false" customHeight="false" outlineLevel="0" collapsed="false">
      <c r="B143" s="0" t="s">
        <v>86</v>
      </c>
      <c r="C143" s="0" t="s">
        <v>87</v>
      </c>
      <c r="D143" s="0" t="n">
        <v>8</v>
      </c>
      <c r="E143" s="0" t="n">
        <v>3</v>
      </c>
      <c r="F143" s="7" t="n">
        <v>1.5</v>
      </c>
      <c r="G143" s="7"/>
      <c r="H143" s="7" t="n">
        <f aca="false">F143*D143</f>
        <v>12</v>
      </c>
    </row>
    <row r="144" customFormat="false" ht="12.8" hidden="false" customHeight="false" outlineLevel="0" collapsed="false">
      <c r="B144" s="0" t="s">
        <v>86</v>
      </c>
      <c r="C144" s="0" t="s">
        <v>88</v>
      </c>
      <c r="D144" s="0" t="n">
        <v>2312</v>
      </c>
      <c r="E144" s="0" t="n">
        <v>7</v>
      </c>
      <c r="F144" s="7" t="n">
        <v>2.13</v>
      </c>
      <c r="G144" s="7"/>
      <c r="H144" s="7" t="n">
        <f aca="false">F144*D144</f>
        <v>4924.56</v>
      </c>
    </row>
    <row r="145" customFormat="false" ht="12.8" hidden="false" customHeight="false" outlineLevel="0" collapsed="false">
      <c r="B145" s="0" t="s">
        <v>86</v>
      </c>
      <c r="C145" s="0" t="s">
        <v>89</v>
      </c>
      <c r="D145" s="0" t="n">
        <v>2312</v>
      </c>
      <c r="E145" s="0" t="n">
        <v>7</v>
      </c>
      <c r="F145" s="7" t="n">
        <v>2.13</v>
      </c>
      <c r="G145" s="7"/>
      <c r="H145" s="7" t="n">
        <f aca="false">F145*D145</f>
        <v>4924.56</v>
      </c>
    </row>
    <row r="146" customFormat="false" ht="12.8" hidden="false" customHeight="false" outlineLevel="0" collapsed="false">
      <c r="B146" s="0" t="s">
        <v>86</v>
      </c>
      <c r="C146" s="0" t="s">
        <v>90</v>
      </c>
      <c r="D146" s="0" t="n">
        <v>2312</v>
      </c>
      <c r="E146" s="0" t="n">
        <v>7</v>
      </c>
      <c r="F146" s="7" t="n">
        <v>2.13</v>
      </c>
      <c r="G146" s="7"/>
      <c r="H146" s="7" t="n">
        <f aca="false">F146*D146</f>
        <v>4924.56</v>
      </c>
    </row>
    <row r="147" customFormat="false" ht="12.8" hidden="false" customHeight="false" outlineLevel="0" collapsed="false">
      <c r="B147" s="0" t="s">
        <v>86</v>
      </c>
      <c r="C147" s="0" t="s">
        <v>91</v>
      </c>
      <c r="D147" s="0" t="n">
        <v>2312</v>
      </c>
      <c r="E147" s="0" t="n">
        <v>7</v>
      </c>
      <c r="F147" s="7" t="n">
        <v>2.13</v>
      </c>
      <c r="G147" s="7"/>
      <c r="H147" s="7" t="n">
        <f aca="false">F147*D147</f>
        <v>4924.56</v>
      </c>
    </row>
    <row r="148" customFormat="false" ht="12.8" hidden="false" customHeight="false" outlineLevel="0" collapsed="false">
      <c r="B148" s="0" t="s">
        <v>86</v>
      </c>
      <c r="C148" s="0" t="s">
        <v>92</v>
      </c>
      <c r="D148" s="0" t="n">
        <v>2312</v>
      </c>
      <c r="E148" s="0" t="n">
        <v>7</v>
      </c>
      <c r="F148" s="7" t="n">
        <v>2.13</v>
      </c>
      <c r="G148" s="7"/>
      <c r="H148" s="7" t="n">
        <f aca="false">F148*D148</f>
        <v>4924.56</v>
      </c>
    </row>
    <row r="149" customFormat="false" ht="12.8" hidden="false" customHeight="false" outlineLevel="0" collapsed="false">
      <c r="B149" s="0" t="s">
        <v>86</v>
      </c>
      <c r="C149" s="0" t="s">
        <v>93</v>
      </c>
      <c r="D149" s="0" t="n">
        <v>2312</v>
      </c>
      <c r="E149" s="0" t="n">
        <v>7</v>
      </c>
      <c r="F149" s="7" t="n">
        <v>2.13</v>
      </c>
      <c r="G149" s="7"/>
      <c r="H149" s="7" t="n">
        <f aca="false">F149*D149</f>
        <v>4924.56</v>
      </c>
    </row>
    <row r="150" customFormat="false" ht="12.8" hidden="false" customHeight="false" outlineLevel="0" collapsed="false">
      <c r="B150" s="0" t="s">
        <v>86</v>
      </c>
      <c r="C150" s="0" t="s">
        <v>94</v>
      </c>
      <c r="D150" s="0" t="n">
        <v>2312</v>
      </c>
      <c r="E150" s="0" t="n">
        <v>7</v>
      </c>
      <c r="F150" s="7" t="n">
        <v>2.13</v>
      </c>
      <c r="G150" s="7"/>
      <c r="H150" s="7" t="n">
        <f aca="false">F150*D150</f>
        <v>4924.56</v>
      </c>
    </row>
    <row r="151" customFormat="false" ht="12.8" hidden="false" customHeight="false" outlineLevel="0" collapsed="false">
      <c r="B151" s="0" t="s">
        <v>86</v>
      </c>
      <c r="C151" s="0" t="s">
        <v>95</v>
      </c>
      <c r="D151" s="0" t="n">
        <v>2312</v>
      </c>
      <c r="E151" s="0" t="n">
        <v>7</v>
      </c>
      <c r="F151" s="7" t="n">
        <v>2.13</v>
      </c>
      <c r="G151" s="7"/>
      <c r="H151" s="7" t="n">
        <f aca="false">F151*D151</f>
        <v>4924.56</v>
      </c>
    </row>
    <row r="152" customFormat="false" ht="12.8" hidden="false" customHeight="false" outlineLevel="0" collapsed="false">
      <c r="B152" s="0" t="s">
        <v>86</v>
      </c>
      <c r="C152" s="0" t="s">
        <v>96</v>
      </c>
      <c r="D152" s="0" t="n">
        <v>4472</v>
      </c>
      <c r="E152" s="0" t="n">
        <v>7</v>
      </c>
      <c r="F152" s="7" t="n">
        <v>2.28</v>
      </c>
      <c r="G152" s="7"/>
      <c r="H152" s="7" t="n">
        <f aca="false">F152*D152</f>
        <v>10196.16</v>
      </c>
    </row>
    <row r="153" customFormat="false" ht="12.8" hidden="false" customHeight="false" outlineLevel="0" collapsed="false">
      <c r="B153" s="0" t="s">
        <v>86</v>
      </c>
      <c r="C153" s="0" t="s">
        <v>97</v>
      </c>
      <c r="D153" s="0" t="n">
        <v>52608</v>
      </c>
      <c r="E153" s="0" t="n">
        <v>59</v>
      </c>
      <c r="F153" s="7" t="n">
        <v>50.87</v>
      </c>
      <c r="G153" s="7"/>
      <c r="H153" s="7" t="n">
        <f aca="false">F153*D153</f>
        <v>2676168.96</v>
      </c>
    </row>
    <row r="154" customFormat="false" ht="12.8" hidden="false" customHeight="false" outlineLevel="0" collapsed="false">
      <c r="B154" s="0" t="s">
        <v>86</v>
      </c>
      <c r="C154" s="0" t="s">
        <v>17</v>
      </c>
      <c r="D154" s="0" t="n">
        <v>93961</v>
      </c>
      <c r="E154" s="0" t="n">
        <v>33</v>
      </c>
      <c r="F154" s="7" t="n">
        <v>27.09</v>
      </c>
      <c r="G154" s="7"/>
      <c r="H154" s="7" t="n">
        <f aca="false">F154*D154</f>
        <v>2545403.49</v>
      </c>
    </row>
    <row r="155" customFormat="false" ht="12.8" hidden="false" customHeight="false" outlineLevel="0" collapsed="false">
      <c r="B155" s="0" t="s">
        <v>86</v>
      </c>
      <c r="C155" s="0" t="s">
        <v>56</v>
      </c>
      <c r="D155" s="0" t="n">
        <v>2125</v>
      </c>
      <c r="E155" s="0" t="n">
        <v>3</v>
      </c>
      <c r="F155" s="7" t="n">
        <v>2</v>
      </c>
      <c r="G155" s="7"/>
      <c r="H155" s="7" t="n">
        <f aca="false">F155*D155</f>
        <v>4250</v>
      </c>
    </row>
    <row r="156" customFormat="false" ht="12.8" hidden="false" customHeight="false" outlineLevel="0" collapsed="false">
      <c r="B156" s="0" t="s">
        <v>86</v>
      </c>
      <c r="C156" s="0" t="s">
        <v>66</v>
      </c>
      <c r="D156" s="0" t="n">
        <v>48119</v>
      </c>
      <c r="E156" s="0" t="n">
        <v>45</v>
      </c>
      <c r="F156" s="7" t="n">
        <v>37.68</v>
      </c>
      <c r="G156" s="7"/>
      <c r="H156" s="7" t="n">
        <f aca="false">F156*D156</f>
        <v>1813123.92</v>
      </c>
    </row>
    <row r="157" customFormat="false" ht="12.8" hidden="false" customHeight="false" outlineLevel="0" collapsed="false">
      <c r="B157" s="0" t="s">
        <v>86</v>
      </c>
      <c r="C157" s="0" t="s">
        <v>67</v>
      </c>
      <c r="D157" s="0" t="n">
        <v>32803</v>
      </c>
      <c r="E157" s="0" t="n">
        <v>31</v>
      </c>
      <c r="F157" s="7" t="n">
        <v>28.44</v>
      </c>
      <c r="G157" s="7"/>
      <c r="H157" s="7" t="n">
        <f aca="false">F157*D157</f>
        <v>932917.32</v>
      </c>
    </row>
    <row r="158" customFormat="false" ht="12.8" hidden="false" customHeight="false" outlineLevel="0" collapsed="false">
      <c r="B158" s="0" t="s">
        <v>86</v>
      </c>
      <c r="C158" s="0" t="s">
        <v>19</v>
      </c>
      <c r="D158" s="0" t="n">
        <v>7</v>
      </c>
      <c r="E158" s="0" t="n">
        <v>3</v>
      </c>
      <c r="F158" s="7" t="n">
        <v>1.71</v>
      </c>
      <c r="G158" s="7"/>
      <c r="H158" s="7" t="n">
        <f aca="false">F158*D158</f>
        <v>11.97</v>
      </c>
    </row>
    <row r="159" customFormat="false" ht="12.8" hidden="false" customHeight="false" outlineLevel="0" collapsed="false">
      <c r="B159" s="0" t="s">
        <v>86</v>
      </c>
      <c r="C159" s="0" t="s">
        <v>21</v>
      </c>
      <c r="D159" s="0" t="n">
        <v>1120</v>
      </c>
      <c r="E159" s="0" t="n">
        <v>3</v>
      </c>
      <c r="F159" s="7" t="n">
        <v>2</v>
      </c>
      <c r="G159" s="7"/>
      <c r="H159" s="7" t="n">
        <f aca="false">F159*D159</f>
        <v>2240</v>
      </c>
    </row>
    <row r="160" customFormat="false" ht="12.8" hidden="false" customHeight="false" outlineLevel="0" collapsed="false">
      <c r="B160" s="0" t="s">
        <v>86</v>
      </c>
      <c r="C160" s="0" t="s">
        <v>23</v>
      </c>
      <c r="D160" s="0" t="n">
        <v>1120</v>
      </c>
      <c r="E160" s="0" t="n">
        <v>3</v>
      </c>
      <c r="F160" s="7" t="n">
        <v>2</v>
      </c>
      <c r="G160" s="7"/>
      <c r="H160" s="7" t="n">
        <f aca="false">F160*D160</f>
        <v>2240</v>
      </c>
    </row>
    <row r="161" customFormat="false" ht="12.8" hidden="false" customHeight="false" outlineLevel="0" collapsed="false">
      <c r="B161" s="0" t="s">
        <v>86</v>
      </c>
      <c r="C161" s="0" t="s">
        <v>25</v>
      </c>
      <c r="D161" s="0" t="n">
        <v>1120</v>
      </c>
      <c r="E161" s="0" t="n">
        <v>3</v>
      </c>
      <c r="F161" s="7" t="n">
        <v>2</v>
      </c>
      <c r="G161" s="7"/>
      <c r="H161" s="7" t="n">
        <f aca="false">F161*D161</f>
        <v>2240</v>
      </c>
    </row>
    <row r="162" customFormat="false" ht="12.8" hidden="false" customHeight="false" outlineLevel="0" collapsed="false">
      <c r="B162" s="0" t="s">
        <v>86</v>
      </c>
      <c r="C162" s="0" t="s">
        <v>27</v>
      </c>
      <c r="D162" s="0" t="n">
        <v>1120</v>
      </c>
      <c r="E162" s="0" t="n">
        <v>3</v>
      </c>
      <c r="F162" s="7" t="n">
        <v>2</v>
      </c>
      <c r="G162" s="7"/>
      <c r="H162" s="7" t="n">
        <f aca="false">F162*D162</f>
        <v>2240</v>
      </c>
    </row>
    <row r="163" customFormat="false" ht="12.8" hidden="false" customHeight="false" outlineLevel="0" collapsed="false">
      <c r="B163" s="0" t="s">
        <v>86</v>
      </c>
      <c r="C163" s="0" t="s">
        <v>46</v>
      </c>
      <c r="D163" s="0" t="n">
        <v>1120</v>
      </c>
      <c r="E163" s="0" t="n">
        <v>3</v>
      </c>
      <c r="F163" s="7" t="n">
        <v>2</v>
      </c>
      <c r="G163" s="7"/>
      <c r="H163" s="7" t="n">
        <f aca="false">F163*D163</f>
        <v>2240</v>
      </c>
    </row>
    <row r="164" customFormat="false" ht="12.8" hidden="false" customHeight="false" outlineLevel="0" collapsed="false">
      <c r="B164" s="0" t="s">
        <v>86</v>
      </c>
      <c r="C164" s="0" t="s">
        <v>47</v>
      </c>
      <c r="D164" s="0" t="n">
        <v>1120</v>
      </c>
      <c r="E164" s="0" t="n">
        <v>3</v>
      </c>
      <c r="F164" s="7" t="n">
        <v>2</v>
      </c>
      <c r="G164" s="7"/>
      <c r="H164" s="7" t="n">
        <f aca="false">F164*D164</f>
        <v>2240</v>
      </c>
    </row>
    <row r="165" customFormat="false" ht="12.8" hidden="false" customHeight="false" outlineLevel="0" collapsed="false">
      <c r="B165" s="0" t="s">
        <v>86</v>
      </c>
      <c r="C165" s="0" t="s">
        <v>48</v>
      </c>
      <c r="D165" s="0" t="n">
        <v>1120</v>
      </c>
      <c r="E165" s="0" t="n">
        <v>3</v>
      </c>
      <c r="F165" s="7" t="n">
        <v>2</v>
      </c>
      <c r="G165" s="7"/>
      <c r="H165" s="7" t="n">
        <f aca="false">F165*D165</f>
        <v>2240</v>
      </c>
    </row>
    <row r="166" customFormat="false" ht="12.8" hidden="false" customHeight="false" outlineLevel="0" collapsed="false">
      <c r="B166" s="0" t="s">
        <v>86</v>
      </c>
      <c r="C166" s="0" t="s">
        <v>57</v>
      </c>
      <c r="D166" s="0" t="n">
        <v>1120</v>
      </c>
      <c r="E166" s="0" t="n">
        <v>3</v>
      </c>
      <c r="F166" s="7" t="n">
        <v>2</v>
      </c>
      <c r="G166" s="7"/>
      <c r="H166" s="7" t="n">
        <f aca="false">F166*D166</f>
        <v>2240</v>
      </c>
    </row>
    <row r="167" customFormat="false" ht="12.8" hidden="false" customHeight="false" outlineLevel="0" collapsed="false">
      <c r="B167" s="0" t="s">
        <v>98</v>
      </c>
      <c r="C167" s="0" t="s">
        <v>99</v>
      </c>
      <c r="D167" s="0" t="n">
        <v>8</v>
      </c>
      <c r="E167" s="0" t="n">
        <v>3</v>
      </c>
      <c r="F167" s="7" t="n">
        <v>1.5</v>
      </c>
      <c r="G167" s="7"/>
      <c r="H167" s="7" t="n">
        <f aca="false">F167*D167</f>
        <v>12</v>
      </c>
    </row>
    <row r="168" customFormat="false" ht="12.8" hidden="false" customHeight="false" outlineLevel="0" collapsed="false">
      <c r="B168" s="0" t="s">
        <v>98</v>
      </c>
      <c r="C168" s="0" t="s">
        <v>100</v>
      </c>
      <c r="D168" s="0" t="n">
        <v>2806</v>
      </c>
      <c r="E168" s="0" t="n">
        <v>7</v>
      </c>
      <c r="F168" s="7" t="n">
        <v>2.1</v>
      </c>
      <c r="G168" s="7"/>
      <c r="H168" s="7" t="n">
        <f aca="false">F168*D168</f>
        <v>5892.6</v>
      </c>
    </row>
    <row r="169" customFormat="false" ht="12.8" hidden="false" customHeight="false" outlineLevel="0" collapsed="false">
      <c r="B169" s="0" t="s">
        <v>98</v>
      </c>
      <c r="C169" s="0" t="s">
        <v>101</v>
      </c>
      <c r="D169" s="0" t="n">
        <v>2806</v>
      </c>
      <c r="E169" s="0" t="n">
        <v>7</v>
      </c>
      <c r="F169" s="7" t="n">
        <v>2.1</v>
      </c>
      <c r="G169" s="7"/>
      <c r="H169" s="7" t="n">
        <f aca="false">F169*D169</f>
        <v>5892.6</v>
      </c>
    </row>
    <row r="170" customFormat="false" ht="12.8" hidden="false" customHeight="false" outlineLevel="0" collapsed="false">
      <c r="B170" s="0" t="s">
        <v>98</v>
      </c>
      <c r="C170" s="0" t="s">
        <v>102</v>
      </c>
      <c r="D170" s="0" t="n">
        <v>2806</v>
      </c>
      <c r="E170" s="0" t="n">
        <v>7</v>
      </c>
      <c r="F170" s="7" t="n">
        <v>2.1</v>
      </c>
      <c r="G170" s="7"/>
      <c r="H170" s="7" t="n">
        <f aca="false">F170*D170</f>
        <v>5892.6</v>
      </c>
    </row>
    <row r="171" customFormat="false" ht="12.8" hidden="false" customHeight="false" outlineLevel="0" collapsed="false">
      <c r="B171" s="0" t="s">
        <v>98</v>
      </c>
      <c r="C171" s="0" t="s">
        <v>103</v>
      </c>
      <c r="D171" s="0" t="n">
        <v>2806</v>
      </c>
      <c r="E171" s="0" t="n">
        <v>7</v>
      </c>
      <c r="F171" s="7" t="n">
        <v>2.1</v>
      </c>
      <c r="G171" s="7"/>
      <c r="H171" s="7" t="n">
        <f aca="false">F171*D171</f>
        <v>5892.6</v>
      </c>
    </row>
    <row r="172" customFormat="false" ht="12.8" hidden="false" customHeight="false" outlineLevel="0" collapsed="false">
      <c r="B172" s="0" t="s">
        <v>98</v>
      </c>
      <c r="C172" s="0" t="s">
        <v>104</v>
      </c>
      <c r="D172" s="0" t="n">
        <v>2806</v>
      </c>
      <c r="E172" s="0" t="n">
        <v>7</v>
      </c>
      <c r="F172" s="7" t="n">
        <v>2.1</v>
      </c>
      <c r="G172" s="7"/>
      <c r="H172" s="7" t="n">
        <f aca="false">F172*D172</f>
        <v>5892.6</v>
      </c>
    </row>
    <row r="173" customFormat="false" ht="12.8" hidden="false" customHeight="false" outlineLevel="0" collapsed="false">
      <c r="B173" s="0" t="s">
        <v>98</v>
      </c>
      <c r="C173" s="0" t="s">
        <v>105</v>
      </c>
      <c r="D173" s="0" t="n">
        <v>2806</v>
      </c>
      <c r="E173" s="0" t="n">
        <v>7</v>
      </c>
      <c r="F173" s="7" t="n">
        <v>2.1</v>
      </c>
      <c r="G173" s="7"/>
      <c r="H173" s="7" t="n">
        <f aca="false">F173*D173</f>
        <v>5892.6</v>
      </c>
    </row>
    <row r="174" customFormat="false" ht="12.8" hidden="false" customHeight="false" outlineLevel="0" collapsed="false">
      <c r="B174" s="0" t="s">
        <v>98</v>
      </c>
      <c r="C174" s="0" t="s">
        <v>106</v>
      </c>
      <c r="D174" s="0" t="n">
        <v>2806</v>
      </c>
      <c r="E174" s="0" t="n">
        <v>7</v>
      </c>
      <c r="F174" s="7" t="n">
        <v>2.1</v>
      </c>
      <c r="G174" s="7"/>
      <c r="H174" s="7" t="n">
        <f aca="false">F174*D174</f>
        <v>5892.6</v>
      </c>
    </row>
    <row r="175" customFormat="false" ht="12.8" hidden="false" customHeight="false" outlineLevel="0" collapsed="false">
      <c r="B175" s="0" t="s">
        <v>98</v>
      </c>
      <c r="C175" s="0" t="s">
        <v>107</v>
      </c>
      <c r="D175" s="0" t="n">
        <v>2806</v>
      </c>
      <c r="E175" s="0" t="n">
        <v>7</v>
      </c>
      <c r="F175" s="7" t="n">
        <v>2.1</v>
      </c>
      <c r="G175" s="7"/>
      <c r="H175" s="7" t="n">
        <f aca="false">F175*D175</f>
        <v>5892.6</v>
      </c>
    </row>
    <row r="176" customFormat="false" ht="12.8" hidden="false" customHeight="false" outlineLevel="0" collapsed="false">
      <c r="B176" s="0" t="s">
        <v>98</v>
      </c>
      <c r="C176" s="0" t="s">
        <v>108</v>
      </c>
      <c r="D176" s="0" t="n">
        <v>2806</v>
      </c>
      <c r="E176" s="0" t="n">
        <v>7</v>
      </c>
      <c r="F176" s="7" t="n">
        <v>2.1</v>
      </c>
      <c r="G176" s="7"/>
      <c r="H176" s="7" t="n">
        <f aca="false">F176*D176</f>
        <v>5892.6</v>
      </c>
    </row>
    <row r="177" customFormat="false" ht="12.8" hidden="false" customHeight="false" outlineLevel="0" collapsed="false">
      <c r="B177" s="0" t="s">
        <v>98</v>
      </c>
      <c r="C177" s="0" t="s">
        <v>109</v>
      </c>
      <c r="D177" s="0" t="n">
        <v>5444</v>
      </c>
      <c r="E177" s="0" t="n">
        <v>7</v>
      </c>
      <c r="F177" s="7" t="n">
        <v>2.24</v>
      </c>
      <c r="G177" s="7"/>
      <c r="H177" s="7" t="n">
        <f aca="false">F177*D177</f>
        <v>12194.56</v>
      </c>
    </row>
    <row r="178" customFormat="false" ht="12.8" hidden="false" customHeight="false" outlineLevel="0" collapsed="false">
      <c r="B178" s="0" t="s">
        <v>98</v>
      </c>
      <c r="C178" s="0" t="s">
        <v>110</v>
      </c>
      <c r="D178" s="0" t="n">
        <v>75392</v>
      </c>
      <c r="E178" s="0" t="n">
        <v>65</v>
      </c>
      <c r="F178" s="7" t="n">
        <v>56.2</v>
      </c>
      <c r="G178" s="7"/>
      <c r="H178" s="7" t="n">
        <f aca="false">F178*D178</f>
        <v>4237030.4</v>
      </c>
    </row>
    <row r="179" customFormat="false" ht="12.8" hidden="false" customHeight="false" outlineLevel="0" collapsed="false">
      <c r="B179" s="0" t="s">
        <v>98</v>
      </c>
      <c r="C179" s="0" t="s">
        <v>17</v>
      </c>
      <c r="D179" s="0" t="n">
        <v>135707</v>
      </c>
      <c r="E179" s="0" t="n">
        <v>35</v>
      </c>
      <c r="F179" s="7" t="n">
        <v>28.61</v>
      </c>
      <c r="G179" s="7"/>
      <c r="H179" s="7" t="n">
        <f aca="false">F179*D179</f>
        <v>3882577.27</v>
      </c>
    </row>
    <row r="180" customFormat="false" ht="12.8" hidden="false" customHeight="false" outlineLevel="0" collapsed="false">
      <c r="B180" s="0" t="s">
        <v>98</v>
      </c>
      <c r="C180" s="0" t="s">
        <v>56</v>
      </c>
      <c r="D180" s="0" t="n">
        <v>1363</v>
      </c>
      <c r="E180" s="0" t="n">
        <v>3</v>
      </c>
      <c r="F180" s="7" t="n">
        <v>2</v>
      </c>
      <c r="G180" s="7"/>
      <c r="H180" s="7" t="n">
        <f aca="false">F180*D180</f>
        <v>2726</v>
      </c>
    </row>
    <row r="181" customFormat="false" ht="12.8" hidden="false" customHeight="false" outlineLevel="0" collapsed="false">
      <c r="B181" s="0" t="s">
        <v>98</v>
      </c>
      <c r="C181" s="0" t="s">
        <v>66</v>
      </c>
      <c r="D181" s="0" t="n">
        <v>2599</v>
      </c>
      <c r="E181" s="0" t="n">
        <v>3</v>
      </c>
      <c r="F181" s="7" t="n">
        <v>2</v>
      </c>
      <c r="G181" s="7"/>
      <c r="H181" s="7" t="n">
        <f aca="false">F181*D181</f>
        <v>5198</v>
      </c>
    </row>
    <row r="182" customFormat="false" ht="12.8" hidden="false" customHeight="false" outlineLevel="0" collapsed="false">
      <c r="B182" s="0" t="s">
        <v>98</v>
      </c>
      <c r="C182" s="0" t="s">
        <v>67</v>
      </c>
      <c r="D182" s="0" t="n">
        <v>69233</v>
      </c>
      <c r="E182" s="0" t="n">
        <v>49</v>
      </c>
      <c r="F182" s="7" t="n">
        <v>41.05</v>
      </c>
      <c r="G182" s="7"/>
      <c r="H182" s="7" t="n">
        <f aca="false">F182*D182</f>
        <v>2842014.65</v>
      </c>
    </row>
    <row r="183" customFormat="false" ht="12.8" hidden="false" customHeight="false" outlineLevel="0" collapsed="false">
      <c r="B183" s="0" t="s">
        <v>98</v>
      </c>
      <c r="C183" s="0" t="s">
        <v>111</v>
      </c>
      <c r="D183" s="0" t="n">
        <v>43804</v>
      </c>
      <c r="E183" s="0" t="n">
        <v>33</v>
      </c>
      <c r="F183" s="7" t="n">
        <v>30.42</v>
      </c>
      <c r="G183" s="7"/>
      <c r="H183" s="7" t="n">
        <f aca="false">F183*D183</f>
        <v>1332517.68</v>
      </c>
    </row>
    <row r="184" customFormat="false" ht="12.8" hidden="false" customHeight="false" outlineLevel="0" collapsed="false">
      <c r="B184" s="0" t="s">
        <v>98</v>
      </c>
      <c r="C184" s="0" t="s">
        <v>19</v>
      </c>
      <c r="D184" s="0" t="n">
        <v>7</v>
      </c>
      <c r="E184" s="0" t="n">
        <v>3</v>
      </c>
      <c r="F184" s="7" t="n">
        <v>1.71</v>
      </c>
      <c r="G184" s="7"/>
      <c r="H184" s="7" t="n">
        <f aca="false">F184*D184</f>
        <v>11.97</v>
      </c>
    </row>
    <row r="185" customFormat="false" ht="12.8" hidden="false" customHeight="false" outlineLevel="0" collapsed="false">
      <c r="B185" s="0" t="s">
        <v>98</v>
      </c>
      <c r="C185" s="0" t="s">
        <v>21</v>
      </c>
      <c r="D185" s="0" t="n">
        <v>1363</v>
      </c>
      <c r="E185" s="0" t="n">
        <v>3</v>
      </c>
      <c r="F185" s="7" t="n">
        <v>2</v>
      </c>
      <c r="G185" s="7"/>
      <c r="H185" s="7" t="n">
        <f aca="false">F185*D185</f>
        <v>2726</v>
      </c>
    </row>
    <row r="186" customFormat="false" ht="12.8" hidden="false" customHeight="false" outlineLevel="0" collapsed="false">
      <c r="B186" s="0" t="s">
        <v>98</v>
      </c>
      <c r="C186" s="0" t="s">
        <v>23</v>
      </c>
      <c r="D186" s="0" t="n">
        <v>1363</v>
      </c>
      <c r="E186" s="0" t="n">
        <v>3</v>
      </c>
      <c r="F186" s="7" t="n">
        <v>2</v>
      </c>
      <c r="G186" s="7"/>
      <c r="H186" s="7" t="n">
        <f aca="false">F186*D186</f>
        <v>2726</v>
      </c>
    </row>
    <row r="187" customFormat="false" ht="12.8" hidden="false" customHeight="false" outlineLevel="0" collapsed="false">
      <c r="B187" s="0" t="s">
        <v>98</v>
      </c>
      <c r="C187" s="0" t="s">
        <v>25</v>
      </c>
      <c r="D187" s="0" t="n">
        <v>1363</v>
      </c>
      <c r="E187" s="0" t="n">
        <v>3</v>
      </c>
      <c r="F187" s="7" t="n">
        <v>2</v>
      </c>
      <c r="G187" s="7"/>
      <c r="H187" s="7" t="n">
        <f aca="false">F187*D187</f>
        <v>2726</v>
      </c>
    </row>
    <row r="188" customFormat="false" ht="12.8" hidden="false" customHeight="false" outlineLevel="0" collapsed="false">
      <c r="B188" s="0" t="s">
        <v>98</v>
      </c>
      <c r="C188" s="0" t="s">
        <v>27</v>
      </c>
      <c r="D188" s="0" t="n">
        <v>1363</v>
      </c>
      <c r="E188" s="0" t="n">
        <v>3</v>
      </c>
      <c r="F188" s="7" t="n">
        <v>2</v>
      </c>
      <c r="G188" s="7"/>
      <c r="H188" s="7" t="n">
        <f aca="false">F188*D188</f>
        <v>2726</v>
      </c>
    </row>
    <row r="189" customFormat="false" ht="12.8" hidden="false" customHeight="false" outlineLevel="0" collapsed="false">
      <c r="B189" s="0" t="s">
        <v>98</v>
      </c>
      <c r="C189" s="0" t="s">
        <v>46</v>
      </c>
      <c r="D189" s="0" t="n">
        <v>1363</v>
      </c>
      <c r="E189" s="0" t="n">
        <v>3</v>
      </c>
      <c r="F189" s="7" t="n">
        <v>2</v>
      </c>
      <c r="G189" s="7"/>
      <c r="H189" s="7" t="n">
        <f aca="false">F189*D189</f>
        <v>2726</v>
      </c>
    </row>
    <row r="190" customFormat="false" ht="12.8" hidden="false" customHeight="false" outlineLevel="0" collapsed="false">
      <c r="B190" s="0" t="s">
        <v>98</v>
      </c>
      <c r="C190" s="0" t="s">
        <v>47</v>
      </c>
      <c r="D190" s="0" t="n">
        <v>1363</v>
      </c>
      <c r="E190" s="0" t="n">
        <v>3</v>
      </c>
      <c r="F190" s="7" t="n">
        <v>2</v>
      </c>
      <c r="G190" s="7"/>
      <c r="H190" s="7" t="n">
        <f aca="false">F190*D190</f>
        <v>2726</v>
      </c>
    </row>
    <row r="191" customFormat="false" ht="12.8" hidden="false" customHeight="false" outlineLevel="0" collapsed="false">
      <c r="B191" s="0" t="s">
        <v>98</v>
      </c>
      <c r="C191" s="0" t="s">
        <v>48</v>
      </c>
      <c r="D191" s="0" t="n">
        <v>1363</v>
      </c>
      <c r="E191" s="0" t="n">
        <v>3</v>
      </c>
      <c r="F191" s="7" t="n">
        <v>2</v>
      </c>
      <c r="G191" s="7"/>
      <c r="H191" s="7" t="n">
        <f aca="false">F191*D191</f>
        <v>2726</v>
      </c>
    </row>
    <row r="192" customFormat="false" ht="12.8" hidden="false" customHeight="false" outlineLevel="0" collapsed="false">
      <c r="B192" s="0" t="s">
        <v>98</v>
      </c>
      <c r="C192" s="0" t="s">
        <v>57</v>
      </c>
      <c r="D192" s="0" t="n">
        <v>1363</v>
      </c>
      <c r="E192" s="0" t="n">
        <v>3</v>
      </c>
      <c r="F192" s="7" t="n">
        <v>2</v>
      </c>
      <c r="G192" s="7"/>
      <c r="H192" s="7" t="n">
        <f aca="false">F192*D192</f>
        <v>2726</v>
      </c>
    </row>
    <row r="193" customFormat="false" ht="12.8" hidden="false" customHeight="false" outlineLevel="0" collapsed="false">
      <c r="B193" s="0" t="s">
        <v>112</v>
      </c>
      <c r="C193" s="0" t="s">
        <v>113</v>
      </c>
      <c r="D193" s="0" t="n">
        <v>8</v>
      </c>
      <c r="E193" s="0" t="n">
        <v>3</v>
      </c>
      <c r="F193" s="7" t="n">
        <v>1.5</v>
      </c>
      <c r="G193" s="7"/>
      <c r="H193" s="7" t="n">
        <f aca="false">F193*D193</f>
        <v>12</v>
      </c>
    </row>
    <row r="194" customFormat="false" ht="12.8" hidden="false" customHeight="false" outlineLevel="0" collapsed="false">
      <c r="B194" s="0" t="s">
        <v>112</v>
      </c>
      <c r="C194" s="0" t="s">
        <v>114</v>
      </c>
      <c r="D194" s="0" t="n">
        <v>3348</v>
      </c>
      <c r="E194" s="0" t="n">
        <v>7</v>
      </c>
      <c r="F194" s="7" t="n">
        <v>2.08</v>
      </c>
      <c r="G194" s="7"/>
      <c r="H194" s="7" t="n">
        <f aca="false">F194*D194</f>
        <v>6963.84</v>
      </c>
    </row>
    <row r="195" customFormat="false" ht="12.8" hidden="false" customHeight="false" outlineLevel="0" collapsed="false">
      <c r="B195" s="0" t="s">
        <v>112</v>
      </c>
      <c r="C195" s="0" t="s">
        <v>115</v>
      </c>
      <c r="D195" s="0" t="n">
        <v>3348</v>
      </c>
      <c r="E195" s="0" t="n">
        <v>7</v>
      </c>
      <c r="F195" s="7" t="n">
        <v>2.08</v>
      </c>
      <c r="G195" s="7"/>
      <c r="H195" s="7" t="n">
        <f aca="false">F195*D195</f>
        <v>6963.84</v>
      </c>
    </row>
    <row r="196" customFormat="false" ht="12.8" hidden="false" customHeight="false" outlineLevel="0" collapsed="false">
      <c r="B196" s="0" t="s">
        <v>112</v>
      </c>
      <c r="C196" s="0" t="s">
        <v>116</v>
      </c>
      <c r="D196" s="0" t="n">
        <v>3348</v>
      </c>
      <c r="E196" s="0" t="n">
        <v>7</v>
      </c>
      <c r="F196" s="7" t="n">
        <v>2.08</v>
      </c>
      <c r="G196" s="7"/>
      <c r="H196" s="7" t="n">
        <f aca="false">F196*D196</f>
        <v>6963.84</v>
      </c>
    </row>
    <row r="197" customFormat="false" ht="12.8" hidden="false" customHeight="false" outlineLevel="0" collapsed="false">
      <c r="B197" s="0" t="s">
        <v>112</v>
      </c>
      <c r="C197" s="0" t="s">
        <v>117</v>
      </c>
      <c r="D197" s="0" t="n">
        <v>3348</v>
      </c>
      <c r="E197" s="0" t="n">
        <v>7</v>
      </c>
      <c r="F197" s="7" t="n">
        <v>2.08</v>
      </c>
      <c r="G197" s="7"/>
      <c r="H197" s="7" t="n">
        <f aca="false">F197*D197</f>
        <v>6963.84</v>
      </c>
    </row>
    <row r="198" customFormat="false" ht="12.8" hidden="false" customHeight="false" outlineLevel="0" collapsed="false">
      <c r="B198" s="0" t="s">
        <v>112</v>
      </c>
      <c r="C198" s="0" t="s">
        <v>118</v>
      </c>
      <c r="D198" s="0" t="n">
        <v>3348</v>
      </c>
      <c r="E198" s="0" t="n">
        <v>7</v>
      </c>
      <c r="F198" s="7" t="n">
        <v>2.08</v>
      </c>
      <c r="G198" s="7"/>
      <c r="H198" s="7" t="n">
        <f aca="false">F198*D198</f>
        <v>6963.84</v>
      </c>
    </row>
    <row r="199" customFormat="false" ht="12.8" hidden="false" customHeight="false" outlineLevel="0" collapsed="false">
      <c r="B199" s="0" t="s">
        <v>112</v>
      </c>
      <c r="C199" s="0" t="s">
        <v>119</v>
      </c>
      <c r="D199" s="0" t="n">
        <v>3348</v>
      </c>
      <c r="E199" s="0" t="n">
        <v>7</v>
      </c>
      <c r="F199" s="7" t="n">
        <v>2.08</v>
      </c>
      <c r="G199" s="7"/>
      <c r="H199" s="7" t="n">
        <f aca="false">F199*D199</f>
        <v>6963.84</v>
      </c>
    </row>
    <row r="200" customFormat="false" ht="12.8" hidden="false" customHeight="false" outlineLevel="0" collapsed="false">
      <c r="B200" s="0" t="s">
        <v>112</v>
      </c>
      <c r="C200" s="0" t="s">
        <v>120</v>
      </c>
      <c r="D200" s="0" t="n">
        <v>3348</v>
      </c>
      <c r="E200" s="0" t="n">
        <v>7</v>
      </c>
      <c r="F200" s="7" t="n">
        <v>2.08</v>
      </c>
      <c r="G200" s="7"/>
      <c r="H200" s="7" t="n">
        <f aca="false">F200*D200</f>
        <v>6963.84</v>
      </c>
    </row>
    <row r="201" customFormat="false" ht="12.8" hidden="false" customHeight="false" outlineLevel="0" collapsed="false">
      <c r="B201" s="0" t="s">
        <v>112</v>
      </c>
      <c r="C201" s="0" t="s">
        <v>121</v>
      </c>
      <c r="D201" s="0" t="n">
        <v>3348</v>
      </c>
      <c r="E201" s="0" t="n">
        <v>7</v>
      </c>
      <c r="F201" s="7" t="n">
        <v>2.08</v>
      </c>
      <c r="G201" s="7"/>
      <c r="H201" s="7" t="n">
        <f aca="false">F201*D201</f>
        <v>6963.84</v>
      </c>
    </row>
    <row r="202" customFormat="false" ht="12.8" hidden="false" customHeight="false" outlineLevel="0" collapsed="false">
      <c r="B202" s="0" t="s">
        <v>112</v>
      </c>
      <c r="C202" s="0" t="s">
        <v>122</v>
      </c>
      <c r="D202" s="0" t="n">
        <v>3348</v>
      </c>
      <c r="E202" s="0" t="n">
        <v>7</v>
      </c>
      <c r="F202" s="7" t="n">
        <v>2.08</v>
      </c>
      <c r="G202" s="7"/>
      <c r="H202" s="7" t="n">
        <f aca="false">F202*D202</f>
        <v>6963.84</v>
      </c>
    </row>
    <row r="203" customFormat="false" ht="12.8" hidden="false" customHeight="false" outlineLevel="0" collapsed="false">
      <c r="B203" s="0" t="s">
        <v>112</v>
      </c>
      <c r="C203" s="0" t="s">
        <v>123</v>
      </c>
      <c r="D203" s="0" t="n">
        <v>3348</v>
      </c>
      <c r="E203" s="0" t="n">
        <v>7</v>
      </c>
      <c r="F203" s="7" t="n">
        <v>2.08</v>
      </c>
      <c r="G203" s="7"/>
      <c r="H203" s="7" t="n">
        <f aca="false">F203*D203</f>
        <v>6963.84</v>
      </c>
    </row>
    <row r="204" customFormat="false" ht="12.8" hidden="false" customHeight="false" outlineLevel="0" collapsed="false">
      <c r="B204" s="0" t="s">
        <v>112</v>
      </c>
      <c r="C204" s="0" t="s">
        <v>124</v>
      </c>
      <c r="D204" s="0" t="n">
        <v>6512</v>
      </c>
      <c r="E204" s="0" t="n">
        <v>7</v>
      </c>
      <c r="F204" s="7" t="n">
        <v>2.21</v>
      </c>
      <c r="G204" s="7"/>
      <c r="H204" s="7" t="n">
        <f aca="false">F204*D204</f>
        <v>14391.52</v>
      </c>
    </row>
    <row r="205" customFormat="false" ht="12.8" hidden="false" customHeight="false" outlineLevel="0" collapsed="false">
      <c r="B205" s="0" t="s">
        <v>112</v>
      </c>
      <c r="C205" s="0" t="s">
        <v>125</v>
      </c>
      <c r="D205" s="0" t="n">
        <v>104842</v>
      </c>
      <c r="E205" s="0" t="n">
        <v>71</v>
      </c>
      <c r="F205" s="7" t="n">
        <v>61.53</v>
      </c>
      <c r="G205" s="7"/>
      <c r="H205" s="7" t="n">
        <f aca="false">F205*D205</f>
        <v>6450928.26</v>
      </c>
    </row>
    <row r="206" customFormat="false" ht="12.8" hidden="false" customHeight="false" outlineLevel="0" collapsed="false">
      <c r="B206" s="0" t="s">
        <v>112</v>
      </c>
      <c r="C206" s="0" t="s">
        <v>17</v>
      </c>
      <c r="D206" s="0" t="n">
        <v>190007</v>
      </c>
      <c r="E206" s="0" t="n">
        <v>37</v>
      </c>
      <c r="F206" s="7" t="n">
        <v>30.12</v>
      </c>
      <c r="G206" s="7"/>
      <c r="H206" s="7" t="n">
        <f aca="false">F206*D206</f>
        <v>5723010.84</v>
      </c>
    </row>
    <row r="207" customFormat="false" ht="12.8" hidden="false" customHeight="false" outlineLevel="0" collapsed="false">
      <c r="B207" s="0" t="s">
        <v>112</v>
      </c>
      <c r="C207" s="0" t="s">
        <v>56</v>
      </c>
      <c r="D207" s="0" t="n">
        <v>1630</v>
      </c>
      <c r="E207" s="0" t="n">
        <v>3</v>
      </c>
      <c r="F207" s="7" t="n">
        <v>2</v>
      </c>
      <c r="G207" s="7"/>
      <c r="H207" s="7" t="n">
        <f aca="false">F207*D207</f>
        <v>3260</v>
      </c>
    </row>
    <row r="208" customFormat="false" ht="12.8" hidden="false" customHeight="false" outlineLevel="0" collapsed="false">
      <c r="B208" s="0" t="s">
        <v>112</v>
      </c>
      <c r="C208" s="0" t="s">
        <v>66</v>
      </c>
      <c r="D208" s="0" t="n">
        <v>1630</v>
      </c>
      <c r="E208" s="0" t="n">
        <v>3</v>
      </c>
      <c r="F208" s="7" t="n">
        <v>2</v>
      </c>
      <c r="G208" s="7"/>
      <c r="H208" s="7" t="n">
        <f aca="false">F208*D208</f>
        <v>3260</v>
      </c>
    </row>
    <row r="209" customFormat="false" ht="12.8" hidden="false" customHeight="false" outlineLevel="0" collapsed="false">
      <c r="B209" s="0" t="s">
        <v>112</v>
      </c>
      <c r="C209" s="0" t="s">
        <v>67</v>
      </c>
      <c r="D209" s="0" t="n">
        <v>3121</v>
      </c>
      <c r="E209" s="0" t="n">
        <v>3</v>
      </c>
      <c r="F209" s="7" t="n">
        <v>2</v>
      </c>
      <c r="G209" s="7"/>
      <c r="H209" s="7" t="n">
        <f aca="false">F209*D209</f>
        <v>6242</v>
      </c>
    </row>
    <row r="210" customFormat="false" ht="12.8" hidden="false" customHeight="false" outlineLevel="0" collapsed="false">
      <c r="B210" s="0" t="s">
        <v>112</v>
      </c>
      <c r="C210" s="0" t="s">
        <v>111</v>
      </c>
      <c r="D210" s="0" t="n">
        <v>96647</v>
      </c>
      <c r="E210" s="0" t="n">
        <v>53</v>
      </c>
      <c r="F210" s="7" t="n">
        <v>44.42</v>
      </c>
      <c r="G210" s="7"/>
      <c r="H210" s="7" t="n">
        <f aca="false">F210*D210</f>
        <v>4293059.74</v>
      </c>
    </row>
    <row r="211" customFormat="false" ht="12.8" hidden="false" customHeight="false" outlineLevel="0" collapsed="false">
      <c r="B211" s="0" t="s">
        <v>112</v>
      </c>
      <c r="C211" s="0" t="s">
        <v>126</v>
      </c>
      <c r="D211" s="0" t="n">
        <v>57025</v>
      </c>
      <c r="E211" s="0" t="n">
        <v>35</v>
      </c>
      <c r="F211" s="7" t="n">
        <v>32.39</v>
      </c>
      <c r="G211" s="7"/>
      <c r="H211" s="7" t="n">
        <f aca="false">F211*D211</f>
        <v>1847039.75</v>
      </c>
    </row>
    <row r="212" customFormat="false" ht="12.8" hidden="false" customHeight="false" outlineLevel="0" collapsed="false">
      <c r="B212" s="0" t="s">
        <v>112</v>
      </c>
      <c r="C212" s="0" t="s">
        <v>19</v>
      </c>
      <c r="D212" s="0" t="n">
        <v>7</v>
      </c>
      <c r="E212" s="0" t="n">
        <v>3</v>
      </c>
      <c r="F212" s="7" t="n">
        <v>1.71</v>
      </c>
      <c r="G212" s="7"/>
      <c r="H212" s="7" t="n">
        <f aca="false">F212*D212</f>
        <v>11.97</v>
      </c>
    </row>
    <row r="213" customFormat="false" ht="12.8" hidden="false" customHeight="false" outlineLevel="0" collapsed="false">
      <c r="B213" s="0" t="s">
        <v>112</v>
      </c>
      <c r="C213" s="0" t="s">
        <v>21</v>
      </c>
      <c r="D213" s="0" t="n">
        <v>1630</v>
      </c>
      <c r="E213" s="0" t="n">
        <v>3</v>
      </c>
      <c r="F213" s="7" t="n">
        <v>2</v>
      </c>
      <c r="G213" s="7"/>
      <c r="H213" s="7" t="n">
        <f aca="false">F213*D213</f>
        <v>3260</v>
      </c>
    </row>
    <row r="214" customFormat="false" ht="12.8" hidden="false" customHeight="false" outlineLevel="0" collapsed="false">
      <c r="B214" s="0" t="s">
        <v>112</v>
      </c>
      <c r="C214" s="0" t="s">
        <v>23</v>
      </c>
      <c r="D214" s="0" t="n">
        <v>1630</v>
      </c>
      <c r="E214" s="0" t="n">
        <v>3</v>
      </c>
      <c r="F214" s="7" t="n">
        <v>2</v>
      </c>
      <c r="G214" s="7"/>
      <c r="H214" s="7" t="n">
        <f aca="false">F214*D214</f>
        <v>3260</v>
      </c>
    </row>
    <row r="215" customFormat="false" ht="12.8" hidden="false" customHeight="false" outlineLevel="0" collapsed="false">
      <c r="B215" s="0" t="s">
        <v>112</v>
      </c>
      <c r="C215" s="0" t="s">
        <v>25</v>
      </c>
      <c r="D215" s="0" t="n">
        <v>1630</v>
      </c>
      <c r="E215" s="0" t="n">
        <v>3</v>
      </c>
      <c r="F215" s="7" t="n">
        <v>2</v>
      </c>
      <c r="G215" s="7"/>
      <c r="H215" s="7" t="n">
        <f aca="false">F215*D215</f>
        <v>3260</v>
      </c>
    </row>
    <row r="216" customFormat="false" ht="12.8" hidden="false" customHeight="false" outlineLevel="0" collapsed="false">
      <c r="B216" s="0" t="s">
        <v>112</v>
      </c>
      <c r="C216" s="0" t="s">
        <v>27</v>
      </c>
      <c r="D216" s="0" t="n">
        <v>1630</v>
      </c>
      <c r="E216" s="0" t="n">
        <v>3</v>
      </c>
      <c r="F216" s="7" t="n">
        <v>2</v>
      </c>
      <c r="G216" s="7"/>
      <c r="H216" s="7" t="n">
        <f aca="false">F216*D216</f>
        <v>3260</v>
      </c>
    </row>
    <row r="217" customFormat="false" ht="12.8" hidden="false" customHeight="false" outlineLevel="0" collapsed="false">
      <c r="B217" s="0" t="s">
        <v>112</v>
      </c>
      <c r="C217" s="0" t="s">
        <v>46</v>
      </c>
      <c r="D217" s="0" t="n">
        <v>1630</v>
      </c>
      <c r="E217" s="0" t="n">
        <v>3</v>
      </c>
      <c r="F217" s="7" t="n">
        <v>2</v>
      </c>
      <c r="G217" s="7"/>
      <c r="H217" s="7" t="n">
        <f aca="false">F217*D217</f>
        <v>3260</v>
      </c>
    </row>
    <row r="218" customFormat="false" ht="12.8" hidden="false" customHeight="false" outlineLevel="0" collapsed="false">
      <c r="B218" s="0" t="s">
        <v>112</v>
      </c>
      <c r="C218" s="0" t="s">
        <v>47</v>
      </c>
      <c r="D218" s="0" t="n">
        <v>1630</v>
      </c>
      <c r="E218" s="0" t="n">
        <v>3</v>
      </c>
      <c r="F218" s="7" t="n">
        <v>2</v>
      </c>
      <c r="G218" s="7"/>
      <c r="H218" s="7" t="n">
        <f aca="false">F218*D218</f>
        <v>3260</v>
      </c>
    </row>
    <row r="219" customFormat="false" ht="12.8" hidden="false" customHeight="false" outlineLevel="0" collapsed="false">
      <c r="B219" s="0" t="s">
        <v>112</v>
      </c>
      <c r="C219" s="0" t="s">
        <v>48</v>
      </c>
      <c r="D219" s="0" t="n">
        <v>1630</v>
      </c>
      <c r="E219" s="0" t="n">
        <v>3</v>
      </c>
      <c r="F219" s="7" t="n">
        <v>2</v>
      </c>
      <c r="G219" s="7"/>
      <c r="H219" s="7" t="n">
        <f aca="false">F219*D219</f>
        <v>3260</v>
      </c>
    </row>
    <row r="220" customFormat="false" ht="12.8" hidden="false" customHeight="false" outlineLevel="0" collapsed="false">
      <c r="B220" s="0" t="s">
        <v>112</v>
      </c>
      <c r="C220" s="0" t="s">
        <v>57</v>
      </c>
      <c r="D220" s="0" t="n">
        <v>1630</v>
      </c>
      <c r="E220" s="0" t="n">
        <v>3</v>
      </c>
      <c r="F220" s="7" t="n">
        <v>2</v>
      </c>
      <c r="G220" s="7"/>
      <c r="H220" s="7" t="n">
        <f aca="false">F220*D220</f>
        <v>3260</v>
      </c>
    </row>
    <row r="221" customFormat="false" ht="12.8" hidden="false" customHeight="false" outlineLevel="0" collapsed="false">
      <c r="B221" s="0" t="s">
        <v>127</v>
      </c>
      <c r="C221" s="0" t="s">
        <v>128</v>
      </c>
      <c r="D221" s="0" t="n">
        <v>8</v>
      </c>
      <c r="E221" s="0" t="n">
        <v>3</v>
      </c>
      <c r="F221" s="7" t="n">
        <v>1.5</v>
      </c>
      <c r="G221" s="7"/>
      <c r="H221" s="7" t="n">
        <f aca="false">F221*D221</f>
        <v>12</v>
      </c>
    </row>
    <row r="222" customFormat="false" ht="12.8" hidden="false" customHeight="false" outlineLevel="0" collapsed="false">
      <c r="B222" s="0" t="s">
        <v>127</v>
      </c>
      <c r="C222" s="0" t="s">
        <v>129</v>
      </c>
      <c r="D222" s="0" t="n">
        <v>3938</v>
      </c>
      <c r="E222" s="0" t="n">
        <v>7</v>
      </c>
      <c r="F222" s="7" t="n">
        <v>2.06</v>
      </c>
      <c r="G222" s="7"/>
      <c r="H222" s="7" t="n">
        <f aca="false">F222*D222</f>
        <v>8112.28</v>
      </c>
    </row>
    <row r="223" customFormat="false" ht="12.8" hidden="false" customHeight="false" outlineLevel="0" collapsed="false">
      <c r="B223" s="0" t="s">
        <v>127</v>
      </c>
      <c r="C223" s="0" t="s">
        <v>130</v>
      </c>
      <c r="D223" s="0" t="n">
        <v>3938</v>
      </c>
      <c r="E223" s="0" t="n">
        <v>7</v>
      </c>
      <c r="F223" s="7" t="n">
        <v>2.06</v>
      </c>
      <c r="G223" s="7"/>
      <c r="H223" s="7" t="n">
        <f aca="false">F223*D223</f>
        <v>8112.28</v>
      </c>
    </row>
    <row r="224" customFormat="false" ht="12.8" hidden="false" customHeight="false" outlineLevel="0" collapsed="false">
      <c r="B224" s="0" t="s">
        <v>127</v>
      </c>
      <c r="C224" s="0" t="s">
        <v>131</v>
      </c>
      <c r="D224" s="0" t="n">
        <v>3938</v>
      </c>
      <c r="E224" s="0" t="n">
        <v>7</v>
      </c>
      <c r="F224" s="7" t="n">
        <v>2.06</v>
      </c>
      <c r="G224" s="7"/>
      <c r="H224" s="7" t="n">
        <f aca="false">F224*D224</f>
        <v>8112.28</v>
      </c>
    </row>
    <row r="225" customFormat="false" ht="12.8" hidden="false" customHeight="false" outlineLevel="0" collapsed="false">
      <c r="B225" s="0" t="s">
        <v>127</v>
      </c>
      <c r="C225" s="0" t="s">
        <v>132</v>
      </c>
      <c r="D225" s="0" t="n">
        <v>3938</v>
      </c>
      <c r="E225" s="0" t="n">
        <v>7</v>
      </c>
      <c r="F225" s="7" t="n">
        <v>2.06</v>
      </c>
      <c r="G225" s="7"/>
      <c r="H225" s="7" t="n">
        <f aca="false">F225*D225</f>
        <v>8112.28</v>
      </c>
    </row>
    <row r="226" customFormat="false" ht="12.8" hidden="false" customHeight="false" outlineLevel="0" collapsed="false">
      <c r="B226" s="0" t="s">
        <v>127</v>
      </c>
      <c r="C226" s="0" t="s">
        <v>133</v>
      </c>
      <c r="D226" s="0" t="n">
        <v>3938</v>
      </c>
      <c r="E226" s="0" t="n">
        <v>7</v>
      </c>
      <c r="F226" s="7" t="n">
        <v>2.06</v>
      </c>
      <c r="G226" s="7"/>
      <c r="H226" s="7" t="n">
        <f aca="false">F226*D226</f>
        <v>8112.28</v>
      </c>
    </row>
    <row r="227" customFormat="false" ht="12.8" hidden="false" customHeight="false" outlineLevel="0" collapsed="false">
      <c r="B227" s="0" t="s">
        <v>127</v>
      </c>
      <c r="C227" s="0" t="s">
        <v>134</v>
      </c>
      <c r="D227" s="0" t="n">
        <v>3938</v>
      </c>
      <c r="E227" s="0" t="n">
        <v>7</v>
      </c>
      <c r="F227" s="7" t="n">
        <v>2.06</v>
      </c>
      <c r="G227" s="7"/>
      <c r="H227" s="7" t="n">
        <f aca="false">F227*D227</f>
        <v>8112.28</v>
      </c>
    </row>
    <row r="228" customFormat="false" ht="12.8" hidden="false" customHeight="false" outlineLevel="0" collapsed="false">
      <c r="B228" s="0" t="s">
        <v>127</v>
      </c>
      <c r="C228" s="0" t="s">
        <v>135</v>
      </c>
      <c r="D228" s="0" t="n">
        <v>3938</v>
      </c>
      <c r="E228" s="0" t="n">
        <v>7</v>
      </c>
      <c r="F228" s="7" t="n">
        <v>2.06</v>
      </c>
      <c r="G228" s="7"/>
      <c r="H228" s="7" t="n">
        <f aca="false">F228*D228</f>
        <v>8112.28</v>
      </c>
    </row>
    <row r="229" customFormat="false" ht="12.8" hidden="false" customHeight="false" outlineLevel="0" collapsed="false">
      <c r="B229" s="0" t="s">
        <v>127</v>
      </c>
      <c r="C229" s="0" t="s">
        <v>136</v>
      </c>
      <c r="D229" s="0" t="n">
        <v>3938</v>
      </c>
      <c r="E229" s="0" t="n">
        <v>7</v>
      </c>
      <c r="F229" s="7" t="n">
        <v>2.06</v>
      </c>
      <c r="G229" s="7"/>
      <c r="H229" s="7" t="n">
        <f aca="false">F229*D229</f>
        <v>8112.28</v>
      </c>
    </row>
    <row r="230" customFormat="false" ht="12.8" hidden="false" customHeight="false" outlineLevel="0" collapsed="false">
      <c r="B230" s="0" t="s">
        <v>127</v>
      </c>
      <c r="C230" s="0" t="s">
        <v>137</v>
      </c>
      <c r="D230" s="0" t="n">
        <v>3938</v>
      </c>
      <c r="E230" s="0" t="n">
        <v>7</v>
      </c>
      <c r="F230" s="7" t="n">
        <v>2.06</v>
      </c>
      <c r="G230" s="7"/>
      <c r="H230" s="7" t="n">
        <f aca="false">F230*D230</f>
        <v>8112.28</v>
      </c>
    </row>
    <row r="231" customFormat="false" ht="12.8" hidden="false" customHeight="false" outlineLevel="0" collapsed="false">
      <c r="B231" s="0" t="s">
        <v>127</v>
      </c>
      <c r="C231" s="0" t="s">
        <v>138</v>
      </c>
      <c r="D231" s="0" t="n">
        <v>3938</v>
      </c>
      <c r="E231" s="0" t="n">
        <v>7</v>
      </c>
      <c r="F231" s="7" t="n">
        <v>2.06</v>
      </c>
      <c r="G231" s="7"/>
      <c r="H231" s="7" t="n">
        <f aca="false">F231*D231</f>
        <v>8112.28</v>
      </c>
    </row>
    <row r="232" customFormat="false" ht="12.8" hidden="false" customHeight="false" outlineLevel="0" collapsed="false">
      <c r="B232" s="0" t="s">
        <v>127</v>
      </c>
      <c r="C232" s="0" t="s">
        <v>139</v>
      </c>
      <c r="D232" s="0" t="n">
        <v>3938</v>
      </c>
      <c r="E232" s="0" t="n">
        <v>7</v>
      </c>
      <c r="F232" s="7" t="n">
        <v>2.06</v>
      </c>
      <c r="G232" s="7"/>
      <c r="H232" s="7" t="n">
        <f aca="false">F232*D232</f>
        <v>8112.28</v>
      </c>
    </row>
    <row r="233" customFormat="false" ht="12.8" hidden="false" customHeight="false" outlineLevel="0" collapsed="false">
      <c r="B233" s="0" t="s">
        <v>127</v>
      </c>
      <c r="C233" s="0" t="s">
        <v>140</v>
      </c>
      <c r="D233" s="0" t="n">
        <v>7676</v>
      </c>
      <c r="E233" s="0" t="n">
        <v>7</v>
      </c>
      <c r="F233" s="7" t="n">
        <v>2.18</v>
      </c>
      <c r="G233" s="7"/>
      <c r="H233" s="7" t="n">
        <f aca="false">F233*D233</f>
        <v>16733.68</v>
      </c>
    </row>
    <row r="234" customFormat="false" ht="12.8" hidden="false" customHeight="false" outlineLevel="0" collapsed="false">
      <c r="B234" s="0" t="s">
        <v>127</v>
      </c>
      <c r="C234" s="0" t="s">
        <v>141</v>
      </c>
      <c r="D234" s="0" t="n">
        <v>142140</v>
      </c>
      <c r="E234" s="0" t="n">
        <v>77</v>
      </c>
      <c r="F234" s="7" t="n">
        <v>66.86</v>
      </c>
      <c r="G234" s="7"/>
      <c r="H234" s="7" t="n">
        <f aca="false">F234*D234</f>
        <v>9503480.4</v>
      </c>
    </row>
    <row r="235" customFormat="false" ht="12.8" hidden="false" customHeight="false" outlineLevel="0" collapsed="false">
      <c r="B235" s="0" t="s">
        <v>127</v>
      </c>
      <c r="C235" s="0" t="s">
        <v>17</v>
      </c>
      <c r="D235" s="0" t="n">
        <v>259153</v>
      </c>
      <c r="E235" s="0" t="n">
        <v>39</v>
      </c>
      <c r="F235" s="7" t="n">
        <v>31.64</v>
      </c>
      <c r="G235" s="7"/>
      <c r="H235" s="7" t="n">
        <f aca="false">F235*D235</f>
        <v>8199600.92</v>
      </c>
    </row>
    <row r="236" customFormat="false" ht="12.8" hidden="false" customHeight="false" outlineLevel="0" collapsed="false">
      <c r="B236" s="0" t="s">
        <v>127</v>
      </c>
      <c r="C236" s="0" t="s">
        <v>56</v>
      </c>
      <c r="D236" s="0" t="n">
        <v>1921</v>
      </c>
      <c r="E236" s="0" t="n">
        <v>3</v>
      </c>
      <c r="F236" s="7" t="n">
        <v>2</v>
      </c>
      <c r="G236" s="7"/>
      <c r="H236" s="7" t="n">
        <f aca="false">F236*D236</f>
        <v>3842</v>
      </c>
    </row>
    <row r="237" customFormat="false" ht="12.8" hidden="false" customHeight="false" outlineLevel="0" collapsed="false">
      <c r="B237" s="0" t="s">
        <v>127</v>
      </c>
      <c r="C237" s="0" t="s">
        <v>66</v>
      </c>
      <c r="D237" s="0" t="n">
        <v>1921</v>
      </c>
      <c r="E237" s="0" t="n">
        <v>3</v>
      </c>
      <c r="F237" s="7" t="n">
        <v>2</v>
      </c>
      <c r="G237" s="7"/>
      <c r="H237" s="7" t="n">
        <f aca="false">F237*D237</f>
        <v>3842</v>
      </c>
    </row>
    <row r="238" customFormat="false" ht="12.8" hidden="false" customHeight="false" outlineLevel="0" collapsed="false">
      <c r="B238" s="0" t="s">
        <v>127</v>
      </c>
      <c r="C238" s="0" t="s">
        <v>67</v>
      </c>
      <c r="D238" s="0" t="n">
        <v>1921</v>
      </c>
      <c r="E238" s="0" t="n">
        <v>3</v>
      </c>
      <c r="F238" s="7" t="n">
        <v>2</v>
      </c>
      <c r="G238" s="7"/>
      <c r="H238" s="7" t="n">
        <f aca="false">F238*D238</f>
        <v>3842</v>
      </c>
    </row>
    <row r="239" customFormat="false" ht="12.8" hidden="false" customHeight="false" outlineLevel="0" collapsed="false">
      <c r="B239" s="0" t="s">
        <v>127</v>
      </c>
      <c r="C239" s="0" t="s">
        <v>111</v>
      </c>
      <c r="D239" s="0" t="n">
        <v>3691</v>
      </c>
      <c r="E239" s="0" t="n">
        <v>3</v>
      </c>
      <c r="F239" s="7" t="n">
        <v>2</v>
      </c>
      <c r="G239" s="7"/>
      <c r="H239" s="7" t="n">
        <f aca="false">F239*D239</f>
        <v>7382</v>
      </c>
    </row>
    <row r="240" customFormat="false" ht="12.8" hidden="false" customHeight="false" outlineLevel="0" collapsed="false">
      <c r="B240" s="0" t="s">
        <v>127</v>
      </c>
      <c r="C240" s="0" t="s">
        <v>126</v>
      </c>
      <c r="D240" s="0" t="n">
        <v>131507</v>
      </c>
      <c r="E240" s="0" t="n">
        <v>57</v>
      </c>
      <c r="F240" s="7" t="n">
        <v>47.79</v>
      </c>
      <c r="G240" s="7"/>
      <c r="H240" s="7" t="n">
        <f aca="false">F240*D240</f>
        <v>6284719.53</v>
      </c>
    </row>
    <row r="241" customFormat="false" ht="12.8" hidden="false" customHeight="false" outlineLevel="0" collapsed="false">
      <c r="B241" s="0" t="s">
        <v>127</v>
      </c>
      <c r="C241" s="0" t="s">
        <v>142</v>
      </c>
      <c r="D241" s="0" t="n">
        <v>72670</v>
      </c>
      <c r="E241" s="0" t="n">
        <v>37</v>
      </c>
      <c r="F241" s="7" t="n">
        <v>34.37</v>
      </c>
      <c r="G241" s="7"/>
      <c r="H241" s="7" t="n">
        <f aca="false">F241*D241</f>
        <v>2497667.9</v>
      </c>
    </row>
    <row r="242" customFormat="false" ht="12.8" hidden="false" customHeight="false" outlineLevel="0" collapsed="false">
      <c r="B242" s="0" t="s">
        <v>127</v>
      </c>
      <c r="C242" s="0" t="s">
        <v>19</v>
      </c>
      <c r="D242" s="0" t="n">
        <v>7</v>
      </c>
      <c r="E242" s="0" t="n">
        <v>3</v>
      </c>
      <c r="F242" s="7" t="n">
        <v>1.71</v>
      </c>
      <c r="G242" s="7"/>
      <c r="H242" s="7" t="n">
        <f aca="false">F242*D242</f>
        <v>11.97</v>
      </c>
    </row>
    <row r="243" customFormat="false" ht="12.8" hidden="false" customHeight="false" outlineLevel="0" collapsed="false">
      <c r="B243" s="0" t="s">
        <v>127</v>
      </c>
      <c r="C243" s="0" t="s">
        <v>21</v>
      </c>
      <c r="D243" s="0" t="n">
        <v>1921</v>
      </c>
      <c r="E243" s="0" t="n">
        <v>3</v>
      </c>
      <c r="F243" s="7" t="n">
        <v>2</v>
      </c>
      <c r="G243" s="7"/>
      <c r="H243" s="7" t="n">
        <f aca="false">F243*D243</f>
        <v>3842</v>
      </c>
    </row>
    <row r="244" customFormat="false" ht="12.8" hidden="false" customHeight="false" outlineLevel="0" collapsed="false">
      <c r="B244" s="0" t="s">
        <v>127</v>
      </c>
      <c r="C244" s="0" t="s">
        <v>23</v>
      </c>
      <c r="D244" s="0" t="n">
        <v>1921</v>
      </c>
      <c r="E244" s="0" t="n">
        <v>3</v>
      </c>
      <c r="F244" s="7" t="n">
        <v>2</v>
      </c>
      <c r="G244" s="7"/>
      <c r="H244" s="7" t="n">
        <f aca="false">F244*D244</f>
        <v>3842</v>
      </c>
    </row>
    <row r="245" customFormat="false" ht="12.8" hidden="false" customHeight="false" outlineLevel="0" collapsed="false">
      <c r="B245" s="0" t="s">
        <v>127</v>
      </c>
      <c r="C245" s="0" t="s">
        <v>25</v>
      </c>
      <c r="D245" s="0" t="n">
        <v>1921</v>
      </c>
      <c r="E245" s="0" t="n">
        <v>3</v>
      </c>
      <c r="F245" s="7" t="n">
        <v>2</v>
      </c>
      <c r="G245" s="7"/>
      <c r="H245" s="7" t="n">
        <f aca="false">F245*D245</f>
        <v>3842</v>
      </c>
    </row>
    <row r="246" customFormat="false" ht="12.8" hidden="false" customHeight="false" outlineLevel="0" collapsed="false">
      <c r="B246" s="0" t="s">
        <v>127</v>
      </c>
      <c r="C246" s="0" t="s">
        <v>27</v>
      </c>
      <c r="D246" s="0" t="n">
        <v>1921</v>
      </c>
      <c r="E246" s="0" t="n">
        <v>3</v>
      </c>
      <c r="F246" s="7" t="n">
        <v>2</v>
      </c>
      <c r="G246" s="7"/>
      <c r="H246" s="7" t="n">
        <f aca="false">F246*D246</f>
        <v>3842</v>
      </c>
    </row>
    <row r="247" customFormat="false" ht="12.8" hidden="false" customHeight="false" outlineLevel="0" collapsed="false">
      <c r="B247" s="0" t="s">
        <v>127</v>
      </c>
      <c r="C247" s="0" t="s">
        <v>46</v>
      </c>
      <c r="D247" s="0" t="n">
        <v>1921</v>
      </c>
      <c r="E247" s="0" t="n">
        <v>3</v>
      </c>
      <c r="F247" s="7" t="n">
        <v>2</v>
      </c>
      <c r="G247" s="7"/>
      <c r="H247" s="7" t="n">
        <f aca="false">F247*D247</f>
        <v>3842</v>
      </c>
    </row>
    <row r="248" customFormat="false" ht="12.8" hidden="false" customHeight="false" outlineLevel="0" collapsed="false">
      <c r="B248" s="0" t="s">
        <v>127</v>
      </c>
      <c r="C248" s="0" t="s">
        <v>47</v>
      </c>
      <c r="D248" s="0" t="n">
        <v>1921</v>
      </c>
      <c r="E248" s="0" t="n">
        <v>3</v>
      </c>
      <c r="F248" s="7" t="n">
        <v>2</v>
      </c>
      <c r="G248" s="7"/>
      <c r="H248" s="7" t="n">
        <f aca="false">F248*D248</f>
        <v>3842</v>
      </c>
    </row>
    <row r="249" customFormat="false" ht="12.8" hidden="false" customHeight="false" outlineLevel="0" collapsed="false">
      <c r="B249" s="0" t="s">
        <v>127</v>
      </c>
      <c r="C249" s="0" t="s">
        <v>48</v>
      </c>
      <c r="D249" s="0" t="n">
        <v>1921</v>
      </c>
      <c r="E249" s="0" t="n">
        <v>3</v>
      </c>
      <c r="F249" s="7" t="n">
        <v>2</v>
      </c>
      <c r="G249" s="7"/>
      <c r="H249" s="7" t="n">
        <f aca="false">F249*D249</f>
        <v>3842</v>
      </c>
    </row>
    <row r="250" customFormat="false" ht="12.8" hidden="false" customHeight="false" outlineLevel="0" collapsed="false">
      <c r="B250" s="0" t="s">
        <v>127</v>
      </c>
      <c r="C250" s="0" t="s">
        <v>57</v>
      </c>
      <c r="D250" s="0" t="n">
        <v>1921</v>
      </c>
      <c r="E250" s="0" t="n">
        <v>3</v>
      </c>
      <c r="F250" s="7" t="n">
        <v>2</v>
      </c>
      <c r="G250" s="7"/>
      <c r="H250" s="7" t="n">
        <f aca="false">F250*D250</f>
        <v>3842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4.43877551020408"/>
    <col collapsed="false" hidden="false" max="2" min="2" style="0" width="35.3214285714286"/>
    <col collapsed="false" hidden="false" max="3" min="3" style="0" width="20.9489795918367"/>
    <col collapsed="false" hidden="false" max="4" min="4" style="0" width="12.0663265306122"/>
    <col collapsed="false" hidden="false" max="5" min="5" style="12" width="10.1173469387755"/>
    <col collapsed="false" hidden="false" max="6" min="6" style="12" width="8.52040816326531"/>
    <col collapsed="false" hidden="false" max="7" min="7" style="0" width="6.21938775510204"/>
    <col collapsed="false" hidden="false" max="8" min="8" style="0" width="36.0357142857143"/>
    <col collapsed="false" hidden="false" max="9" min="9" style="0" width="10.2959183673469"/>
    <col collapsed="false" hidden="false" max="10" min="10" style="0" width="10.8265306122449"/>
    <col collapsed="false" hidden="false" max="11" min="11" style="12" width="7.28061224489796"/>
    <col collapsed="false" hidden="false" max="12" min="12" style="12" width="6.91836734693878"/>
    <col collapsed="false" hidden="false" max="1025" min="13" style="0" width="12.780612244898"/>
  </cols>
  <sheetData>
    <row r="1" customFormat="false" ht="12.8" hidden="false" customHeight="false" outlineLevel="0" collapsed="false">
      <c r="E1" s="0"/>
      <c r="F1" s="0"/>
      <c r="K1" s="0"/>
      <c r="L1" s="0"/>
    </row>
    <row r="2" s="14" customFormat="true" ht="19.7" hidden="false" customHeight="false" outlineLevel="0" collapsed="false">
      <c r="A2" s="14" t="s">
        <v>143</v>
      </c>
      <c r="E2" s="15"/>
      <c r="F2" s="15"/>
      <c r="K2" s="15"/>
      <c r="L2" s="15"/>
    </row>
    <row r="3" s="16" customFormat="true" ht="13.15" hidden="false" customHeight="true" outlineLevel="0" collapsed="false">
      <c r="E3" s="17"/>
      <c r="F3" s="17"/>
      <c r="K3" s="17"/>
      <c r="L3" s="17"/>
    </row>
    <row r="4" s="18" customFormat="true" ht="21.7" hidden="false" customHeight="true" outlineLevel="0" collapsed="false">
      <c r="B4" s="19" t="s">
        <v>144</v>
      </c>
      <c r="C4" s="19"/>
      <c r="D4" s="19"/>
      <c r="E4" s="19"/>
      <c r="F4" s="19"/>
      <c r="H4" s="19" t="s">
        <v>145</v>
      </c>
      <c r="I4" s="19"/>
      <c r="J4" s="19"/>
      <c r="K4" s="19"/>
      <c r="L4" s="19"/>
    </row>
    <row r="5" customFormat="false" ht="39.45" hidden="false" customHeight="true" outlineLevel="0" collapsed="false">
      <c r="A5" s="18"/>
      <c r="B5" s="18" t="s">
        <v>1</v>
      </c>
      <c r="C5" s="18" t="s">
        <v>2</v>
      </c>
      <c r="D5" s="18" t="s">
        <v>146</v>
      </c>
      <c r="E5" s="5" t="s">
        <v>147</v>
      </c>
      <c r="F5" s="5" t="s">
        <v>5</v>
      </c>
      <c r="H5" s="18" t="s">
        <v>1</v>
      </c>
      <c r="I5" s="18" t="s">
        <v>2</v>
      </c>
      <c r="J5" s="18" t="s">
        <v>146</v>
      </c>
      <c r="K5" s="5" t="s">
        <v>147</v>
      </c>
      <c r="L5" s="5" t="s">
        <v>5</v>
      </c>
    </row>
    <row r="6" s="16" customFormat="true" ht="12.8" hidden="false" customHeight="false" outlineLevel="0" collapsed="false">
      <c r="B6" s="0" t="s">
        <v>86</v>
      </c>
      <c r="C6" s="0" t="s">
        <v>148</v>
      </c>
      <c r="D6" s="0" t="n">
        <v>8</v>
      </c>
      <c r="E6" s="0" t="n">
        <v>3</v>
      </c>
      <c r="F6" s="0" t="n">
        <v>1.5</v>
      </c>
      <c r="G6" s="0"/>
      <c r="H6" s="0" t="s">
        <v>86</v>
      </c>
      <c r="I6" s="0" t="s">
        <v>149</v>
      </c>
      <c r="J6" s="0" t="n">
        <v>7</v>
      </c>
      <c r="K6" s="0" t="n">
        <v>3</v>
      </c>
      <c r="L6" s="0" t="n">
        <v>1.71</v>
      </c>
    </row>
    <row r="7" s="16" customFormat="true" ht="12.8" hidden="false" customHeight="false" outlineLevel="0" collapsed="false">
      <c r="B7" s="0" t="s">
        <v>98</v>
      </c>
      <c r="C7" s="0" t="s">
        <v>150</v>
      </c>
      <c r="D7" s="0" t="n">
        <v>8</v>
      </c>
      <c r="E7" s="0" t="n">
        <v>3</v>
      </c>
      <c r="F7" s="0" t="n">
        <v>1.5</v>
      </c>
      <c r="G7" s="0"/>
      <c r="H7" s="0" t="s">
        <v>98</v>
      </c>
      <c r="I7" s="0" t="s">
        <v>149</v>
      </c>
      <c r="J7" s="0" t="n">
        <v>7</v>
      </c>
      <c r="K7" s="0" t="n">
        <v>3</v>
      </c>
      <c r="L7" s="0" t="n">
        <v>1.71</v>
      </c>
    </row>
    <row r="8" customFormat="false" ht="15" hidden="false" customHeight="false" outlineLevel="0" collapsed="false">
      <c r="B8" s="0" t="s">
        <v>112</v>
      </c>
      <c r="C8" s="0" t="s">
        <v>151</v>
      </c>
      <c r="D8" s="0" t="n">
        <v>8</v>
      </c>
      <c r="E8" s="0" t="n">
        <v>3</v>
      </c>
      <c r="F8" s="0" t="n">
        <v>1.5</v>
      </c>
      <c r="H8" s="0" t="s">
        <v>112</v>
      </c>
      <c r="I8" s="0" t="s">
        <v>149</v>
      </c>
      <c r="J8" s="0" t="n">
        <v>7</v>
      </c>
      <c r="K8" s="0" t="n">
        <v>3</v>
      </c>
      <c r="L8" s="0" t="n">
        <v>1.71</v>
      </c>
      <c r="N8" s="20"/>
    </row>
    <row r="9" customFormat="false" ht="12.8" hidden="false" customHeight="false" outlineLevel="0" collapsed="false">
      <c r="B9" s="0" t="s">
        <v>127</v>
      </c>
      <c r="C9" s="0" t="s">
        <v>152</v>
      </c>
      <c r="D9" s="0" t="n">
        <v>8</v>
      </c>
      <c r="E9" s="0" t="n">
        <v>3</v>
      </c>
      <c r="F9" s="0" t="n">
        <v>1.5</v>
      </c>
      <c r="H9" s="0" t="s">
        <v>127</v>
      </c>
      <c r="I9" s="0" t="s">
        <v>149</v>
      </c>
      <c r="J9" s="0" t="n">
        <v>7</v>
      </c>
      <c r="K9" s="0" t="n">
        <v>3</v>
      </c>
      <c r="L9" s="0" t="n">
        <v>1.71</v>
      </c>
    </row>
    <row r="10" customFormat="false" ht="12.8" hidden="false" customHeight="false" outlineLevel="0" collapsed="false">
      <c r="B10" s="0" t="s">
        <v>40</v>
      </c>
      <c r="C10" s="0" t="s">
        <v>153</v>
      </c>
      <c r="D10" s="0" t="n">
        <v>476</v>
      </c>
      <c r="E10" s="0" t="n">
        <v>3</v>
      </c>
      <c r="F10" s="0" t="n">
        <v>1.83</v>
      </c>
      <c r="H10" s="0" t="s">
        <v>7</v>
      </c>
      <c r="I10" s="0" t="s">
        <v>149</v>
      </c>
      <c r="J10" s="0" t="n">
        <v>238</v>
      </c>
      <c r="K10" s="0" t="n">
        <v>3</v>
      </c>
      <c r="L10" s="0" t="n">
        <v>1.99</v>
      </c>
    </row>
    <row r="11" customFormat="false" ht="12.8" hidden="false" customHeight="false" outlineLevel="0" collapsed="false">
      <c r="B11" s="0" t="s">
        <v>40</v>
      </c>
      <c r="C11" s="0" t="s">
        <v>154</v>
      </c>
      <c r="D11" s="0" t="n">
        <v>476</v>
      </c>
      <c r="E11" s="0" t="n">
        <v>3</v>
      </c>
      <c r="F11" s="0" t="n">
        <v>1.83</v>
      </c>
      <c r="H11" s="0" t="s">
        <v>7</v>
      </c>
      <c r="I11" s="0" t="s">
        <v>155</v>
      </c>
      <c r="J11" s="0" t="n">
        <v>262</v>
      </c>
      <c r="K11" s="0" t="n">
        <v>3</v>
      </c>
      <c r="L11" s="0" t="n">
        <v>1.99</v>
      </c>
    </row>
    <row r="12" customFormat="false" ht="12.8" hidden="false" customHeight="false" outlineLevel="0" collapsed="false">
      <c r="B12" s="0" t="s">
        <v>40</v>
      </c>
      <c r="C12" s="0" t="s">
        <v>156</v>
      </c>
      <c r="D12" s="0" t="n">
        <v>476</v>
      </c>
      <c r="E12" s="0" t="n">
        <v>3</v>
      </c>
      <c r="F12" s="0" t="n">
        <v>1.83</v>
      </c>
      <c r="H12" s="0" t="s">
        <v>7</v>
      </c>
      <c r="I12" s="0" t="s">
        <v>157</v>
      </c>
      <c r="J12" s="0" t="n">
        <v>262</v>
      </c>
      <c r="K12" s="0" t="n">
        <v>3</v>
      </c>
      <c r="L12" s="0" t="n">
        <v>1.99</v>
      </c>
    </row>
    <row r="13" customFormat="false" ht="12.8" hidden="false" customHeight="false" outlineLevel="0" collapsed="false">
      <c r="B13" s="0" t="s">
        <v>40</v>
      </c>
      <c r="C13" s="0" t="s">
        <v>158</v>
      </c>
      <c r="D13" s="0" t="n">
        <v>476</v>
      </c>
      <c r="E13" s="0" t="n">
        <v>3</v>
      </c>
      <c r="F13" s="0" t="n">
        <v>1.83</v>
      </c>
      <c r="H13" s="0" t="s">
        <v>40</v>
      </c>
      <c r="I13" s="0" t="s">
        <v>149</v>
      </c>
      <c r="J13" s="0" t="n">
        <v>241</v>
      </c>
      <c r="K13" s="0" t="n">
        <v>3</v>
      </c>
      <c r="L13" s="0" t="n">
        <v>1.99</v>
      </c>
    </row>
    <row r="14" customFormat="false" ht="12.8" hidden="false" customHeight="false" outlineLevel="0" collapsed="false">
      <c r="B14" s="0" t="s">
        <v>49</v>
      </c>
      <c r="C14" s="0" t="s">
        <v>159</v>
      </c>
      <c r="D14" s="0" t="n">
        <v>3800</v>
      </c>
      <c r="E14" s="0" t="n">
        <v>3</v>
      </c>
      <c r="F14" s="0" t="n">
        <v>1.83</v>
      </c>
      <c r="H14" s="0" t="s">
        <v>40</v>
      </c>
      <c r="I14" s="0" t="s">
        <v>157</v>
      </c>
      <c r="J14" s="0" t="n">
        <v>241</v>
      </c>
      <c r="K14" s="0" t="n">
        <v>3</v>
      </c>
      <c r="L14" s="0" t="n">
        <v>1.99</v>
      </c>
    </row>
    <row r="15" customFormat="false" ht="12.8" hidden="false" customHeight="false" outlineLevel="0" collapsed="false">
      <c r="B15" s="0" t="s">
        <v>49</v>
      </c>
      <c r="C15" s="0" t="s">
        <v>160</v>
      </c>
      <c r="D15" s="0" t="n">
        <v>3800</v>
      </c>
      <c r="E15" s="0" t="n">
        <v>3</v>
      </c>
      <c r="F15" s="0" t="n">
        <v>1.83</v>
      </c>
      <c r="H15" s="0" t="s">
        <v>40</v>
      </c>
      <c r="I15" s="0" t="s">
        <v>161</v>
      </c>
      <c r="J15" s="0" t="n">
        <v>241</v>
      </c>
      <c r="K15" s="0" t="n">
        <v>3</v>
      </c>
      <c r="L15" s="0" t="n">
        <v>1.99</v>
      </c>
    </row>
    <row r="16" customFormat="false" ht="12.8" hidden="false" customHeight="false" outlineLevel="0" collapsed="false">
      <c r="B16" s="0" t="s">
        <v>49</v>
      </c>
      <c r="C16" s="0" t="s">
        <v>162</v>
      </c>
      <c r="D16" s="0" t="n">
        <v>3800</v>
      </c>
      <c r="E16" s="0" t="n">
        <v>3</v>
      </c>
      <c r="F16" s="0" t="n">
        <v>1.83</v>
      </c>
      <c r="H16" s="0" t="s">
        <v>40</v>
      </c>
      <c r="I16" s="0" t="s">
        <v>163</v>
      </c>
      <c r="J16" s="0" t="n">
        <v>241</v>
      </c>
      <c r="K16" s="0" t="n">
        <v>3</v>
      </c>
      <c r="L16" s="0" t="n">
        <v>1.99</v>
      </c>
    </row>
    <row r="17" customFormat="false" ht="12.8" hidden="false" customHeight="false" outlineLevel="0" collapsed="false">
      <c r="B17" s="0" t="s">
        <v>49</v>
      </c>
      <c r="C17" s="0" t="s">
        <v>164</v>
      </c>
      <c r="D17" s="0" t="n">
        <v>3800</v>
      </c>
      <c r="E17" s="0" t="n">
        <v>3</v>
      </c>
      <c r="F17" s="0" t="n">
        <v>1.83</v>
      </c>
      <c r="H17" s="0" t="s">
        <v>7</v>
      </c>
      <c r="I17" s="0" t="s">
        <v>165</v>
      </c>
      <c r="J17" s="0" t="n">
        <v>469</v>
      </c>
      <c r="K17" s="0" t="n">
        <v>3</v>
      </c>
      <c r="L17" s="0" t="n">
        <v>2</v>
      </c>
    </row>
    <row r="18" customFormat="false" ht="12.8" hidden="false" customHeight="false" outlineLevel="0" collapsed="false">
      <c r="B18" s="0" t="s">
        <v>49</v>
      </c>
      <c r="C18" s="0" t="s">
        <v>166</v>
      </c>
      <c r="D18" s="0" t="n">
        <v>3800</v>
      </c>
      <c r="E18" s="0" t="n">
        <v>3</v>
      </c>
      <c r="F18" s="0" t="n">
        <v>1.83</v>
      </c>
      <c r="H18" s="0" t="s">
        <v>28</v>
      </c>
      <c r="I18" s="0" t="s">
        <v>149</v>
      </c>
      <c r="J18" s="0" t="n">
        <v>1858</v>
      </c>
      <c r="K18" s="0" t="n">
        <v>3</v>
      </c>
      <c r="L18" s="0" t="n">
        <v>2</v>
      </c>
    </row>
    <row r="19" customFormat="false" ht="12.8" hidden="false" customHeight="false" outlineLevel="0" collapsed="false">
      <c r="B19" s="0" t="s">
        <v>58</v>
      </c>
      <c r="C19" s="0" t="s">
        <v>167</v>
      </c>
      <c r="D19" s="0" t="n">
        <v>37988</v>
      </c>
      <c r="E19" s="0" t="n">
        <v>3</v>
      </c>
      <c r="F19" s="0" t="n">
        <v>1.83</v>
      </c>
      <c r="H19" s="0" t="s">
        <v>28</v>
      </c>
      <c r="I19" s="0" t="s">
        <v>155</v>
      </c>
      <c r="J19" s="0" t="n">
        <v>2059</v>
      </c>
      <c r="K19" s="0" t="n">
        <v>3</v>
      </c>
      <c r="L19" s="0" t="n">
        <v>2</v>
      </c>
    </row>
    <row r="20" customFormat="false" ht="12.8" hidden="false" customHeight="false" outlineLevel="0" collapsed="false">
      <c r="B20" s="0" t="s">
        <v>58</v>
      </c>
      <c r="C20" s="0" t="s">
        <v>168</v>
      </c>
      <c r="D20" s="0" t="n">
        <v>37988</v>
      </c>
      <c r="E20" s="0" t="n">
        <v>3</v>
      </c>
      <c r="F20" s="0" t="n">
        <v>1.83</v>
      </c>
      <c r="H20" s="0" t="s">
        <v>28</v>
      </c>
      <c r="I20" s="0" t="s">
        <v>157</v>
      </c>
      <c r="J20" s="0" t="n">
        <v>2059</v>
      </c>
      <c r="K20" s="0" t="n">
        <v>3</v>
      </c>
      <c r="L20" s="0" t="n">
        <v>2</v>
      </c>
    </row>
    <row r="21" customFormat="false" ht="12.8" hidden="false" customHeight="false" outlineLevel="0" collapsed="false">
      <c r="B21" s="0" t="s">
        <v>58</v>
      </c>
      <c r="C21" s="0" t="s">
        <v>169</v>
      </c>
      <c r="D21" s="0" t="n">
        <v>37988</v>
      </c>
      <c r="E21" s="0" t="n">
        <v>3</v>
      </c>
      <c r="F21" s="0" t="n">
        <v>1.83</v>
      </c>
      <c r="H21" s="0" t="s">
        <v>28</v>
      </c>
      <c r="I21" s="0" t="s">
        <v>165</v>
      </c>
      <c r="J21" s="0" t="n">
        <v>3427</v>
      </c>
      <c r="K21" s="0" t="n">
        <v>3</v>
      </c>
      <c r="L21" s="0" t="n">
        <v>2</v>
      </c>
    </row>
    <row r="22" customFormat="false" ht="12.8" hidden="false" customHeight="false" outlineLevel="0" collapsed="false">
      <c r="B22" s="0" t="s">
        <v>58</v>
      </c>
      <c r="C22" s="0" t="s">
        <v>170</v>
      </c>
      <c r="D22" s="0" t="n">
        <v>37988</v>
      </c>
      <c r="E22" s="0" t="n">
        <v>3</v>
      </c>
      <c r="F22" s="0" t="n">
        <v>1.83</v>
      </c>
      <c r="H22" s="0" t="s">
        <v>34</v>
      </c>
      <c r="I22" s="0" t="s">
        <v>149</v>
      </c>
      <c r="J22" s="0" t="n">
        <v>14038</v>
      </c>
      <c r="K22" s="0" t="n">
        <v>3</v>
      </c>
      <c r="L22" s="0" t="n">
        <v>2</v>
      </c>
    </row>
    <row r="23" customFormat="false" ht="12.8" hidden="false" customHeight="false" outlineLevel="0" collapsed="false">
      <c r="B23" s="0" t="s">
        <v>58</v>
      </c>
      <c r="C23" s="0" t="s">
        <v>171</v>
      </c>
      <c r="D23" s="0" t="n">
        <v>37988</v>
      </c>
      <c r="E23" s="0" t="n">
        <v>3</v>
      </c>
      <c r="F23" s="0" t="n">
        <v>1.83</v>
      </c>
      <c r="H23" s="0" t="s">
        <v>34</v>
      </c>
      <c r="I23" s="0" t="s">
        <v>155</v>
      </c>
      <c r="J23" s="0" t="n">
        <v>15469</v>
      </c>
      <c r="K23" s="0" t="n">
        <v>3</v>
      </c>
      <c r="L23" s="0" t="n">
        <v>2</v>
      </c>
    </row>
    <row r="24" customFormat="false" ht="12.8" hidden="false" customHeight="false" outlineLevel="0" collapsed="false">
      <c r="B24" s="0" t="s">
        <v>58</v>
      </c>
      <c r="C24" s="0" t="s">
        <v>172</v>
      </c>
      <c r="D24" s="0" t="n">
        <v>37988</v>
      </c>
      <c r="E24" s="0" t="n">
        <v>3</v>
      </c>
      <c r="F24" s="0" t="n">
        <v>1.83</v>
      </c>
      <c r="H24" s="0" t="s">
        <v>34</v>
      </c>
      <c r="I24" s="0" t="s">
        <v>157</v>
      </c>
      <c r="J24" s="0" t="n">
        <v>15469</v>
      </c>
      <c r="K24" s="0" t="n">
        <v>3</v>
      </c>
      <c r="L24" s="0" t="n">
        <v>2</v>
      </c>
    </row>
    <row r="25" customFormat="false" ht="12.8" hidden="false" customHeight="false" outlineLevel="0" collapsed="false">
      <c r="B25" s="0" t="s">
        <v>127</v>
      </c>
      <c r="C25" s="0" t="s">
        <v>173</v>
      </c>
      <c r="D25" s="0" t="n">
        <v>3938</v>
      </c>
      <c r="E25" s="0" t="n">
        <v>7</v>
      </c>
      <c r="F25" s="0" t="n">
        <v>2.06</v>
      </c>
      <c r="H25" s="0" t="s">
        <v>34</v>
      </c>
      <c r="I25" s="0" t="s">
        <v>165</v>
      </c>
      <c r="J25" s="0" t="n">
        <v>24127</v>
      </c>
      <c r="K25" s="0" t="n">
        <v>3</v>
      </c>
      <c r="L25" s="0" t="n">
        <v>2</v>
      </c>
    </row>
    <row r="26" customFormat="false" ht="12.8" hidden="false" customHeight="false" outlineLevel="0" collapsed="false">
      <c r="B26" s="0" t="s">
        <v>127</v>
      </c>
      <c r="C26" s="0" t="s">
        <v>174</v>
      </c>
      <c r="D26" s="0" t="n">
        <v>3938</v>
      </c>
      <c r="E26" s="0" t="n">
        <v>7</v>
      </c>
      <c r="F26" s="0" t="n">
        <v>2.06</v>
      </c>
      <c r="H26" s="0" t="s">
        <v>49</v>
      </c>
      <c r="I26" s="0" t="s">
        <v>149</v>
      </c>
      <c r="J26" s="0" t="n">
        <v>1903</v>
      </c>
      <c r="K26" s="0" t="n">
        <v>3</v>
      </c>
      <c r="L26" s="0" t="n">
        <v>2</v>
      </c>
    </row>
    <row r="27" customFormat="false" ht="12.8" hidden="false" customHeight="false" outlineLevel="0" collapsed="false">
      <c r="B27" s="0" t="s">
        <v>127</v>
      </c>
      <c r="C27" s="0" t="s">
        <v>175</v>
      </c>
      <c r="D27" s="0" t="n">
        <v>3938</v>
      </c>
      <c r="E27" s="0" t="n">
        <v>7</v>
      </c>
      <c r="F27" s="0" t="n">
        <v>2.06</v>
      </c>
      <c r="H27" s="0" t="s">
        <v>49</v>
      </c>
      <c r="I27" s="0" t="s">
        <v>157</v>
      </c>
      <c r="J27" s="0" t="n">
        <v>1903</v>
      </c>
      <c r="K27" s="0" t="n">
        <v>3</v>
      </c>
      <c r="L27" s="0" t="n">
        <v>2</v>
      </c>
    </row>
    <row r="28" customFormat="false" ht="12.8" hidden="false" customHeight="false" outlineLevel="0" collapsed="false">
      <c r="B28" s="0" t="s">
        <v>127</v>
      </c>
      <c r="C28" s="0" t="s">
        <v>176</v>
      </c>
      <c r="D28" s="0" t="n">
        <v>3938</v>
      </c>
      <c r="E28" s="0" t="n">
        <v>7</v>
      </c>
      <c r="F28" s="0" t="n">
        <v>2.06</v>
      </c>
      <c r="H28" s="0" t="s">
        <v>49</v>
      </c>
      <c r="I28" s="0" t="s">
        <v>161</v>
      </c>
      <c r="J28" s="0" t="n">
        <v>1903</v>
      </c>
      <c r="K28" s="0" t="n">
        <v>3</v>
      </c>
      <c r="L28" s="0" t="n">
        <v>2</v>
      </c>
    </row>
    <row r="29" customFormat="false" ht="12.8" hidden="false" customHeight="false" outlineLevel="0" collapsed="false">
      <c r="B29" s="0" t="s">
        <v>127</v>
      </c>
      <c r="C29" s="0" t="s">
        <v>177</v>
      </c>
      <c r="D29" s="0" t="n">
        <v>3938</v>
      </c>
      <c r="E29" s="0" t="n">
        <v>7</v>
      </c>
      <c r="F29" s="0" t="n">
        <v>2.06</v>
      </c>
      <c r="H29" s="0" t="s">
        <v>49</v>
      </c>
      <c r="I29" s="0" t="s">
        <v>163</v>
      </c>
      <c r="J29" s="0" t="n">
        <v>1903</v>
      </c>
      <c r="K29" s="0" t="n">
        <v>3</v>
      </c>
      <c r="L29" s="0" t="n">
        <v>2</v>
      </c>
    </row>
    <row r="30" customFormat="false" ht="12.8" hidden="false" customHeight="false" outlineLevel="0" collapsed="false">
      <c r="B30" s="0" t="s">
        <v>127</v>
      </c>
      <c r="C30" s="0" t="s">
        <v>178</v>
      </c>
      <c r="D30" s="0" t="n">
        <v>3938</v>
      </c>
      <c r="E30" s="0" t="n">
        <v>7</v>
      </c>
      <c r="F30" s="0" t="n">
        <v>2.06</v>
      </c>
      <c r="H30" s="0" t="s">
        <v>49</v>
      </c>
      <c r="I30" s="0" t="s">
        <v>179</v>
      </c>
      <c r="J30" s="0" t="n">
        <v>1903</v>
      </c>
      <c r="K30" s="0" t="n">
        <v>3</v>
      </c>
      <c r="L30" s="0" t="n">
        <v>2</v>
      </c>
    </row>
    <row r="31" customFormat="false" ht="12.8" hidden="false" customHeight="false" outlineLevel="0" collapsed="false">
      <c r="B31" s="0" t="s">
        <v>127</v>
      </c>
      <c r="C31" s="0" t="s">
        <v>180</v>
      </c>
      <c r="D31" s="0" t="n">
        <v>3938</v>
      </c>
      <c r="E31" s="0" t="n">
        <v>7</v>
      </c>
      <c r="F31" s="0" t="n">
        <v>2.06</v>
      </c>
      <c r="H31" s="0" t="s">
        <v>58</v>
      </c>
      <c r="I31" s="0" t="s">
        <v>181</v>
      </c>
      <c r="J31" s="0" t="n">
        <v>18997</v>
      </c>
      <c r="K31" s="0" t="n">
        <v>3</v>
      </c>
      <c r="L31" s="0" t="n">
        <v>2</v>
      </c>
    </row>
    <row r="32" customFormat="false" ht="12.8" hidden="false" customHeight="false" outlineLevel="0" collapsed="false">
      <c r="B32" s="0" t="s">
        <v>127</v>
      </c>
      <c r="C32" s="0" t="s">
        <v>182</v>
      </c>
      <c r="D32" s="0" t="n">
        <v>3938</v>
      </c>
      <c r="E32" s="0" t="n">
        <v>7</v>
      </c>
      <c r="F32" s="0" t="n">
        <v>2.06</v>
      </c>
      <c r="H32" s="0" t="s">
        <v>58</v>
      </c>
      <c r="I32" s="0" t="s">
        <v>149</v>
      </c>
      <c r="J32" s="0" t="n">
        <v>18997</v>
      </c>
      <c r="K32" s="0" t="n">
        <v>3</v>
      </c>
      <c r="L32" s="0" t="n">
        <v>2</v>
      </c>
    </row>
    <row r="33" customFormat="false" ht="12.8" hidden="false" customHeight="false" outlineLevel="0" collapsed="false">
      <c r="B33" s="0" t="s">
        <v>127</v>
      </c>
      <c r="C33" s="0" t="s">
        <v>183</v>
      </c>
      <c r="D33" s="0" t="n">
        <v>3938</v>
      </c>
      <c r="E33" s="0" t="n">
        <v>7</v>
      </c>
      <c r="F33" s="0" t="n">
        <v>2.06</v>
      </c>
      <c r="H33" s="0" t="s">
        <v>58</v>
      </c>
      <c r="I33" s="0" t="s">
        <v>157</v>
      </c>
      <c r="J33" s="0" t="n">
        <v>18997</v>
      </c>
      <c r="K33" s="0" t="n">
        <v>3</v>
      </c>
      <c r="L33" s="0" t="n">
        <v>2</v>
      </c>
    </row>
    <row r="34" customFormat="false" ht="12.8" hidden="false" customHeight="false" outlineLevel="0" collapsed="false">
      <c r="B34" s="0" t="s">
        <v>127</v>
      </c>
      <c r="C34" s="0" t="s">
        <v>184</v>
      </c>
      <c r="D34" s="0" t="n">
        <v>3938</v>
      </c>
      <c r="E34" s="0" t="n">
        <v>7</v>
      </c>
      <c r="F34" s="0" t="n">
        <v>2.06</v>
      </c>
      <c r="H34" s="0" t="s">
        <v>58</v>
      </c>
      <c r="I34" s="0" t="s">
        <v>161</v>
      </c>
      <c r="J34" s="0" t="n">
        <v>18997</v>
      </c>
      <c r="K34" s="0" t="n">
        <v>3</v>
      </c>
      <c r="L34" s="0" t="n">
        <v>2</v>
      </c>
    </row>
    <row r="35" customFormat="false" ht="12.8" hidden="false" customHeight="false" outlineLevel="0" collapsed="false">
      <c r="B35" s="0" t="s">
        <v>127</v>
      </c>
      <c r="C35" s="0" t="s">
        <v>185</v>
      </c>
      <c r="D35" s="0" t="n">
        <v>3938</v>
      </c>
      <c r="E35" s="0" t="n">
        <v>7</v>
      </c>
      <c r="F35" s="0" t="n">
        <v>2.06</v>
      </c>
      <c r="H35" s="0" t="s">
        <v>58</v>
      </c>
      <c r="I35" s="0" t="s">
        <v>163</v>
      </c>
      <c r="J35" s="0" t="n">
        <v>18997</v>
      </c>
      <c r="K35" s="0" t="n">
        <v>3</v>
      </c>
      <c r="L35" s="0" t="n">
        <v>2</v>
      </c>
    </row>
    <row r="36" customFormat="false" ht="12.8" hidden="false" customHeight="false" outlineLevel="0" collapsed="false">
      <c r="B36" s="0" t="s">
        <v>112</v>
      </c>
      <c r="C36" s="0" t="s">
        <v>186</v>
      </c>
      <c r="D36" s="0" t="n">
        <v>3348</v>
      </c>
      <c r="E36" s="0" t="n">
        <v>7</v>
      </c>
      <c r="F36" s="0" t="n">
        <v>2.08</v>
      </c>
      <c r="H36" s="0" t="s">
        <v>58</v>
      </c>
      <c r="I36" s="0" t="s">
        <v>179</v>
      </c>
      <c r="J36" s="0" t="n">
        <v>18997</v>
      </c>
      <c r="K36" s="0" t="n">
        <v>3</v>
      </c>
      <c r="L36" s="0" t="n">
        <v>2</v>
      </c>
    </row>
    <row r="37" customFormat="false" ht="12.8" hidden="false" customHeight="false" outlineLevel="0" collapsed="false">
      <c r="B37" s="0" t="s">
        <v>112</v>
      </c>
      <c r="C37" s="0" t="s">
        <v>187</v>
      </c>
      <c r="D37" s="0" t="n">
        <v>3348</v>
      </c>
      <c r="E37" s="0" t="n">
        <v>7</v>
      </c>
      <c r="F37" s="0" t="n">
        <v>2.08</v>
      </c>
      <c r="H37" s="0" t="s">
        <v>80</v>
      </c>
      <c r="I37" s="0" t="s">
        <v>149</v>
      </c>
      <c r="J37" s="0" t="n">
        <v>979</v>
      </c>
      <c r="K37" s="0" t="n">
        <v>3</v>
      </c>
      <c r="L37" s="0" t="n">
        <v>2</v>
      </c>
    </row>
    <row r="38" customFormat="false" ht="12.8" hidden="false" customHeight="false" outlineLevel="0" collapsed="false">
      <c r="B38" s="0" t="s">
        <v>112</v>
      </c>
      <c r="C38" s="0" t="s">
        <v>188</v>
      </c>
      <c r="D38" s="0" t="n">
        <v>3348</v>
      </c>
      <c r="E38" s="0" t="n">
        <v>7</v>
      </c>
      <c r="F38" s="0" t="n">
        <v>2.08</v>
      </c>
      <c r="H38" s="0" t="s">
        <v>80</v>
      </c>
      <c r="I38" s="0" t="s">
        <v>155</v>
      </c>
      <c r="J38" s="0" t="n">
        <v>979</v>
      </c>
      <c r="K38" s="0" t="n">
        <v>3</v>
      </c>
      <c r="L38" s="0" t="n">
        <v>2</v>
      </c>
    </row>
    <row r="39" customFormat="false" ht="12.8" hidden="false" customHeight="false" outlineLevel="0" collapsed="false">
      <c r="B39" s="0" t="s">
        <v>112</v>
      </c>
      <c r="C39" s="0" t="s">
        <v>189</v>
      </c>
      <c r="D39" s="0" t="n">
        <v>3348</v>
      </c>
      <c r="E39" s="0" t="n">
        <v>7</v>
      </c>
      <c r="F39" s="0" t="n">
        <v>2.08</v>
      </c>
      <c r="H39" s="0" t="s">
        <v>80</v>
      </c>
      <c r="I39" s="0" t="s">
        <v>157</v>
      </c>
      <c r="J39" s="0" t="n">
        <v>979</v>
      </c>
      <c r="K39" s="0" t="n">
        <v>3</v>
      </c>
      <c r="L39" s="0" t="n">
        <v>2</v>
      </c>
    </row>
    <row r="40" customFormat="false" ht="12.8" hidden="false" customHeight="false" outlineLevel="0" collapsed="false">
      <c r="B40" s="0" t="s">
        <v>112</v>
      </c>
      <c r="C40" s="0" t="s">
        <v>190</v>
      </c>
      <c r="D40" s="0" t="n">
        <v>3348</v>
      </c>
      <c r="E40" s="0" t="n">
        <v>7</v>
      </c>
      <c r="F40" s="0" t="n">
        <v>2.08</v>
      </c>
      <c r="H40" s="0" t="s">
        <v>80</v>
      </c>
      <c r="I40" s="0" t="s">
        <v>165</v>
      </c>
      <c r="J40" s="0" t="n">
        <v>979</v>
      </c>
      <c r="K40" s="0" t="n">
        <v>3</v>
      </c>
      <c r="L40" s="0" t="n">
        <v>2</v>
      </c>
    </row>
    <row r="41" customFormat="false" ht="12.8" hidden="false" customHeight="false" outlineLevel="0" collapsed="false">
      <c r="B41" s="0" t="s">
        <v>112</v>
      </c>
      <c r="C41" s="0" t="s">
        <v>191</v>
      </c>
      <c r="D41" s="0" t="n">
        <v>3348</v>
      </c>
      <c r="E41" s="0" t="n">
        <v>7</v>
      </c>
      <c r="F41" s="0" t="n">
        <v>2.08</v>
      </c>
      <c r="H41" s="0" t="s">
        <v>80</v>
      </c>
      <c r="I41" s="0" t="s">
        <v>161</v>
      </c>
      <c r="J41" s="0" t="n">
        <v>979</v>
      </c>
      <c r="K41" s="0" t="n">
        <v>3</v>
      </c>
      <c r="L41" s="0" t="n">
        <v>2</v>
      </c>
    </row>
    <row r="42" customFormat="false" ht="12.8" hidden="false" customHeight="false" outlineLevel="0" collapsed="false">
      <c r="B42" s="0" t="s">
        <v>112</v>
      </c>
      <c r="C42" s="0" t="s">
        <v>192</v>
      </c>
      <c r="D42" s="0" t="n">
        <v>3348</v>
      </c>
      <c r="E42" s="0" t="n">
        <v>7</v>
      </c>
      <c r="F42" s="0" t="n">
        <v>2.08</v>
      </c>
      <c r="H42" s="0" t="s">
        <v>80</v>
      </c>
      <c r="I42" s="0" t="s">
        <v>193</v>
      </c>
      <c r="J42" s="0" t="n">
        <v>979</v>
      </c>
      <c r="K42" s="0" t="n">
        <v>3</v>
      </c>
      <c r="L42" s="0" t="n">
        <v>2</v>
      </c>
    </row>
    <row r="43" customFormat="false" ht="12.8" hidden="false" customHeight="false" outlineLevel="0" collapsed="false">
      <c r="B43" s="0" t="s">
        <v>112</v>
      </c>
      <c r="C43" s="0" t="s">
        <v>194</v>
      </c>
      <c r="D43" s="0" t="n">
        <v>3348</v>
      </c>
      <c r="E43" s="0" t="n">
        <v>7</v>
      </c>
      <c r="F43" s="0" t="n">
        <v>2.08</v>
      </c>
      <c r="H43" s="0" t="s">
        <v>82</v>
      </c>
      <c r="I43" s="0" t="s">
        <v>149</v>
      </c>
      <c r="J43" s="0" t="n">
        <v>5872</v>
      </c>
      <c r="K43" s="0" t="n">
        <v>3</v>
      </c>
      <c r="L43" s="0" t="n">
        <v>2</v>
      </c>
    </row>
    <row r="44" customFormat="false" ht="12.8" hidden="false" customHeight="false" outlineLevel="0" collapsed="false">
      <c r="B44" s="0" t="s">
        <v>112</v>
      </c>
      <c r="C44" s="0" t="s">
        <v>195</v>
      </c>
      <c r="D44" s="0" t="n">
        <v>3348</v>
      </c>
      <c r="E44" s="0" t="n">
        <v>7</v>
      </c>
      <c r="F44" s="0" t="n">
        <v>2.08</v>
      </c>
      <c r="H44" s="0" t="s">
        <v>82</v>
      </c>
      <c r="I44" s="0" t="s">
        <v>155</v>
      </c>
      <c r="J44" s="0" t="n">
        <v>5872</v>
      </c>
      <c r="K44" s="0" t="n">
        <v>3</v>
      </c>
      <c r="L44" s="0" t="n">
        <v>2</v>
      </c>
    </row>
    <row r="45" customFormat="false" ht="12.8" hidden="false" customHeight="false" outlineLevel="0" collapsed="false">
      <c r="B45" s="0" t="s">
        <v>112</v>
      </c>
      <c r="C45" s="0" t="s">
        <v>196</v>
      </c>
      <c r="D45" s="0" t="n">
        <v>3348</v>
      </c>
      <c r="E45" s="0" t="n">
        <v>7</v>
      </c>
      <c r="F45" s="0" t="n">
        <v>2.08</v>
      </c>
      <c r="H45" s="0" t="s">
        <v>82</v>
      </c>
      <c r="I45" s="0" t="s">
        <v>157</v>
      </c>
      <c r="J45" s="0" t="n">
        <v>5872</v>
      </c>
      <c r="K45" s="0" t="n">
        <v>3</v>
      </c>
      <c r="L45" s="0" t="n">
        <v>2</v>
      </c>
    </row>
    <row r="46" customFormat="false" ht="12.8" hidden="false" customHeight="false" outlineLevel="0" collapsed="false">
      <c r="B46" s="0" t="s">
        <v>98</v>
      </c>
      <c r="C46" s="0" t="s">
        <v>197</v>
      </c>
      <c r="D46" s="0" t="n">
        <v>2806</v>
      </c>
      <c r="E46" s="0" t="n">
        <v>7</v>
      </c>
      <c r="F46" s="0" t="n">
        <v>2.1</v>
      </c>
      <c r="H46" s="0" t="s">
        <v>82</v>
      </c>
      <c r="I46" s="0" t="s">
        <v>165</v>
      </c>
      <c r="J46" s="0" t="n">
        <v>5872</v>
      </c>
      <c r="K46" s="0" t="n">
        <v>3</v>
      </c>
      <c r="L46" s="0" t="n">
        <v>2</v>
      </c>
    </row>
    <row r="47" customFormat="false" ht="12.8" hidden="false" customHeight="false" outlineLevel="0" collapsed="false">
      <c r="B47" s="0" t="s">
        <v>98</v>
      </c>
      <c r="C47" s="0" t="s">
        <v>198</v>
      </c>
      <c r="D47" s="0" t="n">
        <v>2806</v>
      </c>
      <c r="E47" s="0" t="n">
        <v>7</v>
      </c>
      <c r="F47" s="0" t="n">
        <v>2.1</v>
      </c>
      <c r="H47" s="0" t="s">
        <v>82</v>
      </c>
      <c r="I47" s="0" t="s">
        <v>161</v>
      </c>
      <c r="J47" s="0" t="n">
        <v>5872</v>
      </c>
      <c r="K47" s="0" t="n">
        <v>3</v>
      </c>
      <c r="L47" s="0" t="n">
        <v>2</v>
      </c>
    </row>
    <row r="48" customFormat="false" ht="12.8" hidden="false" customHeight="false" outlineLevel="0" collapsed="false">
      <c r="B48" s="0" t="s">
        <v>98</v>
      </c>
      <c r="C48" s="0" t="s">
        <v>199</v>
      </c>
      <c r="D48" s="0" t="n">
        <v>2806</v>
      </c>
      <c r="E48" s="0" t="n">
        <v>7</v>
      </c>
      <c r="F48" s="0" t="n">
        <v>2.1</v>
      </c>
      <c r="H48" s="0" t="s">
        <v>82</v>
      </c>
      <c r="I48" s="0" t="s">
        <v>193</v>
      </c>
      <c r="J48" s="0" t="n">
        <v>5872</v>
      </c>
      <c r="K48" s="0" t="n">
        <v>3</v>
      </c>
      <c r="L48" s="0" t="n">
        <v>2</v>
      </c>
    </row>
    <row r="49" customFormat="false" ht="12.8" hidden="false" customHeight="false" outlineLevel="0" collapsed="false">
      <c r="B49" s="0" t="s">
        <v>98</v>
      </c>
      <c r="C49" s="0" t="s">
        <v>200</v>
      </c>
      <c r="D49" s="0" t="n">
        <v>2806</v>
      </c>
      <c r="E49" s="0" t="n">
        <v>7</v>
      </c>
      <c r="F49" s="0" t="n">
        <v>2.1</v>
      </c>
      <c r="H49" s="0" t="s">
        <v>82</v>
      </c>
      <c r="I49" s="0" t="s">
        <v>163</v>
      </c>
      <c r="J49" s="0" t="n">
        <v>5872</v>
      </c>
      <c r="K49" s="0" t="n">
        <v>3</v>
      </c>
      <c r="L49" s="0" t="n">
        <v>2</v>
      </c>
    </row>
    <row r="50" customFormat="false" ht="12.8" hidden="false" customHeight="false" outlineLevel="0" collapsed="false">
      <c r="B50" s="0" t="s">
        <v>98</v>
      </c>
      <c r="C50" s="0" t="s">
        <v>201</v>
      </c>
      <c r="D50" s="0" t="n">
        <v>2806</v>
      </c>
      <c r="E50" s="0" t="n">
        <v>7</v>
      </c>
      <c r="F50" s="0" t="n">
        <v>2.1</v>
      </c>
      <c r="H50" s="0" t="s">
        <v>84</v>
      </c>
      <c r="I50" s="0" t="s">
        <v>149</v>
      </c>
      <c r="J50" s="0" t="n">
        <v>41101</v>
      </c>
      <c r="K50" s="0" t="n">
        <v>3</v>
      </c>
      <c r="L50" s="0" t="n">
        <v>2</v>
      </c>
    </row>
    <row r="51" customFormat="false" ht="12.8" hidden="false" customHeight="false" outlineLevel="0" collapsed="false">
      <c r="B51" s="0" t="s">
        <v>98</v>
      </c>
      <c r="C51" s="0" t="s">
        <v>202</v>
      </c>
      <c r="D51" s="0" t="n">
        <v>2806</v>
      </c>
      <c r="E51" s="0" t="n">
        <v>7</v>
      </c>
      <c r="F51" s="0" t="n">
        <v>2.1</v>
      </c>
      <c r="H51" s="0" t="s">
        <v>84</v>
      </c>
      <c r="I51" s="0" t="s">
        <v>155</v>
      </c>
      <c r="J51" s="0" t="n">
        <v>41101</v>
      </c>
      <c r="K51" s="0" t="n">
        <v>3</v>
      </c>
      <c r="L51" s="0" t="n">
        <v>2</v>
      </c>
    </row>
    <row r="52" customFormat="false" ht="12.8" hidden="false" customHeight="false" outlineLevel="0" collapsed="false">
      <c r="B52" s="0" t="s">
        <v>98</v>
      </c>
      <c r="C52" s="0" t="s">
        <v>203</v>
      </c>
      <c r="D52" s="0" t="n">
        <v>2806</v>
      </c>
      <c r="E52" s="0" t="n">
        <v>7</v>
      </c>
      <c r="F52" s="0" t="n">
        <v>2.1</v>
      </c>
      <c r="H52" s="0" t="s">
        <v>84</v>
      </c>
      <c r="I52" s="0" t="s">
        <v>157</v>
      </c>
      <c r="J52" s="0" t="n">
        <v>41101</v>
      </c>
      <c r="K52" s="0" t="n">
        <v>3</v>
      </c>
      <c r="L52" s="0" t="n">
        <v>2</v>
      </c>
    </row>
    <row r="53" customFormat="false" ht="12.8" hidden="false" customHeight="false" outlineLevel="0" collapsed="false">
      <c r="B53" s="0" t="s">
        <v>98</v>
      </c>
      <c r="C53" s="0" t="s">
        <v>204</v>
      </c>
      <c r="D53" s="0" t="n">
        <v>2806</v>
      </c>
      <c r="E53" s="0" t="n">
        <v>7</v>
      </c>
      <c r="F53" s="0" t="n">
        <v>2.1</v>
      </c>
      <c r="H53" s="0" t="s">
        <v>84</v>
      </c>
      <c r="I53" s="0" t="s">
        <v>165</v>
      </c>
      <c r="J53" s="0" t="n">
        <v>41101</v>
      </c>
      <c r="K53" s="0" t="n">
        <v>3</v>
      </c>
      <c r="L53" s="0" t="n">
        <v>2</v>
      </c>
    </row>
    <row r="54" customFormat="false" ht="12.8" hidden="false" customHeight="false" outlineLevel="0" collapsed="false">
      <c r="B54" s="0" t="s">
        <v>98</v>
      </c>
      <c r="C54" s="0" t="s">
        <v>205</v>
      </c>
      <c r="D54" s="0" t="n">
        <v>2806</v>
      </c>
      <c r="E54" s="0" t="n">
        <v>7</v>
      </c>
      <c r="F54" s="0" t="n">
        <v>2.1</v>
      </c>
      <c r="H54" s="0" t="s">
        <v>84</v>
      </c>
      <c r="I54" s="0" t="s">
        <v>161</v>
      </c>
      <c r="J54" s="0" t="n">
        <v>41101</v>
      </c>
      <c r="K54" s="0" t="n">
        <v>3</v>
      </c>
      <c r="L54" s="0" t="n">
        <v>2</v>
      </c>
    </row>
    <row r="55" customFormat="false" ht="12.8" hidden="false" customHeight="false" outlineLevel="0" collapsed="false">
      <c r="B55" s="0" t="s">
        <v>86</v>
      </c>
      <c r="C55" s="0" t="s">
        <v>206</v>
      </c>
      <c r="D55" s="0" t="n">
        <v>2312</v>
      </c>
      <c r="E55" s="0" t="n">
        <v>7</v>
      </c>
      <c r="F55" s="0" t="n">
        <v>2.13</v>
      </c>
      <c r="H55" s="0" t="s">
        <v>84</v>
      </c>
      <c r="I55" s="0" t="s">
        <v>193</v>
      </c>
      <c r="J55" s="0" t="n">
        <v>41101</v>
      </c>
      <c r="K55" s="0" t="n">
        <v>3</v>
      </c>
      <c r="L55" s="0" t="n">
        <v>2</v>
      </c>
    </row>
    <row r="56" customFormat="false" ht="12.8" hidden="false" customHeight="false" outlineLevel="0" collapsed="false">
      <c r="B56" s="0" t="s">
        <v>86</v>
      </c>
      <c r="C56" s="0" t="s">
        <v>207</v>
      </c>
      <c r="D56" s="0" t="n">
        <v>2312</v>
      </c>
      <c r="E56" s="0" t="n">
        <v>7</v>
      </c>
      <c r="F56" s="0" t="n">
        <v>2.13</v>
      </c>
      <c r="H56" s="0" t="s">
        <v>84</v>
      </c>
      <c r="I56" s="0" t="s">
        <v>163</v>
      </c>
      <c r="J56" s="0" t="n">
        <v>41101</v>
      </c>
      <c r="K56" s="0" t="n">
        <v>3</v>
      </c>
      <c r="L56" s="0" t="n">
        <v>2</v>
      </c>
    </row>
    <row r="57" customFormat="false" ht="12.8" hidden="false" customHeight="false" outlineLevel="0" collapsed="false">
      <c r="B57" s="0" t="s">
        <v>86</v>
      </c>
      <c r="C57" s="0" t="s">
        <v>208</v>
      </c>
      <c r="D57" s="0" t="n">
        <v>2312</v>
      </c>
      <c r="E57" s="0" t="n">
        <v>7</v>
      </c>
      <c r="F57" s="0" t="n">
        <v>2.13</v>
      </c>
      <c r="H57" s="0" t="s">
        <v>84</v>
      </c>
      <c r="I57" s="0" t="s">
        <v>209</v>
      </c>
      <c r="J57" s="0" t="n">
        <v>41101</v>
      </c>
      <c r="K57" s="0" t="n">
        <v>3</v>
      </c>
      <c r="L57" s="0" t="n">
        <v>2</v>
      </c>
    </row>
    <row r="58" customFormat="false" ht="12.8" hidden="false" customHeight="false" outlineLevel="0" collapsed="false">
      <c r="B58" s="0" t="s">
        <v>86</v>
      </c>
      <c r="C58" s="0" t="s">
        <v>210</v>
      </c>
      <c r="D58" s="0" t="n">
        <v>2312</v>
      </c>
      <c r="E58" s="0" t="n">
        <v>7</v>
      </c>
      <c r="F58" s="0" t="n">
        <v>2.13</v>
      </c>
      <c r="H58" s="0" t="s">
        <v>86</v>
      </c>
      <c r="I58" s="0" t="s">
        <v>211</v>
      </c>
      <c r="J58" s="0" t="n">
        <v>2125</v>
      </c>
      <c r="K58" s="0" t="n">
        <v>3</v>
      </c>
      <c r="L58" s="0" t="n">
        <v>2</v>
      </c>
    </row>
    <row r="59" customFormat="false" ht="12.8" hidden="false" customHeight="false" outlineLevel="0" collapsed="false">
      <c r="B59" s="0" t="s">
        <v>86</v>
      </c>
      <c r="C59" s="0" t="s">
        <v>212</v>
      </c>
      <c r="D59" s="0" t="n">
        <v>2312</v>
      </c>
      <c r="E59" s="0" t="n">
        <v>7</v>
      </c>
      <c r="F59" s="0" t="n">
        <v>2.13</v>
      </c>
      <c r="H59" s="0" t="s">
        <v>86</v>
      </c>
      <c r="I59" s="0" t="s">
        <v>155</v>
      </c>
      <c r="J59" s="0" t="n">
        <v>1120</v>
      </c>
      <c r="K59" s="0" t="n">
        <v>3</v>
      </c>
      <c r="L59" s="0" t="n">
        <v>2</v>
      </c>
    </row>
    <row r="60" customFormat="false" ht="12.8" hidden="false" customHeight="false" outlineLevel="0" collapsed="false">
      <c r="B60" s="0" t="s">
        <v>86</v>
      </c>
      <c r="C60" s="0" t="s">
        <v>213</v>
      </c>
      <c r="D60" s="0" t="n">
        <v>2312</v>
      </c>
      <c r="E60" s="0" t="n">
        <v>7</v>
      </c>
      <c r="F60" s="0" t="n">
        <v>2.13</v>
      </c>
      <c r="H60" s="0" t="s">
        <v>86</v>
      </c>
      <c r="I60" s="0" t="s">
        <v>157</v>
      </c>
      <c r="J60" s="0" t="n">
        <v>1120</v>
      </c>
      <c r="K60" s="0" t="n">
        <v>3</v>
      </c>
      <c r="L60" s="0" t="n">
        <v>2</v>
      </c>
    </row>
    <row r="61" customFormat="false" ht="12.8" hidden="false" customHeight="false" outlineLevel="0" collapsed="false">
      <c r="B61" s="0" t="s">
        <v>86</v>
      </c>
      <c r="C61" s="0" t="s">
        <v>214</v>
      </c>
      <c r="D61" s="0" t="n">
        <v>2312</v>
      </c>
      <c r="E61" s="0" t="n">
        <v>7</v>
      </c>
      <c r="F61" s="0" t="n">
        <v>2.13</v>
      </c>
      <c r="H61" s="0" t="s">
        <v>86</v>
      </c>
      <c r="I61" s="0" t="s">
        <v>165</v>
      </c>
      <c r="J61" s="0" t="n">
        <v>1120</v>
      </c>
      <c r="K61" s="0" t="n">
        <v>3</v>
      </c>
      <c r="L61" s="0" t="n">
        <v>2</v>
      </c>
    </row>
    <row r="62" customFormat="false" ht="12.8" hidden="false" customHeight="false" outlineLevel="0" collapsed="false">
      <c r="B62" s="0" t="s">
        <v>86</v>
      </c>
      <c r="C62" s="0" t="s">
        <v>215</v>
      </c>
      <c r="D62" s="0" t="n">
        <v>2312</v>
      </c>
      <c r="E62" s="0" t="n">
        <v>7</v>
      </c>
      <c r="F62" s="0" t="n">
        <v>2.13</v>
      </c>
      <c r="H62" s="0" t="s">
        <v>86</v>
      </c>
      <c r="I62" s="0" t="s">
        <v>161</v>
      </c>
      <c r="J62" s="0" t="n">
        <v>1120</v>
      </c>
      <c r="K62" s="0" t="n">
        <v>3</v>
      </c>
      <c r="L62" s="0" t="n">
        <v>2</v>
      </c>
    </row>
    <row r="63" customFormat="false" ht="12.8" hidden="false" customHeight="false" outlineLevel="0" collapsed="false">
      <c r="B63" s="0" t="s">
        <v>127</v>
      </c>
      <c r="C63" s="0" t="s">
        <v>216</v>
      </c>
      <c r="D63" s="0" t="n">
        <v>7676</v>
      </c>
      <c r="E63" s="0" t="n">
        <v>7</v>
      </c>
      <c r="F63" s="0" t="n">
        <v>2.18</v>
      </c>
      <c r="H63" s="0" t="s">
        <v>86</v>
      </c>
      <c r="I63" s="0" t="s">
        <v>193</v>
      </c>
      <c r="J63" s="0" t="n">
        <v>1120</v>
      </c>
      <c r="K63" s="0" t="n">
        <v>3</v>
      </c>
      <c r="L63" s="0" t="n">
        <v>2</v>
      </c>
    </row>
    <row r="64" customFormat="false" ht="12.8" hidden="false" customHeight="false" outlineLevel="0" collapsed="false">
      <c r="B64" s="0" t="s">
        <v>112</v>
      </c>
      <c r="C64" s="0" t="s">
        <v>217</v>
      </c>
      <c r="D64" s="0" t="n">
        <v>6512</v>
      </c>
      <c r="E64" s="0" t="n">
        <v>7</v>
      </c>
      <c r="F64" s="0" t="n">
        <v>2.21</v>
      </c>
      <c r="H64" s="0" t="s">
        <v>86</v>
      </c>
      <c r="I64" s="0" t="s">
        <v>163</v>
      </c>
      <c r="J64" s="0" t="n">
        <v>1120</v>
      </c>
      <c r="K64" s="0" t="n">
        <v>3</v>
      </c>
      <c r="L64" s="0" t="n">
        <v>2</v>
      </c>
    </row>
    <row r="65" customFormat="false" ht="12.8" hidden="false" customHeight="false" outlineLevel="0" collapsed="false">
      <c r="B65" s="0" t="s">
        <v>98</v>
      </c>
      <c r="C65" s="0" t="s">
        <v>218</v>
      </c>
      <c r="D65" s="0" t="n">
        <v>5444</v>
      </c>
      <c r="E65" s="0" t="n">
        <v>7</v>
      </c>
      <c r="F65" s="0" t="n">
        <v>2.24</v>
      </c>
      <c r="H65" s="0" t="s">
        <v>86</v>
      </c>
      <c r="I65" s="0" t="s">
        <v>209</v>
      </c>
      <c r="J65" s="0" t="n">
        <v>1120</v>
      </c>
      <c r="K65" s="0" t="n">
        <v>3</v>
      </c>
      <c r="L65" s="0" t="n">
        <v>2</v>
      </c>
    </row>
    <row r="66" customFormat="false" ht="12.8" hidden="false" customHeight="false" outlineLevel="0" collapsed="false">
      <c r="B66" s="0" t="s">
        <v>86</v>
      </c>
      <c r="C66" s="0" t="s">
        <v>219</v>
      </c>
      <c r="D66" s="0" t="n">
        <v>4472</v>
      </c>
      <c r="E66" s="0" t="n">
        <v>7</v>
      </c>
      <c r="F66" s="0" t="n">
        <v>2.28</v>
      </c>
      <c r="H66" s="0" t="s">
        <v>86</v>
      </c>
      <c r="I66" s="0" t="s">
        <v>179</v>
      </c>
      <c r="J66" s="0" t="n">
        <v>1120</v>
      </c>
      <c r="K66" s="0" t="n">
        <v>3</v>
      </c>
      <c r="L66" s="0" t="n">
        <v>2</v>
      </c>
    </row>
    <row r="67" customFormat="false" ht="12.8" hidden="false" customHeight="false" outlineLevel="0" collapsed="false">
      <c r="B67" s="0" t="s">
        <v>7</v>
      </c>
      <c r="C67" s="0" t="s">
        <v>220</v>
      </c>
      <c r="D67" s="0" t="n">
        <v>556</v>
      </c>
      <c r="E67" s="0" t="n">
        <v>7</v>
      </c>
      <c r="F67" s="0" t="n">
        <v>2.44</v>
      </c>
      <c r="H67" s="0" t="s">
        <v>98</v>
      </c>
      <c r="I67" s="0" t="s">
        <v>211</v>
      </c>
      <c r="J67" s="0" t="n">
        <v>1363</v>
      </c>
      <c r="K67" s="0" t="n">
        <v>3</v>
      </c>
      <c r="L67" s="0" t="n">
        <v>2</v>
      </c>
    </row>
    <row r="68" customFormat="false" ht="12.8" hidden="false" customHeight="false" outlineLevel="0" collapsed="false">
      <c r="B68" s="0" t="s">
        <v>7</v>
      </c>
      <c r="C68" s="0" t="s">
        <v>221</v>
      </c>
      <c r="D68" s="0" t="n">
        <v>556</v>
      </c>
      <c r="E68" s="0" t="n">
        <v>7</v>
      </c>
      <c r="F68" s="0" t="n">
        <v>2.44</v>
      </c>
      <c r="H68" s="0" t="s">
        <v>98</v>
      </c>
      <c r="I68" s="0" t="s">
        <v>181</v>
      </c>
      <c r="J68" s="0" t="n">
        <v>2599</v>
      </c>
      <c r="K68" s="0" t="n">
        <v>3</v>
      </c>
      <c r="L68" s="0" t="n">
        <v>2</v>
      </c>
    </row>
    <row r="69" customFormat="false" ht="12.8" hidden="false" customHeight="false" outlineLevel="0" collapsed="false">
      <c r="B69" s="0" t="s">
        <v>7</v>
      </c>
      <c r="C69" s="0" t="s">
        <v>222</v>
      </c>
      <c r="D69" s="0" t="n">
        <v>1040</v>
      </c>
      <c r="E69" s="0" t="n">
        <v>7</v>
      </c>
      <c r="F69" s="0" t="n">
        <v>2.76</v>
      </c>
      <c r="H69" s="0" t="s">
        <v>98</v>
      </c>
      <c r="I69" s="0" t="s">
        <v>155</v>
      </c>
      <c r="J69" s="0" t="n">
        <v>1363</v>
      </c>
      <c r="K69" s="0" t="n">
        <v>3</v>
      </c>
      <c r="L69" s="0" t="n">
        <v>2</v>
      </c>
    </row>
    <row r="70" customFormat="false" ht="12.8" hidden="false" customHeight="false" outlineLevel="0" collapsed="false">
      <c r="B70" s="0" t="s">
        <v>7</v>
      </c>
      <c r="C70" s="0" t="s">
        <v>223</v>
      </c>
      <c r="D70" s="0" t="n">
        <v>526</v>
      </c>
      <c r="E70" s="0" t="n">
        <v>7</v>
      </c>
      <c r="F70" s="0" t="n">
        <v>2.78</v>
      </c>
      <c r="H70" s="0" t="s">
        <v>98</v>
      </c>
      <c r="I70" s="0" t="s">
        <v>157</v>
      </c>
      <c r="J70" s="0" t="n">
        <v>1363</v>
      </c>
      <c r="K70" s="0" t="n">
        <v>3</v>
      </c>
      <c r="L70" s="0" t="n">
        <v>2</v>
      </c>
    </row>
    <row r="71" customFormat="false" ht="12.8" hidden="false" customHeight="false" outlineLevel="0" collapsed="false">
      <c r="B71" s="0" t="s">
        <v>28</v>
      </c>
      <c r="C71" s="0" t="s">
        <v>224</v>
      </c>
      <c r="D71" s="0" t="n">
        <v>4604</v>
      </c>
      <c r="E71" s="0" t="n">
        <v>9</v>
      </c>
      <c r="F71" s="0" t="n">
        <v>2.81</v>
      </c>
      <c r="H71" s="0" t="s">
        <v>98</v>
      </c>
      <c r="I71" s="0" t="s">
        <v>165</v>
      </c>
      <c r="J71" s="0" t="n">
        <v>1363</v>
      </c>
      <c r="K71" s="0" t="n">
        <v>3</v>
      </c>
      <c r="L71" s="0" t="n">
        <v>2</v>
      </c>
    </row>
    <row r="72" customFormat="false" ht="12.8" hidden="false" customHeight="false" outlineLevel="0" collapsed="false">
      <c r="B72" s="0" t="s">
        <v>28</v>
      </c>
      <c r="C72" s="0" t="s">
        <v>225</v>
      </c>
      <c r="D72" s="0" t="n">
        <v>4604</v>
      </c>
      <c r="E72" s="0" t="n">
        <v>9</v>
      </c>
      <c r="F72" s="0" t="n">
        <v>2.81</v>
      </c>
      <c r="H72" s="0" t="s">
        <v>98</v>
      </c>
      <c r="I72" s="0" t="s">
        <v>161</v>
      </c>
      <c r="J72" s="0" t="n">
        <v>1363</v>
      </c>
      <c r="K72" s="0" t="n">
        <v>3</v>
      </c>
      <c r="L72" s="0" t="n">
        <v>2</v>
      </c>
    </row>
    <row r="73" customFormat="false" ht="12.8" hidden="false" customHeight="false" outlineLevel="0" collapsed="false">
      <c r="B73" s="0" t="s">
        <v>28</v>
      </c>
      <c r="C73" s="0" t="s">
        <v>226</v>
      </c>
      <c r="D73" s="0" t="n">
        <v>4338</v>
      </c>
      <c r="E73" s="0" t="n">
        <v>9</v>
      </c>
      <c r="F73" s="0" t="n">
        <v>3.17</v>
      </c>
      <c r="H73" s="0" t="s">
        <v>98</v>
      </c>
      <c r="I73" s="0" t="s">
        <v>193</v>
      </c>
      <c r="J73" s="0" t="n">
        <v>1363</v>
      </c>
      <c r="K73" s="0" t="n">
        <v>3</v>
      </c>
      <c r="L73" s="0" t="n">
        <v>2</v>
      </c>
    </row>
    <row r="74" customFormat="false" ht="12.8" hidden="false" customHeight="false" outlineLevel="0" collapsed="false">
      <c r="B74" s="0" t="s">
        <v>74</v>
      </c>
      <c r="C74" s="0" t="s">
        <v>227</v>
      </c>
      <c r="D74" s="0" t="n">
        <v>18844</v>
      </c>
      <c r="E74" s="0" t="n">
        <v>5</v>
      </c>
      <c r="F74" s="0" t="n">
        <v>3.17</v>
      </c>
      <c r="H74" s="0" t="s">
        <v>98</v>
      </c>
      <c r="I74" s="0" t="s">
        <v>163</v>
      </c>
      <c r="J74" s="0" t="n">
        <v>1363</v>
      </c>
      <c r="K74" s="0" t="n">
        <v>3</v>
      </c>
      <c r="L74" s="0" t="n">
        <v>2</v>
      </c>
    </row>
    <row r="75" customFormat="false" ht="12.8" hidden="false" customHeight="false" outlineLevel="0" collapsed="false">
      <c r="B75" s="0" t="s">
        <v>74</v>
      </c>
      <c r="C75" s="0" t="s">
        <v>228</v>
      </c>
      <c r="D75" s="0" t="n">
        <v>18844</v>
      </c>
      <c r="E75" s="0" t="n">
        <v>5</v>
      </c>
      <c r="F75" s="0" t="n">
        <v>3.17</v>
      </c>
      <c r="H75" s="0" t="s">
        <v>98</v>
      </c>
      <c r="I75" s="0" t="s">
        <v>209</v>
      </c>
      <c r="J75" s="0" t="n">
        <v>1363</v>
      </c>
      <c r="K75" s="0" t="n">
        <v>3</v>
      </c>
      <c r="L75" s="0" t="n">
        <v>2</v>
      </c>
    </row>
    <row r="76" customFormat="false" ht="12.8" hidden="false" customHeight="false" outlineLevel="0" collapsed="false">
      <c r="B76" s="0" t="s">
        <v>74</v>
      </c>
      <c r="C76" s="0" t="s">
        <v>229</v>
      </c>
      <c r="D76" s="0" t="n">
        <v>18844</v>
      </c>
      <c r="E76" s="0" t="n">
        <v>5</v>
      </c>
      <c r="F76" s="0" t="n">
        <v>3.17</v>
      </c>
      <c r="H76" s="0" t="s">
        <v>98</v>
      </c>
      <c r="I76" s="0" t="s">
        <v>179</v>
      </c>
      <c r="J76" s="0" t="n">
        <v>1363</v>
      </c>
      <c r="K76" s="0" t="n">
        <v>3</v>
      </c>
      <c r="L76" s="0" t="n">
        <v>2</v>
      </c>
    </row>
    <row r="77" customFormat="false" ht="12.8" hidden="false" customHeight="false" outlineLevel="0" collapsed="false">
      <c r="B77" s="0" t="s">
        <v>74</v>
      </c>
      <c r="C77" s="0" t="s">
        <v>230</v>
      </c>
      <c r="D77" s="0" t="n">
        <v>18844</v>
      </c>
      <c r="E77" s="0" t="n">
        <v>5</v>
      </c>
      <c r="F77" s="0" t="n">
        <v>3.17</v>
      </c>
      <c r="H77" s="0" t="s">
        <v>112</v>
      </c>
      <c r="I77" s="0" t="s">
        <v>211</v>
      </c>
      <c r="J77" s="0" t="n">
        <v>1630</v>
      </c>
      <c r="K77" s="0" t="n">
        <v>3</v>
      </c>
      <c r="L77" s="0" t="n">
        <v>2</v>
      </c>
    </row>
    <row r="78" customFormat="false" ht="12.8" hidden="false" customHeight="false" outlineLevel="0" collapsed="false">
      <c r="B78" s="0" t="s">
        <v>34</v>
      </c>
      <c r="C78" s="0" t="s">
        <v>231</v>
      </c>
      <c r="D78" s="0" t="n">
        <v>36192</v>
      </c>
      <c r="E78" s="0" t="n">
        <v>11</v>
      </c>
      <c r="F78" s="0" t="n">
        <v>3.2</v>
      </c>
      <c r="H78" s="0" t="s">
        <v>112</v>
      </c>
      <c r="I78" s="0" t="s">
        <v>181</v>
      </c>
      <c r="J78" s="0" t="n">
        <v>1630</v>
      </c>
      <c r="K78" s="0" t="n">
        <v>3</v>
      </c>
      <c r="L78" s="0" t="n">
        <v>2</v>
      </c>
    </row>
    <row r="79" customFormat="false" ht="12.8" hidden="false" customHeight="false" outlineLevel="0" collapsed="false">
      <c r="B79" s="0" t="s">
        <v>34</v>
      </c>
      <c r="C79" s="0" t="s">
        <v>232</v>
      </c>
      <c r="D79" s="0" t="n">
        <v>36192</v>
      </c>
      <c r="E79" s="0" t="n">
        <v>11</v>
      </c>
      <c r="F79" s="0" t="n">
        <v>3.2</v>
      </c>
      <c r="H79" s="0" t="s">
        <v>112</v>
      </c>
      <c r="I79" s="0" t="s">
        <v>233</v>
      </c>
      <c r="J79" s="0" t="n">
        <v>3121</v>
      </c>
      <c r="K79" s="0" t="n">
        <v>3</v>
      </c>
      <c r="L79" s="0" t="n">
        <v>2</v>
      </c>
    </row>
    <row r="80" customFormat="false" ht="12.8" hidden="false" customHeight="false" outlineLevel="0" collapsed="false">
      <c r="B80" s="0" t="s">
        <v>28</v>
      </c>
      <c r="C80" s="0" t="s">
        <v>234</v>
      </c>
      <c r="D80" s="0" t="n">
        <v>8288</v>
      </c>
      <c r="E80" s="0" t="n">
        <v>9</v>
      </c>
      <c r="F80" s="0" t="n">
        <v>3.47</v>
      </c>
      <c r="H80" s="0" t="s">
        <v>112</v>
      </c>
      <c r="I80" s="0" t="s">
        <v>155</v>
      </c>
      <c r="J80" s="0" t="n">
        <v>1630</v>
      </c>
      <c r="K80" s="0" t="n">
        <v>3</v>
      </c>
      <c r="L80" s="0" t="n">
        <v>2</v>
      </c>
    </row>
    <row r="81" customFormat="false" ht="12.8" hidden="false" customHeight="false" outlineLevel="0" collapsed="false">
      <c r="B81" s="0" t="s">
        <v>34</v>
      </c>
      <c r="C81" s="0" t="s">
        <v>235</v>
      </c>
      <c r="D81" s="0" t="n">
        <v>34286</v>
      </c>
      <c r="E81" s="0" t="n">
        <v>11</v>
      </c>
      <c r="F81" s="0" t="n">
        <v>3.57</v>
      </c>
      <c r="H81" s="0" t="s">
        <v>112</v>
      </c>
      <c r="I81" s="0" t="s">
        <v>157</v>
      </c>
      <c r="J81" s="0" t="n">
        <v>1630</v>
      </c>
      <c r="K81" s="0" t="n">
        <v>3</v>
      </c>
      <c r="L81" s="0" t="n">
        <v>2</v>
      </c>
    </row>
    <row r="82" customFormat="false" ht="12.8" hidden="false" customHeight="false" outlineLevel="0" collapsed="false">
      <c r="B82" s="0" t="s">
        <v>68</v>
      </c>
      <c r="C82" s="0" t="s">
        <v>236</v>
      </c>
      <c r="D82" s="0" t="n">
        <v>404</v>
      </c>
      <c r="E82" s="0" t="n">
        <v>7</v>
      </c>
      <c r="F82" s="0" t="n">
        <v>4.07</v>
      </c>
      <c r="H82" s="0" t="s">
        <v>112</v>
      </c>
      <c r="I82" s="0" t="s">
        <v>165</v>
      </c>
      <c r="J82" s="0" t="n">
        <v>1630</v>
      </c>
      <c r="K82" s="0" t="n">
        <v>3</v>
      </c>
      <c r="L82" s="0" t="n">
        <v>2</v>
      </c>
    </row>
    <row r="83" customFormat="false" ht="12.8" hidden="false" customHeight="false" outlineLevel="0" collapsed="false">
      <c r="B83" s="0" t="s">
        <v>34</v>
      </c>
      <c r="C83" s="0" t="s">
        <v>237</v>
      </c>
      <c r="D83" s="0" t="n">
        <v>63304</v>
      </c>
      <c r="E83" s="0" t="n">
        <v>11</v>
      </c>
      <c r="F83" s="0" t="n">
        <v>4.21</v>
      </c>
      <c r="H83" s="0" t="s">
        <v>112</v>
      </c>
      <c r="I83" s="0" t="s">
        <v>161</v>
      </c>
      <c r="J83" s="0" t="n">
        <v>1630</v>
      </c>
      <c r="K83" s="0" t="n">
        <v>3</v>
      </c>
      <c r="L83" s="0" t="n">
        <v>2</v>
      </c>
    </row>
    <row r="84" customFormat="false" ht="12.8" hidden="false" customHeight="false" outlineLevel="0" collapsed="false">
      <c r="B84" s="0" t="s">
        <v>68</v>
      </c>
      <c r="C84" s="0" t="s">
        <v>238</v>
      </c>
      <c r="D84" s="0" t="n">
        <v>484</v>
      </c>
      <c r="E84" s="0" t="n">
        <v>7</v>
      </c>
      <c r="F84" s="0" t="n">
        <v>4.31</v>
      </c>
      <c r="H84" s="0" t="s">
        <v>112</v>
      </c>
      <c r="I84" s="0" t="s">
        <v>193</v>
      </c>
      <c r="J84" s="0" t="n">
        <v>1630</v>
      </c>
      <c r="K84" s="0" t="n">
        <v>3</v>
      </c>
      <c r="L84" s="0" t="n">
        <v>2</v>
      </c>
    </row>
    <row r="85" customFormat="false" ht="12.8" hidden="false" customHeight="false" outlineLevel="0" collapsed="false">
      <c r="B85" s="0" t="s">
        <v>68</v>
      </c>
      <c r="C85" s="0" t="s">
        <v>239</v>
      </c>
      <c r="D85" s="0" t="n">
        <v>2348</v>
      </c>
      <c r="E85" s="0" t="n">
        <v>9</v>
      </c>
      <c r="F85" s="0" t="n">
        <v>4.97</v>
      </c>
      <c r="H85" s="0" t="s">
        <v>112</v>
      </c>
      <c r="I85" s="0" t="s">
        <v>163</v>
      </c>
      <c r="J85" s="0" t="n">
        <v>1630</v>
      </c>
      <c r="K85" s="0" t="n">
        <v>3</v>
      </c>
      <c r="L85" s="0" t="n">
        <v>2</v>
      </c>
    </row>
    <row r="86" customFormat="false" ht="12.8" hidden="false" customHeight="false" outlineLevel="0" collapsed="false">
      <c r="B86" s="0" t="s">
        <v>40</v>
      </c>
      <c r="C86" s="0" t="s">
        <v>240</v>
      </c>
      <c r="D86" s="0" t="n">
        <v>948</v>
      </c>
      <c r="E86" s="0" t="n">
        <v>7</v>
      </c>
      <c r="F86" s="0" t="n">
        <v>5.68</v>
      </c>
      <c r="H86" s="0" t="s">
        <v>112</v>
      </c>
      <c r="I86" s="0" t="s">
        <v>209</v>
      </c>
      <c r="J86" s="0" t="n">
        <v>1630</v>
      </c>
      <c r="K86" s="0" t="n">
        <v>3</v>
      </c>
      <c r="L86" s="0" t="n">
        <v>2</v>
      </c>
    </row>
    <row r="87" customFormat="false" ht="12.8" hidden="false" customHeight="false" outlineLevel="0" collapsed="false">
      <c r="B87" s="0" t="s">
        <v>68</v>
      </c>
      <c r="C87" s="0" t="s">
        <v>241</v>
      </c>
      <c r="D87" s="0" t="n">
        <v>6636</v>
      </c>
      <c r="E87" s="0" t="n">
        <v>9</v>
      </c>
      <c r="F87" s="0" t="n">
        <v>5.97</v>
      </c>
      <c r="H87" s="0" t="s">
        <v>112</v>
      </c>
      <c r="I87" s="0" t="s">
        <v>179</v>
      </c>
      <c r="J87" s="0" t="n">
        <v>1630</v>
      </c>
      <c r="K87" s="0" t="n">
        <v>3</v>
      </c>
      <c r="L87" s="0" t="n">
        <v>2</v>
      </c>
    </row>
    <row r="88" customFormat="false" ht="12.8" hidden="false" customHeight="false" outlineLevel="0" collapsed="false">
      <c r="B88" s="0" t="s">
        <v>49</v>
      </c>
      <c r="C88" s="0" t="s">
        <v>242</v>
      </c>
      <c r="D88" s="0" t="n">
        <v>9495</v>
      </c>
      <c r="E88" s="0" t="n">
        <v>9</v>
      </c>
      <c r="F88" s="0" t="n">
        <v>7.67</v>
      </c>
      <c r="H88" s="0" t="s">
        <v>127</v>
      </c>
      <c r="I88" s="0" t="s">
        <v>211</v>
      </c>
      <c r="J88" s="0" t="n">
        <v>1921</v>
      </c>
      <c r="K88" s="0" t="n">
        <v>3</v>
      </c>
      <c r="L88" s="0" t="n">
        <v>2</v>
      </c>
    </row>
    <row r="89" customFormat="false" ht="12.8" hidden="false" customHeight="false" outlineLevel="0" collapsed="false">
      <c r="B89" s="0" t="s">
        <v>68</v>
      </c>
      <c r="C89" s="0" t="s">
        <v>243</v>
      </c>
      <c r="D89" s="0" t="n">
        <v>540</v>
      </c>
      <c r="E89" s="0" t="n">
        <v>11</v>
      </c>
      <c r="F89" s="0" t="n">
        <v>8.12</v>
      </c>
      <c r="H89" s="0" t="s">
        <v>127</v>
      </c>
      <c r="I89" s="0" t="s">
        <v>181</v>
      </c>
      <c r="J89" s="0" t="n">
        <v>1921</v>
      </c>
      <c r="K89" s="0" t="n">
        <v>3</v>
      </c>
      <c r="L89" s="0" t="n">
        <v>2</v>
      </c>
    </row>
    <row r="90" customFormat="false" ht="12.8" hidden="false" customHeight="false" outlineLevel="0" collapsed="false">
      <c r="B90" s="0" t="s">
        <v>80</v>
      </c>
      <c r="C90" s="0" t="s">
        <v>244</v>
      </c>
      <c r="D90" s="0" t="n">
        <v>3912</v>
      </c>
      <c r="E90" s="0" t="n">
        <v>11</v>
      </c>
      <c r="F90" s="0" t="n">
        <v>8.51</v>
      </c>
      <c r="H90" s="0" t="s">
        <v>127</v>
      </c>
      <c r="I90" s="0" t="s">
        <v>233</v>
      </c>
      <c r="J90" s="0" t="n">
        <v>1921</v>
      </c>
      <c r="K90" s="0" t="n">
        <v>3</v>
      </c>
      <c r="L90" s="0" t="n">
        <v>2</v>
      </c>
    </row>
    <row r="91" customFormat="false" ht="12.8" hidden="false" customHeight="false" outlineLevel="0" collapsed="false">
      <c r="B91" s="0" t="s">
        <v>58</v>
      </c>
      <c r="C91" s="0" t="s">
        <v>245</v>
      </c>
      <c r="D91" s="0" t="n">
        <v>113958</v>
      </c>
      <c r="E91" s="0" t="n">
        <v>11</v>
      </c>
      <c r="F91" s="0" t="n">
        <v>9.67</v>
      </c>
      <c r="H91" s="0" t="s">
        <v>127</v>
      </c>
      <c r="I91" s="0" t="s">
        <v>246</v>
      </c>
      <c r="J91" s="0" t="n">
        <v>3691</v>
      </c>
      <c r="K91" s="0" t="n">
        <v>3</v>
      </c>
      <c r="L91" s="0" t="n">
        <v>2</v>
      </c>
    </row>
    <row r="92" customFormat="false" ht="12.8" hidden="false" customHeight="false" outlineLevel="0" collapsed="false">
      <c r="B92" s="0" t="s">
        <v>82</v>
      </c>
      <c r="C92" s="0" t="s">
        <v>247</v>
      </c>
      <c r="D92" s="0" t="n">
        <v>27398</v>
      </c>
      <c r="E92" s="0" t="n">
        <v>13</v>
      </c>
      <c r="F92" s="0" t="n">
        <v>10.5</v>
      </c>
      <c r="H92" s="0" t="s">
        <v>127</v>
      </c>
      <c r="I92" s="0" t="s">
        <v>155</v>
      </c>
      <c r="J92" s="0" t="n">
        <v>1921</v>
      </c>
      <c r="K92" s="0" t="n">
        <v>3</v>
      </c>
      <c r="L92" s="0" t="n">
        <v>2</v>
      </c>
    </row>
    <row r="93" customFormat="false" ht="12.8" hidden="false" customHeight="false" outlineLevel="0" collapsed="false">
      <c r="B93" s="0" t="s">
        <v>74</v>
      </c>
      <c r="C93" s="0" t="s">
        <v>248</v>
      </c>
      <c r="D93" s="0" t="n">
        <v>14728</v>
      </c>
      <c r="E93" s="0" t="n">
        <v>15</v>
      </c>
      <c r="F93" s="0" t="n">
        <v>12.21</v>
      </c>
      <c r="H93" s="0" t="s">
        <v>127</v>
      </c>
      <c r="I93" s="0" t="s">
        <v>157</v>
      </c>
      <c r="J93" s="0" t="n">
        <v>1921</v>
      </c>
      <c r="K93" s="0" t="n">
        <v>3</v>
      </c>
      <c r="L93" s="0" t="n">
        <v>2</v>
      </c>
    </row>
    <row r="94" customFormat="false" ht="12.8" hidden="false" customHeight="false" outlineLevel="0" collapsed="false">
      <c r="B94" s="0" t="s">
        <v>84</v>
      </c>
      <c r="C94" s="0" t="s">
        <v>249</v>
      </c>
      <c r="D94" s="0" t="n">
        <v>219200</v>
      </c>
      <c r="E94" s="0" t="n">
        <v>15</v>
      </c>
      <c r="F94" s="0" t="n">
        <v>12.5</v>
      </c>
      <c r="H94" s="0" t="s">
        <v>127</v>
      </c>
      <c r="I94" s="0" t="s">
        <v>165</v>
      </c>
      <c r="J94" s="0" t="n">
        <v>1921</v>
      </c>
      <c r="K94" s="0" t="n">
        <v>3</v>
      </c>
      <c r="L94" s="0" t="n">
        <v>2</v>
      </c>
    </row>
    <row r="95" customFormat="false" ht="12.8" hidden="false" customHeight="false" outlineLevel="0" collapsed="false">
      <c r="B95" s="0" t="s">
        <v>7</v>
      </c>
      <c r="C95" s="0" t="s">
        <v>250</v>
      </c>
      <c r="D95" s="0" t="n">
        <v>3990</v>
      </c>
      <c r="E95" s="0" t="n">
        <v>29</v>
      </c>
      <c r="F95" s="0" t="n">
        <v>24.2</v>
      </c>
      <c r="H95" s="0" t="s">
        <v>127</v>
      </c>
      <c r="I95" s="0" t="s">
        <v>161</v>
      </c>
      <c r="J95" s="0" t="n">
        <v>1921</v>
      </c>
      <c r="K95" s="0" t="n">
        <v>3</v>
      </c>
      <c r="L95" s="0" t="n">
        <v>2</v>
      </c>
    </row>
    <row r="96" customFormat="false" ht="12.8" hidden="false" customHeight="false" outlineLevel="0" collapsed="false">
      <c r="B96" s="0" t="s">
        <v>28</v>
      </c>
      <c r="C96" s="0" t="s">
        <v>251</v>
      </c>
      <c r="D96" s="0" t="n">
        <v>35378</v>
      </c>
      <c r="E96" s="0" t="n">
        <v>39</v>
      </c>
      <c r="F96" s="0" t="n">
        <v>34.09</v>
      </c>
      <c r="H96" s="0" t="s">
        <v>127</v>
      </c>
      <c r="I96" s="0" t="s">
        <v>193</v>
      </c>
      <c r="J96" s="0" t="n">
        <v>1921</v>
      </c>
      <c r="K96" s="0" t="n">
        <v>3</v>
      </c>
      <c r="L96" s="0" t="n">
        <v>2</v>
      </c>
    </row>
    <row r="97" customFormat="false" ht="12.8" hidden="false" customHeight="false" outlineLevel="0" collapsed="false">
      <c r="B97" s="0" t="s">
        <v>34</v>
      </c>
      <c r="C97" s="0" t="s">
        <v>252</v>
      </c>
      <c r="D97" s="0" t="n">
        <v>295830</v>
      </c>
      <c r="E97" s="0" t="n">
        <v>49</v>
      </c>
      <c r="F97" s="0" t="n">
        <v>44</v>
      </c>
      <c r="H97" s="0" t="s">
        <v>127</v>
      </c>
      <c r="I97" s="0" t="s">
        <v>163</v>
      </c>
      <c r="J97" s="0" t="n">
        <v>1921</v>
      </c>
      <c r="K97" s="0" t="n">
        <v>3</v>
      </c>
      <c r="L97" s="0" t="n">
        <v>2</v>
      </c>
    </row>
    <row r="98" customFormat="false" ht="12.8" hidden="false" customHeight="false" outlineLevel="0" collapsed="false">
      <c r="B98" s="0" t="s">
        <v>86</v>
      </c>
      <c r="C98" s="0" t="s">
        <v>253</v>
      </c>
      <c r="D98" s="0" t="n">
        <v>52608</v>
      </c>
      <c r="E98" s="0" t="n">
        <v>59</v>
      </c>
      <c r="F98" s="0" t="n">
        <v>50.87</v>
      </c>
      <c r="H98" s="0" t="s">
        <v>127</v>
      </c>
      <c r="I98" s="0" t="s">
        <v>209</v>
      </c>
      <c r="J98" s="0" t="n">
        <v>1921</v>
      </c>
      <c r="K98" s="0" t="n">
        <v>3</v>
      </c>
      <c r="L98" s="0" t="n">
        <v>2</v>
      </c>
    </row>
    <row r="99" customFormat="false" ht="12.8" hidden="false" customHeight="false" outlineLevel="0" collapsed="false">
      <c r="B99" s="0" t="s">
        <v>98</v>
      </c>
      <c r="C99" s="0" t="s">
        <v>254</v>
      </c>
      <c r="D99" s="0" t="n">
        <v>75392</v>
      </c>
      <c r="E99" s="0" t="n">
        <v>65</v>
      </c>
      <c r="F99" s="0" t="n">
        <v>56.2</v>
      </c>
      <c r="H99" s="0" t="s">
        <v>127</v>
      </c>
      <c r="I99" s="0" t="s">
        <v>179</v>
      </c>
      <c r="J99" s="0" t="n">
        <v>1921</v>
      </c>
      <c r="K99" s="0" t="n">
        <v>3</v>
      </c>
      <c r="L99" s="0" t="n">
        <v>2</v>
      </c>
    </row>
    <row r="100" customFormat="false" ht="12.8" hidden="false" customHeight="false" outlineLevel="0" collapsed="false">
      <c r="B100" s="0" t="s">
        <v>112</v>
      </c>
      <c r="C100" s="0" t="s">
        <v>255</v>
      </c>
      <c r="D100" s="0" t="n">
        <v>104842</v>
      </c>
      <c r="E100" s="0" t="n">
        <v>71</v>
      </c>
      <c r="F100" s="0" t="n">
        <v>61.53</v>
      </c>
      <c r="H100" s="0" t="s">
        <v>40</v>
      </c>
      <c r="I100" s="0" t="s">
        <v>155</v>
      </c>
      <c r="J100" s="0" t="n">
        <v>712</v>
      </c>
      <c r="K100" s="0" t="n">
        <v>5</v>
      </c>
      <c r="L100" s="0" t="n">
        <v>3.22</v>
      </c>
    </row>
    <row r="101" customFormat="false" ht="12.8" hidden="false" customHeight="false" outlineLevel="0" collapsed="false">
      <c r="B101" s="0" t="s">
        <v>127</v>
      </c>
      <c r="C101" s="0" t="s">
        <v>256</v>
      </c>
      <c r="D101" s="0" t="n">
        <v>142140</v>
      </c>
      <c r="E101" s="0" t="n">
        <v>77</v>
      </c>
      <c r="F101" s="0" t="n">
        <v>66.86</v>
      </c>
      <c r="H101" s="0" t="s">
        <v>40</v>
      </c>
      <c r="I101" s="0" t="s">
        <v>165</v>
      </c>
      <c r="J101" s="0" t="n">
        <v>712</v>
      </c>
      <c r="K101" s="0" t="n">
        <v>5</v>
      </c>
      <c r="L101" s="0" t="n">
        <v>3.22</v>
      </c>
    </row>
    <row r="102" customFormat="false" ht="12.8" hidden="false" customHeight="false" outlineLevel="0" collapsed="false">
      <c r="H102" s="0" t="s">
        <v>40</v>
      </c>
      <c r="I102" s="0" t="s">
        <v>193</v>
      </c>
      <c r="J102" s="0" t="n">
        <v>712</v>
      </c>
      <c r="K102" s="0" t="n">
        <v>5</v>
      </c>
      <c r="L102" s="0" t="n">
        <v>3.22</v>
      </c>
    </row>
    <row r="103" customFormat="false" ht="12.8" hidden="false" customHeight="false" outlineLevel="0" collapsed="false">
      <c r="H103" s="0" t="s">
        <v>40</v>
      </c>
      <c r="I103" s="0" t="s">
        <v>209</v>
      </c>
      <c r="J103" s="0" t="n">
        <v>712</v>
      </c>
      <c r="K103" s="0" t="n">
        <v>5</v>
      </c>
      <c r="L103" s="0" t="n">
        <v>3.22</v>
      </c>
    </row>
    <row r="104" customFormat="false" ht="12.8" hidden="false" customHeight="false" outlineLevel="0" collapsed="false">
      <c r="H104" s="0" t="s">
        <v>49</v>
      </c>
      <c r="I104" s="0" t="s">
        <v>211</v>
      </c>
      <c r="J104" s="0" t="n">
        <v>5698</v>
      </c>
      <c r="K104" s="0" t="n">
        <v>5</v>
      </c>
      <c r="L104" s="0" t="n">
        <v>3.22</v>
      </c>
    </row>
    <row r="105" customFormat="false" ht="12.8" hidden="false" customHeight="false" outlineLevel="0" collapsed="false">
      <c r="H105" s="0" t="s">
        <v>49</v>
      </c>
      <c r="I105" s="0" t="s">
        <v>155</v>
      </c>
      <c r="J105" s="0" t="n">
        <v>5698</v>
      </c>
      <c r="K105" s="0" t="n">
        <v>5</v>
      </c>
      <c r="L105" s="0" t="n">
        <v>3.22</v>
      </c>
    </row>
    <row r="106" customFormat="false" ht="12.8" hidden="false" customHeight="false" outlineLevel="0" collapsed="false">
      <c r="H106" s="0" t="s">
        <v>49</v>
      </c>
      <c r="I106" s="0" t="s">
        <v>165</v>
      </c>
      <c r="J106" s="0" t="n">
        <v>5698</v>
      </c>
      <c r="K106" s="0" t="n">
        <v>5</v>
      </c>
      <c r="L106" s="0" t="n">
        <v>3.22</v>
      </c>
    </row>
    <row r="107" customFormat="false" ht="12.8" hidden="false" customHeight="false" outlineLevel="0" collapsed="false">
      <c r="H107" s="0" t="s">
        <v>49</v>
      </c>
      <c r="I107" s="0" t="s">
        <v>193</v>
      </c>
      <c r="J107" s="0" t="n">
        <v>5698</v>
      </c>
      <c r="K107" s="0" t="n">
        <v>5</v>
      </c>
      <c r="L107" s="0" t="n">
        <v>3.22</v>
      </c>
    </row>
    <row r="108" customFormat="false" ht="12.8" hidden="false" customHeight="false" outlineLevel="0" collapsed="false">
      <c r="H108" s="0" t="s">
        <v>49</v>
      </c>
      <c r="I108" s="0" t="s">
        <v>209</v>
      </c>
      <c r="J108" s="0" t="n">
        <v>5698</v>
      </c>
      <c r="K108" s="0" t="n">
        <v>5</v>
      </c>
      <c r="L108" s="0" t="n">
        <v>3.22</v>
      </c>
    </row>
    <row r="109" customFormat="false" ht="12.8" hidden="false" customHeight="false" outlineLevel="0" collapsed="false">
      <c r="H109" s="0" t="s">
        <v>58</v>
      </c>
      <c r="I109" s="0" t="s">
        <v>211</v>
      </c>
      <c r="J109" s="0" t="n">
        <v>56980</v>
      </c>
      <c r="K109" s="0" t="n">
        <v>5</v>
      </c>
      <c r="L109" s="0" t="n">
        <v>3.22</v>
      </c>
    </row>
    <row r="110" customFormat="false" ht="12.8" hidden="false" customHeight="false" outlineLevel="0" collapsed="false">
      <c r="H110" s="0" t="s">
        <v>58</v>
      </c>
      <c r="I110" s="0" t="s">
        <v>233</v>
      </c>
      <c r="J110" s="0" t="n">
        <v>56980</v>
      </c>
      <c r="K110" s="0" t="n">
        <v>5</v>
      </c>
      <c r="L110" s="0" t="n">
        <v>3.22</v>
      </c>
    </row>
    <row r="111" customFormat="false" ht="12.8" hidden="false" customHeight="false" outlineLevel="0" collapsed="false">
      <c r="H111" s="0" t="s">
        <v>58</v>
      </c>
      <c r="I111" s="0" t="s">
        <v>155</v>
      </c>
      <c r="J111" s="0" t="n">
        <v>56980</v>
      </c>
      <c r="K111" s="0" t="n">
        <v>5</v>
      </c>
      <c r="L111" s="0" t="n">
        <v>3.22</v>
      </c>
    </row>
    <row r="112" customFormat="false" ht="12.8" hidden="false" customHeight="false" outlineLevel="0" collapsed="false">
      <c r="H112" s="0" t="s">
        <v>58</v>
      </c>
      <c r="I112" s="0" t="s">
        <v>165</v>
      </c>
      <c r="J112" s="0" t="n">
        <v>56980</v>
      </c>
      <c r="K112" s="0" t="n">
        <v>5</v>
      </c>
      <c r="L112" s="0" t="n">
        <v>3.22</v>
      </c>
    </row>
    <row r="113" customFormat="false" ht="12.8" hidden="false" customHeight="false" outlineLevel="0" collapsed="false">
      <c r="H113" s="0" t="s">
        <v>58</v>
      </c>
      <c r="I113" s="0" t="s">
        <v>193</v>
      </c>
      <c r="J113" s="0" t="n">
        <v>56980</v>
      </c>
      <c r="K113" s="0" t="n">
        <v>5</v>
      </c>
      <c r="L113" s="0" t="n">
        <v>3.22</v>
      </c>
    </row>
    <row r="114" customFormat="false" ht="12.8" hidden="false" customHeight="false" outlineLevel="0" collapsed="false">
      <c r="H114" s="0" t="s">
        <v>58</v>
      </c>
      <c r="I114" s="0" t="s">
        <v>209</v>
      </c>
      <c r="J114" s="0" t="n">
        <v>56980</v>
      </c>
      <c r="K114" s="0" t="n">
        <v>5</v>
      </c>
      <c r="L114" s="0" t="n">
        <v>3.22</v>
      </c>
    </row>
    <row r="115" customFormat="false" ht="12.8" hidden="false" customHeight="false" outlineLevel="0" collapsed="false">
      <c r="H115" s="0" t="s">
        <v>74</v>
      </c>
      <c r="I115" s="0" t="s">
        <v>149</v>
      </c>
      <c r="J115" s="0" t="n">
        <v>12566</v>
      </c>
      <c r="K115" s="0" t="n">
        <v>5</v>
      </c>
      <c r="L115" s="0" t="n">
        <v>3.37</v>
      </c>
    </row>
    <row r="116" customFormat="false" ht="12.8" hidden="false" customHeight="false" outlineLevel="0" collapsed="false">
      <c r="H116" s="0" t="s">
        <v>74</v>
      </c>
      <c r="I116" s="0" t="s">
        <v>155</v>
      </c>
      <c r="J116" s="0" t="n">
        <v>12566</v>
      </c>
      <c r="K116" s="0" t="n">
        <v>5</v>
      </c>
      <c r="L116" s="0" t="n">
        <v>3.37</v>
      </c>
    </row>
    <row r="117" customFormat="false" ht="12.8" hidden="false" customHeight="false" outlineLevel="0" collapsed="false">
      <c r="H117" s="0" t="s">
        <v>74</v>
      </c>
      <c r="I117" s="0" t="s">
        <v>157</v>
      </c>
      <c r="J117" s="0" t="n">
        <v>12566</v>
      </c>
      <c r="K117" s="0" t="n">
        <v>5</v>
      </c>
      <c r="L117" s="0" t="n">
        <v>3.37</v>
      </c>
    </row>
    <row r="118" customFormat="false" ht="12.8" hidden="false" customHeight="false" outlineLevel="0" collapsed="false">
      <c r="H118" s="0" t="s">
        <v>74</v>
      </c>
      <c r="I118" s="0" t="s">
        <v>165</v>
      </c>
      <c r="J118" s="0" t="n">
        <v>12566</v>
      </c>
      <c r="K118" s="0" t="n">
        <v>5</v>
      </c>
      <c r="L118" s="0" t="n">
        <v>3.37</v>
      </c>
    </row>
    <row r="119" customFormat="false" ht="12.8" hidden="false" customHeight="false" outlineLevel="0" collapsed="false">
      <c r="H119" s="0" t="s">
        <v>68</v>
      </c>
      <c r="I119" s="0" t="s">
        <v>165</v>
      </c>
      <c r="J119" s="0" t="n">
        <v>254</v>
      </c>
      <c r="K119" s="0" t="n">
        <v>5</v>
      </c>
      <c r="L119" s="0" t="n">
        <v>3.41</v>
      </c>
    </row>
    <row r="120" customFormat="false" ht="12.8" hidden="false" customHeight="false" outlineLevel="0" collapsed="false">
      <c r="H120" s="0" t="s">
        <v>68</v>
      </c>
      <c r="I120" s="0" t="s">
        <v>155</v>
      </c>
      <c r="J120" s="0" t="n">
        <v>298</v>
      </c>
      <c r="K120" s="0" t="n">
        <v>5</v>
      </c>
      <c r="L120" s="0" t="n">
        <v>3.43</v>
      </c>
    </row>
    <row r="121" customFormat="false" ht="12.8" hidden="false" customHeight="false" outlineLevel="0" collapsed="false">
      <c r="H121" s="0" t="s">
        <v>68</v>
      </c>
      <c r="I121" s="0" t="s">
        <v>157</v>
      </c>
      <c r="J121" s="0" t="n">
        <v>1366</v>
      </c>
      <c r="K121" s="0" t="n">
        <v>5</v>
      </c>
      <c r="L121" s="0" t="n">
        <v>3.48</v>
      </c>
    </row>
    <row r="122" customFormat="false" ht="12.8" hidden="false" customHeight="false" outlineLevel="0" collapsed="false">
      <c r="H122" s="0" t="s">
        <v>68</v>
      </c>
      <c r="I122" s="0" t="s">
        <v>149</v>
      </c>
      <c r="J122" s="0" t="n">
        <v>3570</v>
      </c>
      <c r="K122" s="0" t="n">
        <v>5</v>
      </c>
      <c r="L122" s="0" t="n">
        <v>3.54</v>
      </c>
    </row>
    <row r="123" customFormat="false" ht="12.8" hidden="false" customHeight="false" outlineLevel="0" collapsed="false">
      <c r="H123" s="0" t="s">
        <v>68</v>
      </c>
      <c r="I123" s="0" t="s">
        <v>257</v>
      </c>
      <c r="J123" s="0" t="n">
        <v>9</v>
      </c>
      <c r="K123" s="0" t="n">
        <v>8</v>
      </c>
      <c r="L123" s="0" t="n">
        <v>4</v>
      </c>
    </row>
    <row r="124" customFormat="false" ht="12.8" hidden="false" customHeight="false" outlineLevel="0" collapsed="false">
      <c r="H124" s="0" t="s">
        <v>40</v>
      </c>
      <c r="I124" s="0" t="s">
        <v>257</v>
      </c>
      <c r="J124" s="0" t="n">
        <v>10</v>
      </c>
      <c r="K124" s="0" t="n">
        <v>9</v>
      </c>
      <c r="L124" s="0" t="n">
        <v>4.5</v>
      </c>
    </row>
    <row r="125" customFormat="false" ht="12.8" hidden="false" customHeight="false" outlineLevel="0" collapsed="false">
      <c r="H125" s="0" t="s">
        <v>74</v>
      </c>
      <c r="I125" s="0" t="s">
        <v>257</v>
      </c>
      <c r="J125" s="0" t="n">
        <v>10</v>
      </c>
      <c r="K125" s="0" t="n">
        <v>9</v>
      </c>
      <c r="L125" s="0" t="n">
        <v>4.5</v>
      </c>
    </row>
    <row r="126" customFormat="false" ht="12.8" hidden="false" customHeight="false" outlineLevel="0" collapsed="false">
      <c r="H126" s="0" t="s">
        <v>74</v>
      </c>
      <c r="I126" s="0" t="s">
        <v>161</v>
      </c>
      <c r="J126" s="0" t="n">
        <v>17813</v>
      </c>
      <c r="K126" s="0" t="n">
        <v>7</v>
      </c>
      <c r="L126" s="0" t="n">
        <v>5.42</v>
      </c>
    </row>
    <row r="127" customFormat="false" ht="12.8" hidden="false" customHeight="false" outlineLevel="0" collapsed="false">
      <c r="H127" s="0" t="s">
        <v>74</v>
      </c>
      <c r="I127" s="0" t="s">
        <v>193</v>
      </c>
      <c r="J127" s="0" t="n">
        <v>17813</v>
      </c>
      <c r="K127" s="0" t="n">
        <v>7</v>
      </c>
      <c r="L127" s="0" t="n">
        <v>5.42</v>
      </c>
    </row>
    <row r="128" customFormat="false" ht="12.8" hidden="false" customHeight="false" outlineLevel="0" collapsed="false">
      <c r="H128" s="0" t="s">
        <v>74</v>
      </c>
      <c r="I128" s="0" t="s">
        <v>163</v>
      </c>
      <c r="J128" s="0" t="n">
        <v>17813</v>
      </c>
      <c r="K128" s="0" t="n">
        <v>7</v>
      </c>
      <c r="L128" s="0" t="n">
        <v>5.42</v>
      </c>
    </row>
    <row r="129" customFormat="false" ht="12.8" hidden="false" customHeight="false" outlineLevel="0" collapsed="false">
      <c r="H129" s="0" t="s">
        <v>74</v>
      </c>
      <c r="I129" s="0" t="s">
        <v>209</v>
      </c>
      <c r="J129" s="0" t="n">
        <v>17813</v>
      </c>
      <c r="K129" s="0" t="n">
        <v>7</v>
      </c>
      <c r="L129" s="0" t="n">
        <v>5.42</v>
      </c>
    </row>
    <row r="130" customFormat="false" ht="12.8" hidden="false" customHeight="false" outlineLevel="0" collapsed="false">
      <c r="H130" s="0" t="s">
        <v>49</v>
      </c>
      <c r="I130" s="0" t="s">
        <v>257</v>
      </c>
      <c r="J130" s="0" t="n">
        <v>12</v>
      </c>
      <c r="K130" s="0" t="n">
        <v>11</v>
      </c>
      <c r="L130" s="0" t="n">
        <v>5.5</v>
      </c>
    </row>
    <row r="131" customFormat="false" ht="12.8" hidden="false" customHeight="false" outlineLevel="0" collapsed="false">
      <c r="H131" s="0" t="s">
        <v>68</v>
      </c>
      <c r="I131" s="0" t="s">
        <v>163</v>
      </c>
      <c r="J131" s="0" t="n">
        <v>2992</v>
      </c>
      <c r="K131" s="0" t="n">
        <v>7</v>
      </c>
      <c r="L131" s="0" t="n">
        <v>5.82</v>
      </c>
    </row>
    <row r="132" customFormat="false" ht="12.8" hidden="false" customHeight="false" outlineLevel="0" collapsed="false">
      <c r="H132" s="0" t="s">
        <v>68</v>
      </c>
      <c r="I132" s="0" t="s">
        <v>193</v>
      </c>
      <c r="J132" s="0" t="n">
        <v>3064</v>
      </c>
      <c r="K132" s="0" t="n">
        <v>7</v>
      </c>
      <c r="L132" s="0" t="n">
        <v>5.83</v>
      </c>
    </row>
    <row r="133" customFormat="false" ht="12.8" hidden="false" customHeight="false" outlineLevel="0" collapsed="false">
      <c r="H133" s="0" t="s">
        <v>68</v>
      </c>
      <c r="I133" s="0" t="s">
        <v>161</v>
      </c>
      <c r="J133" s="0" t="n">
        <v>3280</v>
      </c>
      <c r="K133" s="0" t="n">
        <v>7</v>
      </c>
      <c r="L133" s="0" t="n">
        <v>5.84</v>
      </c>
    </row>
    <row r="134" customFormat="false" ht="12.8" hidden="false" customHeight="false" outlineLevel="0" collapsed="false">
      <c r="H134" s="0" t="s">
        <v>58</v>
      </c>
      <c r="I134" s="0" t="s">
        <v>257</v>
      </c>
      <c r="J134" s="0" t="n">
        <v>14</v>
      </c>
      <c r="K134" s="0" t="n">
        <v>13</v>
      </c>
      <c r="L134" s="0" t="n">
        <v>6.5</v>
      </c>
    </row>
    <row r="135" customFormat="false" ht="12.8" hidden="false" customHeight="false" outlineLevel="0" collapsed="false">
      <c r="H135" s="0" t="s">
        <v>80</v>
      </c>
      <c r="I135" s="0" t="s">
        <v>257</v>
      </c>
      <c r="J135" s="0" t="n">
        <v>4347</v>
      </c>
      <c r="K135" s="0" t="n">
        <v>13</v>
      </c>
      <c r="L135" s="0" t="n">
        <v>10.37</v>
      </c>
    </row>
    <row r="136" customFormat="false" ht="12.8" hidden="false" customHeight="false" outlineLevel="0" collapsed="false">
      <c r="H136" s="0" t="s">
        <v>82</v>
      </c>
      <c r="I136" s="0" t="s">
        <v>257</v>
      </c>
      <c r="J136" s="0" t="n">
        <v>34009</v>
      </c>
      <c r="K136" s="0" t="n">
        <v>15</v>
      </c>
      <c r="L136" s="0" t="n">
        <v>11.99</v>
      </c>
    </row>
    <row r="137" customFormat="false" ht="12.8" hidden="false" customHeight="false" outlineLevel="0" collapsed="false">
      <c r="H137" s="0" t="s">
        <v>84</v>
      </c>
      <c r="I137" s="0" t="s">
        <v>257</v>
      </c>
      <c r="J137" s="0" t="n">
        <v>300979</v>
      </c>
      <c r="K137" s="0" t="n">
        <v>17</v>
      </c>
      <c r="L137" s="0" t="n">
        <v>13.6</v>
      </c>
    </row>
    <row r="138" customFormat="false" ht="12.8" hidden="false" customHeight="false" outlineLevel="0" collapsed="false">
      <c r="H138" s="0" t="s">
        <v>7</v>
      </c>
      <c r="I138" s="0" t="s">
        <v>257</v>
      </c>
      <c r="J138" s="0" t="n">
        <v>4776</v>
      </c>
      <c r="K138" s="0" t="n">
        <v>23</v>
      </c>
      <c r="L138" s="0" t="n">
        <v>20.09</v>
      </c>
    </row>
    <row r="139" customFormat="false" ht="12.8" hidden="false" customHeight="false" outlineLevel="0" collapsed="false">
      <c r="H139" s="0" t="s">
        <v>7</v>
      </c>
      <c r="I139" s="0" t="s">
        <v>161</v>
      </c>
      <c r="J139" s="0" t="n">
        <v>3570</v>
      </c>
      <c r="K139" s="0" t="n">
        <v>29</v>
      </c>
      <c r="L139" s="0" t="n">
        <v>24.47</v>
      </c>
    </row>
    <row r="140" customFormat="false" ht="12.8" hidden="false" customHeight="false" outlineLevel="0" collapsed="false">
      <c r="H140" s="0" t="s">
        <v>28</v>
      </c>
      <c r="I140" s="0" t="s">
        <v>257</v>
      </c>
      <c r="J140" s="0" t="n">
        <v>40452</v>
      </c>
      <c r="K140" s="0" t="n">
        <v>29</v>
      </c>
      <c r="L140" s="0" t="n">
        <v>26.01</v>
      </c>
    </row>
    <row r="141" customFormat="false" ht="12.8" hidden="false" customHeight="false" outlineLevel="0" collapsed="false">
      <c r="H141" s="0" t="s">
        <v>86</v>
      </c>
      <c r="I141" s="0" t="s">
        <v>257</v>
      </c>
      <c r="J141" s="0" t="n">
        <v>93961</v>
      </c>
      <c r="K141" s="0" t="n">
        <v>33</v>
      </c>
      <c r="L141" s="0" t="n">
        <v>27.09</v>
      </c>
    </row>
    <row r="142" customFormat="false" ht="12.8" hidden="false" customHeight="false" outlineLevel="0" collapsed="false">
      <c r="H142" s="0" t="s">
        <v>86</v>
      </c>
      <c r="I142" s="0" t="s">
        <v>233</v>
      </c>
      <c r="J142" s="0" t="n">
        <v>32803</v>
      </c>
      <c r="K142" s="0" t="n">
        <v>31</v>
      </c>
      <c r="L142" s="0" t="n">
        <v>28.44</v>
      </c>
    </row>
    <row r="143" customFormat="false" ht="12.8" hidden="false" customHeight="false" outlineLevel="0" collapsed="false">
      <c r="H143" s="0" t="s">
        <v>98</v>
      </c>
      <c r="I143" s="0" t="s">
        <v>257</v>
      </c>
      <c r="J143" s="0" t="n">
        <v>135707</v>
      </c>
      <c r="K143" s="0" t="n">
        <v>35</v>
      </c>
      <c r="L143" s="0" t="n">
        <v>28.61</v>
      </c>
    </row>
    <row r="144" customFormat="false" ht="12.8" hidden="false" customHeight="false" outlineLevel="0" collapsed="false">
      <c r="H144" s="0" t="s">
        <v>112</v>
      </c>
      <c r="I144" s="0" t="s">
        <v>257</v>
      </c>
      <c r="J144" s="0" t="n">
        <v>190007</v>
      </c>
      <c r="K144" s="0" t="n">
        <v>37</v>
      </c>
      <c r="L144" s="0" t="n">
        <v>30.12</v>
      </c>
    </row>
    <row r="145" customFormat="false" ht="12.8" hidden="false" customHeight="false" outlineLevel="0" collapsed="false">
      <c r="H145" s="0" t="s">
        <v>98</v>
      </c>
      <c r="I145" s="0" t="s">
        <v>246</v>
      </c>
      <c r="J145" s="0" t="n">
        <v>43804</v>
      </c>
      <c r="K145" s="0" t="n">
        <v>33</v>
      </c>
      <c r="L145" s="0" t="n">
        <v>30.42</v>
      </c>
    </row>
    <row r="146" customFormat="false" ht="12.8" hidden="false" customHeight="false" outlineLevel="0" collapsed="false">
      <c r="H146" s="0" t="s">
        <v>127</v>
      </c>
      <c r="I146" s="0" t="s">
        <v>257</v>
      </c>
      <c r="J146" s="0" t="n">
        <v>259153</v>
      </c>
      <c r="K146" s="0" t="n">
        <v>39</v>
      </c>
      <c r="L146" s="0" t="n">
        <v>31.64</v>
      </c>
    </row>
    <row r="147" customFormat="false" ht="12.8" hidden="false" customHeight="false" outlineLevel="0" collapsed="false">
      <c r="H147" s="0" t="s">
        <v>34</v>
      </c>
      <c r="I147" s="0" t="s">
        <v>257</v>
      </c>
      <c r="J147" s="0" t="n">
        <v>325672</v>
      </c>
      <c r="K147" s="0" t="n">
        <v>35</v>
      </c>
      <c r="L147" s="0" t="n">
        <v>31.94</v>
      </c>
    </row>
    <row r="148" customFormat="false" ht="12.8" hidden="false" customHeight="false" outlineLevel="0" collapsed="false">
      <c r="H148" s="0" t="s">
        <v>112</v>
      </c>
      <c r="I148" s="0" t="s">
        <v>258</v>
      </c>
      <c r="J148" s="0" t="n">
        <v>57025</v>
      </c>
      <c r="K148" s="0" t="n">
        <v>35</v>
      </c>
      <c r="L148" s="0" t="n">
        <v>32.39</v>
      </c>
    </row>
    <row r="149" customFormat="false" ht="12.8" hidden="false" customHeight="false" outlineLevel="0" collapsed="false">
      <c r="H149" s="0" t="s">
        <v>28</v>
      </c>
      <c r="I149" s="0" t="s">
        <v>161</v>
      </c>
      <c r="J149" s="0" t="n">
        <v>31654</v>
      </c>
      <c r="K149" s="0" t="n">
        <v>39</v>
      </c>
      <c r="L149" s="0" t="n">
        <v>34.36</v>
      </c>
    </row>
    <row r="150" customFormat="false" ht="12.8" hidden="false" customHeight="false" outlineLevel="0" collapsed="false">
      <c r="H150" s="0" t="s">
        <v>127</v>
      </c>
      <c r="I150" s="0" t="s">
        <v>259</v>
      </c>
      <c r="J150" s="0" t="n">
        <v>72670</v>
      </c>
      <c r="K150" s="0" t="n">
        <v>37</v>
      </c>
      <c r="L150" s="0" t="n">
        <v>34.37</v>
      </c>
    </row>
    <row r="151" customFormat="false" ht="12.8" hidden="false" customHeight="false" outlineLevel="0" collapsed="false">
      <c r="H151" s="0" t="s">
        <v>86</v>
      </c>
      <c r="I151" s="0" t="s">
        <v>181</v>
      </c>
      <c r="J151" s="0" t="n">
        <v>48119</v>
      </c>
      <c r="K151" s="0" t="n">
        <v>45</v>
      </c>
      <c r="L151" s="0" t="n">
        <v>37.68</v>
      </c>
    </row>
    <row r="152" customFormat="false" ht="12.8" hidden="false" customHeight="false" outlineLevel="0" collapsed="false">
      <c r="H152" s="0" t="s">
        <v>98</v>
      </c>
      <c r="I152" s="0" t="s">
        <v>233</v>
      </c>
      <c r="J152" s="0" t="n">
        <v>69233</v>
      </c>
      <c r="K152" s="0" t="n">
        <v>49</v>
      </c>
      <c r="L152" s="0" t="n">
        <v>41.05</v>
      </c>
    </row>
    <row r="153" customFormat="false" ht="12.8" hidden="false" customHeight="false" outlineLevel="0" collapsed="false">
      <c r="H153" s="0" t="s">
        <v>34</v>
      </c>
      <c r="I153" s="0" t="s">
        <v>161</v>
      </c>
      <c r="J153" s="0" t="n">
        <v>264690</v>
      </c>
      <c r="K153" s="0" t="n">
        <v>49</v>
      </c>
      <c r="L153" s="0" t="n">
        <v>44.27</v>
      </c>
    </row>
    <row r="154" customFormat="false" ht="12.8" hidden="false" customHeight="false" outlineLevel="0" collapsed="false">
      <c r="H154" s="0" t="s">
        <v>112</v>
      </c>
      <c r="I154" s="0" t="s">
        <v>246</v>
      </c>
      <c r="J154" s="0" t="n">
        <v>96647</v>
      </c>
      <c r="K154" s="0" t="n">
        <v>53</v>
      </c>
      <c r="L154" s="0" t="n">
        <v>44.42</v>
      </c>
    </row>
    <row r="155" customFormat="false" ht="12.8" hidden="false" customHeight="false" outlineLevel="0" collapsed="false">
      <c r="H155" s="0" t="s">
        <v>127</v>
      </c>
      <c r="I155" s="0" t="s">
        <v>258</v>
      </c>
      <c r="J155" s="0" t="n">
        <v>131507</v>
      </c>
      <c r="K155" s="0" t="n">
        <v>57</v>
      </c>
      <c r="L155" s="0" t="n">
        <v>47.79</v>
      </c>
    </row>
  </sheetData>
  <mergeCells count="2">
    <mergeCell ref="B4:F4"/>
    <mergeCell ref="H4:L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7" activeCellId="0" sqref="H27"/>
    </sheetView>
  </sheetViews>
  <sheetFormatPr defaultRowHeight="12.8"/>
  <cols>
    <col collapsed="false" hidden="false" max="1" min="1" style="0" width="4.78571428571429"/>
    <col collapsed="false" hidden="false" max="2" min="2" style="0" width="13.4897959183673"/>
    <col collapsed="false" hidden="false" max="3" min="3" style="0" width="14.9132653061225"/>
    <col collapsed="false" hidden="false" max="4" min="4" style="0" width="14.1989795918367"/>
    <col collapsed="false" hidden="false" max="5" min="5" style="0" width="12.780612244898"/>
    <col collapsed="false" hidden="false" max="6" min="6" style="0" width="30.0051020408163"/>
    <col collapsed="false" hidden="false" max="1025" min="7" style="0" width="12.780612244898"/>
  </cols>
  <sheetData>
    <row r="1" customFormat="false" ht="12.85" hidden="false" customHeight="false" outlineLevel="0" collapsed="false"/>
    <row r="2" s="1" customFormat="true" ht="22.05" hidden="false" customHeight="false" outlineLevel="0" collapsed="false">
      <c r="A2" s="1" t="s">
        <v>260</v>
      </c>
    </row>
    <row r="4" customFormat="false" ht="12.85" hidden="false" customHeight="false" outlineLevel="0" collapsed="false"/>
    <row r="5" s="21" customFormat="true" ht="23.65" hidden="false" customHeight="true" outlineLevel="0" collapsed="false">
      <c r="B5" s="5" t="s">
        <v>261</v>
      </c>
      <c r="C5" s="5" t="s">
        <v>262</v>
      </c>
      <c r="D5" s="5" t="s">
        <v>263</v>
      </c>
    </row>
    <row r="6" customFormat="false" ht="12.8" hidden="false" customHeight="false" outlineLevel="0" collapsed="false">
      <c r="B6" s="0" t="n">
        <v>1</v>
      </c>
      <c r="C6" s="0" t="n">
        <v>280496</v>
      </c>
      <c r="D6" s="22" t="n">
        <f aca="false">C6/SUM($C$6:$C$35)</f>
        <v>0.358323965252938</v>
      </c>
    </row>
    <row r="7" customFormat="false" ht="12.8" hidden="false" customHeight="false" outlineLevel="0" collapsed="false">
      <c r="B7" s="0" t="n">
        <v>2</v>
      </c>
      <c r="C7" s="0" t="n">
        <v>279700</v>
      </c>
      <c r="D7" s="22" t="n">
        <f aca="false">C7/SUM($C$6:$C$35)</f>
        <v>0.357307102708227</v>
      </c>
    </row>
    <row r="8" customFormat="false" ht="12.8" hidden="false" customHeight="false" outlineLevel="0" collapsed="false">
      <c r="B8" s="0" t="n">
        <v>3</v>
      </c>
      <c r="C8" s="0" t="n">
        <v>7748</v>
      </c>
      <c r="D8" s="22" t="n">
        <f aca="false">C8/SUM($C$6:$C$35)</f>
        <v>0.0098978027593255</v>
      </c>
    </row>
    <row r="9" customFormat="false" ht="12.8" hidden="false" customHeight="false" outlineLevel="0" collapsed="false">
      <c r="B9" s="0" t="n">
        <v>4</v>
      </c>
      <c r="C9" s="0" t="n">
        <v>154250</v>
      </c>
      <c r="D9" s="22" t="n">
        <f aca="false">C9/SUM($C$6:$C$35)</f>
        <v>0.197049054675524</v>
      </c>
    </row>
    <row r="10" customFormat="false" ht="12.8" hidden="false" customHeight="false" outlineLevel="0" collapsed="false">
      <c r="B10" s="0" t="n">
        <v>5</v>
      </c>
      <c r="C10" s="0" t="n">
        <v>0</v>
      </c>
      <c r="D10" s="22" t="n">
        <f aca="false">C10/SUM($C$6:$C$35)</f>
        <v>0</v>
      </c>
    </row>
    <row r="11" customFormat="false" ht="12.8" hidden="false" customHeight="false" outlineLevel="0" collapsed="false">
      <c r="B11" s="0" t="n">
        <v>6</v>
      </c>
      <c r="C11" s="0" t="n">
        <v>536</v>
      </c>
      <c r="D11" s="22" t="n">
        <f aca="false">C11/SUM($C$6:$C$35)</f>
        <v>0.000684721512519162</v>
      </c>
    </row>
    <row r="12" customFormat="false" ht="12.8" hidden="false" customHeight="false" outlineLevel="0" collapsed="false">
      <c r="B12" s="0" t="n">
        <v>7</v>
      </c>
      <c r="C12" s="0" t="n">
        <v>0</v>
      </c>
      <c r="D12" s="22" t="n">
        <f aca="false">C12/SUM($C$6:$C$35)</f>
        <v>0</v>
      </c>
    </row>
    <row r="13" customFormat="false" ht="12.8" hidden="false" customHeight="false" outlineLevel="0" collapsed="false">
      <c r="B13" s="0" t="n">
        <v>8</v>
      </c>
      <c r="C13" s="0" t="n">
        <v>536</v>
      </c>
      <c r="D13" s="22" t="n">
        <f aca="false">C13/SUM($C$6:$C$35)</f>
        <v>0.000684721512519162</v>
      </c>
    </row>
    <row r="14" customFormat="false" ht="12.8" hidden="false" customHeight="false" outlineLevel="0" collapsed="false">
      <c r="B14" s="0" t="n">
        <v>9</v>
      </c>
      <c r="C14" s="0" t="n">
        <v>0</v>
      </c>
      <c r="D14" s="22" t="n">
        <f aca="false">C14/SUM($C$6:$C$35)</f>
        <v>0</v>
      </c>
    </row>
    <row r="15" customFormat="false" ht="12.8" hidden="false" customHeight="false" outlineLevel="0" collapsed="false">
      <c r="B15" s="0" t="n">
        <v>10</v>
      </c>
      <c r="C15" s="0" t="n">
        <v>31752</v>
      </c>
      <c r="D15" s="22" t="n">
        <f aca="false">C15/SUM($C$6:$C$35)</f>
        <v>0.0405620848237098</v>
      </c>
      <c r="F15" s="23" t="s">
        <v>264</v>
      </c>
      <c r="G15" s="24" t="n">
        <f aca="false">SUM(C6:C35)</f>
        <v>782800</v>
      </c>
    </row>
    <row r="16" customFormat="false" ht="12.8" hidden="false" customHeight="false" outlineLevel="0" collapsed="false">
      <c r="B16" s="0" t="n">
        <v>11</v>
      </c>
      <c r="C16" s="0" t="n">
        <v>0</v>
      </c>
      <c r="D16" s="22" t="n">
        <f aca="false">C16/SUM($C$6:$C$35)</f>
        <v>0</v>
      </c>
      <c r="F16" s="23" t="s">
        <v>265</v>
      </c>
      <c r="G16" s="24" t="n">
        <f aca="false">SUM(C6:C7)</f>
        <v>560196</v>
      </c>
    </row>
    <row r="17" customFormat="false" ht="12.8" hidden="false" customHeight="false" outlineLevel="0" collapsed="false">
      <c r="B17" s="0" t="n">
        <v>12</v>
      </c>
      <c r="C17" s="0" t="n">
        <v>536</v>
      </c>
      <c r="D17" s="22" t="n">
        <f aca="false">C17/SUM($C$6:$C$35)</f>
        <v>0.000684721512519162</v>
      </c>
      <c r="F17" s="25" t="s">
        <v>266</v>
      </c>
      <c r="G17" s="26" t="n">
        <f aca="false">SUM(D6:D7)</f>
        <v>0.715631067961165</v>
      </c>
    </row>
    <row r="18" customFormat="false" ht="12.8" hidden="false" customHeight="false" outlineLevel="0" collapsed="false">
      <c r="B18" s="0" t="n">
        <v>13</v>
      </c>
      <c r="C18" s="0" t="n">
        <v>0</v>
      </c>
      <c r="D18" s="22" t="n">
        <f aca="false">C18/SUM($C$6:$C$35)</f>
        <v>0</v>
      </c>
      <c r="F18" s="23" t="s">
        <v>267</v>
      </c>
      <c r="G18" s="24" t="n">
        <f aca="false">SUM(C6:C9)</f>
        <v>722194</v>
      </c>
    </row>
    <row r="19" customFormat="false" ht="12.8" hidden="false" customHeight="false" outlineLevel="0" collapsed="false">
      <c r="B19" s="0" t="n">
        <v>14</v>
      </c>
      <c r="C19" s="0" t="n">
        <v>536</v>
      </c>
      <c r="D19" s="22" t="n">
        <f aca="false">C19/SUM($C$6:$C$35)</f>
        <v>0.000684721512519162</v>
      </c>
      <c r="F19" s="25" t="s">
        <v>268</v>
      </c>
      <c r="G19" s="26" t="n">
        <f aca="false">SUM(D6:D9)</f>
        <v>0.922577925396014</v>
      </c>
    </row>
    <row r="20" customFormat="false" ht="12.8" hidden="false" customHeight="false" outlineLevel="0" collapsed="false">
      <c r="B20" s="0" t="n">
        <v>15</v>
      </c>
      <c r="C20" s="0" t="n">
        <v>0</v>
      </c>
      <c r="D20" s="22" t="n">
        <f aca="false">C20/SUM($C$6:$C$35)</f>
        <v>0</v>
      </c>
    </row>
    <row r="21" customFormat="false" ht="12.8" hidden="false" customHeight="false" outlineLevel="0" collapsed="false">
      <c r="B21" s="0" t="n">
        <v>16</v>
      </c>
      <c r="C21" s="0" t="n">
        <v>15970</v>
      </c>
      <c r="D21" s="22" t="n">
        <f aca="false">C21/SUM($C$6:$C$35)</f>
        <v>0.0204011241696474</v>
      </c>
    </row>
    <row r="22" customFormat="false" ht="12.8" hidden="false" customHeight="false" outlineLevel="0" collapsed="false">
      <c r="B22" s="0" t="n">
        <v>17</v>
      </c>
      <c r="C22" s="0" t="n">
        <v>0</v>
      </c>
      <c r="D22" s="22" t="n">
        <f aca="false">C22/SUM($C$6:$C$35)</f>
        <v>0</v>
      </c>
    </row>
    <row r="23" customFormat="false" ht="12.8" hidden="false" customHeight="false" outlineLevel="0" collapsed="false">
      <c r="B23" s="0" t="n">
        <v>18</v>
      </c>
      <c r="C23" s="0" t="n">
        <v>536</v>
      </c>
      <c r="D23" s="22" t="n">
        <f aca="false">C23/SUM($C$6:$C$35)</f>
        <v>0.000684721512519162</v>
      </c>
    </row>
    <row r="24" customFormat="false" ht="12.8" hidden="false" customHeight="false" outlineLevel="0" collapsed="false">
      <c r="B24" s="0" t="n">
        <v>19</v>
      </c>
      <c r="C24" s="0" t="n">
        <v>0</v>
      </c>
      <c r="D24" s="22" t="n">
        <f aca="false">C24/SUM($C$6:$C$35)</f>
        <v>0</v>
      </c>
    </row>
    <row r="25" customFormat="false" ht="12.8" hidden="false" customHeight="false" outlineLevel="0" collapsed="false">
      <c r="B25" s="0" t="n">
        <v>20</v>
      </c>
      <c r="C25" s="0" t="n">
        <v>592</v>
      </c>
      <c r="D25" s="22" t="n">
        <f aca="false">C25/SUM($C$6:$C$35)</f>
        <v>0.000756259580991313</v>
      </c>
    </row>
    <row r="26" customFormat="false" ht="12.8" hidden="false" customHeight="false" outlineLevel="0" collapsed="false">
      <c r="B26" s="0" t="n">
        <v>21</v>
      </c>
      <c r="C26" s="0" t="n">
        <v>0</v>
      </c>
      <c r="D26" s="22" t="n">
        <f aca="false">C26/SUM($C$6:$C$35)</f>
        <v>0</v>
      </c>
    </row>
    <row r="27" customFormat="false" ht="12.8" hidden="false" customHeight="false" outlineLevel="0" collapsed="false">
      <c r="B27" s="0" t="n">
        <v>22</v>
      </c>
      <c r="C27" s="0" t="n">
        <v>6146</v>
      </c>
      <c r="D27" s="22" t="n">
        <f aca="false">C27/SUM($C$6:$C$35)</f>
        <v>0.0078513030148186</v>
      </c>
    </row>
    <row r="28" customFormat="false" ht="12.8" hidden="false" customHeight="false" outlineLevel="0" collapsed="false">
      <c r="B28" s="0" t="n">
        <v>23</v>
      </c>
      <c r="C28" s="0" t="n">
        <v>0</v>
      </c>
      <c r="D28" s="22" t="n">
        <f aca="false">C28/SUM($C$6:$C$35)</f>
        <v>0</v>
      </c>
    </row>
    <row r="29" customFormat="false" ht="12.8" hidden="false" customHeight="false" outlineLevel="0" collapsed="false">
      <c r="B29" s="0" t="n">
        <v>24</v>
      </c>
      <c r="C29" s="0" t="n">
        <v>888</v>
      </c>
      <c r="D29" s="22" t="n">
        <f aca="false">C29/SUM($C$6:$C$35)</f>
        <v>0.00113438937148697</v>
      </c>
    </row>
    <row r="30" customFormat="false" ht="12.8" hidden="false" customHeight="false" outlineLevel="0" collapsed="false">
      <c r="B30" s="0" t="n">
        <v>25</v>
      </c>
      <c r="C30" s="0" t="n">
        <v>0</v>
      </c>
      <c r="D30" s="22" t="n">
        <f aca="false">C30/SUM($C$6:$C$35)</f>
        <v>0</v>
      </c>
    </row>
    <row r="31" customFormat="false" ht="12.8" hidden="false" customHeight="false" outlineLevel="0" collapsed="false">
      <c r="B31" s="0" t="n">
        <v>26</v>
      </c>
      <c r="C31" s="0" t="n">
        <v>874</v>
      </c>
      <c r="D31" s="22" t="n">
        <f aca="false">C31/SUM($C$6:$C$35)</f>
        <v>0.00111650485436893</v>
      </c>
    </row>
    <row r="32" customFormat="false" ht="12.8" hidden="false" customHeight="false" outlineLevel="0" collapsed="false">
      <c r="B32" s="0" t="n">
        <v>27</v>
      </c>
      <c r="C32" s="0" t="n">
        <v>0</v>
      </c>
      <c r="D32" s="22" t="n">
        <f aca="false">C32/SUM($C$6:$C$35)</f>
        <v>0</v>
      </c>
    </row>
    <row r="33" customFormat="false" ht="12.8" hidden="false" customHeight="false" outlineLevel="0" collapsed="false">
      <c r="B33" s="0" t="n">
        <v>28</v>
      </c>
      <c r="C33" s="0" t="n">
        <v>780</v>
      </c>
      <c r="D33" s="22" t="n">
        <f aca="false">C33/SUM($C$6:$C$35)</f>
        <v>0.000996423096576392</v>
      </c>
    </row>
    <row r="34" customFormat="false" ht="12.8" hidden="false" customHeight="false" outlineLevel="0" collapsed="false">
      <c r="B34" s="0" t="n">
        <v>29</v>
      </c>
      <c r="C34" s="0" t="n">
        <v>0</v>
      </c>
      <c r="D34" s="22" t="n">
        <f aca="false">C34/SUM($C$6:$C$35)</f>
        <v>0</v>
      </c>
    </row>
    <row r="35" customFormat="false" ht="12.8" hidden="false" customHeight="false" outlineLevel="0" collapsed="false">
      <c r="B35" s="0" t="n">
        <v>30</v>
      </c>
      <c r="C35" s="0" t="n">
        <v>924</v>
      </c>
      <c r="D35" s="22" t="n">
        <f aca="false">C35/SUM($C$6:$C$35)</f>
        <v>0.0011803781297905</v>
      </c>
    </row>
    <row r="57" customFormat="false" ht="12.85" hidden="false" customHeight="fals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14" activeCellId="0" sqref="N14"/>
    </sheetView>
  </sheetViews>
  <sheetFormatPr defaultRowHeight="12.85"/>
  <cols>
    <col collapsed="false" hidden="false" max="1" min="1" style="0" width="3.72448979591837"/>
    <col collapsed="false" hidden="false" max="2" min="2" style="0" width="11.5357142857143"/>
    <col collapsed="false" hidden="false" max="3" min="3" style="0" width="13.8520408163265"/>
    <col collapsed="false" hidden="false" max="4" min="4" style="0" width="9.93367346938776"/>
    <col collapsed="false" hidden="false" max="5" min="5" style="0" width="11.3673469387755"/>
    <col collapsed="false" hidden="false" max="6" min="6" style="0" width="29.4744897959184"/>
    <col collapsed="false" hidden="false" max="1025" min="7" style="0" width="12.780612244898"/>
  </cols>
  <sheetData>
    <row r="2" s="1" customFormat="true" ht="21" hidden="false" customHeight="false" outlineLevel="0" collapsed="false">
      <c r="A2" s="1" t="s">
        <v>269</v>
      </c>
    </row>
    <row r="3" customFormat="false" ht="12.8" hidden="false" customHeight="false" outlineLevel="0" collapsed="false"/>
    <row r="5" s="21" customFormat="true" ht="23.65" hidden="false" customHeight="true" outlineLevel="0" collapsed="false">
      <c r="B5" s="5" t="s">
        <v>261</v>
      </c>
      <c r="C5" s="5" t="s">
        <v>262</v>
      </c>
      <c r="D5" s="5" t="s">
        <v>263</v>
      </c>
    </row>
    <row r="6" customFormat="false" ht="12.8" hidden="false" customHeight="false" outlineLevel="0" collapsed="false">
      <c r="B6" s="0" t="n">
        <v>1</v>
      </c>
      <c r="C6" s="0" t="n">
        <v>154135347</v>
      </c>
      <c r="D6" s="22" t="n">
        <f aca="false">C6/SUM(C$6:C$82)</f>
        <v>0.229870859219336</v>
      </c>
    </row>
    <row r="7" customFormat="false" ht="12.8" hidden="false" customHeight="false" outlineLevel="0" collapsed="false">
      <c r="B7" s="0" t="n">
        <v>2</v>
      </c>
      <c r="C7" s="0" t="n">
        <v>306869610</v>
      </c>
      <c r="D7" s="22" t="n">
        <f aca="false">C7/SUM(C$6:C$82)</f>
        <v>0.457652201730227</v>
      </c>
    </row>
    <row r="8" customFormat="false" ht="12.8" hidden="false" customHeight="false" outlineLevel="0" collapsed="false">
      <c r="B8" s="0" t="n">
        <v>3</v>
      </c>
      <c r="C8" s="0" t="n">
        <v>3361629</v>
      </c>
      <c r="D8" s="22" t="n">
        <f aca="false">C8/SUM(C$6:C$82)</f>
        <v>0.00501338960625714</v>
      </c>
    </row>
    <row r="9" customFormat="false" ht="12.8" hidden="false" customHeight="false" outlineLevel="0" collapsed="false">
      <c r="B9" s="0" t="n">
        <v>4</v>
      </c>
      <c r="C9" s="0" t="n">
        <v>85747230</v>
      </c>
      <c r="D9" s="22" t="n">
        <f aca="false">C9/SUM(C$6:C$82)</f>
        <v>0.127879748671653</v>
      </c>
    </row>
    <row r="10" customFormat="false" ht="12.8" hidden="false" customHeight="false" outlineLevel="0" collapsed="false">
      <c r="B10" s="0" t="n">
        <v>5</v>
      </c>
      <c r="C10" s="0" t="n">
        <v>618238</v>
      </c>
      <c r="D10" s="22" t="n">
        <f aca="false">C10/SUM(C$6:C$82)</f>
        <v>0.000922013691395808</v>
      </c>
    </row>
    <row r="11" customFormat="false" ht="12.8" hidden="false" customHeight="false" outlineLevel="0" collapsed="false">
      <c r="B11" s="0" t="n">
        <v>6</v>
      </c>
      <c r="C11" s="0" t="n">
        <v>40388468</v>
      </c>
      <c r="D11" s="22" t="n">
        <f aca="false">C11/SUM(C$6:C$82)</f>
        <v>0.0602336324692133</v>
      </c>
    </row>
    <row r="12" customFormat="false" ht="12.8" hidden="false" customHeight="false" outlineLevel="0" collapsed="false">
      <c r="B12" s="0" t="n">
        <v>7</v>
      </c>
      <c r="C12" s="0" t="n">
        <v>380929</v>
      </c>
      <c r="D12" s="22" t="n">
        <f aca="false">C12/SUM(C$6:C$82)</f>
        <v>0.000568101206088454</v>
      </c>
    </row>
    <row r="13" customFormat="false" ht="12.8" hidden="false" customHeight="false" outlineLevel="0" collapsed="false">
      <c r="B13" s="0" t="n">
        <v>8</v>
      </c>
      <c r="C13" s="0" t="n">
        <v>21282279</v>
      </c>
      <c r="D13" s="22" t="n">
        <f aca="false">C13/SUM(C$6:C$82)</f>
        <v>0.0317394799771374</v>
      </c>
    </row>
    <row r="14" customFormat="false" ht="12.8" hidden="false" customHeight="false" outlineLevel="0" collapsed="false">
      <c r="B14" s="0" t="n">
        <v>9</v>
      </c>
      <c r="C14" s="0" t="n">
        <v>190500</v>
      </c>
      <c r="D14" s="22" t="n">
        <f aca="false">C14/SUM(C$6:C$82)</f>
        <v>0.000284103546224757</v>
      </c>
    </row>
    <row r="15" customFormat="false" ht="12.8" hidden="false" customHeight="false" outlineLevel="0" collapsed="false">
      <c r="B15" s="0" t="n">
        <v>10</v>
      </c>
      <c r="C15" s="0" t="n">
        <v>11383820</v>
      </c>
      <c r="D15" s="22" t="n">
        <f aca="false">C15/SUM(C$6:C$82)</f>
        <v>0.0169773418980804</v>
      </c>
    </row>
    <row r="16" customFormat="false" ht="12.8" hidden="false" customHeight="false" outlineLevel="0" collapsed="false">
      <c r="B16" s="0" t="n">
        <v>11</v>
      </c>
      <c r="C16" s="0" t="n">
        <v>52677</v>
      </c>
      <c r="D16" s="22" t="n">
        <f aca="false">C16/SUM(C$6:C$82)</f>
        <v>7.8560223120638E-005</v>
      </c>
      <c r="F16" s="23" t="s">
        <v>264</v>
      </c>
      <c r="G16" s="24" t="n">
        <f aca="false">SUM(C6:C82)</f>
        <v>670530173</v>
      </c>
    </row>
    <row r="17" customFormat="false" ht="12.8" hidden="false" customHeight="false" outlineLevel="0" collapsed="false">
      <c r="B17" s="0" t="n">
        <v>12</v>
      </c>
      <c r="C17" s="0" t="n">
        <v>9072925</v>
      </c>
      <c r="D17" s="22" t="n">
        <f aca="false">C17/SUM(C$6:C$82)</f>
        <v>0.0135309720059384</v>
      </c>
      <c r="F17" s="23" t="s">
        <v>267</v>
      </c>
      <c r="G17" s="24" t="n">
        <f aca="false">SUM(C6:C9)</f>
        <v>550113816</v>
      </c>
    </row>
    <row r="18" customFormat="false" ht="12.8" hidden="false" customHeight="false" outlineLevel="0" collapsed="false">
      <c r="B18" s="0" t="n">
        <v>13</v>
      </c>
      <c r="C18" s="0" t="n">
        <v>58746</v>
      </c>
      <c r="D18" s="22" t="n">
        <f aca="false">C18/SUM(C$6:C$82)</f>
        <v>8.76112699554834E-005</v>
      </c>
      <c r="F18" s="25" t="s">
        <v>268</v>
      </c>
      <c r="G18" s="26" t="n">
        <f aca="false">SUM(D6:D9)</f>
        <v>0.820416199227473</v>
      </c>
    </row>
    <row r="19" customFormat="false" ht="12.8" hidden="false" customHeight="false" outlineLevel="0" collapsed="false">
      <c r="B19" s="0" t="n">
        <v>14</v>
      </c>
      <c r="C19" s="0" t="n">
        <v>7736624</v>
      </c>
      <c r="D19" s="22" t="n">
        <f aca="false">C19/SUM(C$6:C$82)</f>
        <v>0.0115380698908534</v>
      </c>
      <c r="F19" s="23" t="s">
        <v>270</v>
      </c>
      <c r="G19" s="24" t="n">
        <f aca="false">SUM(C6:C13)</f>
        <v>612783730</v>
      </c>
    </row>
    <row r="20" customFormat="false" ht="12.8" hidden="false" customHeight="false" outlineLevel="0" collapsed="false">
      <c r="B20" s="0" t="n">
        <v>15</v>
      </c>
      <c r="C20" s="0" t="n">
        <v>56814</v>
      </c>
      <c r="D20" s="22" t="n">
        <f aca="false">C20/SUM(C$6:C$82)</f>
        <v>8.4729967848889E-005</v>
      </c>
      <c r="F20" s="23" t="s">
        <v>271</v>
      </c>
      <c r="G20" s="26" t="n">
        <f aca="false">SUM(D6:D13)</f>
        <v>0.913879426571308</v>
      </c>
    </row>
    <row r="21" customFormat="false" ht="12.8" hidden="false" customHeight="false" outlineLevel="0" collapsed="false">
      <c r="B21" s="0" t="n">
        <v>16</v>
      </c>
      <c r="C21" s="0" t="n">
        <v>5551657</v>
      </c>
      <c r="D21" s="22" t="n">
        <f aca="false">C21/SUM(C$6:C$82)</f>
        <v>0.00827950362794487</v>
      </c>
    </row>
    <row r="22" customFormat="false" ht="12.8" hidden="false" customHeight="false" outlineLevel="0" collapsed="false">
      <c r="B22" s="0" t="n">
        <v>17</v>
      </c>
      <c r="C22" s="0" t="n">
        <v>49686</v>
      </c>
      <c r="D22" s="22" t="n">
        <f aca="false">C22/SUM(C$6:C$82)</f>
        <v>7.40995737413296E-005</v>
      </c>
    </row>
    <row r="23" customFormat="false" ht="12.8" hidden="false" customHeight="false" outlineLevel="0" collapsed="false">
      <c r="B23" s="0" t="n">
        <v>18</v>
      </c>
      <c r="C23" s="0" t="n">
        <v>4268212</v>
      </c>
      <c r="D23" s="22" t="n">
        <f aca="false">C23/SUM(C$6:C$82)</f>
        <v>0.00636542868891897</v>
      </c>
    </row>
    <row r="24" customFormat="false" ht="12.8" hidden="false" customHeight="false" outlineLevel="0" collapsed="false">
      <c r="B24" s="0" t="n">
        <v>19</v>
      </c>
      <c r="C24" s="0" t="n">
        <v>56965</v>
      </c>
      <c r="D24" s="22" t="n">
        <f aca="false">C24/SUM(C$6:C$82)</f>
        <v>8.49551627857916E-005</v>
      </c>
    </row>
    <row r="25" customFormat="false" ht="12.8" hidden="false" customHeight="false" outlineLevel="0" collapsed="false">
      <c r="B25" s="0" t="n">
        <v>20</v>
      </c>
      <c r="C25" s="0" t="n">
        <v>3206203</v>
      </c>
      <c r="D25" s="22" t="n">
        <f aca="false">C25/SUM(C$6:C$82)</f>
        <v>0.00478159392239609</v>
      </c>
    </row>
    <row r="26" customFormat="false" ht="12.8" hidden="false" customHeight="false" outlineLevel="0" collapsed="false">
      <c r="B26" s="0" t="n">
        <v>21</v>
      </c>
      <c r="C26" s="0" t="n">
        <v>51419</v>
      </c>
      <c r="D26" s="22" t="n">
        <f aca="false">C26/SUM(C$6:C$82)</f>
        <v>7.6684095765516E-005</v>
      </c>
    </row>
    <row r="27" customFormat="false" ht="12.8" hidden="false" customHeight="false" outlineLevel="0" collapsed="false">
      <c r="B27" s="0" t="n">
        <v>22</v>
      </c>
      <c r="C27" s="0" t="n">
        <v>3135643</v>
      </c>
      <c r="D27" s="22" t="n">
        <f aca="false">C27/SUM(C$6:C$82)</f>
        <v>0.00467636375850308</v>
      </c>
    </row>
    <row r="28" customFormat="false" ht="12.8" hidden="false" customHeight="false" outlineLevel="0" collapsed="false">
      <c r="B28" s="0" t="n">
        <v>23</v>
      </c>
      <c r="C28" s="0" t="n">
        <v>48965</v>
      </c>
      <c r="D28" s="22" t="n">
        <f aca="false">C28/SUM(C$6:C$82)</f>
        <v>7.30243052015498E-005</v>
      </c>
    </row>
    <row r="29" customFormat="false" ht="12.8" hidden="false" customHeight="false" outlineLevel="0" collapsed="false">
      <c r="B29" s="0" t="n">
        <v>24</v>
      </c>
      <c r="C29" s="0" t="n">
        <v>3153590</v>
      </c>
      <c r="D29" s="22" t="n">
        <f aca="false">C29/SUM(C$6:C$82)</f>
        <v>0.00470312914613613</v>
      </c>
    </row>
    <row r="30" customFormat="false" ht="12.8" hidden="false" customHeight="false" outlineLevel="0" collapsed="false">
      <c r="B30" s="0" t="n">
        <v>25</v>
      </c>
      <c r="C30" s="0" t="n">
        <v>31603</v>
      </c>
      <c r="D30" s="22" t="n">
        <f aca="false">C30/SUM(C$6:C$82)</f>
        <v>4.71313615293491E-005</v>
      </c>
    </row>
    <row r="31" customFormat="false" ht="12.8" hidden="false" customHeight="false" outlineLevel="0" collapsed="false">
      <c r="B31" s="0" t="n">
        <v>26</v>
      </c>
      <c r="C31" s="0" t="n">
        <v>3118668</v>
      </c>
      <c r="D31" s="22" t="n">
        <f aca="false">C31/SUM(C$6:C$82)</f>
        <v>0.00465104797006652</v>
      </c>
    </row>
    <row r="32" customFormat="false" ht="12.8" hidden="false" customHeight="false" outlineLevel="0" collapsed="false">
      <c r="B32" s="0" t="n">
        <v>27</v>
      </c>
      <c r="C32" s="0" t="n">
        <v>28017</v>
      </c>
      <c r="D32" s="22" t="n">
        <f aca="false">C32/SUM(C$6:C$82)</f>
        <v>4.17833546172127E-005</v>
      </c>
    </row>
    <row r="33" customFormat="false" ht="12.8" hidden="false" customHeight="false" outlineLevel="0" collapsed="false">
      <c r="B33" s="0" t="n">
        <v>28</v>
      </c>
      <c r="C33" s="0" t="n">
        <v>1266229</v>
      </c>
      <c r="D33" s="22" t="n">
        <f aca="false">C33/SUM(C$6:C$82)</f>
        <v>0.00188839973350461</v>
      </c>
    </row>
    <row r="34" customFormat="false" ht="12.8" hidden="false" customHeight="false" outlineLevel="0" collapsed="false">
      <c r="B34" s="0" t="n">
        <v>29</v>
      </c>
      <c r="C34" s="0" t="n">
        <v>25717</v>
      </c>
      <c r="D34" s="22" t="n">
        <f aca="false">C34/SUM(C$6:C$82)</f>
        <v>3.83532330617432E-005</v>
      </c>
    </row>
    <row r="35" customFormat="false" ht="12.8" hidden="false" customHeight="false" outlineLevel="0" collapsed="false">
      <c r="B35" s="0" t="n">
        <v>30</v>
      </c>
      <c r="C35" s="0" t="n">
        <v>728256</v>
      </c>
      <c r="D35" s="22" t="n">
        <f aca="false">C35/SUM(C$6:C$82)</f>
        <v>0.0010860898276087</v>
      </c>
    </row>
    <row r="36" customFormat="false" ht="12.8" hidden="false" customHeight="false" outlineLevel="0" collapsed="false">
      <c r="B36" s="0" t="n">
        <v>31</v>
      </c>
      <c r="C36" s="0" t="n">
        <v>56216</v>
      </c>
      <c r="D36" s="22" t="n">
        <f aca="false">C36/SUM(C$6:C$82)</f>
        <v>8.3838136244467E-005</v>
      </c>
    </row>
    <row r="37" customFormat="false" ht="12.8" hidden="false" customHeight="false" outlineLevel="0" collapsed="false">
      <c r="B37" s="0" t="n">
        <v>32</v>
      </c>
      <c r="C37" s="0" t="n">
        <v>648006</v>
      </c>
      <c r="D37" s="22" t="n">
        <f aca="false">C37/SUM(C$6:C$82)</f>
        <v>0.000966408412466772</v>
      </c>
    </row>
    <row r="38" customFormat="false" ht="12.8" hidden="false" customHeight="false" outlineLevel="0" collapsed="false">
      <c r="B38" s="0" t="n">
        <v>33</v>
      </c>
      <c r="C38" s="0" t="n">
        <v>28969</v>
      </c>
      <c r="D38" s="22" t="n">
        <f aca="false">C38/SUM(C$6:C$82)</f>
        <v>4.32031266697375E-005</v>
      </c>
    </row>
    <row r="39" customFormat="false" ht="12.8" hidden="false" customHeight="false" outlineLevel="0" collapsed="false">
      <c r="B39" s="0" t="n">
        <v>34</v>
      </c>
      <c r="C39" s="0" t="n">
        <v>567200</v>
      </c>
      <c r="D39" s="22" t="n">
        <f aca="false">C39/SUM(C$6:C$82)</f>
        <v>0.000845897802722742</v>
      </c>
    </row>
    <row r="40" customFormat="false" ht="12.8" hidden="false" customHeight="false" outlineLevel="0" collapsed="false">
      <c r="B40" s="0" t="n">
        <v>35</v>
      </c>
      <c r="C40" s="0" t="n">
        <v>25834</v>
      </c>
      <c r="D40" s="22" t="n">
        <f aca="false">C40/SUM(C$6:C$82)</f>
        <v>3.85277218539128E-005</v>
      </c>
    </row>
    <row r="41" customFormat="false" ht="12.8" hidden="false" customHeight="false" outlineLevel="0" collapsed="false">
      <c r="B41" s="0" t="n">
        <v>36</v>
      </c>
      <c r="C41" s="0" t="n">
        <v>465170</v>
      </c>
      <c r="D41" s="22" t="n">
        <f aca="false">C41/SUM(C$6:C$82)</f>
        <v>0.000693734627807718</v>
      </c>
    </row>
    <row r="42" customFormat="false" ht="12.8" hidden="false" customHeight="false" outlineLevel="0" collapsed="false">
      <c r="B42" s="0" t="n">
        <v>37</v>
      </c>
      <c r="C42" s="0" t="n">
        <v>37182</v>
      </c>
      <c r="D42" s="22" t="n">
        <f aca="false">C42/SUM(C$6:C$82)</f>
        <v>5.54516433371597E-005</v>
      </c>
    </row>
    <row r="43" customFormat="false" ht="12.8" hidden="false" customHeight="false" outlineLevel="0" collapsed="false">
      <c r="B43" s="0" t="n">
        <v>38</v>
      </c>
      <c r="C43" s="0" t="n">
        <v>443164</v>
      </c>
      <c r="D43" s="22" t="n">
        <f aca="false">C43/SUM(C$6:C$82)</f>
        <v>0.000660915821307865</v>
      </c>
    </row>
    <row r="44" customFormat="false" ht="12.8" hidden="false" customHeight="false" outlineLevel="0" collapsed="false">
      <c r="B44" s="0" t="n">
        <v>39</v>
      </c>
      <c r="C44" s="0" t="n">
        <v>48965</v>
      </c>
      <c r="D44" s="22" t="n">
        <f aca="false">C44/SUM(C$6:C$82)</f>
        <v>7.30243052015498E-005</v>
      </c>
    </row>
    <row r="45" customFormat="false" ht="12.8" hidden="false" customHeight="false" outlineLevel="0" collapsed="false">
      <c r="B45" s="0" t="n">
        <v>40</v>
      </c>
      <c r="C45" s="0" t="n">
        <v>311994</v>
      </c>
      <c r="D45" s="22" t="n">
        <f aca="false">C45/SUM(C$6:C$82)</f>
        <v>0.000465294497642241</v>
      </c>
    </row>
    <row r="46" customFormat="false" ht="12.8" hidden="false" customHeight="false" outlineLevel="0" collapsed="false">
      <c r="B46" s="0" t="n">
        <v>41</v>
      </c>
      <c r="C46" s="0" t="n">
        <v>195647</v>
      </c>
      <c r="D46" s="22" t="n">
        <f aca="false">C46/SUM(C$6:C$82)</f>
        <v>0.000291779561723019</v>
      </c>
    </row>
    <row r="47" customFormat="false" ht="12.8" hidden="false" customHeight="false" outlineLevel="0" collapsed="false">
      <c r="B47" s="0" t="n">
        <v>42</v>
      </c>
      <c r="C47" s="0" t="n">
        <v>332479</v>
      </c>
      <c r="D47" s="22" t="n">
        <f aca="false">C47/SUM(C$6:C$82)</f>
        <v>0.00049584494984389</v>
      </c>
    </row>
    <row r="48" customFormat="false" ht="12.8" hidden="false" customHeight="false" outlineLevel="0" collapsed="false">
      <c r="B48" s="0" t="n">
        <v>43</v>
      </c>
      <c r="C48" s="0" t="n">
        <v>35523</v>
      </c>
      <c r="D48" s="22" t="n">
        <f aca="false">C48/SUM(C$6:C$82)</f>
        <v>5.29774817456276E-005</v>
      </c>
    </row>
    <row r="49" customFormat="false" ht="12.8" hidden="false" customHeight="false" outlineLevel="0" collapsed="false">
      <c r="B49" s="0" t="n">
        <v>44</v>
      </c>
      <c r="C49" s="0" t="n">
        <v>222979</v>
      </c>
      <c r="D49" s="22" t="n">
        <f aca="false">C49/SUM(C$6:C$82)</f>
        <v>0.000332541336659581</v>
      </c>
    </row>
    <row r="50" customFormat="false" ht="12.8" hidden="false" customHeight="false" outlineLevel="0" collapsed="false">
      <c r="B50" s="0" t="n">
        <v>45</v>
      </c>
      <c r="C50" s="0" t="n">
        <v>35855</v>
      </c>
      <c r="D50" s="22" t="n">
        <f aca="false">C50/SUM(C$6:C$82)</f>
        <v>5.34726123353736E-005</v>
      </c>
    </row>
    <row r="51" customFormat="false" ht="12.8" hidden="false" customHeight="false" outlineLevel="0" collapsed="false">
      <c r="B51" s="0" t="n">
        <v>46</v>
      </c>
      <c r="C51" s="0" t="n">
        <v>281770</v>
      </c>
      <c r="D51" s="22" t="n">
        <f aca="false">C51/SUM(C$6:C$82)</f>
        <v>0.000420219717688976</v>
      </c>
    </row>
    <row r="52" customFormat="false" ht="12.8" hidden="false" customHeight="false" outlineLevel="0" collapsed="false">
      <c r="B52" s="0" t="n">
        <v>47</v>
      </c>
      <c r="C52" s="0" t="n">
        <v>34918</v>
      </c>
      <c r="D52" s="22" t="n">
        <f aca="false">C52/SUM(C$6:C$82)</f>
        <v>5.20752106408193E-005</v>
      </c>
    </row>
    <row r="53" customFormat="false" ht="12.8" hidden="false" customHeight="false" outlineLevel="0" collapsed="false">
      <c r="B53" s="0" t="n">
        <v>48</v>
      </c>
      <c r="C53" s="0" t="n">
        <v>142988</v>
      </c>
      <c r="D53" s="22" t="n">
        <f aca="false">C53/SUM(C$6:C$82)</f>
        <v>0.000213246183031945</v>
      </c>
    </row>
    <row r="54" customFormat="false" ht="12.8" hidden="false" customHeight="false" outlineLevel="0" collapsed="false">
      <c r="B54" s="0" t="n">
        <v>49</v>
      </c>
      <c r="C54" s="0" t="n">
        <v>15095</v>
      </c>
      <c r="D54" s="22" t="n">
        <f aca="false">C54/SUM(C$6:C$82)</f>
        <v>2.25120369042662E-005</v>
      </c>
    </row>
    <row r="55" customFormat="false" ht="12.8" hidden="false" customHeight="false" outlineLevel="0" collapsed="false">
      <c r="B55" s="0" t="n">
        <v>50</v>
      </c>
      <c r="C55" s="0" t="n">
        <v>249482</v>
      </c>
      <c r="D55" s="22" t="n">
        <f aca="false">C55/SUM(C$6:C$82)</f>
        <v>0.000372066776478976</v>
      </c>
    </row>
    <row r="56" customFormat="false" ht="12.8" hidden="false" customHeight="false" outlineLevel="0" collapsed="false">
      <c r="B56" s="0" t="n">
        <v>51</v>
      </c>
      <c r="C56" s="0" t="n">
        <v>5185</v>
      </c>
      <c r="D56" s="22" t="n">
        <f aca="false">C56/SUM(C$6:C$82)</f>
        <v>7.7326870717867E-006</v>
      </c>
    </row>
    <row r="57" customFormat="false" ht="12.8" hidden="false" customHeight="false" outlineLevel="0" collapsed="false">
      <c r="B57" s="0" t="n">
        <v>52</v>
      </c>
      <c r="C57" s="0" t="n">
        <v>92115</v>
      </c>
      <c r="D57" s="22" t="n">
        <f aca="false">C57/SUM(C$6:C$82)</f>
        <v>0.000137376368296554</v>
      </c>
    </row>
    <row r="58" customFormat="false" ht="12.8" hidden="false" customHeight="false" outlineLevel="0" collapsed="false">
      <c r="B58" s="0" t="n">
        <v>53</v>
      </c>
      <c r="C58" s="0" t="n">
        <v>9306</v>
      </c>
      <c r="D58" s="22" t="n">
        <f aca="false">C58/SUM(C$6:C$82)</f>
        <v>1.38785700848692E-005</v>
      </c>
    </row>
    <row r="59" customFormat="false" ht="12.8" hidden="false" customHeight="false" outlineLevel="0" collapsed="false">
      <c r="B59" s="0" t="n">
        <v>54</v>
      </c>
      <c r="C59" s="0" t="n">
        <v>41717</v>
      </c>
      <c r="D59" s="22" t="n">
        <f aca="false">C59/SUM(C$6:C$82)</f>
        <v>6.22149482302268E-005</v>
      </c>
    </row>
    <row r="60" customFormat="false" ht="12.8" hidden="false" customHeight="false" outlineLevel="0" collapsed="false">
      <c r="B60" s="0" t="n">
        <v>55</v>
      </c>
      <c r="C60" s="0" t="n">
        <v>2236</v>
      </c>
      <c r="D60" s="22" t="n">
        <f aca="false">C60/SUM(C$6:C$82)</f>
        <v>3.33467469479558E-006</v>
      </c>
    </row>
    <row r="61" customFormat="false" ht="12.8" hidden="false" customHeight="false" outlineLevel="0" collapsed="false">
      <c r="B61" s="0" t="n">
        <v>56</v>
      </c>
      <c r="C61" s="0" t="n">
        <v>27092</v>
      </c>
      <c r="D61" s="22" t="n">
        <f aca="false">C61/SUM(C$6:C$82)</f>
        <v>4.04038492090348E-005</v>
      </c>
    </row>
    <row r="62" customFormat="false" ht="12.8" hidden="false" customHeight="false" outlineLevel="0" collapsed="false">
      <c r="B62" s="0" t="n">
        <v>57</v>
      </c>
      <c r="C62" s="0" t="n">
        <v>2421</v>
      </c>
      <c r="D62" s="22" t="n">
        <f aca="false">C62/SUM(C$6:C$82)</f>
        <v>3.61057577643117E-006</v>
      </c>
    </row>
    <row r="63" customFormat="false" ht="12.8" hidden="false" customHeight="false" outlineLevel="0" collapsed="false">
      <c r="B63" s="0" t="n">
        <v>58</v>
      </c>
      <c r="C63" s="0" t="n">
        <v>19610</v>
      </c>
      <c r="D63" s="22" t="n">
        <f aca="false">C63/SUM(C$6:C$82)</f>
        <v>2.92455146533726E-005</v>
      </c>
    </row>
    <row r="64" customFormat="false" ht="12.8" hidden="false" customHeight="false" outlineLevel="0" collapsed="false">
      <c r="B64" s="0" t="n">
        <v>59</v>
      </c>
      <c r="C64" s="0" t="n">
        <v>2008</v>
      </c>
      <c r="D64" s="22" t="n">
        <f aca="false">C64/SUM(C$6:C$82)</f>
        <v>2.99464525364469E-006</v>
      </c>
    </row>
    <row r="65" customFormat="false" ht="12.8" hidden="false" customHeight="false" outlineLevel="0" collapsed="false">
      <c r="B65" s="0" t="n">
        <v>60</v>
      </c>
      <c r="C65" s="0" t="n">
        <v>19956</v>
      </c>
      <c r="D65" s="22" t="n">
        <f aca="false">C65/SUM(C$6:C$82)</f>
        <v>2.97615242438911E-005</v>
      </c>
    </row>
    <row r="66" customFormat="false" ht="12.8" hidden="false" customHeight="false" outlineLevel="0" collapsed="false">
      <c r="B66" s="0" t="n">
        <v>61</v>
      </c>
      <c r="C66" s="0" t="n">
        <v>4349</v>
      </c>
      <c r="D66" s="22" t="n">
        <f aca="false">C66/SUM(C$6:C$82)</f>
        <v>6.48591245423344E-006</v>
      </c>
    </row>
    <row r="67" customFormat="false" ht="12.8" hidden="false" customHeight="false" outlineLevel="0" collapsed="false">
      <c r="B67" s="0" t="n">
        <v>62</v>
      </c>
      <c r="C67" s="0" t="n">
        <v>12207</v>
      </c>
      <c r="D67" s="22" t="n">
        <f aca="false">C67/SUM(C$6:C$82)</f>
        <v>1.82049973163549E-005</v>
      </c>
    </row>
    <row r="68" customFormat="false" ht="12.8" hidden="false" customHeight="false" outlineLevel="0" collapsed="false">
      <c r="B68" s="0" t="n">
        <v>63</v>
      </c>
      <c r="C68" s="0" t="n">
        <v>2511</v>
      </c>
      <c r="D68" s="22" t="n">
        <f aca="false">C68/SUM(C$6:C$82)</f>
        <v>3.74479792425389E-006</v>
      </c>
    </row>
    <row r="69" customFormat="false" ht="12.8" hidden="false" customHeight="false" outlineLevel="0" collapsed="false">
      <c r="B69" s="0" t="n">
        <v>64</v>
      </c>
      <c r="C69" s="0" t="n">
        <v>13709</v>
      </c>
      <c r="D69" s="22" t="n">
        <f aca="false">C69/SUM(C$6:C$82)</f>
        <v>2.04450158277963E-005</v>
      </c>
    </row>
    <row r="70" customFormat="false" ht="12.8" hidden="false" customHeight="false" outlineLevel="0" collapsed="false">
      <c r="B70" s="0" t="n">
        <v>65</v>
      </c>
      <c r="C70" s="0" t="n">
        <v>3954</v>
      </c>
      <c r="D70" s="22" t="n">
        <f aca="false">C70/SUM(C$6:C$82)</f>
        <v>5.8968263610115E-006</v>
      </c>
    </row>
    <row r="71" customFormat="false" ht="12.8" hidden="false" customHeight="false" outlineLevel="0" collapsed="false">
      <c r="B71" s="0" t="n">
        <v>66</v>
      </c>
      <c r="C71" s="0" t="n">
        <v>8126</v>
      </c>
      <c r="D71" s="22" t="n">
        <f aca="false">C71/SUM(C$6:C$82)</f>
        <v>1.21187685911936E-005</v>
      </c>
    </row>
    <row r="72" customFormat="false" ht="12.8" hidden="false" customHeight="false" outlineLevel="0" collapsed="false">
      <c r="B72" s="0" t="n">
        <v>67</v>
      </c>
      <c r="C72" s="0" t="n">
        <v>2549</v>
      </c>
      <c r="D72" s="22" t="n">
        <f aca="false">C72/SUM(C$6:C$82)</f>
        <v>3.80146949777904E-006</v>
      </c>
    </row>
    <row r="73" customFormat="false" ht="12.8" hidden="false" customHeight="false" outlineLevel="0" collapsed="false">
      <c r="B73" s="0" t="n">
        <v>68</v>
      </c>
      <c r="C73" s="0" t="n">
        <v>8067</v>
      </c>
      <c r="D73" s="22" t="n">
        <f aca="false">C73/SUM(C$6:C$82)</f>
        <v>1.20307785165098E-005</v>
      </c>
    </row>
    <row r="74" customFormat="false" ht="12.8" hidden="false" customHeight="false" outlineLevel="0" collapsed="false">
      <c r="B74" s="0" t="n">
        <v>69</v>
      </c>
      <c r="C74" s="0" t="n">
        <v>267</v>
      </c>
      <c r="D74" s="22" t="n">
        <f aca="false">C74/SUM(C$6:C$82)</f>
        <v>3.98192371874069E-007</v>
      </c>
    </row>
    <row r="75" customFormat="false" ht="12.8" hidden="false" customHeight="false" outlineLevel="0" collapsed="false">
      <c r="B75" s="0" t="n">
        <v>70</v>
      </c>
      <c r="C75" s="0" t="n">
        <v>5160</v>
      </c>
      <c r="D75" s="22" t="n">
        <f aca="false">C75/SUM(C$6:C$82)</f>
        <v>7.69540314183595E-006</v>
      </c>
    </row>
    <row r="76" customFormat="false" ht="12.8" hidden="false" customHeight="false" outlineLevel="0" collapsed="false">
      <c r="B76" s="0" t="n">
        <v>71</v>
      </c>
      <c r="C76" s="0" t="n">
        <v>76</v>
      </c>
      <c r="D76" s="22" t="n">
        <f aca="false">C76/SUM(C$6:C$82)</f>
        <v>1.13343147050297E-007</v>
      </c>
    </row>
    <row r="77" customFormat="false" ht="12.8" hidden="false" customHeight="false" outlineLevel="0" collapsed="false">
      <c r="B77" s="0" t="n">
        <v>72</v>
      </c>
      <c r="C77" s="0" t="n">
        <v>3232</v>
      </c>
      <c r="D77" s="22" t="n">
        <f aca="false">C77/SUM(C$6:C$82)</f>
        <v>4.82006646403368E-006</v>
      </c>
    </row>
    <row r="78" customFormat="false" ht="12.8" hidden="false" customHeight="false" outlineLevel="0" collapsed="false">
      <c r="B78" s="0" t="n">
        <v>73</v>
      </c>
      <c r="C78" s="0" t="n">
        <v>4213</v>
      </c>
      <c r="D78" s="22" t="n">
        <f aca="false">C78/SUM(C$6:C$82)</f>
        <v>6.28308787530133E-006</v>
      </c>
    </row>
    <row r="79" customFormat="false" ht="12.8" hidden="false" customHeight="false" outlineLevel="0" collapsed="false">
      <c r="B79" s="0" t="n">
        <v>74</v>
      </c>
      <c r="C79" s="0" t="n">
        <v>2155</v>
      </c>
      <c r="D79" s="22" t="n">
        <f aca="false">C79/SUM(C$6:C$82)</f>
        <v>3.21387476175513E-006</v>
      </c>
    </row>
    <row r="80" customFormat="false" ht="12.8" hidden="false" customHeight="false" outlineLevel="0" collapsed="false">
      <c r="B80" s="0" t="n">
        <v>75</v>
      </c>
      <c r="C80" s="0" t="n">
        <v>35</v>
      </c>
      <c r="D80" s="22" t="n">
        <f aca="false">C80/SUM(C$6:C$82)</f>
        <v>5.21975019310578E-008</v>
      </c>
    </row>
    <row r="81" customFormat="false" ht="12.8" hidden="false" customHeight="false" outlineLevel="0" collapsed="false">
      <c r="B81" s="0" t="n">
        <v>76</v>
      </c>
      <c r="C81" s="0" t="n">
        <v>1804</v>
      </c>
      <c r="D81" s="22" t="n">
        <f aca="false">C81/SUM(C$6:C$82)</f>
        <v>2.69040838524652E-006</v>
      </c>
    </row>
    <row r="82" customFormat="false" ht="12.8" hidden="false" customHeight="false" outlineLevel="0" collapsed="false">
      <c r="B82" s="0" t="n">
        <v>77</v>
      </c>
      <c r="C82" s="0" t="n">
        <v>11</v>
      </c>
      <c r="D82" s="22" t="n">
        <f aca="false">C82/SUM(C$6:C$82)</f>
        <v>1.64049291783324E-008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2017-05-06T17:03:33Z</dcterms:created>
  <dc:creator/>
  <dc:description/>
  <dc:language>en-US</dc:language>
  <cp:lastModifiedBy/>
  <dcterms:modified xsi:type="dcterms:W3CDTF">2018-04-14T19:39:16Z</dcterms:modified>
  <cp:revision>42</cp:revision>
  <dc:subject/>
  <dc:title/>
</cp:coreProperties>
</file>