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305\"/>
    </mc:Choice>
  </mc:AlternateContent>
  <bookViews>
    <workbookView xWindow="0" yWindow="0" windowWidth="28800" windowHeight="12300" tabRatio="923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'2.BASE'!$A$3:$AF$684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'2.BASE'!$B$1:$W$259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<sst xmlns="http://schemas.openxmlformats.org/spreadsheetml/2006/main" count="900" uniqueCount="353">
  <si>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</si>
  <si>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</si>
  <si>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</si>
  <si>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</si>
  <si>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</si>
  <si>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</si>
  <si>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</si>
  <si>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</si>
  <si>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</si>
  <si>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</si>
  <si>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</si>
  <si>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</si>
  <si>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</si>
  <si>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</si>
  <si>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</si>
  <si>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</si>
  <si>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</si>
  <si>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</si>
  <si>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</si>
  <si>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</si>
  <si>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</si>
  <si>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</si>
  <si>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</si>
  <si>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</si>
  <si>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</si>
  <si>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</si>
  <si>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</si>
  <si>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</si>
  <si>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</si>
  <si>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</si>
  <si>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</si>
  <si>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</si>
  <si>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</si>
  <si>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</si>
  <si>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</si>
  <si>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</si>
  <si>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</si>
  <si>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</si>
  <si>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</si>
  <si>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</si>
  <si>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</si>
  <si>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</si>
  <si>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</si>
  <si>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</si>
  <si>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</si>
  <si>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</si>
  <si>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</si>
  <si>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</si>
  <si>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</si>
  <si>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</si>
  <si>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</si>
  <si>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</si>
  <si>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</si>
  <si>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</si>
  <si>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</si>
  <si>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</si>
  <si>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</si>
  <si>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</si>
  <si>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</si>
  <si>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</si>
  <si>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</si>
  <si>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</si>
  <si>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</si>
  <si>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</si>
  <si>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</si>
  <si>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</si>
  <si>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</si>
  <si>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</si>
  <si>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</si>
  <si>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</si>
  <si>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</si>
  <si>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</si>
  <si>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</si>
  <si>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</si>
  <si>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</si>
  <si>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</si>
  <si>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</si>
  <si>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</si>
  <si>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</si>
  <si>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</si>
  <si>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</si>
  <si>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</si>
  <si>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</si>
  <si>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</si>
  <si>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</si>
  <si>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</si>
  <si>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</si>
  <si>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</si>
  <si>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</si>
  <si>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</si>
  <si>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</si>
  <si>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</si>
  <si>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</si>
  <si>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</si>
  <si>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</si>
  <si>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</si>
  <si>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</si>
  <si>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</si>
  <si>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</si>
  <si>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</si>
  <si>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</si>
  <si>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</si>
  <si>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</si>
  <si>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</si>
  <si>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</si>
  <si>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</si>
  <si>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</si>
  <si>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</si>
  <si>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</si>
  <si>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</si>
  <si>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</si>
  <si>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</si>
  <si>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</si>
  <si>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</si>
  <si>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</si>
  <si>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</si>
  <si>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</si>
  <si>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</si>
  <si>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</si>
  <si>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</si>
  <si>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</si>
  <si>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</si>
  <si>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</si>
  <si>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</si>
  <si>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</si>
  <si>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</si>
  <si>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</si>
  <si>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</si>
  <si>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</si>
  <si>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</si>
  <si>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</si>
  <si>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</si>
  <si>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</si>
  <si>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</si>
  <si>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</si>
  <si>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</si>
  <si>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</si>
  <si>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</si>
  <si>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</si>
  <si>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</si>
  <si>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</si>
  <si>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</si>
  <si>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</si>
  <si>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</si>
  <si>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</si>
  <si>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</si>
  <si>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</si>
  <si>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</si>
  <si>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</si>
  <si>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</si>
  <si>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</si>
  <si>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</si>
  <si>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</si>
  <si>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</si>
  <si>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</si>
  <si>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</si>
  <si>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</si>
  <si>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</si>
  <si>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</si>
  <si>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</si>
  <si>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</si>
  <si>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</si>
  <si>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</si>
  <si>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</si>
  <si>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</si>
  <si>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</si>
  <si>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</si>
  <si>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</si>
  <si>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</si>
  <si>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</si>
  <si>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</si>
  <si>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</si>
  <si>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</si>
  <si>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</si>
  <si>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</si>
  <si>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</si>
  <si>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</si>
  <si>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</si>
  <si>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</si>
  <si>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</si>
  <si>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</si>
  <si>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</si>
  <si>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</si>
  <si>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</si>
  <si>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</si>
  <si>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</si>
  <si>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</si>
  <si>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</si>
  <si>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</si>
  <si>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</si>
  <si>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</si>
  <si>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</si>
  <si>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</si>
  <si>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</si>
  <si>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</si>
  <si>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</si>
  <si>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</si>
  <si>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</si>
  <si>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</si>
  <si>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</si>
  <si>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</si>
  <si>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</si>
  <si>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</si>
  <si>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</si>
  <si>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</si>
  <si>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</si>
  <si>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</si>
  <si>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</si>
  <si>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</si>
  <si>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</si>
  <si>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</si>
  <si>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</si>
  <si>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</si>
  <si>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</si>
  <si>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</si>
  <si>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</si>
  <si>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</si>
  <si>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</si>
  <si>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</si>
  <si>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</si>
  <si>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</si>
  <si>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</si>
  <si>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</si>
  <si>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</si>
  <si>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</si>
  <si>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</si>
  <si>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</si>
  <si>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</si>
  <si>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</si>
  <si>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</si>
  <si>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</si>
  <si>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</si>
  <si>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</si>
  <si>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</si>
  <si>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</si>
  <si>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</si>
  <si>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</si>
  <si>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</si>
  <si>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</si>
  <si>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</si>
  <si>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</si>
  <si>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</si>
  <si>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</si>
  <si>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</si>
  <si>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</si>
  <si>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</si>
  <si>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</si>
  <si>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</si>
  <si>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</si>
  <si>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</si>
  <si>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</si>
  <si>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</si>
  <si>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</si>
  <si>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</si>
  <si>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</si>
  <si>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</si>
  <si>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</si>
  <si>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</si>
  <si>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</si>
  <si>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</si>
  <si>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</si>
  <si>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</si>
  <si>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</si>
  <si>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</si>
  <si>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</si>
  <si>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</si>
  <si>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</si>
  <si>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</si>
  <si>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</si>
  <si>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</si>
  <si>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</si>
  <si>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</si>
  <si>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</si>
  <si>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</si>
  <si>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</si>
  <si>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</si>
  <si>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</si>
  <si>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</si>
  <si>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</si>
  <si>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</si>
  <si>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</si>
  <si>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</si>
  <si>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</si>
  <si>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</si>
  <si>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</si>
  <si>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</si>
  <si>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</si>
  <si>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</si>
  <si>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</si>
  <si>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</si>
  <si>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</si>
  <si>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</si>
  <si>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</si>
  <si>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</si>
  <si>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</si>
  <si>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</si>
  <si>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</si>
  <si>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</si>
  <si>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</si>
  <si>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</si>
  <si>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</si>
  <si>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</si>
  <si>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</si>
  <si>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</si>
  <si>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</si>
  <si>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</si>
  <si>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</si>
  <si>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</si>
  <si>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</si>
  <si>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</si>
  <si>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</si>
  <si>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</si>
  <si>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</si>
  <si>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</si>
  <si>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</si>
  <si>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</si>
  <si>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</si>
  <si>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</si>
  <si>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</si>
  <si>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</si>
  <si>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</si>
  <si>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</si>
  <si>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</si>
  <si>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</si>
  <si>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</si>
  <si>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</si>
  <si>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</si>
  <si>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</si>
  <si>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050314</t>
  </si>
  <si>
    <t>ING. ESP. LUIS FERNANDO BECERRA</t>
  </si>
  <si>
    <t>10/03/14</t>
  </si>
  <si>
    <t>1000-1100 BAJA FLUJO VEHICULAR POR PASO DE CAMIONES.</t>
  </si>
  <si>
    <t>05:00-13:00</t>
  </si>
  <si>
    <t>13:00-21:00</t>
  </si>
  <si>
    <t>05:00 - 21:00</t>
  </si>
  <si>
    <t>-</t>
  </si>
  <si>
    <t>1735 TIEMPO LLUVIOSO</t>
  </si>
  <si>
    <t>1735 - 1800 LLUVIA.</t>
  </si>
  <si>
    <t>1800 TERMINA LLUVIA.</t>
  </si>
  <si>
    <t>DEJAN DE PASAR CAMIONES POR RESTRICCIÓN</t>
  </si>
  <si>
    <t>1436-1616 SE ESTRELLA CAMIÓN CON TAXI</t>
  </si>
  <si>
    <t>1630-1705 CONGESTIÓN VEHICULAR.</t>
  </si>
  <si>
    <t>1630-1705 CONGESTIÓN VEHICULAR</t>
  </si>
  <si>
    <t>1634-1640 CONGESTIÓN EN LA VIA</t>
  </si>
  <si>
    <t>1738 - 1745 LLUEVE.</t>
  </si>
  <si>
    <t>DESDE LAS 20:00 HORAS SE RESTRINGE EL PASO DE CAMIONES</t>
  </si>
  <si>
    <t>SE EVIDENCIA UN BAJO VOLUMEN VEHICULAR EN EL PERIODO COMPRENDIDO ENTRE LAS 10:00 Y LAS 11:00 HORAS POR EL PASO DE CAMIONES</t>
  </si>
  <si>
    <t>SE PRESENTA CONGESTIÓN VEHICULAR DESDE LAS 16:30 HASTA LAS 17:05 HORAS</t>
  </si>
  <si>
    <t>SE PRODUCE UNA COLISION ENTRE UN CAMION Y UN TAXI LO QUE GENERA CONGESTION ENTRE LAS 14:36 HASTA LAS 16:16 HORAS</t>
  </si>
  <si>
    <t>LA INTERSECCIÓN DE LA AVENIDA CARRERA 14 ( AVENIDA CARACAS ) CON CALLE 84 SUR SE ENCUENTRA UBICADA EN EL SECTOR SUR DE LA CIUDAD EN LA LOCALIDAD DE USME.  LA AVENIDA CARRERA 14 ( AVENIDA CARACAS ) PERMITE LA CIRCULACIÓN EN SENTIDO NORTE-SUR  Y VICEVERSA, CARACTERIZADA POR TENER  UNA CALZADA  PARA TRAFICO MIXTO ( INCLUYE TPC ) CON DOS CARRILES POR CADA SENTIDO DE CIRCULACIÓN SEPARADOS POR DOBLE LINEA AMARILLA, MIENTRAS LA CALLE 84 SUR ESTA CONFORMADA POR DOS CALZADAS QUE PERMITEN LA CIRCULACIÓN EN SENTIDO ESTE – OESTE Y VICEVERSA, CON UNA CALZADA POR SENTIDO, DE  TRES CARRILES  CADA UNA PARA TRÁFICO MIXTO (INCLUYE TPC ).
EL VOLUMEN TOTAL AFORADO  FUE DE  39.812 VEHÍCULOS MIXTOS, COMPUESTOS DE LA SIGUIENTE MANERA: EL  42,9%  CORRESPONDE A VEHÍCULOS LIVIANOS, EL 23.3% A MOTOS,  EL  20.7% A TRANSPORTE PÚBLICO COLECTIVO Y EL 11,5% A VEHÍCULOS DE CARGA. LOS PERÍODOS DE MÁXIMA DEMANDA SE PRESENTAN ENTRE LAS 07:15 Y LAS 08:15 HORAS, Y ENTRE LAS 06:00 Y 07:00 HORAS. LA HORA PICO TOTAL DE LA INTERSECCIÓN SE REGISTRA ENTRE LAS 06:00 Y 07:00 HORAS, PERIODO EN EL QUE SE MOVILIZA UN TOTAL DE 3.129 VEHÍCULOS MIXTOS, DE LOS CUALES EL 37,8% CORRESPONDE A VEHÍCULOS LIVIANOS,  EL 31,8% A MOTOCICLETAS,  21,4% A TRANSPORTE PUBLICO COLECTIVO Y 3,3% A BICICLETAS Y FINALMENTE EL 5.7 % A TRANSPORTE DE CARGA.</t>
  </si>
  <si>
    <t>270</t>
  </si>
  <si>
    <t>KR_14</t>
  </si>
  <si>
    <t>CL_84_S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</si>
</sst>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dd/mm/yy"/>
    <numFmt numFmtId="166" formatCode="_(* #,##0.000_);_(* \(#,##0.000\);_(* &quot;-&quot;??_);_(@_)"/>
    <numFmt numFmtId="169" formatCode="dd/mm/yy;@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7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6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0" fontId="2" fillId="0" borderId="21" xfId="0" applyFont="1" applyFill="1" applyBorder="1" applyAlignment="1">
      <alignment horizontal="center" vertical="center" wrapText="1"/>
    </xf>
    <xf numFmtId="49" fontId="2" fillId="18" borderId="36" xfId="33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0" borderId="0" xfId="33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0" fillId="0" borderId="10" xfId="0" applyFont="1" applyFill="1" applyBorder="1" applyAlignment="1">
      <alignment horizontal="center" wrapText="1"/>
    </xf>
    <xf numFmtId="166" fontId="30" fillId="0" borderId="10" xfId="44" applyNumberFormat="1" applyFont="1" applyFill="1" applyBorder="1" applyAlignment="1">
      <alignment horizontal="center" wrapText="1"/>
    </xf>
    <xf numFmtId="49" fontId="30" fillId="0" borderId="10" xfId="44" applyNumberFormat="1" applyFont="1" applyFill="1" applyBorder="1" applyAlignment="1">
      <alignment horizontal="center" wrapText="1"/>
    </xf>
    <xf numFmtId="169" fontId="24" fillId="0" borderId="10" xfId="43" applyNumberFormat="1" applyFont="1" applyFill="1" applyBorder="1" applyAlignment="1">
      <alignment horizontal="center" vertical="center" textRotation="90" wrapText="1"/>
    </xf>
    <xf numFmtId="169" fontId="22" fillId="0" borderId="10" xfId="43" applyNumberFormat="1" applyFont="1" applyFill="1" applyBorder="1" applyAlignment="1">
      <alignment horizontal="center" vertical="center"/>
    </xf>
    <xf numFmtId="169" fontId="28" fillId="0" borderId="10" xfId="43" applyNumberFormat="1" applyFont="1" applyFill="1" applyBorder="1" applyAlignment="1">
      <alignment horizontal="center" vertical="center"/>
    </xf>
    <xf numFmtId="169" fontId="2" fillId="0" borderId="0" xfId="43" applyNumberFormat="1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18" borderId="10" xfId="33" applyFont="1" applyFill="1" applyBorder="1" applyAlignment="1">
      <alignment horizontal="center" vertical="center"/>
    </xf>
    <xf numFmtId="0" fontId="2" fillId="18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10" xfId="33" applyFont="1" applyFill="1" applyBorder="1" applyAlignment="1">
      <alignment horizontal="center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18" borderId="37" xfId="33" applyFont="1" applyFill="1" applyBorder="1" applyAlignment="1">
      <alignment horizontal="center" vertical="center"/>
    </xf>
    <xf numFmtId="0" fontId="2" fillId="18" borderId="13" xfId="33" applyFont="1" applyFill="1" applyBorder="1" applyAlignment="1">
      <alignment horizontal="center" vertical="center"/>
    </xf>
    <xf numFmtId="0" fontId="2" fillId="18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18" borderId="10" xfId="33" applyNumberFormat="1" applyFont="1" applyFill="1" applyBorder="1" applyAlignment="1">
      <alignment horizontal="center" vertical="center"/>
    </xf>
    <xf numFmtId="49" fontId="2" fillId="18" borderId="21" xfId="33" applyNumberFormat="1" applyFont="1" applyFill="1" applyBorder="1" applyAlignment="1">
      <alignment horizontal="center" vertical="center"/>
    </xf>
    <xf numFmtId="0" fontId="2" fillId="18" borderId="10" xfId="33" applyNumberFormat="1" applyFont="1" applyFill="1" applyBorder="1" applyAlignment="1">
      <alignment horizontal="center" vertical="center"/>
    </xf>
    <xf numFmtId="0" fontId="2" fillId="18" borderId="21" xfId="33" applyNumberFormat="1" applyFont="1" applyFill="1" applyBorder="1" applyAlignment="1">
      <alignment horizontal="center" vertical="center"/>
    </xf>
    <xf numFmtId="0" fontId="33" fillId="18" borderId="50" xfId="33" applyFont="1" applyFill="1" applyBorder="1" applyAlignment="1">
      <alignment horizontal="justify" vertical="center" wrapText="1"/>
    </xf>
    <xf numFmtId="0" fontId="33" fillId="18" borderId="10" xfId="33" applyFont="1" applyFill="1" applyBorder="1" applyAlignment="1">
      <alignment horizontal="justify" vertical="center" wrapText="1"/>
    </xf>
    <xf numFmtId="0" fontId="33" fillId="18" borderId="10" xfId="33" applyFont="1" applyFill="1" applyBorder="1" applyAlignment="1">
      <alignment horizontal="center" vertical="center" wrapText="1"/>
    </xf>
    <xf numFmtId="0" fontId="33" fillId="18" borderId="21" xfId="33" applyFont="1" applyFill="1" applyBorder="1" applyAlignment="1">
      <alignment horizontal="center" vertical="center" wrapText="1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18" borderId="10" xfId="33" applyNumberFormat="1" applyFont="1" applyFill="1" applyBorder="1" applyAlignment="1">
      <alignment horizontal="center" vertical="center"/>
    </xf>
    <xf numFmtId="1" fontId="2" fillId="18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18" borderId="1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18" borderId="11" xfId="33" applyFont="1" applyFill="1" applyBorder="1" applyAlignment="1">
      <alignment horizontal="center" vertical="center"/>
    </xf>
    <xf numFmtId="0" fontId="2" fillId="18" borderId="50" xfId="33" applyFont="1" applyFill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33" fillId="18" borderId="50" xfId="33" applyFont="1" applyFill="1" applyBorder="1" applyAlignment="1">
      <alignment horizontal="justify" vertical="center"/>
    </xf>
    <xf numFmtId="0" fontId="33" fillId="18" borderId="10" xfId="33" applyFont="1" applyFill="1" applyBorder="1" applyAlignment="1">
      <alignment horizontal="justify" vertical="center"/>
    </xf>
    <xf numFmtId="0" fontId="33" fillId="18" borderId="10" xfId="33" applyFont="1" applyFill="1" applyBorder="1" applyAlignment="1">
      <alignment horizontal="center" vertical="center"/>
    </xf>
    <xf numFmtId="0" fontId="33" fillId="18" borderId="21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18" borderId="50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33" xfId="0" applyFont="1" applyFill="1" applyBorder="1" applyAlignment="1">
      <alignment horizontal="center" vertical="center"/>
    </xf>
    <xf numFmtId="0" fontId="2" fillId="18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18" borderId="51" xfId="33" applyFont="1" applyFill="1" applyBorder="1" applyAlignment="1">
      <alignment horizontal="center" vertical="center"/>
    </xf>
    <xf numFmtId="0" fontId="2" fillId="18" borderId="18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33" fillId="18" borderId="22" xfId="0" applyFont="1" applyFill="1" applyBorder="1" applyAlignment="1">
      <alignment horizontal="left" vertical="center" wrapText="1"/>
    </xf>
    <xf numFmtId="0" fontId="33" fillId="18" borderId="35" xfId="0" applyFont="1" applyFill="1" applyBorder="1" applyAlignment="1">
      <alignment horizontal="left" vertical="center" wrapText="1"/>
    </xf>
    <xf numFmtId="0" fontId="33" fillId="18" borderId="23" xfId="0" applyFont="1" applyFill="1" applyBorder="1" applyAlignment="1">
      <alignment horizontal="left" vertical="center" wrapText="1"/>
    </xf>
    <xf numFmtId="0" fontId="33" fillId="18" borderId="24" xfId="0" applyFont="1" applyFill="1" applyBorder="1" applyAlignment="1">
      <alignment horizontal="left" vertical="center" wrapText="1"/>
    </xf>
    <xf numFmtId="0" fontId="33" fillId="18" borderId="0" xfId="0" applyFont="1" applyFill="1" applyBorder="1" applyAlignment="1">
      <alignment horizontal="left" vertical="center" wrapText="1"/>
    </xf>
    <xf numFmtId="0" fontId="33" fillId="18" borderId="25" xfId="0" applyFont="1" applyFill="1" applyBorder="1" applyAlignment="1">
      <alignment horizontal="left" vertical="center" wrapText="1"/>
    </xf>
    <xf numFmtId="0" fontId="33" fillId="18" borderId="26" xfId="0" applyFont="1" applyFill="1" applyBorder="1" applyAlignment="1">
      <alignment horizontal="left" vertical="center" wrapText="1"/>
    </xf>
    <xf numFmtId="0" fontId="33" fillId="18" borderId="12" xfId="0" applyFont="1" applyFill="1" applyBorder="1" applyAlignment="1">
      <alignment horizontal="left" vertical="center" wrapText="1"/>
    </xf>
    <xf numFmtId="0" fontId="33" fillId="18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33" fillId="18" borderId="51" xfId="33" applyFont="1" applyFill="1" applyBorder="1" applyAlignment="1">
      <alignment horizontal="justify" vertical="center"/>
    </xf>
    <xf numFmtId="0" fontId="33" fillId="18" borderId="18" xfId="33" applyFont="1" applyFill="1" applyBorder="1" applyAlignment="1">
      <alignment horizontal="justify" vertical="center"/>
    </xf>
    <xf numFmtId="0" fontId="33" fillId="18" borderId="18" xfId="33" applyFont="1" applyFill="1" applyBorder="1" applyAlignment="1">
      <alignment horizontal="center" vertical="center"/>
    </xf>
    <xf numFmtId="0" fontId="33" fillId="18" borderId="19" xfId="33" applyFont="1" applyFill="1" applyBorder="1" applyAlignment="1">
      <alignment horizontal="center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312962</xdr:colOff>
      <xdr:row>38</xdr:row>
      <xdr:rowOff>149676</xdr:rowOff>
    </xdr:from>
    <xdr:to>
      <xdr:col>13</xdr:col>
      <xdr:colOff>644909</xdr:colOff>
      <xdr:row>83</xdr:row>
      <xdr:rowOff>153757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891" y="6640283"/>
          <a:ext cx="10945518" cy="8658224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163285</xdr:colOff>
      <xdr:row>69</xdr:row>
      <xdr:rowOff>122463</xdr:rowOff>
    </xdr:from>
    <xdr:to>
      <xdr:col>18</xdr:col>
      <xdr:colOff>843643</xdr:colOff>
      <xdr:row>81</xdr:row>
      <xdr:rowOff>95061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38464" y="12586606"/>
          <a:ext cx="2598965" cy="1945633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69</xdr:row>
      <xdr:rowOff>122464</xdr:rowOff>
    </xdr:from>
    <xdr:to>
      <xdr:col>24</xdr:col>
      <xdr:colOff>299356</xdr:colOff>
      <xdr:row>81</xdr:row>
      <xdr:rowOff>61345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16750" y="12586607"/>
          <a:ext cx="2544535" cy="1911916"/>
        </a:xfrm>
        <a:prstGeom prst="rect">
          <a:avLst/>
        </a:prstGeom>
      </xdr:spPr>
    </xdr:pic>
    <xdr:clientData/>
  </xdr:twoCellAnchor>
  <xdr:twoCellAnchor editAs="oneCell">
    <xdr:from>
      <xdr:col>17</xdr:col>
      <xdr:colOff>217712</xdr:colOff>
      <xdr:row>84</xdr:row>
      <xdr:rowOff>149678</xdr:rowOff>
    </xdr:from>
    <xdr:to>
      <xdr:col>18</xdr:col>
      <xdr:colOff>898070</xdr:colOff>
      <xdr:row>96</xdr:row>
      <xdr:rowOff>113266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2891" y="15103928"/>
          <a:ext cx="2598965" cy="1936624"/>
        </a:xfrm>
        <a:prstGeom prst="rect">
          <a:avLst/>
        </a:prstGeom>
      </xdr:spPr>
    </xdr:pic>
    <xdr:clientData/>
  </xdr:twoCellAnchor>
  <xdr:twoCellAnchor editAs="oneCell">
    <xdr:from>
      <xdr:col>22</xdr:col>
      <xdr:colOff>244928</xdr:colOff>
      <xdr:row>84</xdr:row>
      <xdr:rowOff>163286</xdr:rowOff>
    </xdr:from>
    <xdr:to>
      <xdr:col>24</xdr:col>
      <xdr:colOff>340178</xdr:colOff>
      <xdr:row>96</xdr:row>
      <xdr:rowOff>74540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71178" y="15117536"/>
          <a:ext cx="2530929" cy="1884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zoomScale="70" zoomScaleNormal="70" zoomScaleSheetLayoutView="70" workbookViewId="0">
      <selection activeCell="S45" sqref="S45:Y45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85</v>
      </c>
      <c r="AR1" s="31" t="s">
        <v>86</v>
      </c>
      <c r="AS1" s="31" t="s">
        <v>87</v>
      </c>
      <c r="AT1" s="31" t="s">
        <v>88</v>
      </c>
      <c r="AU1" s="31" t="s">
        <v>89</v>
      </c>
      <c r="AV1" s="31" t="s">
        <v>90</v>
      </c>
      <c r="AW1" s="31" t="s">
        <v>65</v>
      </c>
      <c r="AX1" s="31" t="s">
        <v>64</v>
      </c>
    </row>
    <row r="2" spans="2:52" ht="14.25" thickTop="1" thickBot="1" x14ac:dyDescent="0.25">
      <c r="B2" s="63" t="s">
        <v>16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5"/>
      <c r="O2" s="3"/>
      <c r="Q2" s="75" t="s">
        <v>71</v>
      </c>
      <c r="R2" s="76"/>
      <c r="S2" s="76"/>
      <c r="T2" s="76"/>
      <c r="U2" s="76"/>
      <c r="V2" s="76"/>
      <c r="W2" s="76"/>
      <c r="X2" s="76"/>
      <c r="Y2" s="76"/>
      <c r="Z2" s="76"/>
      <c r="AA2" s="77"/>
      <c r="AQ2" s="32" t="s">
        <v>217</v>
      </c>
      <c r="AR2" s="32">
        <v>1</v>
      </c>
      <c r="AS2" s="32">
        <v>3493</v>
      </c>
      <c r="AT2" s="32" t="s">
        <v>91</v>
      </c>
      <c r="AU2" s="33">
        <v>103431.985</v>
      </c>
      <c r="AV2" s="33">
        <v>117188.777</v>
      </c>
      <c r="AW2" s="32" t="s">
        <v>92</v>
      </c>
      <c r="AX2" s="32" t="s">
        <v>93</v>
      </c>
    </row>
    <row r="3" spans="2:52" ht="13.5" thickTop="1" x14ac:dyDescent="0.2"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8"/>
      <c r="O3" s="4"/>
      <c r="Q3" s="72" t="s">
        <v>84</v>
      </c>
      <c r="R3" s="73"/>
      <c r="S3" s="73"/>
      <c r="T3" s="73"/>
      <c r="U3" s="74"/>
      <c r="V3" s="100">
        <v>71518</v>
      </c>
      <c r="W3" s="101"/>
      <c r="X3" s="101"/>
      <c r="Y3" s="101"/>
      <c r="Z3" s="101"/>
      <c r="AA3" s="102"/>
      <c r="AQ3" s="32" t="s">
        <v>218</v>
      </c>
      <c r="AR3" s="32">
        <v>2</v>
      </c>
      <c r="AS3" s="32">
        <v>11551</v>
      </c>
      <c r="AT3" s="32" t="s">
        <v>94</v>
      </c>
      <c r="AU3" s="33">
        <v>98198.914999999994</v>
      </c>
      <c r="AV3" s="33">
        <v>113545.44</v>
      </c>
      <c r="AW3" s="32" t="s">
        <v>95</v>
      </c>
      <c r="AX3" s="32" t="s">
        <v>96</v>
      </c>
    </row>
    <row r="4" spans="2:52" ht="13.5" thickBot="1" x14ac:dyDescent="0.25">
      <c r="B4" s="69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1"/>
      <c r="O4" s="4"/>
      <c r="Q4" s="160" t="s">
        <v>79</v>
      </c>
      <c r="R4" s="161"/>
      <c r="S4" s="161"/>
      <c r="T4" s="161"/>
      <c r="U4" s="161"/>
      <c r="V4" s="162" t="s">
        <v>350</v>
      </c>
      <c r="W4" s="162"/>
      <c r="X4" s="162"/>
      <c r="Y4" s="162"/>
      <c r="Z4" s="162"/>
      <c r="AA4" s="163"/>
      <c r="AQ4" s="32" t="s">
        <v>219</v>
      </c>
      <c r="AR4" s="32">
        <v>3</v>
      </c>
      <c r="AS4" s="32">
        <v>14816</v>
      </c>
      <c r="AT4" s="32" t="s">
        <v>97</v>
      </c>
      <c r="AU4" s="33">
        <v>102625.78599999999</v>
      </c>
      <c r="AV4" s="33">
        <v>112224.821</v>
      </c>
      <c r="AW4" s="32" t="s">
        <v>98</v>
      </c>
      <c r="AX4" s="32" t="s">
        <v>99</v>
      </c>
      <c r="AZ4" s="12"/>
    </row>
    <row r="5" spans="2:52" ht="13.5" thickTop="1" x14ac:dyDescent="0.2">
      <c r="B5" s="114" t="s">
        <v>17</v>
      </c>
      <c r="C5" s="115"/>
      <c r="D5" s="115"/>
      <c r="E5" s="115"/>
      <c r="F5" s="115"/>
      <c r="G5" s="115"/>
      <c r="H5" s="116" t="s">
        <v>308</v>
      </c>
      <c r="I5" s="116"/>
      <c r="J5" s="116"/>
      <c r="K5" s="116"/>
      <c r="L5" s="116"/>
      <c r="M5" s="116"/>
      <c r="N5" s="117"/>
      <c r="O5" s="4"/>
      <c r="Q5" s="86" t="s">
        <v>20</v>
      </c>
      <c r="R5" s="87"/>
      <c r="S5" s="87"/>
      <c r="T5" s="87"/>
      <c r="U5" s="87"/>
      <c r="V5" s="146" t="s">
        <v>67</v>
      </c>
      <c r="W5" s="146"/>
      <c r="X5" s="146"/>
      <c r="Y5" s="146"/>
      <c r="Z5" s="146"/>
      <c r="AA5" s="147"/>
      <c r="AQ5" s="32" t="s">
        <v>220</v>
      </c>
      <c r="AR5" s="32">
        <v>4</v>
      </c>
      <c r="AS5" s="32">
        <v>15798</v>
      </c>
      <c r="AT5" s="32" t="s">
        <v>100</v>
      </c>
      <c r="AU5" s="33">
        <v>97388.948000000004</v>
      </c>
      <c r="AV5" s="33">
        <v>111818.088</v>
      </c>
      <c r="AW5" s="32" t="s">
        <v>101</v>
      </c>
      <c r="AX5" s="32" t="s">
        <v>102</v>
      </c>
      <c r="AZ5" s="12"/>
    </row>
    <row r="6" spans="2:52" x14ac:dyDescent="0.2">
      <c r="B6" s="78"/>
      <c r="C6" s="79"/>
      <c r="D6" s="79"/>
      <c r="E6" s="79"/>
      <c r="F6" s="79"/>
      <c r="G6" s="79"/>
      <c r="H6" s="112"/>
      <c r="I6" s="112"/>
      <c r="J6" s="112"/>
      <c r="K6" s="112"/>
      <c r="L6" s="112"/>
      <c r="M6" s="112"/>
      <c r="N6" s="113"/>
      <c r="O6" s="4"/>
      <c r="Q6" s="86" t="s">
        <v>21</v>
      </c>
      <c r="R6" s="87"/>
      <c r="S6" s="87"/>
      <c r="T6" s="87"/>
      <c r="U6" s="87"/>
      <c r="V6" s="146" t="s">
        <v>335</v>
      </c>
      <c r="W6" s="146"/>
      <c r="X6" s="146"/>
      <c r="Y6" s="146"/>
      <c r="Z6" s="146"/>
      <c r="AA6" s="147"/>
      <c r="AQ6" s="32" t="s">
        <v>221</v>
      </c>
      <c r="AR6" s="32">
        <v>5</v>
      </c>
      <c r="AS6" s="32">
        <v>16057</v>
      </c>
      <c r="AT6" s="32" t="s">
        <v>103</v>
      </c>
      <c r="AU6" s="33">
        <v>105429.25</v>
      </c>
      <c r="AV6" s="33">
        <v>111708.349</v>
      </c>
      <c r="AW6" s="32" t="s">
        <v>104</v>
      </c>
      <c r="AX6" s="32" t="s">
        <v>105</v>
      </c>
      <c r="AZ6" s="12"/>
    </row>
    <row r="7" spans="2:52" x14ac:dyDescent="0.2">
      <c r="B7" s="78"/>
      <c r="C7" s="79"/>
      <c r="D7" s="79"/>
      <c r="E7" s="79"/>
      <c r="F7" s="79"/>
      <c r="G7" s="79"/>
      <c r="H7" s="112"/>
      <c r="I7" s="112"/>
      <c r="J7" s="112"/>
      <c r="K7" s="112"/>
      <c r="L7" s="112"/>
      <c r="M7" s="112"/>
      <c r="N7" s="113"/>
      <c r="O7" s="4"/>
      <c r="Q7" s="86" t="s">
        <v>292</v>
      </c>
      <c r="R7" s="87"/>
      <c r="S7" s="87"/>
      <c r="T7" s="87"/>
      <c r="U7" s="87"/>
      <c r="V7" s="146" t="s">
        <v>328</v>
      </c>
      <c r="W7" s="146"/>
      <c r="X7" s="146"/>
      <c r="Y7" s="146"/>
      <c r="Z7" s="146"/>
      <c r="AA7" s="147"/>
      <c r="AQ7" s="32" t="s">
        <v>222</v>
      </c>
      <c r="AR7" s="32">
        <v>6</v>
      </c>
      <c r="AS7" s="32">
        <v>20173</v>
      </c>
      <c r="AT7" s="32" t="s">
        <v>211</v>
      </c>
      <c r="AU7" s="33">
        <v>94764.504000000001</v>
      </c>
      <c r="AV7" s="33">
        <v>109796.537</v>
      </c>
      <c r="AW7" s="32" t="s">
        <v>212</v>
      </c>
      <c r="AX7" s="32" t="s">
        <v>213</v>
      </c>
      <c r="AZ7" s="12"/>
    </row>
    <row r="8" spans="2:52" x14ac:dyDescent="0.2">
      <c r="B8" s="78"/>
      <c r="C8" s="79"/>
      <c r="D8" s="79"/>
      <c r="E8" s="79"/>
      <c r="F8" s="79"/>
      <c r="G8" s="79"/>
      <c r="H8" s="112"/>
      <c r="I8" s="112"/>
      <c r="J8" s="112"/>
      <c r="K8" s="112"/>
      <c r="L8" s="112"/>
      <c r="M8" s="112"/>
      <c r="N8" s="113"/>
      <c r="O8" s="4"/>
      <c r="Q8" s="86" t="s">
        <v>22</v>
      </c>
      <c r="R8" s="87"/>
      <c r="S8" s="87"/>
      <c r="T8" s="87"/>
      <c r="U8" s="87"/>
      <c r="V8" s="148" t="str">
        <f>IFERROR(IF(WEEKDAY(#REF!)=2,"LUNES",IF(WEEKDAY(#REF!)=3,"MARTES",IF(WEEKDAY(#REF!)=4,"MIERCOLES",IF(WEEKDAY(#REF!)=5,"JUEVES",IF(WEEKDAY(#REF!)=6,"VIERNES",IF(WEEKDAY(#REF!)=7,"SABADO","DOMINGO")))))),"")</f>
        <v/>
      </c>
      <c r="W8" s="148"/>
      <c r="X8" s="148"/>
      <c r="Y8" s="148"/>
      <c r="Z8" s="148"/>
      <c r="AA8" s="149"/>
      <c r="AQ8" s="32" t="s">
        <v>223</v>
      </c>
      <c r="AR8" s="32">
        <v>7</v>
      </c>
      <c r="AS8" s="32">
        <v>19124</v>
      </c>
      <c r="AT8" s="32" t="s">
        <v>106</v>
      </c>
      <c r="AU8" s="33">
        <v>101370.452</v>
      </c>
      <c r="AV8" s="33">
        <v>110269.223</v>
      </c>
      <c r="AW8" s="32" t="s">
        <v>107</v>
      </c>
      <c r="AX8" s="32" t="s">
        <v>108</v>
      </c>
      <c r="AZ8" s="12"/>
    </row>
    <row r="9" spans="2:52" ht="12.75" customHeight="1" x14ac:dyDescent="0.2">
      <c r="B9" s="78" t="s">
        <v>258</v>
      </c>
      <c r="C9" s="79"/>
      <c r="D9" s="79"/>
      <c r="E9" s="79"/>
      <c r="F9" s="79"/>
      <c r="G9" s="79"/>
      <c r="H9" s="112" t="s">
        <v>293</v>
      </c>
      <c r="I9" s="112"/>
      <c r="J9" s="112"/>
      <c r="K9" s="112"/>
      <c r="L9" s="112"/>
      <c r="M9" s="112"/>
      <c r="N9" s="113"/>
      <c r="O9" s="4"/>
      <c r="Q9" s="86" t="s">
        <v>23</v>
      </c>
      <c r="R9" s="87"/>
      <c r="S9" s="87"/>
      <c r="T9" s="87"/>
      <c r="U9" s="87"/>
      <c r="V9" s="95" t="s">
        <v>73</v>
      </c>
      <c r="W9" s="95"/>
      <c r="X9" s="95"/>
      <c r="Y9" s="95"/>
      <c r="Z9" s="95"/>
      <c r="AA9" s="96"/>
      <c r="AQ9" s="32" t="s">
        <v>224</v>
      </c>
      <c r="AR9" s="32">
        <v>8</v>
      </c>
      <c r="AS9" s="32">
        <v>19513</v>
      </c>
      <c r="AT9" s="32" t="s">
        <v>109</v>
      </c>
      <c r="AU9" s="33">
        <v>98062.513000000006</v>
      </c>
      <c r="AV9" s="33">
        <v>110072.70299999999</v>
      </c>
      <c r="AW9" s="32" t="s">
        <v>110</v>
      </c>
      <c r="AX9" s="32" t="s">
        <v>111</v>
      </c>
      <c r="AZ9" s="12"/>
    </row>
    <row r="10" spans="2:52" ht="12.75" customHeight="1" x14ac:dyDescent="0.2">
      <c r="B10" s="78"/>
      <c r="C10" s="79"/>
      <c r="D10" s="79"/>
      <c r="E10" s="79"/>
      <c r="F10" s="79"/>
      <c r="G10" s="79"/>
      <c r="H10" s="112"/>
      <c r="I10" s="112"/>
      <c r="J10" s="112"/>
      <c r="K10" s="112"/>
      <c r="L10" s="112"/>
      <c r="M10" s="112"/>
      <c r="N10" s="113"/>
      <c r="O10" s="4"/>
      <c r="Q10" s="86" t="s">
        <v>36</v>
      </c>
      <c r="R10" s="87"/>
      <c r="S10" s="87"/>
      <c r="T10" s="87"/>
      <c r="U10" s="87"/>
      <c r="V10" s="95" t="str">
        <f ca="1">MID(CELL("filename",S10),FIND("[",CELL("filename",S10))+1,FIND("]",CELL("filename",S10))-FIND("[",CELL("filename",S10))-1)</f>
        <v>71518_KR_14_X_CL_84_S_140305_VOL.xlsx</v>
      </c>
      <c r="W10" s="95"/>
      <c r="X10" s="95"/>
      <c r="Y10" s="95"/>
      <c r="Z10" s="95"/>
      <c r="AA10" s="96"/>
      <c r="AQ10" s="32" t="s">
        <v>225</v>
      </c>
      <c r="AR10" s="32">
        <v>9</v>
      </c>
      <c r="AS10" s="32">
        <v>20081</v>
      </c>
      <c r="AT10" s="32" t="s">
        <v>112</v>
      </c>
      <c r="AU10" s="33">
        <v>103209.428</v>
      </c>
      <c r="AV10" s="33">
        <v>109838.80499999999</v>
      </c>
      <c r="AW10" s="32" t="s">
        <v>113</v>
      </c>
      <c r="AX10" s="32" t="s">
        <v>114</v>
      </c>
      <c r="AZ10" s="12"/>
    </row>
    <row r="11" spans="2:52" x14ac:dyDescent="0.2">
      <c r="B11" s="78"/>
      <c r="C11" s="79"/>
      <c r="D11" s="79"/>
      <c r="E11" s="79"/>
      <c r="F11" s="79"/>
      <c r="G11" s="79"/>
      <c r="H11" s="112"/>
      <c r="I11" s="112"/>
      <c r="J11" s="112"/>
      <c r="K11" s="112"/>
      <c r="L11" s="112"/>
      <c r="M11" s="112"/>
      <c r="N11" s="113"/>
      <c r="O11" s="4"/>
      <c r="Q11" s="86" t="s">
        <v>24</v>
      </c>
      <c r="R11" s="87"/>
      <c r="S11" s="87"/>
      <c r="T11" s="87"/>
      <c r="U11" s="87"/>
      <c r="V11" s="95" t="s">
        <v>50</v>
      </c>
      <c r="W11" s="95"/>
      <c r="X11" s="95"/>
      <c r="Y11" s="95"/>
      <c r="Z11" s="95"/>
      <c r="AA11" s="96"/>
      <c r="AQ11" s="32" t="s">
        <v>226</v>
      </c>
      <c r="AR11" s="32">
        <v>10</v>
      </c>
      <c r="AS11" s="32">
        <v>21596</v>
      </c>
      <c r="AT11" s="32" t="s">
        <v>115</v>
      </c>
      <c r="AU11" s="33">
        <v>102112.577</v>
      </c>
      <c r="AV11" s="33">
        <v>109163.986</v>
      </c>
      <c r="AW11" s="32" t="s">
        <v>116</v>
      </c>
      <c r="AX11" s="32" t="s">
        <v>117</v>
      </c>
      <c r="AZ11" s="12"/>
    </row>
    <row r="12" spans="2:52" x14ac:dyDescent="0.2">
      <c r="B12" s="78"/>
      <c r="C12" s="79"/>
      <c r="D12" s="79"/>
      <c r="E12" s="79"/>
      <c r="F12" s="79"/>
      <c r="G12" s="79"/>
      <c r="H12" s="112"/>
      <c r="I12" s="112"/>
      <c r="J12" s="112"/>
      <c r="K12" s="112"/>
      <c r="L12" s="112"/>
      <c r="M12" s="112"/>
      <c r="N12" s="113"/>
      <c r="O12" s="8"/>
      <c r="Q12" s="86" t="s">
        <v>25</v>
      </c>
      <c r="R12" s="87"/>
      <c r="S12" s="87"/>
      <c r="T12" s="87"/>
      <c r="U12" s="87"/>
      <c r="V12" s="156" t="str">
        <f>IFERROR(IF(V3="","",VLOOKUP($V$3,#REF!,3,0)),"")</f>
        <v/>
      </c>
      <c r="W12" s="156"/>
      <c r="X12" s="156"/>
      <c r="Y12" s="156"/>
      <c r="Z12" s="156"/>
      <c r="AA12" s="157"/>
      <c r="AQ12" s="32" t="s">
        <v>227</v>
      </c>
      <c r="AR12" s="32">
        <v>11</v>
      </c>
      <c r="AS12" s="32">
        <v>24852</v>
      </c>
      <c r="AT12" s="32" t="s">
        <v>118</v>
      </c>
      <c r="AU12" s="33">
        <v>101857.43399999999</v>
      </c>
      <c r="AV12" s="33">
        <v>107677.29399999999</v>
      </c>
      <c r="AW12" s="32" t="s">
        <v>119</v>
      </c>
      <c r="AX12" s="32" t="s">
        <v>120</v>
      </c>
      <c r="AZ12" s="12"/>
    </row>
    <row r="13" spans="2:52" x14ac:dyDescent="0.2">
      <c r="B13" s="78" t="s">
        <v>263</v>
      </c>
      <c r="C13" s="79"/>
      <c r="D13" s="79"/>
      <c r="E13" s="79"/>
      <c r="F13" s="79"/>
      <c r="G13" s="79"/>
      <c r="H13" s="112" t="s">
        <v>309</v>
      </c>
      <c r="I13" s="112"/>
      <c r="J13" s="112"/>
      <c r="K13" s="112"/>
      <c r="L13" s="112"/>
      <c r="M13" s="112"/>
      <c r="N13" s="113"/>
      <c r="O13" s="8"/>
      <c r="Q13" s="86" t="s">
        <v>78</v>
      </c>
      <c r="R13" s="87"/>
      <c r="S13" s="99" t="str">
        <f>IFERROR(VLOOKUP(V3,#REF!,4,FALSE),"")</f>
        <v/>
      </c>
      <c r="T13" s="99"/>
      <c r="U13" s="99"/>
      <c r="V13" s="103" t="s">
        <v>64</v>
      </c>
      <c r="W13" s="103"/>
      <c r="X13" s="105" t="str">
        <f>IFERROR(VLOOKUP(V3,#REF!,7,FALSE),"")</f>
        <v/>
      </c>
      <c r="Y13" s="105"/>
      <c r="Z13" s="105"/>
      <c r="AA13" s="106"/>
      <c r="AQ13" s="32" t="s">
        <v>228</v>
      </c>
      <c r="AR13" s="32">
        <v>12</v>
      </c>
      <c r="AS13" s="32">
        <v>24931</v>
      </c>
      <c r="AT13" s="32" t="s">
        <v>121</v>
      </c>
      <c r="AU13" s="33">
        <v>103411.057</v>
      </c>
      <c r="AV13" s="33">
        <v>107629.38099999999</v>
      </c>
      <c r="AW13" s="32" t="s">
        <v>122</v>
      </c>
      <c r="AX13" s="32" t="s">
        <v>123</v>
      </c>
      <c r="AZ13" s="12"/>
    </row>
    <row r="14" spans="2:52" ht="14.25" customHeight="1" thickBot="1" x14ac:dyDescent="0.25">
      <c r="B14" s="78"/>
      <c r="C14" s="79"/>
      <c r="D14" s="79"/>
      <c r="E14" s="79"/>
      <c r="F14" s="79"/>
      <c r="G14" s="79"/>
      <c r="H14" s="112"/>
      <c r="I14" s="112"/>
      <c r="J14" s="112"/>
      <c r="K14" s="112"/>
      <c r="L14" s="112"/>
      <c r="M14" s="112"/>
      <c r="N14" s="113"/>
      <c r="O14" s="4"/>
      <c r="Q14" s="97" t="s">
        <v>66</v>
      </c>
      <c r="R14" s="98"/>
      <c r="S14" s="136" t="str">
        <f>IFERROR(VLOOKUP(V3,#REF!,5,FALSE),"")</f>
        <v/>
      </c>
      <c r="T14" s="136"/>
      <c r="U14" s="136"/>
      <c r="V14" s="104" t="s">
        <v>65</v>
      </c>
      <c r="W14" s="104"/>
      <c r="X14" s="107" t="str">
        <f>IFERROR(VLOOKUP(V3,#REF!,6,FALSE),"")</f>
        <v/>
      </c>
      <c r="Y14" s="107"/>
      <c r="Z14" s="107"/>
      <c r="AA14" s="108"/>
      <c r="AQ14" s="32" t="s">
        <v>229</v>
      </c>
      <c r="AR14" s="32">
        <v>13</v>
      </c>
      <c r="AS14" s="32">
        <v>25640</v>
      </c>
      <c r="AT14" s="32" t="s">
        <v>124</v>
      </c>
      <c r="AU14" s="33">
        <v>93503.411999999997</v>
      </c>
      <c r="AV14" s="33">
        <v>106967.444</v>
      </c>
      <c r="AW14" s="32" t="s">
        <v>125</v>
      </c>
      <c r="AX14" s="32" t="s">
        <v>126</v>
      </c>
      <c r="AZ14" s="12"/>
    </row>
    <row r="15" spans="2:52" ht="14.25" thickTop="1" thickBot="1" x14ac:dyDescent="0.25">
      <c r="B15" s="78"/>
      <c r="C15" s="79"/>
      <c r="D15" s="79"/>
      <c r="E15" s="79"/>
      <c r="F15" s="79"/>
      <c r="G15" s="79"/>
      <c r="H15" s="112"/>
      <c r="I15" s="112"/>
      <c r="J15" s="112"/>
      <c r="K15" s="112"/>
      <c r="L15" s="112"/>
      <c r="M15" s="112"/>
      <c r="N15" s="113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230</v>
      </c>
      <c r="AR15" s="32">
        <v>14</v>
      </c>
      <c r="AS15" s="32">
        <v>26213</v>
      </c>
      <c r="AT15" s="32" t="s">
        <v>127</v>
      </c>
      <c r="AU15" s="33">
        <v>97128.33</v>
      </c>
      <c r="AV15" s="33">
        <v>106355.37300000001</v>
      </c>
      <c r="AW15" s="32" t="s">
        <v>128</v>
      </c>
      <c r="AX15" s="32" t="s">
        <v>129</v>
      </c>
      <c r="AZ15" s="12"/>
    </row>
    <row r="16" spans="2:52" ht="14.25" thickTop="1" thickBot="1" x14ac:dyDescent="0.25">
      <c r="B16" s="78" t="s">
        <v>18</v>
      </c>
      <c r="C16" s="79"/>
      <c r="D16" s="79"/>
      <c r="E16" s="79"/>
      <c r="F16" s="79"/>
      <c r="G16" s="79"/>
      <c r="H16" s="82" t="s">
        <v>310</v>
      </c>
      <c r="I16" s="82"/>
      <c r="J16" s="82"/>
      <c r="K16" s="82"/>
      <c r="L16" s="82"/>
      <c r="M16" s="82"/>
      <c r="N16" s="83"/>
      <c r="O16" s="4"/>
      <c r="Q16" s="89" t="s">
        <v>27</v>
      </c>
      <c r="R16" s="90"/>
      <c r="S16" s="90"/>
      <c r="T16" s="90"/>
      <c r="U16" s="90"/>
      <c r="V16" s="90"/>
      <c r="W16" s="90"/>
      <c r="X16" s="90"/>
      <c r="Y16" s="90"/>
      <c r="Z16" s="90"/>
      <c r="AA16" s="91"/>
      <c r="AQ16" s="32" t="s">
        <v>231</v>
      </c>
      <c r="AR16" s="32">
        <v>15</v>
      </c>
      <c r="AS16" s="32">
        <v>27020</v>
      </c>
      <c r="AT16" s="32" t="s">
        <v>130</v>
      </c>
      <c r="AU16" s="33">
        <v>94546.126999999993</v>
      </c>
      <c r="AV16" s="33">
        <v>105860.15300000001</v>
      </c>
      <c r="AW16" s="32" t="s">
        <v>131</v>
      </c>
      <c r="AX16" s="32" t="s">
        <v>132</v>
      </c>
      <c r="AZ16" s="12"/>
    </row>
    <row r="17" spans="2:52" ht="13.5" thickTop="1" x14ac:dyDescent="0.2">
      <c r="B17" s="78"/>
      <c r="C17" s="79"/>
      <c r="D17" s="79"/>
      <c r="E17" s="79"/>
      <c r="F17" s="79"/>
      <c r="G17" s="79"/>
      <c r="H17" s="82"/>
      <c r="I17" s="82"/>
      <c r="J17" s="82"/>
      <c r="K17" s="82"/>
      <c r="L17" s="82"/>
      <c r="M17" s="82"/>
      <c r="N17" s="83"/>
      <c r="O17" s="4"/>
      <c r="Q17" s="158" t="s">
        <v>37</v>
      </c>
      <c r="R17" s="159"/>
      <c r="S17" s="159"/>
      <c r="T17" s="159"/>
      <c r="U17" s="159"/>
      <c r="V17" s="143" t="s">
        <v>312</v>
      </c>
      <c r="W17" s="144"/>
      <c r="X17" s="144"/>
      <c r="Y17" s="144"/>
      <c r="Z17" s="144"/>
      <c r="AA17" s="145"/>
      <c r="AQ17" s="32" t="s">
        <v>232</v>
      </c>
      <c r="AR17" s="32">
        <v>16</v>
      </c>
      <c r="AS17" s="32">
        <v>29225</v>
      </c>
      <c r="AT17" s="32" t="s">
        <v>133</v>
      </c>
      <c r="AU17" s="33">
        <v>101382.84600000001</v>
      </c>
      <c r="AV17" s="33">
        <v>104859.822</v>
      </c>
      <c r="AW17" s="32" t="s">
        <v>134</v>
      </c>
      <c r="AX17" s="32" t="s">
        <v>135</v>
      </c>
      <c r="AZ17" s="12"/>
    </row>
    <row r="18" spans="2:52" ht="13.5" thickBot="1" x14ac:dyDescent="0.25">
      <c r="B18" s="80"/>
      <c r="C18" s="81"/>
      <c r="D18" s="81"/>
      <c r="E18" s="81"/>
      <c r="F18" s="81"/>
      <c r="G18" s="81"/>
      <c r="H18" s="84"/>
      <c r="I18" s="84"/>
      <c r="J18" s="84"/>
      <c r="K18" s="84"/>
      <c r="L18" s="84"/>
      <c r="M18" s="84"/>
      <c r="N18" s="85"/>
      <c r="O18" s="4"/>
      <c r="Q18" s="86" t="s">
        <v>261</v>
      </c>
      <c r="R18" s="87"/>
      <c r="S18" s="87"/>
      <c r="T18" s="87"/>
      <c r="U18" s="87"/>
      <c r="V18" s="92" t="s">
        <v>313</v>
      </c>
      <c r="W18" s="93"/>
      <c r="X18" s="93"/>
      <c r="Y18" s="93"/>
      <c r="Z18" s="93"/>
      <c r="AA18" s="94"/>
      <c r="AQ18" s="32" t="s">
        <v>233</v>
      </c>
      <c r="AR18" s="32">
        <v>17</v>
      </c>
      <c r="AS18" s="32">
        <v>32066</v>
      </c>
      <c r="AT18" s="32" t="s">
        <v>136</v>
      </c>
      <c r="AU18" s="33">
        <v>101480.755</v>
      </c>
      <c r="AV18" s="33">
        <v>103895.73299999999</v>
      </c>
      <c r="AW18" s="32" t="s">
        <v>137</v>
      </c>
      <c r="AX18" s="32" t="s">
        <v>138</v>
      </c>
      <c r="AZ18" s="12"/>
    </row>
    <row r="19" spans="2:52" ht="13.5" customHeight="1" thickTop="1" x14ac:dyDescent="0.2">
      <c r="B19" s="118" t="s">
        <v>19</v>
      </c>
      <c r="C19" s="119"/>
      <c r="D19" s="119"/>
      <c r="E19" s="119"/>
      <c r="F19" s="119"/>
      <c r="G19" s="120"/>
      <c r="H19" s="127" t="s">
        <v>260</v>
      </c>
      <c r="I19" s="128"/>
      <c r="J19" s="128"/>
      <c r="K19" s="128"/>
      <c r="L19" s="128"/>
      <c r="M19" s="128"/>
      <c r="N19" s="129"/>
      <c r="O19" s="4"/>
      <c r="Q19" s="86" t="s">
        <v>262</v>
      </c>
      <c r="R19" s="87"/>
      <c r="S19" s="87"/>
      <c r="T19" s="87"/>
      <c r="U19" s="87"/>
      <c r="V19" s="92" t="s">
        <v>314</v>
      </c>
      <c r="W19" s="93"/>
      <c r="X19" s="93"/>
      <c r="Y19" s="93"/>
      <c r="Z19" s="93"/>
      <c r="AA19" s="94"/>
      <c r="AQ19" s="32" t="s">
        <v>234</v>
      </c>
      <c r="AR19" s="32">
        <v>18</v>
      </c>
      <c r="AS19" s="32">
        <v>34013</v>
      </c>
      <c r="AT19" s="32" t="s">
        <v>139</v>
      </c>
      <c r="AU19" s="33">
        <v>98194.646999999997</v>
      </c>
      <c r="AV19" s="33">
        <v>103294.255</v>
      </c>
      <c r="AW19" s="32" t="s">
        <v>140</v>
      </c>
      <c r="AX19" s="32" t="s">
        <v>141</v>
      </c>
    </row>
    <row r="20" spans="2:52" x14ac:dyDescent="0.2">
      <c r="B20" s="121"/>
      <c r="C20" s="122"/>
      <c r="D20" s="122"/>
      <c r="E20" s="122"/>
      <c r="F20" s="122"/>
      <c r="G20" s="123"/>
      <c r="H20" s="130"/>
      <c r="I20" s="131"/>
      <c r="J20" s="131"/>
      <c r="K20" s="131"/>
      <c r="L20" s="131"/>
      <c r="M20" s="131"/>
      <c r="N20" s="132"/>
      <c r="O20" s="4"/>
      <c r="Q20" s="86" t="s">
        <v>38</v>
      </c>
      <c r="R20" s="87"/>
      <c r="S20" s="87"/>
      <c r="T20" s="87"/>
      <c r="U20" s="87"/>
      <c r="V20" s="109" t="s">
        <v>329</v>
      </c>
      <c r="W20" s="110"/>
      <c r="X20" s="110"/>
      <c r="Y20" s="110"/>
      <c r="Z20" s="110"/>
      <c r="AA20" s="111"/>
      <c r="AQ20" s="32" t="s">
        <v>235</v>
      </c>
      <c r="AR20" s="32">
        <v>19</v>
      </c>
      <c r="AS20" s="32">
        <v>39068</v>
      </c>
      <c r="AT20" s="32" t="s">
        <v>142</v>
      </c>
      <c r="AU20" s="33">
        <v>89214.194000000003</v>
      </c>
      <c r="AV20" s="33">
        <v>102022.74</v>
      </c>
      <c r="AW20" s="32" t="s">
        <v>143</v>
      </c>
      <c r="AX20" s="32" t="s">
        <v>144</v>
      </c>
    </row>
    <row r="21" spans="2:52" x14ac:dyDescent="0.2">
      <c r="B21" s="121"/>
      <c r="C21" s="122"/>
      <c r="D21" s="122"/>
      <c r="E21" s="122"/>
      <c r="F21" s="122"/>
      <c r="G21" s="123"/>
      <c r="H21" s="130"/>
      <c r="I21" s="131"/>
      <c r="J21" s="131"/>
      <c r="K21" s="131"/>
      <c r="L21" s="131"/>
      <c r="M21" s="131"/>
      <c r="N21" s="132"/>
      <c r="O21" s="4"/>
      <c r="Q21" s="86" t="s">
        <v>39</v>
      </c>
      <c r="R21" s="87"/>
      <c r="S21" s="87"/>
      <c r="T21" s="87"/>
      <c r="U21" s="88"/>
      <c r="V21" s="92" t="s">
        <v>315</v>
      </c>
      <c r="W21" s="93"/>
      <c r="X21" s="93"/>
      <c r="Y21" s="93"/>
      <c r="Z21" s="93"/>
      <c r="AA21" s="94"/>
      <c r="AQ21" s="32" t="s">
        <v>236</v>
      </c>
      <c r="AR21" s="32">
        <v>20</v>
      </c>
      <c r="AS21" s="32">
        <v>41524</v>
      </c>
      <c r="AT21" s="32" t="s">
        <v>145</v>
      </c>
      <c r="AU21" s="33">
        <v>94216.793999999994</v>
      </c>
      <c r="AV21" s="33">
        <v>101420.618</v>
      </c>
      <c r="AW21" s="32" t="s">
        <v>146</v>
      </c>
      <c r="AX21" s="32" t="s">
        <v>147</v>
      </c>
    </row>
    <row r="22" spans="2:52" x14ac:dyDescent="0.2">
      <c r="B22" s="121"/>
      <c r="C22" s="122"/>
      <c r="D22" s="122"/>
      <c r="E22" s="122"/>
      <c r="F22" s="122"/>
      <c r="G22" s="123"/>
      <c r="H22" s="130"/>
      <c r="I22" s="131"/>
      <c r="J22" s="131"/>
      <c r="K22" s="131"/>
      <c r="L22" s="131"/>
      <c r="M22" s="131"/>
      <c r="N22" s="132"/>
      <c r="O22" s="4"/>
      <c r="Q22" s="86" t="s">
        <v>40</v>
      </c>
      <c r="R22" s="87"/>
      <c r="S22" s="87"/>
      <c r="T22" s="87"/>
      <c r="U22" s="88"/>
      <c r="V22" s="92" t="s">
        <v>316</v>
      </c>
      <c r="W22" s="93"/>
      <c r="X22" s="93"/>
      <c r="Y22" s="93"/>
      <c r="Z22" s="93"/>
      <c r="AA22" s="94"/>
      <c r="AQ22" s="32" t="s">
        <v>237</v>
      </c>
      <c r="AR22" s="32">
        <v>21</v>
      </c>
      <c r="AS22" s="32">
        <v>42508</v>
      </c>
      <c r="AT22" s="32" t="s">
        <v>148</v>
      </c>
      <c r="AU22" s="33">
        <v>100410.75199999999</v>
      </c>
      <c r="AV22" s="33">
        <v>101177.542</v>
      </c>
      <c r="AW22" s="32" t="s">
        <v>149</v>
      </c>
      <c r="AX22" s="32" t="s">
        <v>150</v>
      </c>
    </row>
    <row r="23" spans="2:52" x14ac:dyDescent="0.2">
      <c r="B23" s="124"/>
      <c r="C23" s="125"/>
      <c r="D23" s="125"/>
      <c r="E23" s="125"/>
      <c r="F23" s="125"/>
      <c r="G23" s="126"/>
      <c r="H23" s="133"/>
      <c r="I23" s="134"/>
      <c r="J23" s="134"/>
      <c r="K23" s="134"/>
      <c r="L23" s="134"/>
      <c r="M23" s="134"/>
      <c r="N23" s="135"/>
      <c r="O23" s="8"/>
      <c r="Q23" s="86" t="s">
        <v>54</v>
      </c>
      <c r="R23" s="87"/>
      <c r="S23" s="87"/>
      <c r="T23" s="87"/>
      <c r="U23" s="88"/>
      <c r="V23" s="92" t="s">
        <v>317</v>
      </c>
      <c r="W23" s="93"/>
      <c r="X23" s="93"/>
      <c r="Y23" s="93"/>
      <c r="Z23" s="93"/>
      <c r="AA23" s="94"/>
      <c r="AQ23" s="32" t="s">
        <v>238</v>
      </c>
      <c r="AR23" s="32">
        <v>22</v>
      </c>
      <c r="AS23" s="32">
        <v>43604</v>
      </c>
      <c r="AT23" s="32" t="s">
        <v>151</v>
      </c>
      <c r="AU23" s="33">
        <v>98019.505999999994</v>
      </c>
      <c r="AV23" s="33">
        <v>100917.63499999999</v>
      </c>
      <c r="AW23" s="32" t="s">
        <v>152</v>
      </c>
      <c r="AX23" s="32" t="s">
        <v>153</v>
      </c>
    </row>
    <row r="24" spans="2:52" ht="13.5" customHeight="1" thickBot="1" x14ac:dyDescent="0.25">
      <c r="B24" s="184" t="s">
        <v>258</v>
      </c>
      <c r="C24" s="185"/>
      <c r="D24" s="185"/>
      <c r="E24" s="185"/>
      <c r="F24" s="185"/>
      <c r="G24" s="185"/>
      <c r="H24" s="112" t="s">
        <v>294</v>
      </c>
      <c r="I24" s="112"/>
      <c r="J24" s="112"/>
      <c r="K24" s="112"/>
      <c r="L24" s="112"/>
      <c r="M24" s="112"/>
      <c r="N24" s="113"/>
      <c r="Q24" s="97" t="s">
        <v>28</v>
      </c>
      <c r="R24" s="98"/>
      <c r="S24" s="98"/>
      <c r="T24" s="98"/>
      <c r="U24" s="173"/>
      <c r="V24" s="140" t="s">
        <v>318</v>
      </c>
      <c r="W24" s="141"/>
      <c r="X24" s="141"/>
      <c r="Y24" s="141"/>
      <c r="Z24" s="141"/>
      <c r="AA24" s="142"/>
      <c r="AQ24" s="32" t="s">
        <v>239</v>
      </c>
      <c r="AR24" s="32">
        <v>23</v>
      </c>
      <c r="AS24" s="32">
        <v>44103</v>
      </c>
      <c r="AT24" s="32" t="s">
        <v>154</v>
      </c>
      <c r="AU24" s="33">
        <v>97434.460999999996</v>
      </c>
      <c r="AV24" s="33">
        <v>100795.421</v>
      </c>
      <c r="AW24" s="32" t="s">
        <v>155</v>
      </c>
      <c r="AX24" s="32" t="s">
        <v>156</v>
      </c>
    </row>
    <row r="25" spans="2:52" ht="14.25" thickTop="1" thickBot="1" x14ac:dyDescent="0.25">
      <c r="B25" s="184"/>
      <c r="C25" s="185"/>
      <c r="D25" s="185"/>
      <c r="E25" s="185"/>
      <c r="F25" s="185"/>
      <c r="G25" s="185"/>
      <c r="H25" s="112"/>
      <c r="I25" s="112"/>
      <c r="J25" s="112"/>
      <c r="K25" s="112"/>
      <c r="L25" s="112"/>
      <c r="M25" s="112"/>
      <c r="N25" s="113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240</v>
      </c>
      <c r="AR25" s="32">
        <v>24</v>
      </c>
      <c r="AS25" s="32">
        <v>47160</v>
      </c>
      <c r="AT25" s="32" t="s">
        <v>157</v>
      </c>
      <c r="AU25" s="33">
        <v>93315.743000000002</v>
      </c>
      <c r="AV25" s="33">
        <v>99857.755999999994</v>
      </c>
      <c r="AW25" s="32" t="s">
        <v>158</v>
      </c>
      <c r="AX25" s="32" t="s">
        <v>159</v>
      </c>
    </row>
    <row r="26" spans="2:52" ht="14.25" thickTop="1" thickBot="1" x14ac:dyDescent="0.25">
      <c r="B26" s="184"/>
      <c r="C26" s="185"/>
      <c r="D26" s="185"/>
      <c r="E26" s="185"/>
      <c r="F26" s="185"/>
      <c r="G26" s="185"/>
      <c r="H26" s="112"/>
      <c r="I26" s="112"/>
      <c r="J26" s="112"/>
      <c r="K26" s="112"/>
      <c r="L26" s="112"/>
      <c r="M26" s="112"/>
      <c r="N26" s="113"/>
      <c r="O26" s="10"/>
      <c r="Q26" s="75" t="s">
        <v>29</v>
      </c>
      <c r="R26" s="76"/>
      <c r="S26" s="193"/>
      <c r="T26" s="193"/>
      <c r="U26" s="193"/>
      <c r="V26" s="193"/>
      <c r="W26" s="193"/>
      <c r="X26" s="193"/>
      <c r="Y26" s="193"/>
      <c r="Z26" s="194"/>
      <c r="AA26" s="195"/>
      <c r="AQ26" s="32" t="s">
        <v>241</v>
      </c>
      <c r="AR26" s="32">
        <v>25</v>
      </c>
      <c r="AS26" s="32">
        <v>52129</v>
      </c>
      <c r="AT26" s="32" t="s">
        <v>160</v>
      </c>
      <c r="AU26" s="33">
        <v>91133.066000000006</v>
      </c>
      <c r="AV26" s="33">
        <v>98255.748000000007</v>
      </c>
      <c r="AW26" s="32" t="s">
        <v>161</v>
      </c>
      <c r="AX26" s="32" t="s">
        <v>162</v>
      </c>
    </row>
    <row r="27" spans="2:52" ht="13.5" thickTop="1" x14ac:dyDescent="0.2">
      <c r="B27" s="184"/>
      <c r="C27" s="185"/>
      <c r="D27" s="185"/>
      <c r="E27" s="185"/>
      <c r="F27" s="185"/>
      <c r="G27" s="185"/>
      <c r="H27" s="112"/>
      <c r="I27" s="112"/>
      <c r="J27" s="112"/>
      <c r="K27" s="112"/>
      <c r="L27" s="112"/>
      <c r="M27" s="112"/>
      <c r="N27" s="113"/>
      <c r="O27" s="10"/>
      <c r="Q27" s="188" t="s">
        <v>70</v>
      </c>
      <c r="R27" s="189"/>
      <c r="S27" s="40" t="s">
        <v>2</v>
      </c>
      <c r="T27" s="164" t="s">
        <v>0</v>
      </c>
      <c r="U27" s="164"/>
      <c r="V27" s="164"/>
      <c r="W27" s="164"/>
      <c r="X27" s="164"/>
      <c r="Y27" s="164"/>
      <c r="Z27" s="164"/>
      <c r="AA27" s="165"/>
      <c r="AQ27" s="32" t="s">
        <v>242</v>
      </c>
      <c r="AR27" s="32">
        <v>26</v>
      </c>
      <c r="AS27" s="32">
        <v>53939</v>
      </c>
      <c r="AT27" s="32" t="s">
        <v>163</v>
      </c>
      <c r="AU27" s="33">
        <v>98108.985000000001</v>
      </c>
      <c r="AV27" s="33">
        <v>97737.187999999995</v>
      </c>
      <c r="AW27" s="32" t="s">
        <v>164</v>
      </c>
      <c r="AX27" s="32" t="s">
        <v>165</v>
      </c>
    </row>
    <row r="28" spans="2:52" x14ac:dyDescent="0.2">
      <c r="B28" s="78" t="s">
        <v>263</v>
      </c>
      <c r="C28" s="79"/>
      <c r="D28" s="79"/>
      <c r="E28" s="79"/>
      <c r="F28" s="79"/>
      <c r="G28" s="79"/>
      <c r="H28" s="112" t="s">
        <v>309</v>
      </c>
      <c r="I28" s="112"/>
      <c r="J28" s="112"/>
      <c r="K28" s="112"/>
      <c r="L28" s="112"/>
      <c r="M28" s="112"/>
      <c r="N28" s="113"/>
      <c r="O28" s="10"/>
      <c r="Q28" s="170" t="s">
        <v>33</v>
      </c>
      <c r="R28" s="154"/>
      <c r="S28" s="50" t="s">
        <v>330</v>
      </c>
      <c r="T28" s="137"/>
      <c r="U28" s="138"/>
      <c r="V28" s="138"/>
      <c r="W28" s="138"/>
      <c r="X28" s="138"/>
      <c r="Y28" s="138"/>
      <c r="Z28" s="138"/>
      <c r="AA28" s="139"/>
      <c r="AQ28" s="32" t="s">
        <v>243</v>
      </c>
      <c r="AR28" s="32">
        <v>27</v>
      </c>
      <c r="AS28" s="32">
        <v>57083</v>
      </c>
      <c r="AT28" s="32" t="s">
        <v>166</v>
      </c>
      <c r="AU28" s="33">
        <v>93266.726999999999</v>
      </c>
      <c r="AV28" s="33">
        <v>96797.430999999997</v>
      </c>
      <c r="AW28" s="32" t="s">
        <v>167</v>
      </c>
      <c r="AX28" s="32" t="s">
        <v>168</v>
      </c>
    </row>
    <row r="29" spans="2:52" x14ac:dyDescent="0.2">
      <c r="B29" s="78"/>
      <c r="C29" s="79"/>
      <c r="D29" s="79"/>
      <c r="E29" s="79"/>
      <c r="F29" s="79"/>
      <c r="G29" s="79"/>
      <c r="H29" s="112"/>
      <c r="I29" s="112"/>
      <c r="J29" s="112"/>
      <c r="K29" s="112"/>
      <c r="L29" s="112"/>
      <c r="M29" s="112"/>
      <c r="N29" s="113"/>
      <c r="O29" s="10"/>
      <c r="Q29" s="170" t="s">
        <v>34</v>
      </c>
      <c r="R29" s="154"/>
      <c r="S29" s="16"/>
      <c r="T29" s="137"/>
      <c r="U29" s="138"/>
      <c r="V29" s="138"/>
      <c r="W29" s="138"/>
      <c r="X29" s="138"/>
      <c r="Y29" s="138"/>
      <c r="Z29" s="138"/>
      <c r="AA29" s="139"/>
      <c r="AQ29" s="32" t="s">
        <v>244</v>
      </c>
      <c r="AR29" s="32">
        <v>28</v>
      </c>
      <c r="AS29" s="32">
        <v>71518</v>
      </c>
      <c r="AT29" s="32" t="s">
        <v>169</v>
      </c>
      <c r="AU29" s="33">
        <v>95954.178</v>
      </c>
      <c r="AV29" s="33">
        <v>90225.551000000007</v>
      </c>
      <c r="AW29" s="32" t="s">
        <v>170</v>
      </c>
      <c r="AX29" s="32" t="s">
        <v>171</v>
      </c>
    </row>
    <row r="30" spans="2:52" x14ac:dyDescent="0.2">
      <c r="B30" s="78"/>
      <c r="C30" s="79"/>
      <c r="D30" s="79"/>
      <c r="E30" s="79"/>
      <c r="F30" s="79"/>
      <c r="G30" s="79"/>
      <c r="H30" s="112"/>
      <c r="I30" s="112"/>
      <c r="J30" s="112"/>
      <c r="K30" s="112"/>
      <c r="L30" s="112"/>
      <c r="M30" s="112"/>
      <c r="N30" s="113"/>
      <c r="O30" s="10"/>
      <c r="Q30" s="170" t="s">
        <v>35</v>
      </c>
      <c r="R30" s="154"/>
      <c r="S30" s="16"/>
      <c r="T30" s="154"/>
      <c r="U30" s="154"/>
      <c r="V30" s="154"/>
      <c r="W30" s="154"/>
      <c r="X30" s="154"/>
      <c r="Y30" s="154"/>
      <c r="Z30" s="154"/>
      <c r="AA30" s="155"/>
      <c r="AQ30" s="32" t="s">
        <v>245</v>
      </c>
      <c r="AR30" s="32">
        <v>29</v>
      </c>
      <c r="AS30" s="32">
        <v>9047</v>
      </c>
      <c r="AT30" s="32" t="s">
        <v>172</v>
      </c>
      <c r="AU30" s="33">
        <v>100985.86199999999</v>
      </c>
      <c r="AV30" s="33">
        <v>114769.45</v>
      </c>
      <c r="AW30" s="32" t="s">
        <v>173</v>
      </c>
      <c r="AX30" s="32" t="s">
        <v>174</v>
      </c>
    </row>
    <row r="31" spans="2:52" ht="13.5" thickBot="1" x14ac:dyDescent="0.25">
      <c r="B31" s="184" t="s">
        <v>18</v>
      </c>
      <c r="C31" s="185"/>
      <c r="D31" s="185"/>
      <c r="E31" s="185"/>
      <c r="F31" s="185"/>
      <c r="G31" s="185"/>
      <c r="H31" s="82" t="s">
        <v>311</v>
      </c>
      <c r="I31" s="82"/>
      <c r="J31" s="82"/>
      <c r="K31" s="82"/>
      <c r="L31" s="82"/>
      <c r="M31" s="82"/>
      <c r="N31" s="83"/>
      <c r="O31" s="10"/>
      <c r="Q31" s="190" t="s">
        <v>41</v>
      </c>
      <c r="R31" s="191"/>
      <c r="S31" s="17"/>
      <c r="T31" s="191"/>
      <c r="U31" s="191"/>
      <c r="V31" s="191"/>
      <c r="W31" s="191"/>
      <c r="X31" s="191"/>
      <c r="Y31" s="191"/>
      <c r="Z31" s="191"/>
      <c r="AA31" s="192"/>
      <c r="AQ31" s="34" t="s">
        <v>246</v>
      </c>
      <c r="AR31" s="34">
        <v>30</v>
      </c>
      <c r="AS31" s="34">
        <v>6907</v>
      </c>
      <c r="AT31" s="34" t="s">
        <v>214</v>
      </c>
      <c r="AU31" s="35">
        <v>99184.81</v>
      </c>
      <c r="AV31" s="35">
        <v>115662.86</v>
      </c>
      <c r="AW31" s="34" t="s">
        <v>215</v>
      </c>
      <c r="AX31" s="34" t="s">
        <v>216</v>
      </c>
    </row>
    <row r="32" spans="2:52" ht="14.25" thickTop="1" thickBot="1" x14ac:dyDescent="0.25">
      <c r="B32" s="184"/>
      <c r="C32" s="185"/>
      <c r="D32" s="185"/>
      <c r="E32" s="185"/>
      <c r="F32" s="185"/>
      <c r="G32" s="185"/>
      <c r="H32" s="82"/>
      <c r="I32" s="82"/>
      <c r="J32" s="82"/>
      <c r="K32" s="82"/>
      <c r="L32" s="82"/>
      <c r="M32" s="82"/>
      <c r="N32" s="83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247</v>
      </c>
      <c r="AR32" s="32">
        <v>31</v>
      </c>
      <c r="AS32" s="32">
        <v>23647</v>
      </c>
      <c r="AT32" s="32" t="s">
        <v>175</v>
      </c>
      <c r="AU32" s="33">
        <v>97408.464999999997</v>
      </c>
      <c r="AV32" s="33">
        <v>108231.685</v>
      </c>
      <c r="AW32" s="32" t="s">
        <v>176</v>
      </c>
      <c r="AX32" s="32" t="s">
        <v>177</v>
      </c>
    </row>
    <row r="33" spans="2:50" ht="14.25" thickTop="1" thickBot="1" x14ac:dyDescent="0.25">
      <c r="B33" s="186"/>
      <c r="C33" s="187"/>
      <c r="D33" s="187"/>
      <c r="E33" s="187"/>
      <c r="F33" s="187"/>
      <c r="G33" s="187"/>
      <c r="H33" s="84"/>
      <c r="I33" s="84"/>
      <c r="J33" s="84"/>
      <c r="K33" s="84"/>
      <c r="L33" s="84"/>
      <c r="M33" s="84"/>
      <c r="N33" s="85"/>
      <c r="O33" s="10"/>
      <c r="Q33" s="217" t="s">
        <v>63</v>
      </c>
      <c r="R33" s="193"/>
      <c r="S33" s="193"/>
      <c r="T33" s="193"/>
      <c r="U33" s="193"/>
      <c r="V33" s="193"/>
      <c r="W33" s="193"/>
      <c r="X33" s="193"/>
      <c r="Y33" s="193"/>
      <c r="Z33" s="193"/>
      <c r="AA33" s="195"/>
      <c r="AQ33" s="32" t="s">
        <v>259</v>
      </c>
      <c r="AR33" s="32">
        <v>32</v>
      </c>
      <c r="AS33" s="32">
        <v>26983</v>
      </c>
      <c r="AT33" s="32" t="s">
        <v>178</v>
      </c>
      <c r="AU33" s="33">
        <v>101554.558</v>
      </c>
      <c r="AV33" s="33">
        <v>105887.973</v>
      </c>
      <c r="AW33" s="32" t="s">
        <v>179</v>
      </c>
      <c r="AX33" s="32" t="s">
        <v>180</v>
      </c>
    </row>
    <row r="34" spans="2:50" ht="14.25" thickTop="1" thickBot="1" x14ac:dyDescent="0.25">
      <c r="O34" s="10"/>
      <c r="P34" s="12"/>
      <c r="Q34" s="218" t="s">
        <v>74</v>
      </c>
      <c r="R34" s="171" t="s">
        <v>42</v>
      </c>
      <c r="S34" s="166" t="s">
        <v>43</v>
      </c>
      <c r="T34" s="167"/>
      <c r="U34" s="168"/>
      <c r="V34" s="169" t="s">
        <v>75</v>
      </c>
      <c r="W34" s="167"/>
      <c r="X34" s="201" t="s">
        <v>14</v>
      </c>
      <c r="Y34" s="202"/>
      <c r="Z34" s="202"/>
      <c r="AA34" s="203"/>
      <c r="AQ34" s="32" t="s">
        <v>248</v>
      </c>
      <c r="AR34" s="32">
        <v>33</v>
      </c>
      <c r="AS34" s="32">
        <v>28871</v>
      </c>
      <c r="AT34" s="32" t="s">
        <v>181</v>
      </c>
      <c r="AU34" s="33">
        <v>99825.66</v>
      </c>
      <c r="AV34" s="33">
        <v>105000.85799999999</v>
      </c>
      <c r="AW34" s="32" t="s">
        <v>182</v>
      </c>
      <c r="AX34" s="32" t="s">
        <v>183</v>
      </c>
    </row>
    <row r="35" spans="2:50" ht="14.25" thickTop="1" thickBot="1" x14ac:dyDescent="0.25">
      <c r="B35" s="89" t="s">
        <v>26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1"/>
      <c r="O35" s="10"/>
      <c r="P35" s="12"/>
      <c r="Q35" s="219"/>
      <c r="R35" s="172"/>
      <c r="S35" s="37" t="s">
        <v>44</v>
      </c>
      <c r="T35" s="38" t="s">
        <v>45</v>
      </c>
      <c r="U35" s="39" t="s">
        <v>46</v>
      </c>
      <c r="V35" s="174" t="s">
        <v>76</v>
      </c>
      <c r="W35" s="175"/>
      <c r="X35" s="204" t="s">
        <v>332</v>
      </c>
      <c r="Y35" s="205"/>
      <c r="Z35" s="205"/>
      <c r="AA35" s="206"/>
      <c r="AQ35" s="32" t="s">
        <v>249</v>
      </c>
      <c r="AR35" s="32">
        <v>34</v>
      </c>
      <c r="AS35" s="32">
        <v>32883</v>
      </c>
      <c r="AT35" s="32" t="s">
        <v>184</v>
      </c>
      <c r="AU35" s="33">
        <v>95020.732999999993</v>
      </c>
      <c r="AV35" s="33">
        <v>103630.179</v>
      </c>
      <c r="AW35" s="34" t="s">
        <v>185</v>
      </c>
      <c r="AX35" s="34" t="s">
        <v>186</v>
      </c>
    </row>
    <row r="36" spans="2:50" ht="13.5" thickTop="1" x14ac:dyDescent="0.2">
      <c r="B36" s="222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  <c r="N36" s="224"/>
      <c r="O36" s="10"/>
      <c r="P36" s="12"/>
      <c r="Q36" s="1" t="s">
        <v>3</v>
      </c>
      <c r="R36" s="25">
        <v>1</v>
      </c>
      <c r="S36" s="1" t="s">
        <v>1</v>
      </c>
      <c r="T36" s="51">
        <v>1</v>
      </c>
      <c r="U36" s="52"/>
      <c r="V36" s="174" t="str">
        <f>+IF(X36="","","HORARIO DEL PERÍODO No. 2")</f>
        <v>HORARIO DEL PERÍODO No. 2</v>
      </c>
      <c r="W36" s="175"/>
      <c r="X36" s="204" t="s">
        <v>333</v>
      </c>
      <c r="Y36" s="205"/>
      <c r="Z36" s="205"/>
      <c r="AA36" s="206"/>
      <c r="AQ36" s="32" t="s">
        <v>250</v>
      </c>
      <c r="AR36" s="32">
        <v>35</v>
      </c>
      <c r="AS36" s="32">
        <v>33144</v>
      </c>
      <c r="AT36" s="32" t="s">
        <v>187</v>
      </c>
      <c r="AU36" s="33">
        <v>91534.834000000003</v>
      </c>
      <c r="AV36" s="33">
        <v>103546.192</v>
      </c>
      <c r="AW36" s="32" t="s">
        <v>188</v>
      </c>
      <c r="AX36" s="32" t="s">
        <v>189</v>
      </c>
    </row>
    <row r="37" spans="2:50" x14ac:dyDescent="0.2">
      <c r="B37" s="225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7"/>
      <c r="O37" s="13"/>
      <c r="P37" s="12"/>
      <c r="Q37" s="215" t="s">
        <v>295</v>
      </c>
      <c r="R37" s="220">
        <v>2</v>
      </c>
      <c r="S37" s="1" t="s">
        <v>15</v>
      </c>
      <c r="T37" s="51">
        <v>2</v>
      </c>
      <c r="U37" s="52"/>
      <c r="V37" s="174" t="str">
        <f>+IF(X37="","","HORARIO DEL PERÍODO No. 3")</f>
        <v/>
      </c>
      <c r="W37" s="175"/>
      <c r="X37" s="204"/>
      <c r="Y37" s="205"/>
      <c r="Z37" s="205"/>
      <c r="AA37" s="206"/>
      <c r="AD37" s="154"/>
      <c r="AE37" s="154"/>
      <c r="AF37" s="154"/>
      <c r="AG37" s="154"/>
      <c r="AH37" s="154"/>
      <c r="AI37" s="155"/>
      <c r="AQ37" s="32" t="s">
        <v>251</v>
      </c>
      <c r="AR37" s="32">
        <v>36</v>
      </c>
      <c r="AS37" s="32">
        <v>37173</v>
      </c>
      <c r="AT37" s="32" t="s">
        <v>190</v>
      </c>
      <c r="AU37" s="33">
        <v>93136.86</v>
      </c>
      <c r="AV37" s="33">
        <v>102519.726</v>
      </c>
      <c r="AW37" s="32" t="s">
        <v>191</v>
      </c>
      <c r="AX37" s="32" t="s">
        <v>192</v>
      </c>
    </row>
    <row r="38" spans="2:50" x14ac:dyDescent="0.2">
      <c r="B38" s="225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7"/>
      <c r="O38" s="14"/>
      <c r="P38" s="12"/>
      <c r="Q38" s="216"/>
      <c r="R38" s="221"/>
      <c r="S38" s="1" t="s">
        <v>69</v>
      </c>
      <c r="T38" s="51">
        <v>3</v>
      </c>
      <c r="U38" s="52"/>
      <c r="V38" s="175" t="s">
        <v>48</v>
      </c>
      <c r="W38" s="95"/>
      <c r="X38" s="95"/>
      <c r="Y38" s="204">
        <v>16</v>
      </c>
      <c r="Z38" s="205"/>
      <c r="AA38" s="206"/>
      <c r="AQ38" s="32" t="s">
        <v>252</v>
      </c>
      <c r="AR38" s="32">
        <v>37</v>
      </c>
      <c r="AS38" s="32">
        <v>38632</v>
      </c>
      <c r="AT38" s="32" t="s">
        <v>193</v>
      </c>
      <c r="AU38" s="33">
        <v>95905.73</v>
      </c>
      <c r="AV38" s="33">
        <v>102128.974</v>
      </c>
      <c r="AW38" s="32" t="s">
        <v>194</v>
      </c>
      <c r="AX38" s="32" t="s">
        <v>195</v>
      </c>
    </row>
    <row r="39" spans="2:50" x14ac:dyDescent="0.2">
      <c r="B39" s="225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7"/>
      <c r="O39" s="10"/>
      <c r="P39" s="12"/>
      <c r="Q39" s="1" t="s">
        <v>4</v>
      </c>
      <c r="R39" s="25">
        <v>2</v>
      </c>
      <c r="S39" s="1" t="s">
        <v>68</v>
      </c>
      <c r="T39" s="51">
        <v>4</v>
      </c>
      <c r="U39" s="52"/>
      <c r="V39" s="199" t="s">
        <v>49</v>
      </c>
      <c r="W39" s="200"/>
      <c r="X39" s="200"/>
      <c r="Y39" s="204" t="s">
        <v>334</v>
      </c>
      <c r="Z39" s="205"/>
      <c r="AA39" s="206"/>
      <c r="AQ39" s="32" t="s">
        <v>253</v>
      </c>
      <c r="AR39" s="32">
        <v>38</v>
      </c>
      <c r="AS39" s="32">
        <v>46626</v>
      </c>
      <c r="AT39" s="32" t="s">
        <v>196</v>
      </c>
      <c r="AU39" s="33">
        <v>88907.770999999993</v>
      </c>
      <c r="AV39" s="33">
        <v>100085.94</v>
      </c>
      <c r="AW39" s="32" t="s">
        <v>197</v>
      </c>
      <c r="AX39" s="32" t="s">
        <v>198</v>
      </c>
    </row>
    <row r="40" spans="2:50" ht="13.5" thickBot="1" x14ac:dyDescent="0.25">
      <c r="B40" s="225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7"/>
      <c r="O40" s="10"/>
      <c r="P40" s="12"/>
      <c r="Q40" s="215" t="s">
        <v>296</v>
      </c>
      <c r="R40" s="220">
        <v>2</v>
      </c>
      <c r="S40" s="210"/>
      <c r="T40" s="211"/>
      <c r="U40" s="212"/>
      <c r="V40" s="213" t="s">
        <v>51</v>
      </c>
      <c r="W40" s="214"/>
      <c r="X40" s="214"/>
      <c r="Y40" s="207">
        <v>13</v>
      </c>
      <c r="Z40" s="208"/>
      <c r="AA40" s="209"/>
      <c r="AQ40" s="32" t="s">
        <v>254</v>
      </c>
      <c r="AR40" s="32">
        <v>39</v>
      </c>
      <c r="AS40" s="32">
        <v>56123</v>
      </c>
      <c r="AT40" s="32" t="s">
        <v>199</v>
      </c>
      <c r="AU40" s="33">
        <v>99110.498000000007</v>
      </c>
      <c r="AV40" s="33">
        <v>97048.406000000003</v>
      </c>
      <c r="AW40" s="32" t="s">
        <v>200</v>
      </c>
      <c r="AX40" s="32" t="s">
        <v>201</v>
      </c>
    </row>
    <row r="41" spans="2:50" ht="13.5" thickTop="1" x14ac:dyDescent="0.2">
      <c r="B41" s="225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7"/>
      <c r="O41" s="10"/>
      <c r="P41" s="12"/>
      <c r="Q41" s="216"/>
      <c r="R41" s="221"/>
      <c r="S41" s="176" t="s">
        <v>30</v>
      </c>
      <c r="T41" s="177"/>
      <c r="U41" s="177"/>
      <c r="V41" s="178"/>
      <c r="W41" s="178"/>
      <c r="X41" s="178"/>
      <c r="Y41" s="178"/>
      <c r="Z41" s="178"/>
      <c r="AA41" s="179"/>
      <c r="AQ41" s="34" t="s">
        <v>255</v>
      </c>
      <c r="AR41" s="34">
        <v>40</v>
      </c>
      <c r="AS41" s="34">
        <v>25654</v>
      </c>
      <c r="AT41" s="34" t="s">
        <v>202</v>
      </c>
      <c r="AU41" s="35">
        <v>100877.724</v>
      </c>
      <c r="AV41" s="35">
        <v>106948.649</v>
      </c>
      <c r="AW41" s="35" t="s">
        <v>203</v>
      </c>
      <c r="AX41" s="35" t="s">
        <v>204</v>
      </c>
    </row>
    <row r="42" spans="2:50" x14ac:dyDescent="0.2">
      <c r="B42" s="225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7"/>
      <c r="O42" s="10"/>
      <c r="P42" s="12"/>
      <c r="Q42" s="1" t="s">
        <v>5</v>
      </c>
      <c r="R42" s="18">
        <v>2</v>
      </c>
      <c r="S42" s="196" t="s">
        <v>31</v>
      </c>
      <c r="T42" s="197"/>
      <c r="U42" s="197"/>
      <c r="V42" s="197"/>
      <c r="W42" s="197"/>
      <c r="X42" s="197"/>
      <c r="Y42" s="197"/>
      <c r="Z42" s="197" t="s">
        <v>32</v>
      </c>
      <c r="AA42" s="198"/>
      <c r="AQ42" s="34" t="s">
        <v>256</v>
      </c>
      <c r="AR42" s="34">
        <v>41</v>
      </c>
      <c r="AS42" s="34">
        <v>26356</v>
      </c>
      <c r="AT42" s="34" t="s">
        <v>205</v>
      </c>
      <c r="AU42" s="35">
        <v>96512.08</v>
      </c>
      <c r="AV42" s="35">
        <v>106261.51300000001</v>
      </c>
      <c r="AW42" s="35" t="s">
        <v>206</v>
      </c>
      <c r="AX42" s="35" t="s">
        <v>207</v>
      </c>
    </row>
    <row r="43" spans="2:50" x14ac:dyDescent="0.2">
      <c r="B43" s="225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7"/>
      <c r="O43" s="10"/>
      <c r="P43" s="12"/>
      <c r="Q43" s="42" t="s">
        <v>297</v>
      </c>
      <c r="R43" s="43">
        <v>2.5</v>
      </c>
      <c r="S43" s="180" t="s">
        <v>345</v>
      </c>
      <c r="T43" s="181"/>
      <c r="U43" s="181"/>
      <c r="V43" s="181"/>
      <c r="W43" s="181"/>
      <c r="X43" s="181"/>
      <c r="Y43" s="181"/>
      <c r="Z43" s="182"/>
      <c r="AA43" s="183"/>
      <c r="AQ43" s="34" t="s">
        <v>257</v>
      </c>
      <c r="AR43" s="34">
        <v>42</v>
      </c>
      <c r="AS43" s="34">
        <v>17606</v>
      </c>
      <c r="AT43" s="34" t="s">
        <v>208</v>
      </c>
      <c r="AU43" s="35">
        <v>96860.635999999999</v>
      </c>
      <c r="AV43" s="35">
        <v>111021.019</v>
      </c>
      <c r="AW43" s="35" t="s">
        <v>209</v>
      </c>
      <c r="AX43" s="36" t="s">
        <v>210</v>
      </c>
    </row>
    <row r="44" spans="2:50" s="55" customFormat="1" ht="27" customHeight="1" x14ac:dyDescent="0.2">
      <c r="B44" s="225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7"/>
      <c r="O44" s="53"/>
      <c r="P44" s="54"/>
      <c r="Q44" s="1" t="s">
        <v>53</v>
      </c>
      <c r="R44" s="49">
        <v>2.5</v>
      </c>
      <c r="S44" s="150" t="s">
        <v>346</v>
      </c>
      <c r="T44" s="151"/>
      <c r="U44" s="151"/>
      <c r="V44" s="151"/>
      <c r="W44" s="151"/>
      <c r="X44" s="151"/>
      <c r="Y44" s="151"/>
      <c r="Z44" s="152"/>
      <c r="AA44" s="153"/>
      <c r="AQ44" s="56" t="s">
        <v>285</v>
      </c>
      <c r="AR44" s="56">
        <v>48</v>
      </c>
      <c r="AS44" s="56">
        <v>23645</v>
      </c>
      <c r="AT44" s="56" t="s">
        <v>264</v>
      </c>
      <c r="AU44" s="57">
        <v>106808</v>
      </c>
      <c r="AV44" s="57">
        <v>108232</v>
      </c>
      <c r="AW44" s="57" t="s">
        <v>271</v>
      </c>
      <c r="AX44" s="58" t="s">
        <v>272</v>
      </c>
    </row>
    <row r="45" spans="2:50" x14ac:dyDescent="0.2">
      <c r="B45" s="225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7"/>
      <c r="O45" s="10"/>
      <c r="P45" s="12"/>
      <c r="Q45" s="1" t="s">
        <v>6</v>
      </c>
      <c r="R45" s="18">
        <v>2</v>
      </c>
      <c r="S45" s="180" t="s">
        <v>347</v>
      </c>
      <c r="T45" s="181"/>
      <c r="U45" s="181"/>
      <c r="V45" s="181"/>
      <c r="W45" s="181"/>
      <c r="X45" s="181"/>
      <c r="Y45" s="181"/>
      <c r="Z45" s="182" t="s">
        <v>15</v>
      </c>
      <c r="AA45" s="183"/>
      <c r="AQ45" s="34" t="s">
        <v>286</v>
      </c>
      <c r="AR45" s="34">
        <v>49</v>
      </c>
      <c r="AS45" s="34">
        <v>1539</v>
      </c>
      <c r="AT45" s="34" t="s">
        <v>265</v>
      </c>
      <c r="AU45" s="35">
        <v>100080</v>
      </c>
      <c r="AV45" s="35">
        <v>118489</v>
      </c>
      <c r="AW45" s="35" t="s">
        <v>273</v>
      </c>
      <c r="AX45" s="36" t="s">
        <v>274</v>
      </c>
    </row>
    <row r="46" spans="2:50" ht="27.75" customHeight="1" x14ac:dyDescent="0.2">
      <c r="B46" s="225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7"/>
      <c r="O46" s="10"/>
      <c r="P46" s="12"/>
      <c r="Q46" s="1" t="s">
        <v>7</v>
      </c>
      <c r="R46" s="18">
        <v>2</v>
      </c>
      <c r="S46" s="180" t="s">
        <v>348</v>
      </c>
      <c r="T46" s="181"/>
      <c r="U46" s="181"/>
      <c r="V46" s="181"/>
      <c r="W46" s="181"/>
      <c r="X46" s="181"/>
      <c r="Y46" s="181"/>
      <c r="Z46" s="182" t="s">
        <v>15</v>
      </c>
      <c r="AA46" s="183"/>
      <c r="AQ46" s="34" t="s">
        <v>287</v>
      </c>
      <c r="AR46" s="34">
        <v>50</v>
      </c>
      <c r="AS46" s="34">
        <v>695</v>
      </c>
      <c r="AT46" s="34" t="s">
        <v>266</v>
      </c>
      <c r="AU46" s="35">
        <v>105495</v>
      </c>
      <c r="AV46" s="35">
        <v>120747</v>
      </c>
      <c r="AW46" s="35" t="s">
        <v>275</v>
      </c>
      <c r="AX46" s="36" t="s">
        <v>276</v>
      </c>
    </row>
    <row r="47" spans="2:50" x14ac:dyDescent="0.2">
      <c r="B47" s="225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7"/>
      <c r="O47" s="10"/>
      <c r="P47" s="12"/>
      <c r="Q47" s="1" t="s">
        <v>8</v>
      </c>
      <c r="R47" s="18">
        <v>2.5</v>
      </c>
      <c r="S47" s="180"/>
      <c r="T47" s="181"/>
      <c r="U47" s="181"/>
      <c r="V47" s="181"/>
      <c r="W47" s="181"/>
      <c r="X47" s="181"/>
      <c r="Y47" s="181"/>
      <c r="Z47" s="182"/>
      <c r="AA47" s="183"/>
      <c r="AQ47" s="34" t="s">
        <v>288</v>
      </c>
      <c r="AR47" s="34">
        <v>51</v>
      </c>
      <c r="AS47" s="34">
        <v>9508</v>
      </c>
      <c r="AT47" s="34" t="s">
        <v>267</v>
      </c>
      <c r="AU47" s="35">
        <v>94593</v>
      </c>
      <c r="AV47" s="35">
        <v>114546</v>
      </c>
      <c r="AW47" s="35" t="s">
        <v>277</v>
      </c>
      <c r="AX47" s="36" t="s">
        <v>278</v>
      </c>
    </row>
    <row r="48" spans="2:50" x14ac:dyDescent="0.2">
      <c r="B48" s="225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7"/>
      <c r="O48" s="10"/>
      <c r="P48" s="12"/>
      <c r="Q48" s="1" t="s">
        <v>9</v>
      </c>
      <c r="R48" s="18">
        <v>2.5</v>
      </c>
      <c r="S48" s="180"/>
      <c r="T48" s="181"/>
      <c r="U48" s="181"/>
      <c r="V48" s="181"/>
      <c r="W48" s="181"/>
      <c r="X48" s="181"/>
      <c r="Y48" s="181"/>
      <c r="Z48" s="182"/>
      <c r="AA48" s="183"/>
      <c r="AQ48" s="34" t="s">
        <v>289</v>
      </c>
      <c r="AR48" s="34">
        <v>52</v>
      </c>
      <c r="AS48" s="34">
        <v>17939</v>
      </c>
      <c r="AT48" s="34" t="s">
        <v>268</v>
      </c>
      <c r="AU48" s="35">
        <v>89848</v>
      </c>
      <c r="AV48" s="35">
        <v>110856</v>
      </c>
      <c r="AW48" s="35" t="s">
        <v>279</v>
      </c>
      <c r="AX48" s="36" t="s">
        <v>280</v>
      </c>
    </row>
    <row r="49" spans="2:50" x14ac:dyDescent="0.2">
      <c r="B49" s="225"/>
      <c r="C49" s="226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7"/>
      <c r="O49" s="10"/>
      <c r="P49" s="12"/>
      <c r="Q49" s="42" t="s">
        <v>298</v>
      </c>
      <c r="R49" s="43">
        <v>2.5</v>
      </c>
      <c r="S49" s="180"/>
      <c r="T49" s="181"/>
      <c r="U49" s="181"/>
      <c r="V49" s="181"/>
      <c r="W49" s="181"/>
      <c r="X49" s="181"/>
      <c r="Y49" s="181"/>
      <c r="Z49" s="182"/>
      <c r="AA49" s="183"/>
      <c r="AQ49" s="34" t="s">
        <v>290</v>
      </c>
      <c r="AR49" s="34">
        <v>53</v>
      </c>
      <c r="AS49" s="34">
        <v>200001</v>
      </c>
      <c r="AT49" s="34" t="s">
        <v>269</v>
      </c>
      <c r="AU49" s="35">
        <v>82887</v>
      </c>
      <c r="AV49" s="35">
        <v>96043</v>
      </c>
      <c r="AW49" s="35" t="s">
        <v>281</v>
      </c>
      <c r="AX49" s="36" t="s">
        <v>282</v>
      </c>
    </row>
    <row r="50" spans="2:50" x14ac:dyDescent="0.2">
      <c r="B50" s="225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7"/>
      <c r="O50" s="10"/>
      <c r="P50" s="12"/>
      <c r="Q50" s="1" t="s">
        <v>10</v>
      </c>
      <c r="R50" s="18">
        <v>2.5</v>
      </c>
      <c r="S50" s="180"/>
      <c r="T50" s="181"/>
      <c r="U50" s="181"/>
      <c r="V50" s="181"/>
      <c r="W50" s="181"/>
      <c r="X50" s="181"/>
      <c r="Y50" s="181"/>
      <c r="Z50" s="182"/>
      <c r="AA50" s="183"/>
      <c r="AQ50" s="34" t="s">
        <v>291</v>
      </c>
      <c r="AR50" s="34">
        <v>55</v>
      </c>
      <c r="AS50" s="34">
        <v>72992</v>
      </c>
      <c r="AT50" s="34" t="s">
        <v>270</v>
      </c>
      <c r="AU50" s="35">
        <v>96671</v>
      </c>
      <c r="AV50" s="35">
        <v>89196</v>
      </c>
      <c r="AW50" s="35" t="s">
        <v>283</v>
      </c>
      <c r="AX50" s="36" t="s">
        <v>284</v>
      </c>
    </row>
    <row r="51" spans="2:50" x14ac:dyDescent="0.2">
      <c r="B51" s="225"/>
      <c r="C51" s="226"/>
      <c r="D51" s="226"/>
      <c r="E51" s="226"/>
      <c r="F51" s="226"/>
      <c r="G51" s="226"/>
      <c r="H51" s="226"/>
      <c r="I51" s="226"/>
      <c r="J51" s="226"/>
      <c r="K51" s="226"/>
      <c r="L51" s="226"/>
      <c r="M51" s="226"/>
      <c r="N51" s="227"/>
      <c r="O51" s="10"/>
      <c r="P51" s="12"/>
      <c r="Q51" s="1" t="s">
        <v>11</v>
      </c>
      <c r="R51" s="18">
        <v>2.5</v>
      </c>
      <c r="S51" s="180"/>
      <c r="T51" s="181"/>
      <c r="U51" s="181"/>
      <c r="V51" s="181"/>
      <c r="W51" s="181"/>
      <c r="X51" s="181"/>
      <c r="Y51" s="181"/>
      <c r="Z51" s="182"/>
      <c r="AA51" s="183"/>
    </row>
    <row r="52" spans="2:50" x14ac:dyDescent="0.2">
      <c r="B52" s="225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7"/>
      <c r="O52" s="10"/>
      <c r="P52" s="12"/>
      <c r="Q52" s="1" t="s">
        <v>12</v>
      </c>
      <c r="R52" s="18">
        <v>0.5</v>
      </c>
      <c r="S52" s="180"/>
      <c r="T52" s="181"/>
      <c r="U52" s="181"/>
      <c r="V52" s="181"/>
      <c r="W52" s="181"/>
      <c r="X52" s="181"/>
      <c r="Y52" s="181"/>
      <c r="Z52" s="182"/>
      <c r="AA52" s="183"/>
    </row>
    <row r="53" spans="2:50" ht="13.5" thickBot="1" x14ac:dyDescent="0.25">
      <c r="B53" s="225"/>
      <c r="C53" s="226"/>
      <c r="D53" s="226"/>
      <c r="E53" s="226"/>
      <c r="F53" s="226"/>
      <c r="G53" s="226"/>
      <c r="H53" s="226"/>
      <c r="I53" s="226"/>
      <c r="J53" s="226"/>
      <c r="K53" s="226"/>
      <c r="L53" s="226"/>
      <c r="M53" s="226"/>
      <c r="N53" s="227"/>
      <c r="O53" s="10"/>
      <c r="P53" s="12"/>
      <c r="Q53" s="2" t="s">
        <v>13</v>
      </c>
      <c r="R53" s="19">
        <v>0.3</v>
      </c>
      <c r="S53" s="259"/>
      <c r="T53" s="260"/>
      <c r="U53" s="260"/>
      <c r="V53" s="260"/>
      <c r="W53" s="260"/>
      <c r="X53" s="260"/>
      <c r="Y53" s="260"/>
      <c r="Z53" s="261"/>
      <c r="AA53" s="262"/>
    </row>
    <row r="54" spans="2:50" ht="14.25" thickTop="1" thickBot="1" x14ac:dyDescent="0.25">
      <c r="B54" s="225"/>
      <c r="C54" s="226"/>
      <c r="D54" s="226"/>
      <c r="E54" s="226"/>
      <c r="F54" s="226"/>
      <c r="G54" s="226"/>
      <c r="H54" s="226"/>
      <c r="I54" s="226"/>
      <c r="J54" s="226"/>
      <c r="K54" s="226"/>
      <c r="L54" s="226"/>
      <c r="M54" s="226"/>
      <c r="N54" s="227"/>
      <c r="O54" s="10"/>
    </row>
    <row r="55" spans="2:50" ht="14.25" thickTop="1" thickBot="1" x14ac:dyDescent="0.25">
      <c r="B55" s="225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7"/>
      <c r="O55" s="10"/>
      <c r="Q55" s="263" t="s">
        <v>52</v>
      </c>
      <c r="R55" s="264"/>
      <c r="S55" s="264"/>
      <c r="T55" s="264"/>
      <c r="U55" s="264"/>
      <c r="V55" s="264"/>
      <c r="W55" s="264"/>
      <c r="X55" s="264"/>
      <c r="Y55" s="264"/>
      <c r="Z55" s="264"/>
      <c r="AA55" s="265"/>
    </row>
    <row r="56" spans="2:50" ht="18" customHeight="1" thickTop="1" x14ac:dyDescent="0.2">
      <c r="B56" s="225"/>
      <c r="C56" s="226"/>
      <c r="D56" s="226"/>
      <c r="E56" s="226"/>
      <c r="F56" s="226"/>
      <c r="G56" s="226"/>
      <c r="H56" s="226"/>
      <c r="I56" s="226"/>
      <c r="J56" s="226"/>
      <c r="K56" s="226"/>
      <c r="L56" s="226"/>
      <c r="M56" s="226"/>
      <c r="N56" s="227"/>
      <c r="O56" s="10"/>
      <c r="Q56" s="231" t="s">
        <v>349</v>
      </c>
      <c r="R56" s="232"/>
      <c r="S56" s="232"/>
      <c r="T56" s="232"/>
      <c r="U56" s="232"/>
      <c r="V56" s="232"/>
      <c r="W56" s="232"/>
      <c r="X56" s="232"/>
      <c r="Y56" s="232"/>
      <c r="Z56" s="232"/>
      <c r="AA56" s="233"/>
    </row>
    <row r="57" spans="2:50" ht="18" customHeight="1" x14ac:dyDescent="0.2">
      <c r="B57" s="225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7"/>
      <c r="O57" s="10"/>
      <c r="Q57" s="234"/>
      <c r="R57" s="235"/>
      <c r="S57" s="235"/>
      <c r="T57" s="235"/>
      <c r="U57" s="235"/>
      <c r="V57" s="235"/>
      <c r="W57" s="235"/>
      <c r="X57" s="235"/>
      <c r="Y57" s="235"/>
      <c r="Z57" s="235"/>
      <c r="AA57" s="236"/>
    </row>
    <row r="58" spans="2:50" ht="18" customHeight="1" x14ac:dyDescent="0.2">
      <c r="B58" s="225"/>
      <c r="C58" s="226"/>
      <c r="D58" s="226"/>
      <c r="E58" s="226"/>
      <c r="F58" s="226"/>
      <c r="G58" s="226"/>
      <c r="H58" s="226"/>
      <c r="I58" s="226"/>
      <c r="J58" s="226"/>
      <c r="K58" s="226"/>
      <c r="L58" s="226"/>
      <c r="M58" s="226"/>
      <c r="N58" s="227"/>
      <c r="O58" s="10"/>
      <c r="Q58" s="234"/>
      <c r="R58" s="235"/>
      <c r="S58" s="235"/>
      <c r="T58" s="235"/>
      <c r="U58" s="235"/>
      <c r="V58" s="235"/>
      <c r="W58" s="235"/>
      <c r="X58" s="235"/>
      <c r="Y58" s="235"/>
      <c r="Z58" s="235"/>
      <c r="AA58" s="236"/>
    </row>
    <row r="59" spans="2:50" ht="18" customHeight="1" x14ac:dyDescent="0.2">
      <c r="B59" s="225"/>
      <c r="C59" s="226"/>
      <c r="D59" s="226"/>
      <c r="E59" s="226"/>
      <c r="F59" s="226"/>
      <c r="G59" s="226"/>
      <c r="H59" s="226"/>
      <c r="I59" s="226"/>
      <c r="J59" s="226"/>
      <c r="K59" s="226"/>
      <c r="L59" s="226"/>
      <c r="M59" s="226"/>
      <c r="N59" s="227"/>
      <c r="O59" s="10"/>
      <c r="Q59" s="234"/>
      <c r="R59" s="235"/>
      <c r="S59" s="235"/>
      <c r="T59" s="235"/>
      <c r="U59" s="235"/>
      <c r="V59" s="235"/>
      <c r="W59" s="235"/>
      <c r="X59" s="235"/>
      <c r="Y59" s="235"/>
      <c r="Z59" s="235"/>
      <c r="AA59" s="236"/>
    </row>
    <row r="60" spans="2:50" ht="18" customHeight="1" x14ac:dyDescent="0.2">
      <c r="B60" s="225"/>
      <c r="C60" s="226"/>
      <c r="D60" s="226"/>
      <c r="E60" s="226"/>
      <c r="F60" s="226"/>
      <c r="G60" s="226"/>
      <c r="H60" s="226"/>
      <c r="I60" s="226"/>
      <c r="J60" s="226"/>
      <c r="K60" s="226"/>
      <c r="L60" s="226"/>
      <c r="M60" s="226"/>
      <c r="N60" s="227"/>
      <c r="O60" s="10"/>
      <c r="Q60" s="234"/>
      <c r="R60" s="235"/>
      <c r="S60" s="235"/>
      <c r="T60" s="235"/>
      <c r="U60" s="235"/>
      <c r="V60" s="235"/>
      <c r="W60" s="235"/>
      <c r="X60" s="235"/>
      <c r="Y60" s="235"/>
      <c r="Z60" s="235"/>
      <c r="AA60" s="236"/>
    </row>
    <row r="61" spans="2:50" ht="18" customHeight="1" x14ac:dyDescent="0.2">
      <c r="B61" s="225"/>
      <c r="C61" s="226"/>
      <c r="D61" s="226"/>
      <c r="E61" s="226"/>
      <c r="F61" s="226"/>
      <c r="G61" s="226"/>
      <c r="H61" s="226"/>
      <c r="I61" s="226"/>
      <c r="J61" s="226"/>
      <c r="K61" s="226"/>
      <c r="L61" s="226"/>
      <c r="M61" s="226"/>
      <c r="N61" s="227"/>
      <c r="O61" s="10"/>
      <c r="Q61" s="234"/>
      <c r="R61" s="235"/>
      <c r="S61" s="235"/>
      <c r="T61" s="235"/>
      <c r="U61" s="235"/>
      <c r="V61" s="235"/>
      <c r="W61" s="235"/>
      <c r="X61" s="235"/>
      <c r="Y61" s="235"/>
      <c r="Z61" s="235"/>
      <c r="AA61" s="236"/>
    </row>
    <row r="62" spans="2:50" ht="18" customHeight="1" x14ac:dyDescent="0.2">
      <c r="B62" s="225"/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7"/>
      <c r="O62" s="10"/>
      <c r="Q62" s="234"/>
      <c r="R62" s="235"/>
      <c r="S62" s="235"/>
      <c r="T62" s="235"/>
      <c r="U62" s="235"/>
      <c r="V62" s="235"/>
      <c r="W62" s="235"/>
      <c r="X62" s="235"/>
      <c r="Y62" s="235"/>
      <c r="Z62" s="235"/>
      <c r="AA62" s="236"/>
    </row>
    <row r="63" spans="2:50" ht="18" customHeight="1" x14ac:dyDescent="0.2">
      <c r="B63" s="225"/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7"/>
      <c r="O63" s="10"/>
      <c r="Q63" s="234"/>
      <c r="R63" s="235"/>
      <c r="S63" s="235"/>
      <c r="T63" s="235"/>
      <c r="U63" s="235"/>
      <c r="V63" s="235"/>
      <c r="W63" s="235"/>
      <c r="X63" s="235"/>
      <c r="Y63" s="235"/>
      <c r="Z63" s="235"/>
      <c r="AA63" s="236"/>
    </row>
    <row r="64" spans="2:50" ht="18" customHeight="1" x14ac:dyDescent="0.2">
      <c r="B64" s="225"/>
      <c r="C64" s="226"/>
      <c r="D64" s="226"/>
      <c r="E64" s="226"/>
      <c r="F64" s="226"/>
      <c r="G64" s="226"/>
      <c r="H64" s="226"/>
      <c r="I64" s="226"/>
      <c r="J64" s="226"/>
      <c r="K64" s="226"/>
      <c r="L64" s="226"/>
      <c r="M64" s="226"/>
      <c r="N64" s="227"/>
      <c r="O64" s="10"/>
      <c r="Q64" s="234"/>
      <c r="R64" s="235"/>
      <c r="S64" s="235"/>
      <c r="T64" s="235"/>
      <c r="U64" s="235"/>
      <c r="V64" s="235"/>
      <c r="W64" s="235"/>
      <c r="X64" s="235"/>
      <c r="Y64" s="235"/>
      <c r="Z64" s="235"/>
      <c r="AA64" s="236"/>
    </row>
    <row r="65" spans="2:27" ht="18" customHeight="1" x14ac:dyDescent="0.2">
      <c r="B65" s="225"/>
      <c r="C65" s="226"/>
      <c r="D65" s="226"/>
      <c r="E65" s="226"/>
      <c r="F65" s="226"/>
      <c r="G65" s="226"/>
      <c r="H65" s="226"/>
      <c r="I65" s="226"/>
      <c r="J65" s="226"/>
      <c r="K65" s="226"/>
      <c r="L65" s="226"/>
      <c r="M65" s="226"/>
      <c r="N65" s="227"/>
      <c r="O65" s="10"/>
      <c r="Q65" s="234"/>
      <c r="R65" s="235"/>
      <c r="S65" s="235"/>
      <c r="T65" s="235"/>
      <c r="U65" s="235"/>
      <c r="V65" s="235"/>
      <c r="W65" s="235"/>
      <c r="X65" s="235"/>
      <c r="Y65" s="235"/>
      <c r="Z65" s="235"/>
      <c r="AA65" s="236"/>
    </row>
    <row r="66" spans="2:27" ht="18" customHeight="1" x14ac:dyDescent="0.2">
      <c r="B66" s="225"/>
      <c r="C66" s="226"/>
      <c r="D66" s="226"/>
      <c r="E66" s="226"/>
      <c r="F66" s="226"/>
      <c r="G66" s="226"/>
      <c r="H66" s="226"/>
      <c r="I66" s="226"/>
      <c r="J66" s="226"/>
      <c r="K66" s="226"/>
      <c r="L66" s="226"/>
      <c r="M66" s="226"/>
      <c r="N66" s="227"/>
      <c r="O66" s="10"/>
      <c r="Q66" s="234"/>
      <c r="R66" s="235"/>
      <c r="S66" s="235"/>
      <c r="T66" s="235"/>
      <c r="U66" s="235"/>
      <c r="V66" s="235"/>
      <c r="W66" s="235"/>
      <c r="X66" s="235"/>
      <c r="Y66" s="235"/>
      <c r="Z66" s="235"/>
      <c r="AA66" s="236"/>
    </row>
    <row r="67" spans="2:27" ht="18" customHeight="1" thickBot="1" x14ac:dyDescent="0.25">
      <c r="B67" s="225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7"/>
      <c r="O67" s="10"/>
      <c r="Q67" s="237"/>
      <c r="R67" s="238"/>
      <c r="S67" s="238"/>
      <c r="T67" s="238"/>
      <c r="U67" s="238"/>
      <c r="V67" s="238"/>
      <c r="W67" s="238"/>
      <c r="X67" s="238"/>
      <c r="Y67" s="238"/>
      <c r="Z67" s="238"/>
      <c r="AA67" s="239"/>
    </row>
    <row r="68" spans="2:27" ht="14.25" thickTop="1" thickBot="1" x14ac:dyDescent="0.25">
      <c r="B68" s="225"/>
      <c r="C68" s="226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7"/>
      <c r="O68" s="10"/>
    </row>
    <row r="69" spans="2:27" ht="14.25" thickTop="1" thickBot="1" x14ac:dyDescent="0.25">
      <c r="B69" s="225"/>
      <c r="C69" s="226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7"/>
      <c r="O69" s="10"/>
      <c r="Q69" s="240" t="s">
        <v>47</v>
      </c>
      <c r="R69" s="241"/>
      <c r="S69" s="241"/>
      <c r="T69" s="241"/>
      <c r="U69" s="241"/>
      <c r="V69" s="241"/>
      <c r="W69" s="241"/>
      <c r="X69" s="241"/>
      <c r="Y69" s="241"/>
      <c r="Z69" s="241"/>
      <c r="AA69" s="242"/>
    </row>
    <row r="70" spans="2:27" ht="13.5" thickTop="1" x14ac:dyDescent="0.2">
      <c r="B70" s="225"/>
      <c r="C70" s="226"/>
      <c r="D70" s="226"/>
      <c r="E70" s="226"/>
      <c r="F70" s="226"/>
      <c r="G70" s="226"/>
      <c r="H70" s="226"/>
      <c r="I70" s="226"/>
      <c r="J70" s="226"/>
      <c r="K70" s="226"/>
      <c r="L70" s="226"/>
      <c r="M70" s="226"/>
      <c r="N70" s="227"/>
      <c r="O70" s="10"/>
      <c r="Q70" s="243"/>
      <c r="R70" s="244"/>
      <c r="S70" s="244"/>
      <c r="T70" s="244"/>
      <c r="U70" s="245"/>
      <c r="V70" s="257"/>
      <c r="W70" s="257"/>
      <c r="X70" s="257"/>
      <c r="Y70" s="257"/>
      <c r="Z70" s="257"/>
      <c r="AA70" s="258"/>
    </row>
    <row r="71" spans="2:27" x14ac:dyDescent="0.2">
      <c r="B71" s="225"/>
      <c r="C71" s="226"/>
      <c r="D71" s="226"/>
      <c r="E71" s="226"/>
      <c r="F71" s="226"/>
      <c r="G71" s="226"/>
      <c r="H71" s="226"/>
      <c r="I71" s="226"/>
      <c r="J71" s="226"/>
      <c r="K71" s="226"/>
      <c r="L71" s="226"/>
      <c r="M71" s="226"/>
      <c r="N71" s="227"/>
      <c r="O71" s="10"/>
      <c r="Q71" s="246"/>
      <c r="R71" s="247"/>
      <c r="S71" s="247"/>
      <c r="T71" s="247"/>
      <c r="U71" s="248"/>
      <c r="V71" s="99"/>
      <c r="W71" s="99"/>
      <c r="X71" s="99"/>
      <c r="Y71" s="99"/>
      <c r="Z71" s="99"/>
      <c r="AA71" s="256"/>
    </row>
    <row r="72" spans="2:27" x14ac:dyDescent="0.2">
      <c r="B72" s="225"/>
      <c r="C72" s="226"/>
      <c r="D72" s="226"/>
      <c r="E72" s="226"/>
      <c r="F72" s="226"/>
      <c r="G72" s="226"/>
      <c r="H72" s="226"/>
      <c r="I72" s="226"/>
      <c r="J72" s="226"/>
      <c r="K72" s="226"/>
      <c r="L72" s="226"/>
      <c r="M72" s="226"/>
      <c r="N72" s="227"/>
      <c r="O72" s="10"/>
      <c r="Q72" s="246"/>
      <c r="R72" s="247"/>
      <c r="S72" s="247"/>
      <c r="T72" s="247"/>
      <c r="U72" s="248"/>
      <c r="V72" s="99"/>
      <c r="W72" s="99"/>
      <c r="X72" s="99"/>
      <c r="Y72" s="99"/>
      <c r="Z72" s="99"/>
      <c r="AA72" s="256"/>
    </row>
    <row r="73" spans="2:27" x14ac:dyDescent="0.2">
      <c r="B73" s="225"/>
      <c r="C73" s="226"/>
      <c r="D73" s="226"/>
      <c r="E73" s="226"/>
      <c r="F73" s="226"/>
      <c r="G73" s="226"/>
      <c r="H73" s="226"/>
      <c r="I73" s="226"/>
      <c r="J73" s="226"/>
      <c r="K73" s="226"/>
      <c r="L73" s="226"/>
      <c r="M73" s="226"/>
      <c r="N73" s="227"/>
      <c r="O73" s="10"/>
      <c r="Q73" s="246"/>
      <c r="R73" s="247"/>
      <c r="S73" s="247"/>
      <c r="T73" s="247"/>
      <c r="U73" s="248"/>
      <c r="V73" s="99"/>
      <c r="W73" s="99"/>
      <c r="X73" s="99"/>
      <c r="Y73" s="99"/>
      <c r="Z73" s="99"/>
      <c r="AA73" s="256"/>
    </row>
    <row r="74" spans="2:27" x14ac:dyDescent="0.2">
      <c r="B74" s="225"/>
      <c r="C74" s="226"/>
      <c r="D74" s="226"/>
      <c r="E74" s="226"/>
      <c r="F74" s="226"/>
      <c r="G74" s="226"/>
      <c r="H74" s="226"/>
      <c r="I74" s="226"/>
      <c r="J74" s="226"/>
      <c r="K74" s="226"/>
      <c r="L74" s="226"/>
      <c r="M74" s="226"/>
      <c r="N74" s="227"/>
      <c r="O74" s="10"/>
      <c r="Q74" s="246"/>
      <c r="R74" s="247"/>
      <c r="S74" s="247"/>
      <c r="T74" s="247"/>
      <c r="U74" s="248"/>
      <c r="V74" s="99"/>
      <c r="W74" s="99"/>
      <c r="X74" s="99"/>
      <c r="Y74" s="99"/>
      <c r="Z74" s="99"/>
      <c r="AA74" s="256"/>
    </row>
    <row r="75" spans="2:27" x14ac:dyDescent="0.2">
      <c r="B75" s="225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7"/>
      <c r="O75" s="10"/>
      <c r="Q75" s="246"/>
      <c r="R75" s="247"/>
      <c r="S75" s="247"/>
      <c r="T75" s="247"/>
      <c r="U75" s="248"/>
      <c r="V75" s="99"/>
      <c r="W75" s="99"/>
      <c r="X75" s="99"/>
      <c r="Y75" s="99"/>
      <c r="Z75" s="99"/>
      <c r="AA75" s="256"/>
    </row>
    <row r="76" spans="2:27" x14ac:dyDescent="0.2">
      <c r="B76" s="225"/>
      <c r="C76" s="226"/>
      <c r="D76" s="226"/>
      <c r="E76" s="226"/>
      <c r="F76" s="226"/>
      <c r="G76" s="226"/>
      <c r="H76" s="226"/>
      <c r="I76" s="226"/>
      <c r="J76" s="226"/>
      <c r="K76" s="226"/>
      <c r="L76" s="226"/>
      <c r="M76" s="226"/>
      <c r="N76" s="227"/>
      <c r="O76" s="10"/>
      <c r="Q76" s="246"/>
      <c r="R76" s="247"/>
      <c r="S76" s="247"/>
      <c r="T76" s="247"/>
      <c r="U76" s="248"/>
      <c r="V76" s="99"/>
      <c r="W76" s="99"/>
      <c r="X76" s="99"/>
      <c r="Y76" s="99"/>
      <c r="Z76" s="99"/>
      <c r="AA76" s="256"/>
    </row>
    <row r="77" spans="2:27" x14ac:dyDescent="0.2">
      <c r="B77" s="225"/>
      <c r="C77" s="226"/>
      <c r="D77" s="226"/>
      <c r="E77" s="226"/>
      <c r="F77" s="226"/>
      <c r="G77" s="226"/>
      <c r="H77" s="226"/>
      <c r="I77" s="226"/>
      <c r="J77" s="226"/>
      <c r="K77" s="226"/>
      <c r="L77" s="226"/>
      <c r="M77" s="226"/>
      <c r="N77" s="227"/>
      <c r="O77" s="10"/>
      <c r="Q77" s="246"/>
      <c r="R77" s="247"/>
      <c r="S77" s="247"/>
      <c r="T77" s="247"/>
      <c r="U77" s="248"/>
      <c r="V77" s="99"/>
      <c r="W77" s="99"/>
      <c r="X77" s="99"/>
      <c r="Y77" s="99"/>
      <c r="Z77" s="99"/>
      <c r="AA77" s="256"/>
    </row>
    <row r="78" spans="2:27" x14ac:dyDescent="0.2">
      <c r="B78" s="225"/>
      <c r="C78" s="226"/>
      <c r="D78" s="226"/>
      <c r="E78" s="226"/>
      <c r="F78" s="226"/>
      <c r="G78" s="226"/>
      <c r="H78" s="226"/>
      <c r="I78" s="226"/>
      <c r="J78" s="226"/>
      <c r="K78" s="226"/>
      <c r="L78" s="226"/>
      <c r="M78" s="226"/>
      <c r="N78" s="227"/>
      <c r="O78" s="10"/>
      <c r="Q78" s="246"/>
      <c r="R78" s="247"/>
      <c r="S78" s="247"/>
      <c r="T78" s="247"/>
      <c r="U78" s="248"/>
      <c r="V78" s="99"/>
      <c r="W78" s="99"/>
      <c r="X78" s="99"/>
      <c r="Y78" s="99"/>
      <c r="Z78" s="99"/>
      <c r="AA78" s="256"/>
    </row>
    <row r="79" spans="2:27" x14ac:dyDescent="0.2">
      <c r="B79" s="225"/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7"/>
      <c r="O79" s="10"/>
      <c r="Q79" s="246"/>
      <c r="R79" s="247"/>
      <c r="S79" s="247"/>
      <c r="T79" s="247"/>
      <c r="U79" s="248"/>
      <c r="V79" s="99"/>
      <c r="W79" s="99"/>
      <c r="X79" s="99"/>
      <c r="Y79" s="99"/>
      <c r="Z79" s="99"/>
      <c r="AA79" s="256"/>
    </row>
    <row r="80" spans="2:27" x14ac:dyDescent="0.2">
      <c r="B80" s="225"/>
      <c r="C80" s="226"/>
      <c r="D80" s="226"/>
      <c r="E80" s="226"/>
      <c r="F80" s="226"/>
      <c r="G80" s="226"/>
      <c r="H80" s="226"/>
      <c r="I80" s="226"/>
      <c r="J80" s="226"/>
      <c r="K80" s="226"/>
      <c r="L80" s="226"/>
      <c r="M80" s="226"/>
      <c r="N80" s="227"/>
      <c r="O80" s="10"/>
      <c r="Q80" s="246"/>
      <c r="R80" s="247"/>
      <c r="S80" s="247"/>
      <c r="T80" s="247"/>
      <c r="U80" s="248"/>
      <c r="V80" s="99"/>
      <c r="W80" s="99"/>
      <c r="X80" s="99"/>
      <c r="Y80" s="99"/>
      <c r="Z80" s="99"/>
      <c r="AA80" s="256"/>
    </row>
    <row r="81" spans="2:27" x14ac:dyDescent="0.2">
      <c r="B81" s="225"/>
      <c r="C81" s="226"/>
      <c r="D81" s="226"/>
      <c r="E81" s="226"/>
      <c r="F81" s="226"/>
      <c r="G81" s="226"/>
      <c r="H81" s="226"/>
      <c r="I81" s="226"/>
      <c r="J81" s="226"/>
      <c r="K81" s="226"/>
      <c r="L81" s="226"/>
      <c r="M81" s="226"/>
      <c r="N81" s="227"/>
      <c r="O81" s="10"/>
      <c r="Q81" s="246"/>
      <c r="R81" s="247"/>
      <c r="S81" s="247"/>
      <c r="T81" s="247"/>
      <c r="U81" s="248"/>
      <c r="V81" s="99"/>
      <c r="W81" s="99"/>
      <c r="X81" s="99"/>
      <c r="Y81" s="99"/>
      <c r="Z81" s="99"/>
      <c r="AA81" s="256"/>
    </row>
    <row r="82" spans="2:27" x14ac:dyDescent="0.2">
      <c r="B82" s="225"/>
      <c r="C82" s="226"/>
      <c r="D82" s="226"/>
      <c r="E82" s="226"/>
      <c r="F82" s="226"/>
      <c r="G82" s="226"/>
      <c r="H82" s="226"/>
      <c r="I82" s="226"/>
      <c r="J82" s="226"/>
      <c r="K82" s="226"/>
      <c r="L82" s="226"/>
      <c r="M82" s="226"/>
      <c r="N82" s="227"/>
      <c r="O82" s="10"/>
      <c r="Q82" s="249"/>
      <c r="R82" s="250"/>
      <c r="S82" s="250"/>
      <c r="T82" s="250"/>
      <c r="U82" s="251"/>
      <c r="V82" s="99"/>
      <c r="W82" s="99"/>
      <c r="X82" s="99"/>
      <c r="Y82" s="99"/>
      <c r="Z82" s="99"/>
      <c r="AA82" s="256"/>
    </row>
    <row r="83" spans="2:27" ht="13.5" thickBot="1" x14ac:dyDescent="0.25">
      <c r="B83" s="225"/>
      <c r="C83" s="226"/>
      <c r="D83" s="226"/>
      <c r="E83" s="226"/>
      <c r="F83" s="226"/>
      <c r="G83" s="226"/>
      <c r="H83" s="226"/>
      <c r="I83" s="226"/>
      <c r="J83" s="226"/>
      <c r="K83" s="226"/>
      <c r="L83" s="226"/>
      <c r="M83" s="226"/>
      <c r="N83" s="227"/>
      <c r="O83" s="10"/>
      <c r="Q83" s="190" t="s">
        <v>80</v>
      </c>
      <c r="R83" s="191"/>
      <c r="S83" s="191"/>
      <c r="T83" s="191"/>
      <c r="U83" s="191"/>
      <c r="V83" s="191" t="s">
        <v>81</v>
      </c>
      <c r="W83" s="191"/>
      <c r="X83" s="191"/>
      <c r="Y83" s="191"/>
      <c r="Z83" s="191"/>
      <c r="AA83" s="192"/>
    </row>
    <row r="84" spans="2:27" ht="14.25" thickTop="1" thickBot="1" x14ac:dyDescent="0.25">
      <c r="B84" s="225"/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7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25"/>
      <c r="C85" s="226"/>
      <c r="D85" s="226"/>
      <c r="E85" s="226"/>
      <c r="F85" s="226"/>
      <c r="G85" s="226"/>
      <c r="H85" s="226"/>
      <c r="I85" s="226"/>
      <c r="J85" s="226"/>
      <c r="K85" s="226"/>
      <c r="L85" s="226"/>
      <c r="M85" s="226"/>
      <c r="N85" s="227"/>
      <c r="Q85" s="252"/>
      <c r="R85" s="253"/>
      <c r="S85" s="253"/>
      <c r="T85" s="253"/>
      <c r="U85" s="253"/>
      <c r="V85" s="253"/>
      <c r="W85" s="253"/>
      <c r="X85" s="253"/>
      <c r="Y85" s="253"/>
      <c r="Z85" s="253"/>
      <c r="AA85" s="255"/>
    </row>
    <row r="86" spans="2:27" x14ac:dyDescent="0.2">
      <c r="B86" s="225"/>
      <c r="C86" s="226"/>
      <c r="D86" s="226"/>
      <c r="E86" s="226"/>
      <c r="F86" s="226"/>
      <c r="G86" s="226"/>
      <c r="H86" s="226"/>
      <c r="I86" s="226"/>
      <c r="J86" s="226"/>
      <c r="K86" s="226"/>
      <c r="L86" s="226"/>
      <c r="M86" s="226"/>
      <c r="N86" s="227"/>
      <c r="Q86" s="254"/>
      <c r="R86" s="99"/>
      <c r="S86" s="99"/>
      <c r="T86" s="99"/>
      <c r="U86" s="99"/>
      <c r="V86" s="99"/>
      <c r="W86" s="99"/>
      <c r="X86" s="99"/>
      <c r="Y86" s="99"/>
      <c r="Z86" s="99"/>
      <c r="AA86" s="256"/>
    </row>
    <row r="87" spans="2:27" x14ac:dyDescent="0.2">
      <c r="B87" s="225"/>
      <c r="C87" s="226"/>
      <c r="D87" s="226"/>
      <c r="E87" s="226"/>
      <c r="F87" s="226"/>
      <c r="G87" s="226"/>
      <c r="H87" s="226"/>
      <c r="I87" s="226"/>
      <c r="J87" s="226"/>
      <c r="K87" s="226"/>
      <c r="L87" s="226"/>
      <c r="M87" s="226"/>
      <c r="N87" s="227"/>
      <c r="Q87" s="254"/>
      <c r="R87" s="99"/>
      <c r="S87" s="99"/>
      <c r="T87" s="99"/>
      <c r="U87" s="99"/>
      <c r="V87" s="99"/>
      <c r="W87" s="99"/>
      <c r="X87" s="99"/>
      <c r="Y87" s="99"/>
      <c r="Z87" s="99"/>
      <c r="AA87" s="256"/>
    </row>
    <row r="88" spans="2:27" x14ac:dyDescent="0.2">
      <c r="B88" s="225"/>
      <c r="C88" s="226"/>
      <c r="D88" s="226"/>
      <c r="E88" s="226"/>
      <c r="F88" s="226"/>
      <c r="G88" s="226"/>
      <c r="H88" s="226"/>
      <c r="I88" s="226"/>
      <c r="J88" s="226"/>
      <c r="K88" s="226"/>
      <c r="L88" s="226"/>
      <c r="M88" s="226"/>
      <c r="N88" s="227"/>
      <c r="Q88" s="254"/>
      <c r="R88" s="99"/>
      <c r="S88" s="99"/>
      <c r="T88" s="99"/>
      <c r="U88" s="99"/>
      <c r="V88" s="99"/>
      <c r="W88" s="99"/>
      <c r="X88" s="99"/>
      <c r="Y88" s="99"/>
      <c r="Z88" s="99"/>
      <c r="AA88" s="256"/>
    </row>
    <row r="89" spans="2:27" x14ac:dyDescent="0.2">
      <c r="B89" s="225"/>
      <c r="C89" s="226"/>
      <c r="D89" s="226"/>
      <c r="E89" s="226"/>
      <c r="F89" s="226"/>
      <c r="G89" s="226"/>
      <c r="H89" s="226"/>
      <c r="I89" s="226"/>
      <c r="J89" s="226"/>
      <c r="K89" s="226"/>
      <c r="L89" s="226"/>
      <c r="M89" s="226"/>
      <c r="N89" s="227"/>
      <c r="Q89" s="254"/>
      <c r="R89" s="99"/>
      <c r="S89" s="99"/>
      <c r="T89" s="99"/>
      <c r="U89" s="99"/>
      <c r="V89" s="99"/>
      <c r="W89" s="99"/>
      <c r="X89" s="99"/>
      <c r="Y89" s="99"/>
      <c r="Z89" s="99"/>
      <c r="AA89" s="256"/>
    </row>
    <row r="90" spans="2:27" x14ac:dyDescent="0.2">
      <c r="B90" s="225"/>
      <c r="C90" s="226"/>
      <c r="D90" s="226"/>
      <c r="E90" s="226"/>
      <c r="F90" s="226"/>
      <c r="G90" s="226"/>
      <c r="H90" s="226"/>
      <c r="I90" s="226"/>
      <c r="J90" s="226"/>
      <c r="K90" s="226"/>
      <c r="L90" s="226"/>
      <c r="M90" s="226"/>
      <c r="N90" s="227"/>
      <c r="Q90" s="254"/>
      <c r="R90" s="99"/>
      <c r="S90" s="99"/>
      <c r="T90" s="99"/>
      <c r="U90" s="99"/>
      <c r="V90" s="99"/>
      <c r="W90" s="99"/>
      <c r="X90" s="99"/>
      <c r="Y90" s="99"/>
      <c r="Z90" s="99"/>
      <c r="AA90" s="256"/>
    </row>
    <row r="91" spans="2:27" x14ac:dyDescent="0.2">
      <c r="B91" s="225"/>
      <c r="C91" s="226"/>
      <c r="D91" s="226"/>
      <c r="E91" s="226"/>
      <c r="F91" s="226"/>
      <c r="G91" s="226"/>
      <c r="H91" s="226"/>
      <c r="I91" s="226"/>
      <c r="J91" s="226"/>
      <c r="K91" s="226"/>
      <c r="L91" s="226"/>
      <c r="M91" s="226"/>
      <c r="N91" s="227"/>
      <c r="Q91" s="254"/>
      <c r="R91" s="99"/>
      <c r="S91" s="99"/>
      <c r="T91" s="99"/>
      <c r="U91" s="99"/>
      <c r="V91" s="99"/>
      <c r="W91" s="99"/>
      <c r="X91" s="99"/>
      <c r="Y91" s="99"/>
      <c r="Z91" s="99"/>
      <c r="AA91" s="256"/>
    </row>
    <row r="92" spans="2:27" x14ac:dyDescent="0.2">
      <c r="B92" s="225"/>
      <c r="C92" s="226"/>
      <c r="D92" s="226"/>
      <c r="E92" s="226"/>
      <c r="F92" s="226"/>
      <c r="G92" s="226"/>
      <c r="H92" s="226"/>
      <c r="I92" s="226"/>
      <c r="J92" s="226"/>
      <c r="K92" s="226"/>
      <c r="L92" s="226"/>
      <c r="M92" s="226"/>
      <c r="N92" s="227"/>
      <c r="Q92" s="254"/>
      <c r="R92" s="99"/>
      <c r="S92" s="99"/>
      <c r="T92" s="99"/>
      <c r="U92" s="99"/>
      <c r="V92" s="99"/>
      <c r="W92" s="99"/>
      <c r="X92" s="99"/>
      <c r="Y92" s="99"/>
      <c r="Z92" s="99"/>
      <c r="AA92" s="256"/>
    </row>
    <row r="93" spans="2:27" x14ac:dyDescent="0.2">
      <c r="B93" s="225"/>
      <c r="C93" s="226"/>
      <c r="D93" s="226"/>
      <c r="E93" s="226"/>
      <c r="F93" s="226"/>
      <c r="G93" s="226"/>
      <c r="H93" s="226"/>
      <c r="I93" s="226"/>
      <c r="J93" s="226"/>
      <c r="K93" s="226"/>
      <c r="L93" s="226"/>
      <c r="M93" s="226"/>
      <c r="N93" s="227"/>
      <c r="Q93" s="254"/>
      <c r="R93" s="99"/>
      <c r="S93" s="99"/>
      <c r="T93" s="99"/>
      <c r="U93" s="99"/>
      <c r="V93" s="99"/>
      <c r="W93" s="99"/>
      <c r="X93" s="99"/>
      <c r="Y93" s="99"/>
      <c r="Z93" s="99"/>
      <c r="AA93" s="256"/>
    </row>
    <row r="94" spans="2:27" x14ac:dyDescent="0.2">
      <c r="B94" s="225"/>
      <c r="C94" s="226"/>
      <c r="D94" s="226"/>
      <c r="E94" s="226"/>
      <c r="F94" s="226"/>
      <c r="G94" s="226"/>
      <c r="H94" s="226"/>
      <c r="I94" s="226"/>
      <c r="J94" s="226"/>
      <c r="K94" s="226"/>
      <c r="L94" s="226"/>
      <c r="M94" s="226"/>
      <c r="N94" s="227"/>
      <c r="Q94" s="254"/>
      <c r="R94" s="99"/>
      <c r="S94" s="99"/>
      <c r="T94" s="99"/>
      <c r="U94" s="99"/>
      <c r="V94" s="99"/>
      <c r="W94" s="99"/>
      <c r="X94" s="99"/>
      <c r="Y94" s="99"/>
      <c r="Z94" s="99"/>
      <c r="AA94" s="256"/>
    </row>
    <row r="95" spans="2:27" x14ac:dyDescent="0.2">
      <c r="B95" s="225"/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7"/>
      <c r="Q95" s="254"/>
      <c r="R95" s="99"/>
      <c r="S95" s="99"/>
      <c r="T95" s="99"/>
      <c r="U95" s="99"/>
      <c r="V95" s="99"/>
      <c r="W95" s="99"/>
      <c r="X95" s="99"/>
      <c r="Y95" s="99"/>
      <c r="Z95" s="99"/>
      <c r="AA95" s="256"/>
    </row>
    <row r="96" spans="2:27" x14ac:dyDescent="0.2">
      <c r="B96" s="225"/>
      <c r="C96" s="226"/>
      <c r="D96" s="226"/>
      <c r="E96" s="226"/>
      <c r="F96" s="226"/>
      <c r="G96" s="226"/>
      <c r="H96" s="226"/>
      <c r="I96" s="226"/>
      <c r="J96" s="226"/>
      <c r="K96" s="226"/>
      <c r="L96" s="226"/>
      <c r="M96" s="226"/>
      <c r="N96" s="227"/>
      <c r="Q96" s="254"/>
      <c r="R96" s="99"/>
      <c r="S96" s="99"/>
      <c r="T96" s="99"/>
      <c r="U96" s="99"/>
      <c r="V96" s="99"/>
      <c r="W96" s="99"/>
      <c r="X96" s="99"/>
      <c r="Y96" s="99"/>
      <c r="Z96" s="99"/>
      <c r="AA96" s="256"/>
    </row>
    <row r="97" spans="2:27" x14ac:dyDescent="0.2">
      <c r="B97" s="225"/>
      <c r="C97" s="226"/>
      <c r="D97" s="226"/>
      <c r="E97" s="226"/>
      <c r="F97" s="226"/>
      <c r="G97" s="226"/>
      <c r="H97" s="226"/>
      <c r="I97" s="226"/>
      <c r="J97" s="226"/>
      <c r="K97" s="226"/>
      <c r="L97" s="226"/>
      <c r="M97" s="226"/>
      <c r="N97" s="227"/>
      <c r="Q97" s="254"/>
      <c r="R97" s="99"/>
      <c r="S97" s="99"/>
      <c r="T97" s="99"/>
      <c r="U97" s="99"/>
      <c r="V97" s="99"/>
      <c r="W97" s="99"/>
      <c r="X97" s="99"/>
      <c r="Y97" s="99"/>
      <c r="Z97" s="99"/>
      <c r="AA97" s="256"/>
    </row>
    <row r="98" spans="2:27" ht="13.5" thickBot="1" x14ac:dyDescent="0.25">
      <c r="B98" s="228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30"/>
      <c r="Q98" s="190" t="s">
        <v>82</v>
      </c>
      <c r="R98" s="191"/>
      <c r="S98" s="191"/>
      <c r="T98" s="191"/>
      <c r="U98" s="191"/>
      <c r="V98" s="191" t="s">
        <v>83</v>
      </c>
      <c r="W98" s="191"/>
      <c r="X98" s="191"/>
      <c r="Y98" s="191"/>
      <c r="Z98" s="191"/>
      <c r="AA98" s="192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disablePrompts="1"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216"/>
  <sheetViews>
    <sheetView showGridLines="0" tabSelected="1" view="pageBreakPreview" topLeftCell="B1" zoomScale="80" zoomScaleNormal="80" zoomScaleSheetLayoutView="80" workbookViewId="0">
      <selection activeCell="V259" sqref="G4:V259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62" customWidth="1"/>
    <col min="3" max="3" width="15.28515625" style="27" bestFit="1" customWidth="1"/>
    <col min="4" max="4" width="17.42578125" style="27" bestFit="1" customWidth="1"/>
    <col min="5" max="5" width="9.42578125" style="24" bestFit="1" customWidth="1"/>
    <col min="6" max="6" width="9.28515625" style="24" bestFit="1" customWidth="1"/>
    <col min="7" max="7" width="5.5703125" style="28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43.85546875" style="30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66" t="s">
        <v>55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</row>
    <row r="2" spans="1:32" s="26" customFormat="1" ht="119.25" customHeight="1" x14ac:dyDescent="0.2">
      <c r="B2" s="59" t="s">
        <v>72</v>
      </c>
      <c r="C2" s="20" t="s">
        <v>322</v>
      </c>
      <c r="D2" s="20" t="s">
        <v>323</v>
      </c>
      <c r="E2" s="20" t="s">
        <v>77</v>
      </c>
      <c r="F2" s="20" t="s">
        <v>56</v>
      </c>
      <c r="G2" s="20" t="s">
        <v>324</v>
      </c>
      <c r="H2" s="20" t="s">
        <v>299</v>
      </c>
      <c r="I2" s="20" t="s">
        <v>325</v>
      </c>
      <c r="J2" s="20" t="s">
        <v>300</v>
      </c>
      <c r="K2" s="20" t="s">
        <v>57</v>
      </c>
      <c r="L2" s="20" t="s">
        <v>301</v>
      </c>
      <c r="M2" s="20" t="s">
        <v>302</v>
      </c>
      <c r="N2" s="20" t="s">
        <v>58</v>
      </c>
      <c r="O2" s="20" t="s">
        <v>59</v>
      </c>
      <c r="P2" s="20" t="s">
        <v>304</v>
      </c>
      <c r="Q2" s="20" t="s">
        <v>305</v>
      </c>
      <c r="R2" s="20" t="s">
        <v>303</v>
      </c>
      <c r="S2" s="20" t="s">
        <v>306</v>
      </c>
      <c r="T2" s="20" t="s">
        <v>307</v>
      </c>
      <c r="U2" s="20" t="s">
        <v>60</v>
      </c>
      <c r="V2" s="20" t="s">
        <v>61</v>
      </c>
      <c r="W2" s="20" t="s">
        <v>326</v>
      </c>
    </row>
    <row r="3" spans="1:32" s="22" customFormat="1" ht="24" customHeight="1" x14ac:dyDescent="0.2">
      <c r="A3" s="44" t="s">
        <v>327</v>
      </c>
      <c r="B3" s="60" t="s">
        <v>2</v>
      </c>
      <c r="C3" s="41" t="s">
        <v>319</v>
      </c>
      <c r="D3" s="41" t="s">
        <v>320</v>
      </c>
      <c r="E3" s="41" t="s">
        <v>321</v>
      </c>
      <c r="F3" s="41" t="s">
        <v>62</v>
      </c>
      <c r="G3" s="41" t="s">
        <v>3</v>
      </c>
      <c r="H3" s="41" t="s">
        <v>295</v>
      </c>
      <c r="I3" s="41" t="s">
        <v>4</v>
      </c>
      <c r="J3" s="41" t="s">
        <v>296</v>
      </c>
      <c r="K3" s="41" t="s">
        <v>5</v>
      </c>
      <c r="L3" s="41" t="s">
        <v>297</v>
      </c>
      <c r="M3" s="41" t="s">
        <v>53</v>
      </c>
      <c r="N3" s="41" t="s">
        <v>6</v>
      </c>
      <c r="O3" s="41" t="s">
        <v>7</v>
      </c>
      <c r="P3" s="41" t="s">
        <v>8</v>
      </c>
      <c r="Q3" s="41" t="s">
        <v>9</v>
      </c>
      <c r="R3" s="41" t="s">
        <v>298</v>
      </c>
      <c r="S3" s="41" t="s">
        <v>10</v>
      </c>
      <c r="T3" s="41" t="s">
        <v>11</v>
      </c>
      <c r="U3" s="41" t="s">
        <v>12</v>
      </c>
      <c r="V3" s="41" t="s">
        <v>13</v>
      </c>
      <c r="W3" s="41" t="s">
        <v>0</v>
      </c>
    </row>
    <row r="4" spans="1:32" ht="15" customHeight="1" x14ac:dyDescent="0.2">
      <c r="A4" s="45">
        <f>SUM(G4:V4)</f>
        <v>102</v>
      </c>
      <c r="B4" s="61">
        <v>41703</v>
      </c>
      <c r="C4" s="46" t="s">
        <v>351</v>
      </c>
      <c r="D4" s="46" t="s">
        <v>352</v>
      </c>
      <c r="E4" s="47">
        <v>500</v>
      </c>
      <c r="F4" s="47">
        <v>1</v>
      </c>
      <c r="G4" s="47">
        <v>49</v>
      </c>
      <c r="H4" s="47">
        <v>5</v>
      </c>
      <c r="I4" s="47">
        <v>5</v>
      </c>
      <c r="J4" s="47">
        <v>8</v>
      </c>
      <c r="K4" s="47">
        <v>9</v>
      </c>
      <c r="L4" s="47">
        <v>0</v>
      </c>
      <c r="M4" s="47">
        <v>0</v>
      </c>
      <c r="N4" s="47">
        <v>6</v>
      </c>
      <c r="O4" s="47">
        <v>0</v>
      </c>
      <c r="P4" s="47">
        <v>0</v>
      </c>
      <c r="Q4" s="47">
        <v>4</v>
      </c>
      <c r="R4" s="47">
        <v>2</v>
      </c>
      <c r="S4" s="47">
        <v>0</v>
      </c>
      <c r="T4" s="47">
        <v>0</v>
      </c>
      <c r="U4" s="47">
        <v>13</v>
      </c>
      <c r="V4" s="47">
        <v>1</v>
      </c>
      <c r="W4" s="48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5">
        <f t="shared" ref="A5:A68" si="0">SUM(G5:V5)</f>
        <v>99</v>
      </c>
      <c r="B5" s="61">
        <v>41703</v>
      </c>
      <c r="C5" s="46" t="s">
        <v>351</v>
      </c>
      <c r="D5" s="46" t="s">
        <v>352</v>
      </c>
      <c r="E5" s="47">
        <v>515</v>
      </c>
      <c r="F5" s="47">
        <v>1</v>
      </c>
      <c r="G5" s="47">
        <v>50</v>
      </c>
      <c r="H5" s="47">
        <v>3</v>
      </c>
      <c r="I5" s="47">
        <v>5</v>
      </c>
      <c r="J5" s="47">
        <v>6</v>
      </c>
      <c r="K5" s="47">
        <v>11</v>
      </c>
      <c r="L5" s="47">
        <v>0</v>
      </c>
      <c r="M5" s="47">
        <v>0</v>
      </c>
      <c r="N5" s="47">
        <v>6</v>
      </c>
      <c r="O5" s="47">
        <v>0</v>
      </c>
      <c r="P5" s="47">
        <v>0</v>
      </c>
      <c r="Q5" s="47">
        <v>1</v>
      </c>
      <c r="R5" s="47">
        <v>0</v>
      </c>
      <c r="S5" s="47">
        <v>0</v>
      </c>
      <c r="T5" s="47">
        <v>0</v>
      </c>
      <c r="U5" s="47">
        <v>15</v>
      </c>
      <c r="V5" s="47">
        <v>2</v>
      </c>
      <c r="W5" s="48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5">
        <f t="shared" si="0"/>
        <v>119</v>
      </c>
      <c r="B6" s="61">
        <v>41703</v>
      </c>
      <c r="C6" s="46" t="s">
        <v>351</v>
      </c>
      <c r="D6" s="46" t="s">
        <v>352</v>
      </c>
      <c r="E6" s="47">
        <v>530</v>
      </c>
      <c r="F6" s="47">
        <v>1</v>
      </c>
      <c r="G6" s="47">
        <v>68</v>
      </c>
      <c r="H6" s="47">
        <v>1</v>
      </c>
      <c r="I6" s="47">
        <v>9</v>
      </c>
      <c r="J6" s="47">
        <v>6</v>
      </c>
      <c r="K6" s="47">
        <v>13</v>
      </c>
      <c r="L6" s="47">
        <v>0</v>
      </c>
      <c r="M6" s="47">
        <v>0</v>
      </c>
      <c r="N6" s="47">
        <v>3</v>
      </c>
      <c r="O6" s="47">
        <v>0</v>
      </c>
      <c r="P6" s="47">
        <v>0</v>
      </c>
      <c r="Q6" s="47">
        <v>2</v>
      </c>
      <c r="R6" s="47">
        <v>1</v>
      </c>
      <c r="S6" s="47">
        <v>0</v>
      </c>
      <c r="T6" s="47">
        <v>0</v>
      </c>
      <c r="U6" s="47">
        <v>14</v>
      </c>
      <c r="V6" s="47">
        <v>2</v>
      </c>
      <c r="W6" s="48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5">
        <f t="shared" si="0"/>
        <v>103</v>
      </c>
      <c r="B7" s="61">
        <v>41703</v>
      </c>
      <c r="C7" s="46" t="s">
        <v>351</v>
      </c>
      <c r="D7" s="46" t="s">
        <v>352</v>
      </c>
      <c r="E7" s="47">
        <v>545</v>
      </c>
      <c r="F7" s="47">
        <v>1</v>
      </c>
      <c r="G7" s="47">
        <v>49</v>
      </c>
      <c r="H7" s="47">
        <v>5</v>
      </c>
      <c r="I7" s="47">
        <v>7</v>
      </c>
      <c r="J7" s="47">
        <v>8</v>
      </c>
      <c r="K7" s="47">
        <v>11</v>
      </c>
      <c r="L7" s="47">
        <v>0</v>
      </c>
      <c r="M7" s="47">
        <v>0</v>
      </c>
      <c r="N7" s="47">
        <v>2</v>
      </c>
      <c r="O7" s="47">
        <v>1</v>
      </c>
      <c r="P7" s="47">
        <v>0</v>
      </c>
      <c r="Q7" s="47">
        <v>1</v>
      </c>
      <c r="R7" s="47">
        <v>0</v>
      </c>
      <c r="S7" s="47">
        <v>0</v>
      </c>
      <c r="T7" s="47">
        <v>0</v>
      </c>
      <c r="U7" s="47">
        <v>16</v>
      </c>
      <c r="V7" s="47">
        <v>3</v>
      </c>
      <c r="W7" s="48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5">
        <f t="shared" si="0"/>
        <v>122</v>
      </c>
      <c r="B8" s="61">
        <v>41703</v>
      </c>
      <c r="C8" s="46" t="s">
        <v>351</v>
      </c>
      <c r="D8" s="46" t="s">
        <v>352</v>
      </c>
      <c r="E8" s="47">
        <v>600</v>
      </c>
      <c r="F8" s="47">
        <v>1</v>
      </c>
      <c r="G8" s="47">
        <v>54</v>
      </c>
      <c r="H8" s="47">
        <v>4</v>
      </c>
      <c r="I8" s="47">
        <v>11</v>
      </c>
      <c r="J8" s="47">
        <v>9</v>
      </c>
      <c r="K8" s="47">
        <v>12</v>
      </c>
      <c r="L8" s="47">
        <v>0</v>
      </c>
      <c r="M8" s="47">
        <v>0</v>
      </c>
      <c r="N8" s="47">
        <v>4</v>
      </c>
      <c r="O8" s="47">
        <v>1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21</v>
      </c>
      <c r="V8" s="47">
        <v>6</v>
      </c>
      <c r="W8" s="48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5">
        <f t="shared" si="0"/>
        <v>156</v>
      </c>
      <c r="B9" s="61">
        <v>41703</v>
      </c>
      <c r="C9" s="46" t="s">
        <v>351</v>
      </c>
      <c r="D9" s="46" t="s">
        <v>352</v>
      </c>
      <c r="E9" s="47">
        <v>615</v>
      </c>
      <c r="F9" s="47">
        <v>1</v>
      </c>
      <c r="G9" s="47">
        <v>72</v>
      </c>
      <c r="H9" s="47">
        <v>4</v>
      </c>
      <c r="I9" s="47">
        <v>12</v>
      </c>
      <c r="J9" s="47">
        <v>15</v>
      </c>
      <c r="K9" s="47">
        <v>12</v>
      </c>
      <c r="L9" s="47">
        <v>0</v>
      </c>
      <c r="M9" s="47">
        <v>0</v>
      </c>
      <c r="N9" s="47">
        <v>7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31</v>
      </c>
      <c r="V9" s="47">
        <v>3</v>
      </c>
      <c r="W9" s="48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5">
        <f t="shared" si="0"/>
        <v>194</v>
      </c>
      <c r="B10" s="61">
        <v>41703</v>
      </c>
      <c r="C10" s="46" t="s">
        <v>351</v>
      </c>
      <c r="D10" s="46" t="s">
        <v>352</v>
      </c>
      <c r="E10" s="47">
        <v>630</v>
      </c>
      <c r="F10" s="47">
        <v>1</v>
      </c>
      <c r="G10" s="47">
        <v>85</v>
      </c>
      <c r="H10" s="47">
        <v>7</v>
      </c>
      <c r="I10" s="47">
        <v>16</v>
      </c>
      <c r="J10" s="47">
        <v>14</v>
      </c>
      <c r="K10" s="47">
        <v>15</v>
      </c>
      <c r="L10" s="47">
        <v>0</v>
      </c>
      <c r="M10" s="47">
        <v>0</v>
      </c>
      <c r="N10" s="47">
        <v>7</v>
      </c>
      <c r="O10" s="47">
        <v>0</v>
      </c>
      <c r="P10" s="47">
        <v>1</v>
      </c>
      <c r="Q10" s="47">
        <v>2</v>
      </c>
      <c r="R10" s="47">
        <v>0</v>
      </c>
      <c r="S10" s="47">
        <v>0</v>
      </c>
      <c r="T10" s="47">
        <v>0</v>
      </c>
      <c r="U10" s="47">
        <v>45</v>
      </c>
      <c r="V10" s="47">
        <v>2</v>
      </c>
      <c r="W10" s="48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5">
        <f t="shared" si="0"/>
        <v>154</v>
      </c>
      <c r="B11" s="61">
        <v>41703</v>
      </c>
      <c r="C11" s="46" t="s">
        <v>351</v>
      </c>
      <c r="D11" s="46" t="s">
        <v>352</v>
      </c>
      <c r="E11" s="47">
        <v>645</v>
      </c>
      <c r="F11" s="47">
        <v>1</v>
      </c>
      <c r="G11" s="47">
        <v>56</v>
      </c>
      <c r="H11" s="47">
        <v>7</v>
      </c>
      <c r="I11" s="47">
        <v>10</v>
      </c>
      <c r="J11" s="47">
        <v>8</v>
      </c>
      <c r="K11" s="47">
        <v>16</v>
      </c>
      <c r="L11" s="47">
        <v>0</v>
      </c>
      <c r="M11" s="47">
        <v>0</v>
      </c>
      <c r="N11" s="47">
        <v>7</v>
      </c>
      <c r="O11" s="47">
        <v>0</v>
      </c>
      <c r="P11" s="47">
        <v>0</v>
      </c>
      <c r="Q11" s="47">
        <v>4</v>
      </c>
      <c r="R11" s="47">
        <v>0</v>
      </c>
      <c r="S11" s="47">
        <v>0</v>
      </c>
      <c r="T11" s="47">
        <v>0</v>
      </c>
      <c r="U11" s="47">
        <v>38</v>
      </c>
      <c r="V11" s="47">
        <v>8</v>
      </c>
      <c r="W11" s="48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5">
        <f t="shared" si="0"/>
        <v>106</v>
      </c>
      <c r="B12" s="61">
        <v>41703</v>
      </c>
      <c r="C12" s="46" t="s">
        <v>351</v>
      </c>
      <c r="D12" s="46" t="s">
        <v>352</v>
      </c>
      <c r="E12" s="47">
        <v>700</v>
      </c>
      <c r="F12" s="47">
        <v>1</v>
      </c>
      <c r="G12" s="47">
        <v>42</v>
      </c>
      <c r="H12" s="47">
        <v>5</v>
      </c>
      <c r="I12" s="47">
        <v>6</v>
      </c>
      <c r="J12" s="47">
        <v>12</v>
      </c>
      <c r="K12" s="47">
        <v>5</v>
      </c>
      <c r="L12" s="47">
        <v>0</v>
      </c>
      <c r="M12" s="47">
        <v>0</v>
      </c>
      <c r="N12" s="47">
        <v>2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32</v>
      </c>
      <c r="V12" s="47">
        <v>2</v>
      </c>
      <c r="W12" s="48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5">
        <f t="shared" si="0"/>
        <v>148</v>
      </c>
      <c r="B13" s="61">
        <v>41703</v>
      </c>
      <c r="C13" s="46" t="s">
        <v>351</v>
      </c>
      <c r="D13" s="46" t="s">
        <v>352</v>
      </c>
      <c r="E13" s="47">
        <v>715</v>
      </c>
      <c r="F13" s="47">
        <v>1</v>
      </c>
      <c r="G13" s="47">
        <v>45</v>
      </c>
      <c r="H13" s="47">
        <v>8</v>
      </c>
      <c r="I13" s="47">
        <v>15</v>
      </c>
      <c r="J13" s="47">
        <v>24</v>
      </c>
      <c r="K13" s="47">
        <v>14</v>
      </c>
      <c r="L13" s="47">
        <v>0</v>
      </c>
      <c r="M13" s="47">
        <v>0</v>
      </c>
      <c r="N13" s="47">
        <v>2</v>
      </c>
      <c r="O13" s="47">
        <v>0</v>
      </c>
      <c r="P13" s="47">
        <v>2</v>
      </c>
      <c r="Q13" s="47">
        <v>0</v>
      </c>
      <c r="R13" s="47">
        <v>0</v>
      </c>
      <c r="S13" s="47">
        <v>1</v>
      </c>
      <c r="T13" s="47">
        <v>0</v>
      </c>
      <c r="U13" s="47">
        <v>35</v>
      </c>
      <c r="V13" s="47">
        <v>2</v>
      </c>
      <c r="W13" s="48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5">
        <f t="shared" si="0"/>
        <v>159</v>
      </c>
      <c r="B14" s="61">
        <v>41703</v>
      </c>
      <c r="C14" s="46" t="s">
        <v>351</v>
      </c>
      <c r="D14" s="46" t="s">
        <v>352</v>
      </c>
      <c r="E14" s="47">
        <v>730</v>
      </c>
      <c r="F14" s="47">
        <v>1</v>
      </c>
      <c r="G14" s="47">
        <v>62</v>
      </c>
      <c r="H14" s="47">
        <v>6</v>
      </c>
      <c r="I14" s="47">
        <v>23</v>
      </c>
      <c r="J14" s="47">
        <v>19</v>
      </c>
      <c r="K14" s="47">
        <v>10</v>
      </c>
      <c r="L14" s="47">
        <v>0</v>
      </c>
      <c r="M14" s="47">
        <v>0</v>
      </c>
      <c r="N14" s="47">
        <v>4</v>
      </c>
      <c r="O14" s="47">
        <v>0</v>
      </c>
      <c r="P14" s="47">
        <v>1</v>
      </c>
      <c r="Q14" s="47">
        <v>4</v>
      </c>
      <c r="R14" s="47">
        <v>0</v>
      </c>
      <c r="S14" s="47">
        <v>0</v>
      </c>
      <c r="T14" s="47">
        <v>0</v>
      </c>
      <c r="U14" s="47">
        <v>27</v>
      </c>
      <c r="V14" s="47">
        <v>3</v>
      </c>
      <c r="W14" s="48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5">
        <f t="shared" si="0"/>
        <v>138</v>
      </c>
      <c r="B15" s="61">
        <v>41703</v>
      </c>
      <c r="C15" s="46" t="s">
        <v>351</v>
      </c>
      <c r="D15" s="46" t="s">
        <v>352</v>
      </c>
      <c r="E15" s="47">
        <v>745</v>
      </c>
      <c r="F15" s="47">
        <v>1</v>
      </c>
      <c r="G15" s="47">
        <v>50</v>
      </c>
      <c r="H15" s="47">
        <v>3</v>
      </c>
      <c r="I15" s="47">
        <v>22</v>
      </c>
      <c r="J15" s="47">
        <v>21</v>
      </c>
      <c r="K15" s="47">
        <v>8</v>
      </c>
      <c r="L15" s="47">
        <v>0</v>
      </c>
      <c r="M15" s="47">
        <v>0</v>
      </c>
      <c r="N15" s="47">
        <v>5</v>
      </c>
      <c r="O15" s="47">
        <v>0</v>
      </c>
      <c r="P15" s="47">
        <v>1</v>
      </c>
      <c r="Q15" s="47">
        <v>1</v>
      </c>
      <c r="R15" s="47">
        <v>0</v>
      </c>
      <c r="S15" s="47">
        <v>0</v>
      </c>
      <c r="T15" s="47">
        <v>0</v>
      </c>
      <c r="U15" s="47">
        <v>25</v>
      </c>
      <c r="V15" s="47">
        <v>2</v>
      </c>
      <c r="W15" s="48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5">
        <f t="shared" si="0"/>
        <v>154</v>
      </c>
      <c r="B16" s="61">
        <v>41703</v>
      </c>
      <c r="C16" s="46" t="s">
        <v>351</v>
      </c>
      <c r="D16" s="46" t="s">
        <v>352</v>
      </c>
      <c r="E16" s="47">
        <v>800</v>
      </c>
      <c r="F16" s="47">
        <v>1</v>
      </c>
      <c r="G16" s="47">
        <v>56</v>
      </c>
      <c r="H16" s="47">
        <v>6</v>
      </c>
      <c r="I16" s="47">
        <v>14</v>
      </c>
      <c r="J16" s="47">
        <v>16</v>
      </c>
      <c r="K16" s="47">
        <v>10</v>
      </c>
      <c r="L16" s="47">
        <v>0</v>
      </c>
      <c r="M16" s="47">
        <v>0</v>
      </c>
      <c r="N16" s="47">
        <v>2</v>
      </c>
      <c r="O16" s="47">
        <v>1</v>
      </c>
      <c r="P16" s="47">
        <v>3</v>
      </c>
      <c r="Q16" s="47">
        <v>5</v>
      </c>
      <c r="R16" s="47">
        <v>1</v>
      </c>
      <c r="S16" s="47">
        <v>0</v>
      </c>
      <c r="T16" s="47">
        <v>0</v>
      </c>
      <c r="U16" s="47">
        <v>36</v>
      </c>
      <c r="V16" s="47">
        <v>4</v>
      </c>
      <c r="W16" s="48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5">
        <f t="shared" si="0"/>
        <v>132</v>
      </c>
      <c r="B17" s="61">
        <v>41703</v>
      </c>
      <c r="C17" s="46" t="s">
        <v>351</v>
      </c>
      <c r="D17" s="46" t="s">
        <v>352</v>
      </c>
      <c r="E17" s="47">
        <v>815</v>
      </c>
      <c r="F17" s="47">
        <v>1</v>
      </c>
      <c r="G17" s="47">
        <v>55</v>
      </c>
      <c r="H17" s="47">
        <v>3</v>
      </c>
      <c r="I17" s="47">
        <v>10</v>
      </c>
      <c r="J17" s="47">
        <v>19</v>
      </c>
      <c r="K17" s="47">
        <v>13</v>
      </c>
      <c r="L17" s="47">
        <v>0</v>
      </c>
      <c r="M17" s="47">
        <v>0</v>
      </c>
      <c r="N17" s="47">
        <v>3</v>
      </c>
      <c r="O17" s="47">
        <v>0</v>
      </c>
      <c r="P17" s="47">
        <v>2</v>
      </c>
      <c r="Q17" s="47">
        <v>1</v>
      </c>
      <c r="R17" s="47">
        <v>1</v>
      </c>
      <c r="S17" s="47">
        <v>0</v>
      </c>
      <c r="T17" s="47">
        <v>0</v>
      </c>
      <c r="U17" s="47">
        <v>23</v>
      </c>
      <c r="V17" s="47">
        <v>2</v>
      </c>
      <c r="W17" s="48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5">
        <f t="shared" si="0"/>
        <v>157</v>
      </c>
      <c r="B18" s="61">
        <v>41703</v>
      </c>
      <c r="C18" s="46" t="s">
        <v>351</v>
      </c>
      <c r="D18" s="46" t="s">
        <v>352</v>
      </c>
      <c r="E18" s="47">
        <v>830</v>
      </c>
      <c r="F18" s="47">
        <v>1</v>
      </c>
      <c r="G18" s="47">
        <v>60</v>
      </c>
      <c r="H18" s="47">
        <v>6</v>
      </c>
      <c r="I18" s="47">
        <v>19</v>
      </c>
      <c r="J18" s="47">
        <v>13</v>
      </c>
      <c r="K18" s="47">
        <v>10</v>
      </c>
      <c r="L18" s="47">
        <v>0</v>
      </c>
      <c r="M18" s="47">
        <v>0</v>
      </c>
      <c r="N18" s="47">
        <v>2</v>
      </c>
      <c r="O18" s="47">
        <v>0</v>
      </c>
      <c r="P18" s="47">
        <v>3</v>
      </c>
      <c r="Q18" s="47">
        <v>7</v>
      </c>
      <c r="R18" s="47">
        <v>3</v>
      </c>
      <c r="S18" s="47">
        <v>0</v>
      </c>
      <c r="T18" s="47">
        <v>0</v>
      </c>
      <c r="U18" s="47">
        <v>32</v>
      </c>
      <c r="V18" s="47">
        <v>2</v>
      </c>
      <c r="W18" s="48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5">
        <f t="shared" si="0"/>
        <v>149</v>
      </c>
      <c r="B19" s="61">
        <v>41703</v>
      </c>
      <c r="C19" s="46" t="s">
        <v>351</v>
      </c>
      <c r="D19" s="46" t="s">
        <v>352</v>
      </c>
      <c r="E19" s="47">
        <v>845</v>
      </c>
      <c r="F19" s="47">
        <v>1</v>
      </c>
      <c r="G19" s="47">
        <v>64</v>
      </c>
      <c r="H19" s="47">
        <v>5</v>
      </c>
      <c r="I19" s="47">
        <v>15</v>
      </c>
      <c r="J19" s="47">
        <v>17</v>
      </c>
      <c r="K19" s="47">
        <v>8</v>
      </c>
      <c r="L19" s="47">
        <v>0</v>
      </c>
      <c r="M19" s="47">
        <v>0</v>
      </c>
      <c r="N19" s="47">
        <v>1</v>
      </c>
      <c r="O19" s="47">
        <v>1</v>
      </c>
      <c r="P19" s="47">
        <v>2</v>
      </c>
      <c r="Q19" s="47">
        <v>3</v>
      </c>
      <c r="R19" s="47">
        <v>0</v>
      </c>
      <c r="S19" s="47">
        <v>0</v>
      </c>
      <c r="T19" s="47">
        <v>0</v>
      </c>
      <c r="U19" s="47">
        <v>30</v>
      </c>
      <c r="V19" s="47">
        <v>3</v>
      </c>
      <c r="W19" s="48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5">
        <f t="shared" si="0"/>
        <v>140</v>
      </c>
      <c r="B20" s="61">
        <v>41703</v>
      </c>
      <c r="C20" s="46" t="s">
        <v>351</v>
      </c>
      <c r="D20" s="46" t="s">
        <v>352</v>
      </c>
      <c r="E20" s="47">
        <v>900</v>
      </c>
      <c r="F20" s="47">
        <v>1</v>
      </c>
      <c r="G20" s="47">
        <v>52</v>
      </c>
      <c r="H20" s="47">
        <v>6</v>
      </c>
      <c r="I20" s="47">
        <v>7</v>
      </c>
      <c r="J20" s="47">
        <v>20</v>
      </c>
      <c r="K20" s="47">
        <v>8</v>
      </c>
      <c r="L20" s="47">
        <v>0</v>
      </c>
      <c r="M20" s="47">
        <v>0</v>
      </c>
      <c r="N20" s="47">
        <v>3</v>
      </c>
      <c r="O20" s="47">
        <v>0</v>
      </c>
      <c r="P20" s="47">
        <v>4</v>
      </c>
      <c r="Q20" s="47">
        <v>4</v>
      </c>
      <c r="R20" s="47">
        <v>1</v>
      </c>
      <c r="S20" s="47">
        <v>0</v>
      </c>
      <c r="T20" s="47">
        <v>0</v>
      </c>
      <c r="U20" s="47">
        <v>32</v>
      </c>
      <c r="V20" s="47">
        <v>3</v>
      </c>
      <c r="W20" s="48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5">
        <f t="shared" si="0"/>
        <v>147</v>
      </c>
      <c r="B21" s="61">
        <v>41703</v>
      </c>
      <c r="C21" s="46" t="s">
        <v>351</v>
      </c>
      <c r="D21" s="46" t="s">
        <v>352</v>
      </c>
      <c r="E21" s="47">
        <v>915</v>
      </c>
      <c r="F21" s="47">
        <v>1</v>
      </c>
      <c r="G21" s="47">
        <v>55</v>
      </c>
      <c r="H21" s="47">
        <v>4</v>
      </c>
      <c r="I21" s="47">
        <v>10</v>
      </c>
      <c r="J21" s="47">
        <v>18</v>
      </c>
      <c r="K21" s="47">
        <v>6</v>
      </c>
      <c r="L21" s="47">
        <v>0</v>
      </c>
      <c r="M21" s="47">
        <v>0</v>
      </c>
      <c r="N21" s="47">
        <v>3</v>
      </c>
      <c r="O21" s="47">
        <v>0</v>
      </c>
      <c r="P21" s="47">
        <v>4</v>
      </c>
      <c r="Q21" s="47">
        <v>5</v>
      </c>
      <c r="R21" s="47">
        <v>0</v>
      </c>
      <c r="S21" s="47">
        <v>0</v>
      </c>
      <c r="T21" s="47">
        <v>0</v>
      </c>
      <c r="U21" s="47">
        <v>38</v>
      </c>
      <c r="V21" s="47">
        <v>4</v>
      </c>
      <c r="W21" s="48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5">
        <f t="shared" si="0"/>
        <v>145</v>
      </c>
      <c r="B22" s="61">
        <v>41703</v>
      </c>
      <c r="C22" s="46" t="s">
        <v>351</v>
      </c>
      <c r="D22" s="46" t="s">
        <v>352</v>
      </c>
      <c r="E22" s="47">
        <v>930</v>
      </c>
      <c r="F22" s="47">
        <v>1</v>
      </c>
      <c r="G22" s="47">
        <v>67</v>
      </c>
      <c r="H22" s="47">
        <v>4</v>
      </c>
      <c r="I22" s="47">
        <v>10</v>
      </c>
      <c r="J22" s="47">
        <v>17</v>
      </c>
      <c r="K22" s="47">
        <v>3</v>
      </c>
      <c r="L22" s="47">
        <v>0</v>
      </c>
      <c r="M22" s="47">
        <v>0</v>
      </c>
      <c r="N22" s="47">
        <v>1</v>
      </c>
      <c r="O22" s="47">
        <v>0</v>
      </c>
      <c r="P22" s="47">
        <v>4</v>
      </c>
      <c r="Q22" s="47">
        <v>2</v>
      </c>
      <c r="R22" s="47">
        <v>1</v>
      </c>
      <c r="S22" s="47">
        <v>0</v>
      </c>
      <c r="T22" s="47">
        <v>0</v>
      </c>
      <c r="U22" s="47">
        <v>35</v>
      </c>
      <c r="V22" s="47">
        <v>1</v>
      </c>
      <c r="W22" s="48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5">
        <f t="shared" si="0"/>
        <v>139</v>
      </c>
      <c r="B23" s="61">
        <v>41703</v>
      </c>
      <c r="C23" s="46" t="s">
        <v>351</v>
      </c>
      <c r="D23" s="46" t="s">
        <v>352</v>
      </c>
      <c r="E23" s="47">
        <v>945</v>
      </c>
      <c r="F23" s="47">
        <v>1</v>
      </c>
      <c r="G23" s="47">
        <v>53</v>
      </c>
      <c r="H23" s="47">
        <v>9</v>
      </c>
      <c r="I23" s="47">
        <v>18</v>
      </c>
      <c r="J23" s="47">
        <v>14</v>
      </c>
      <c r="K23" s="47">
        <v>4</v>
      </c>
      <c r="L23" s="47">
        <v>0</v>
      </c>
      <c r="M23" s="47">
        <v>0</v>
      </c>
      <c r="N23" s="47">
        <v>1</v>
      </c>
      <c r="O23" s="47">
        <v>0</v>
      </c>
      <c r="P23" s="47">
        <v>3</v>
      </c>
      <c r="Q23" s="47">
        <v>6</v>
      </c>
      <c r="R23" s="47">
        <v>0</v>
      </c>
      <c r="S23" s="47">
        <v>0</v>
      </c>
      <c r="T23" s="47">
        <v>0</v>
      </c>
      <c r="U23" s="47">
        <v>29</v>
      </c>
      <c r="V23" s="47">
        <v>2</v>
      </c>
      <c r="W23" s="48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5">
        <f t="shared" si="0"/>
        <v>144</v>
      </c>
      <c r="B24" s="61">
        <v>41703</v>
      </c>
      <c r="C24" s="46" t="s">
        <v>351</v>
      </c>
      <c r="D24" s="46" t="s">
        <v>352</v>
      </c>
      <c r="E24" s="47">
        <v>1000</v>
      </c>
      <c r="F24" s="47">
        <v>1</v>
      </c>
      <c r="G24" s="47">
        <v>64</v>
      </c>
      <c r="H24" s="47">
        <v>5</v>
      </c>
      <c r="I24" s="47">
        <v>15</v>
      </c>
      <c r="J24" s="47">
        <v>20</v>
      </c>
      <c r="K24" s="47">
        <v>5</v>
      </c>
      <c r="L24" s="47">
        <v>0</v>
      </c>
      <c r="M24" s="47">
        <v>0</v>
      </c>
      <c r="N24" s="47">
        <v>1</v>
      </c>
      <c r="O24" s="47">
        <v>0</v>
      </c>
      <c r="P24" s="47">
        <v>2</v>
      </c>
      <c r="Q24" s="47">
        <v>8</v>
      </c>
      <c r="R24" s="47">
        <v>2</v>
      </c>
      <c r="S24" s="47">
        <v>1</v>
      </c>
      <c r="T24" s="47">
        <v>0</v>
      </c>
      <c r="U24" s="47">
        <v>19</v>
      </c>
      <c r="V24" s="47">
        <v>2</v>
      </c>
      <c r="W24" s="48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5">
        <f t="shared" si="0"/>
        <v>149</v>
      </c>
      <c r="B25" s="61">
        <v>41703</v>
      </c>
      <c r="C25" s="46" t="s">
        <v>351</v>
      </c>
      <c r="D25" s="46" t="s">
        <v>352</v>
      </c>
      <c r="E25" s="47">
        <v>1015</v>
      </c>
      <c r="F25" s="47">
        <v>1</v>
      </c>
      <c r="G25" s="47">
        <v>65</v>
      </c>
      <c r="H25" s="47">
        <v>1</v>
      </c>
      <c r="I25" s="47">
        <v>15</v>
      </c>
      <c r="J25" s="47">
        <v>10</v>
      </c>
      <c r="K25" s="47">
        <v>4</v>
      </c>
      <c r="L25" s="47">
        <v>0</v>
      </c>
      <c r="M25" s="47">
        <v>0</v>
      </c>
      <c r="N25" s="47">
        <v>3</v>
      </c>
      <c r="O25" s="47">
        <v>0</v>
      </c>
      <c r="P25" s="47">
        <v>1</v>
      </c>
      <c r="Q25" s="47">
        <v>4</v>
      </c>
      <c r="R25" s="47">
        <v>1</v>
      </c>
      <c r="S25" s="47">
        <v>0</v>
      </c>
      <c r="T25" s="47">
        <v>0</v>
      </c>
      <c r="U25" s="47">
        <v>41</v>
      </c>
      <c r="V25" s="47">
        <v>4</v>
      </c>
      <c r="W25" s="48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5">
        <f t="shared" si="0"/>
        <v>160</v>
      </c>
      <c r="B26" s="61">
        <v>41703</v>
      </c>
      <c r="C26" s="46" t="s">
        <v>351</v>
      </c>
      <c r="D26" s="46" t="s">
        <v>352</v>
      </c>
      <c r="E26" s="47">
        <v>1030</v>
      </c>
      <c r="F26" s="47">
        <v>1</v>
      </c>
      <c r="G26" s="47">
        <v>63</v>
      </c>
      <c r="H26" s="47">
        <v>3</v>
      </c>
      <c r="I26" s="47">
        <v>8</v>
      </c>
      <c r="J26" s="47">
        <v>20</v>
      </c>
      <c r="K26" s="47">
        <v>3</v>
      </c>
      <c r="L26" s="47">
        <v>0</v>
      </c>
      <c r="M26" s="47">
        <v>0</v>
      </c>
      <c r="N26" s="47">
        <v>2</v>
      </c>
      <c r="O26" s="47">
        <v>0</v>
      </c>
      <c r="P26" s="47">
        <v>4</v>
      </c>
      <c r="Q26" s="47">
        <v>14</v>
      </c>
      <c r="R26" s="47">
        <v>1</v>
      </c>
      <c r="S26" s="47">
        <v>0</v>
      </c>
      <c r="T26" s="47">
        <v>0</v>
      </c>
      <c r="U26" s="47">
        <v>40</v>
      </c>
      <c r="V26" s="47">
        <v>2</v>
      </c>
      <c r="W26" s="48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5">
        <f t="shared" si="0"/>
        <v>160</v>
      </c>
      <c r="B27" s="61">
        <v>41703</v>
      </c>
      <c r="C27" s="46" t="s">
        <v>351</v>
      </c>
      <c r="D27" s="46" t="s">
        <v>352</v>
      </c>
      <c r="E27" s="47">
        <v>1045</v>
      </c>
      <c r="F27" s="47">
        <v>1</v>
      </c>
      <c r="G27" s="47">
        <v>72</v>
      </c>
      <c r="H27" s="47">
        <v>8</v>
      </c>
      <c r="I27" s="47">
        <v>15</v>
      </c>
      <c r="J27" s="47">
        <v>19</v>
      </c>
      <c r="K27" s="47">
        <v>3</v>
      </c>
      <c r="L27" s="47">
        <v>0</v>
      </c>
      <c r="M27" s="47">
        <v>0</v>
      </c>
      <c r="N27" s="47">
        <v>0</v>
      </c>
      <c r="O27" s="47">
        <v>2</v>
      </c>
      <c r="P27" s="47">
        <v>4</v>
      </c>
      <c r="Q27" s="47">
        <v>10</v>
      </c>
      <c r="R27" s="47">
        <v>1</v>
      </c>
      <c r="S27" s="47">
        <v>0</v>
      </c>
      <c r="T27" s="47">
        <v>0</v>
      </c>
      <c r="U27" s="47">
        <v>25</v>
      </c>
      <c r="V27" s="47">
        <v>1</v>
      </c>
      <c r="W27" s="48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5">
        <f t="shared" si="0"/>
        <v>140</v>
      </c>
      <c r="B28" s="61">
        <v>41703</v>
      </c>
      <c r="C28" s="46" t="s">
        <v>351</v>
      </c>
      <c r="D28" s="46" t="s">
        <v>352</v>
      </c>
      <c r="E28" s="47">
        <v>1100</v>
      </c>
      <c r="F28" s="47">
        <v>1</v>
      </c>
      <c r="G28" s="47">
        <v>69</v>
      </c>
      <c r="H28" s="47">
        <v>3</v>
      </c>
      <c r="I28" s="47">
        <v>9</v>
      </c>
      <c r="J28" s="47">
        <v>18</v>
      </c>
      <c r="K28" s="47">
        <v>5</v>
      </c>
      <c r="L28" s="47">
        <v>0</v>
      </c>
      <c r="M28" s="47">
        <v>0</v>
      </c>
      <c r="N28" s="47">
        <v>1</v>
      </c>
      <c r="O28" s="47">
        <v>0</v>
      </c>
      <c r="P28" s="47">
        <v>5</v>
      </c>
      <c r="Q28" s="47">
        <v>5</v>
      </c>
      <c r="R28" s="47">
        <v>0</v>
      </c>
      <c r="S28" s="47">
        <v>0</v>
      </c>
      <c r="T28" s="47">
        <v>0</v>
      </c>
      <c r="U28" s="47">
        <v>25</v>
      </c>
      <c r="V28" s="47">
        <v>0</v>
      </c>
      <c r="W28" s="48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5">
        <f t="shared" si="0"/>
        <v>140</v>
      </c>
      <c r="B29" s="61">
        <v>41703</v>
      </c>
      <c r="C29" s="46" t="s">
        <v>351</v>
      </c>
      <c r="D29" s="46" t="s">
        <v>352</v>
      </c>
      <c r="E29" s="47">
        <v>1115</v>
      </c>
      <c r="F29" s="47">
        <v>1</v>
      </c>
      <c r="G29" s="47">
        <v>57</v>
      </c>
      <c r="H29" s="47">
        <v>3</v>
      </c>
      <c r="I29" s="47">
        <v>17</v>
      </c>
      <c r="J29" s="47">
        <v>20</v>
      </c>
      <c r="K29" s="47">
        <v>5</v>
      </c>
      <c r="L29" s="47">
        <v>0</v>
      </c>
      <c r="M29" s="47">
        <v>0</v>
      </c>
      <c r="N29" s="47">
        <v>3</v>
      </c>
      <c r="O29" s="47">
        <v>0</v>
      </c>
      <c r="P29" s="47">
        <v>2</v>
      </c>
      <c r="Q29" s="47">
        <v>5</v>
      </c>
      <c r="R29" s="47">
        <v>1</v>
      </c>
      <c r="S29" s="47">
        <v>1</v>
      </c>
      <c r="T29" s="47">
        <v>0</v>
      </c>
      <c r="U29" s="47">
        <v>26</v>
      </c>
      <c r="V29" s="47">
        <v>0</v>
      </c>
      <c r="W29" s="48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5">
        <f t="shared" si="0"/>
        <v>172</v>
      </c>
      <c r="B30" s="61">
        <v>41703</v>
      </c>
      <c r="C30" s="46" t="s">
        <v>351</v>
      </c>
      <c r="D30" s="46" t="s">
        <v>352</v>
      </c>
      <c r="E30" s="47">
        <v>1130</v>
      </c>
      <c r="F30" s="47">
        <v>1</v>
      </c>
      <c r="G30" s="47">
        <v>76</v>
      </c>
      <c r="H30" s="47">
        <v>5</v>
      </c>
      <c r="I30" s="47">
        <v>15</v>
      </c>
      <c r="J30" s="47">
        <v>18</v>
      </c>
      <c r="K30" s="47">
        <v>3</v>
      </c>
      <c r="L30" s="47">
        <v>0</v>
      </c>
      <c r="M30" s="47">
        <v>0</v>
      </c>
      <c r="N30" s="47">
        <v>3</v>
      </c>
      <c r="O30" s="47">
        <v>0</v>
      </c>
      <c r="P30" s="47">
        <v>4</v>
      </c>
      <c r="Q30" s="47">
        <v>6</v>
      </c>
      <c r="R30" s="47">
        <v>3</v>
      </c>
      <c r="S30" s="47">
        <v>0</v>
      </c>
      <c r="T30" s="47">
        <v>0</v>
      </c>
      <c r="U30" s="47">
        <v>37</v>
      </c>
      <c r="V30" s="47">
        <v>2</v>
      </c>
      <c r="W30" s="48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5">
        <f t="shared" si="0"/>
        <v>158</v>
      </c>
      <c r="B31" s="61">
        <v>41703</v>
      </c>
      <c r="C31" s="46" t="s">
        <v>351</v>
      </c>
      <c r="D31" s="46" t="s">
        <v>352</v>
      </c>
      <c r="E31" s="47">
        <v>1145</v>
      </c>
      <c r="F31" s="47">
        <v>1</v>
      </c>
      <c r="G31" s="47">
        <v>82</v>
      </c>
      <c r="H31" s="47">
        <v>4</v>
      </c>
      <c r="I31" s="47">
        <v>12</v>
      </c>
      <c r="J31" s="47">
        <v>12</v>
      </c>
      <c r="K31" s="47">
        <v>3</v>
      </c>
      <c r="L31" s="47">
        <v>0</v>
      </c>
      <c r="M31" s="47">
        <v>0</v>
      </c>
      <c r="N31" s="47">
        <v>1</v>
      </c>
      <c r="O31" s="47">
        <v>0</v>
      </c>
      <c r="P31" s="47">
        <v>6</v>
      </c>
      <c r="Q31" s="47">
        <v>5</v>
      </c>
      <c r="R31" s="47">
        <v>1</v>
      </c>
      <c r="S31" s="47">
        <v>0</v>
      </c>
      <c r="T31" s="47">
        <v>0</v>
      </c>
      <c r="U31" s="47">
        <v>30</v>
      </c>
      <c r="V31" s="47">
        <v>2</v>
      </c>
      <c r="W31" s="48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5">
        <f t="shared" si="0"/>
        <v>162</v>
      </c>
      <c r="B32" s="61">
        <v>41703</v>
      </c>
      <c r="C32" s="46" t="s">
        <v>351</v>
      </c>
      <c r="D32" s="46" t="s">
        <v>352</v>
      </c>
      <c r="E32" s="47">
        <v>1200</v>
      </c>
      <c r="F32" s="47">
        <v>1</v>
      </c>
      <c r="G32" s="47">
        <v>84</v>
      </c>
      <c r="H32" s="47">
        <v>1</v>
      </c>
      <c r="I32" s="47">
        <v>13</v>
      </c>
      <c r="J32" s="47">
        <v>14</v>
      </c>
      <c r="K32" s="47">
        <v>5</v>
      </c>
      <c r="L32" s="47">
        <v>0</v>
      </c>
      <c r="M32" s="47">
        <v>0</v>
      </c>
      <c r="N32" s="47">
        <v>1</v>
      </c>
      <c r="O32" s="47">
        <v>0</v>
      </c>
      <c r="P32" s="47">
        <v>4</v>
      </c>
      <c r="Q32" s="47">
        <v>10</v>
      </c>
      <c r="R32" s="47">
        <v>1</v>
      </c>
      <c r="S32" s="47">
        <v>0</v>
      </c>
      <c r="T32" s="47">
        <v>0</v>
      </c>
      <c r="U32" s="47">
        <v>27</v>
      </c>
      <c r="V32" s="47">
        <v>2</v>
      </c>
      <c r="W32" s="48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5">
        <f t="shared" si="0"/>
        <v>164</v>
      </c>
      <c r="B33" s="61">
        <v>41703</v>
      </c>
      <c r="C33" s="46" t="s">
        <v>351</v>
      </c>
      <c r="D33" s="46" t="s">
        <v>352</v>
      </c>
      <c r="E33" s="47">
        <v>1215</v>
      </c>
      <c r="F33" s="47">
        <v>1</v>
      </c>
      <c r="G33" s="47">
        <v>63</v>
      </c>
      <c r="H33" s="47">
        <v>6</v>
      </c>
      <c r="I33" s="47">
        <v>7</v>
      </c>
      <c r="J33" s="47">
        <v>15</v>
      </c>
      <c r="K33" s="47">
        <v>6</v>
      </c>
      <c r="L33" s="47">
        <v>0</v>
      </c>
      <c r="M33" s="47">
        <v>0</v>
      </c>
      <c r="N33" s="47">
        <v>5</v>
      </c>
      <c r="O33" s="47">
        <v>0</v>
      </c>
      <c r="P33" s="47">
        <v>7</v>
      </c>
      <c r="Q33" s="47">
        <v>7</v>
      </c>
      <c r="R33" s="47">
        <v>1</v>
      </c>
      <c r="S33" s="47">
        <v>0</v>
      </c>
      <c r="T33" s="47">
        <v>0</v>
      </c>
      <c r="U33" s="47">
        <v>46</v>
      </c>
      <c r="V33" s="47">
        <v>1</v>
      </c>
      <c r="W33" s="48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5">
        <f t="shared" si="0"/>
        <v>144</v>
      </c>
      <c r="B34" s="61">
        <v>41703</v>
      </c>
      <c r="C34" s="46" t="s">
        <v>351</v>
      </c>
      <c r="D34" s="46" t="s">
        <v>352</v>
      </c>
      <c r="E34" s="47">
        <v>1230</v>
      </c>
      <c r="F34" s="47">
        <v>1</v>
      </c>
      <c r="G34" s="47">
        <v>58</v>
      </c>
      <c r="H34" s="47">
        <v>3</v>
      </c>
      <c r="I34" s="47">
        <v>9</v>
      </c>
      <c r="J34" s="47">
        <v>14</v>
      </c>
      <c r="K34" s="47">
        <v>5</v>
      </c>
      <c r="L34" s="47">
        <v>0</v>
      </c>
      <c r="M34" s="47">
        <v>0</v>
      </c>
      <c r="N34" s="47">
        <v>1</v>
      </c>
      <c r="O34" s="47">
        <v>1</v>
      </c>
      <c r="P34" s="47">
        <v>4</v>
      </c>
      <c r="Q34" s="47">
        <v>8</v>
      </c>
      <c r="R34" s="47">
        <v>2</v>
      </c>
      <c r="S34" s="47">
        <v>0</v>
      </c>
      <c r="T34" s="47">
        <v>0</v>
      </c>
      <c r="U34" s="47">
        <v>39</v>
      </c>
      <c r="V34" s="47">
        <v>0</v>
      </c>
      <c r="W34" s="48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5">
        <f t="shared" si="0"/>
        <v>148</v>
      </c>
      <c r="B35" s="61">
        <v>41703</v>
      </c>
      <c r="C35" s="46" t="s">
        <v>351</v>
      </c>
      <c r="D35" s="46" t="s">
        <v>352</v>
      </c>
      <c r="E35" s="47">
        <v>1245</v>
      </c>
      <c r="F35" s="47">
        <v>1</v>
      </c>
      <c r="G35" s="47">
        <v>62</v>
      </c>
      <c r="H35" s="47">
        <v>4</v>
      </c>
      <c r="I35" s="47">
        <v>14</v>
      </c>
      <c r="J35" s="47">
        <v>12</v>
      </c>
      <c r="K35" s="47">
        <v>3</v>
      </c>
      <c r="L35" s="47">
        <v>0</v>
      </c>
      <c r="M35" s="47">
        <v>0</v>
      </c>
      <c r="N35" s="47">
        <v>2</v>
      </c>
      <c r="O35" s="47">
        <v>0</v>
      </c>
      <c r="P35" s="47">
        <v>3</v>
      </c>
      <c r="Q35" s="47">
        <v>6</v>
      </c>
      <c r="R35" s="47">
        <v>0</v>
      </c>
      <c r="S35" s="47">
        <v>2</v>
      </c>
      <c r="T35" s="47">
        <v>1</v>
      </c>
      <c r="U35" s="47">
        <v>38</v>
      </c>
      <c r="V35" s="47">
        <v>1</v>
      </c>
      <c r="W35" s="48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5">
        <f t="shared" si="0"/>
        <v>205</v>
      </c>
      <c r="B36" s="61">
        <v>41703</v>
      </c>
      <c r="C36" s="46" t="s">
        <v>351</v>
      </c>
      <c r="D36" s="46" t="s">
        <v>352</v>
      </c>
      <c r="E36" s="47">
        <v>500</v>
      </c>
      <c r="F36" s="47">
        <v>2</v>
      </c>
      <c r="G36" s="47">
        <v>69</v>
      </c>
      <c r="H36" s="47">
        <v>9</v>
      </c>
      <c r="I36" s="47">
        <v>11</v>
      </c>
      <c r="J36" s="47">
        <v>29</v>
      </c>
      <c r="K36" s="47">
        <v>11</v>
      </c>
      <c r="L36" s="47">
        <v>0</v>
      </c>
      <c r="M36" s="47">
        <v>0</v>
      </c>
      <c r="N36" s="47">
        <v>9</v>
      </c>
      <c r="O36" s="47">
        <v>1</v>
      </c>
      <c r="P36" s="47">
        <v>1</v>
      </c>
      <c r="Q36" s="47">
        <v>0</v>
      </c>
      <c r="R36" s="47">
        <v>0</v>
      </c>
      <c r="S36" s="47">
        <v>0</v>
      </c>
      <c r="T36" s="47">
        <v>1</v>
      </c>
      <c r="U36" s="47">
        <v>60</v>
      </c>
      <c r="V36" s="47">
        <v>4</v>
      </c>
      <c r="W36" s="48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5">
        <f t="shared" si="0"/>
        <v>219</v>
      </c>
      <c r="B37" s="61">
        <v>41703</v>
      </c>
      <c r="C37" s="46" t="s">
        <v>351</v>
      </c>
      <c r="D37" s="46" t="s">
        <v>352</v>
      </c>
      <c r="E37" s="47">
        <v>515</v>
      </c>
      <c r="F37" s="47">
        <v>2</v>
      </c>
      <c r="G37" s="47">
        <v>77</v>
      </c>
      <c r="H37" s="47">
        <v>4</v>
      </c>
      <c r="I37" s="47">
        <v>13</v>
      </c>
      <c r="J37" s="47">
        <v>25</v>
      </c>
      <c r="K37" s="47">
        <v>9</v>
      </c>
      <c r="L37" s="47">
        <v>0</v>
      </c>
      <c r="M37" s="47">
        <v>0</v>
      </c>
      <c r="N37" s="47">
        <v>4</v>
      </c>
      <c r="O37" s="47">
        <v>2</v>
      </c>
      <c r="P37" s="47">
        <v>1</v>
      </c>
      <c r="Q37" s="47">
        <v>4</v>
      </c>
      <c r="R37" s="47">
        <v>1</v>
      </c>
      <c r="S37" s="47">
        <v>0</v>
      </c>
      <c r="T37" s="47">
        <v>0</v>
      </c>
      <c r="U37" s="47">
        <v>73</v>
      </c>
      <c r="V37" s="47">
        <v>6</v>
      </c>
      <c r="W37" s="48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5">
        <f t="shared" si="0"/>
        <v>193</v>
      </c>
      <c r="B38" s="61">
        <v>41703</v>
      </c>
      <c r="C38" s="46" t="s">
        <v>351</v>
      </c>
      <c r="D38" s="46" t="s">
        <v>352</v>
      </c>
      <c r="E38" s="47">
        <v>530</v>
      </c>
      <c r="F38" s="47">
        <v>2</v>
      </c>
      <c r="G38" s="47">
        <v>60</v>
      </c>
      <c r="H38" s="47">
        <v>6</v>
      </c>
      <c r="I38" s="47">
        <v>13</v>
      </c>
      <c r="J38" s="47">
        <v>29</v>
      </c>
      <c r="K38" s="47">
        <v>11</v>
      </c>
      <c r="L38" s="47">
        <v>0</v>
      </c>
      <c r="M38" s="47">
        <v>0</v>
      </c>
      <c r="N38" s="47">
        <v>5</v>
      </c>
      <c r="O38" s="47">
        <v>0</v>
      </c>
      <c r="P38" s="47">
        <v>1</v>
      </c>
      <c r="Q38" s="47">
        <v>1</v>
      </c>
      <c r="R38" s="47">
        <v>0</v>
      </c>
      <c r="S38" s="47">
        <v>0</v>
      </c>
      <c r="T38" s="47">
        <v>0</v>
      </c>
      <c r="U38" s="47">
        <v>62</v>
      </c>
      <c r="V38" s="47">
        <v>5</v>
      </c>
      <c r="W38" s="48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5">
        <f t="shared" si="0"/>
        <v>210</v>
      </c>
      <c r="B39" s="61">
        <v>41703</v>
      </c>
      <c r="C39" s="46" t="s">
        <v>351</v>
      </c>
      <c r="D39" s="46" t="s">
        <v>352</v>
      </c>
      <c r="E39" s="47">
        <v>545</v>
      </c>
      <c r="F39" s="47">
        <v>2</v>
      </c>
      <c r="G39" s="47">
        <v>65</v>
      </c>
      <c r="H39" s="47">
        <v>5</v>
      </c>
      <c r="I39" s="47">
        <v>9</v>
      </c>
      <c r="J39" s="47">
        <v>26</v>
      </c>
      <c r="K39" s="47">
        <v>11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1</v>
      </c>
      <c r="R39" s="47">
        <v>1</v>
      </c>
      <c r="S39" s="47">
        <v>0</v>
      </c>
      <c r="T39" s="47">
        <v>0</v>
      </c>
      <c r="U39" s="47">
        <v>84</v>
      </c>
      <c r="V39" s="47">
        <v>8</v>
      </c>
      <c r="W39" s="48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5">
        <f t="shared" si="0"/>
        <v>224</v>
      </c>
      <c r="B40" s="61">
        <v>41703</v>
      </c>
      <c r="C40" s="46" t="s">
        <v>351</v>
      </c>
      <c r="D40" s="46" t="s">
        <v>352</v>
      </c>
      <c r="E40" s="47">
        <v>600</v>
      </c>
      <c r="F40" s="47">
        <v>2</v>
      </c>
      <c r="G40" s="47">
        <v>56</v>
      </c>
      <c r="H40" s="47">
        <v>7</v>
      </c>
      <c r="I40" s="47">
        <v>15</v>
      </c>
      <c r="J40" s="47">
        <v>23</v>
      </c>
      <c r="K40" s="47">
        <v>8</v>
      </c>
      <c r="L40" s="47">
        <v>0</v>
      </c>
      <c r="M40" s="47">
        <v>0</v>
      </c>
      <c r="N40" s="47">
        <v>6</v>
      </c>
      <c r="O40" s="47">
        <v>0</v>
      </c>
      <c r="P40" s="47">
        <v>1</v>
      </c>
      <c r="Q40" s="47">
        <v>1</v>
      </c>
      <c r="R40" s="47">
        <v>1</v>
      </c>
      <c r="S40" s="47">
        <v>0</v>
      </c>
      <c r="T40" s="47">
        <v>0</v>
      </c>
      <c r="U40" s="47">
        <v>92</v>
      </c>
      <c r="V40" s="47">
        <v>14</v>
      </c>
      <c r="W40" s="48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5">
        <f t="shared" si="0"/>
        <v>218</v>
      </c>
      <c r="B41" s="61">
        <v>41703</v>
      </c>
      <c r="C41" s="46" t="s">
        <v>351</v>
      </c>
      <c r="D41" s="46" t="s">
        <v>352</v>
      </c>
      <c r="E41" s="47">
        <v>615</v>
      </c>
      <c r="F41" s="47">
        <v>2</v>
      </c>
      <c r="G41" s="47">
        <v>73</v>
      </c>
      <c r="H41" s="47">
        <v>7</v>
      </c>
      <c r="I41" s="47">
        <v>13</v>
      </c>
      <c r="J41" s="47">
        <v>18</v>
      </c>
      <c r="K41" s="47">
        <v>14</v>
      </c>
      <c r="L41" s="47">
        <v>0</v>
      </c>
      <c r="M41" s="47">
        <v>0</v>
      </c>
      <c r="N41" s="47">
        <v>3</v>
      </c>
      <c r="O41" s="47">
        <v>0</v>
      </c>
      <c r="P41" s="47">
        <v>2</v>
      </c>
      <c r="Q41" s="47">
        <v>3</v>
      </c>
      <c r="R41" s="47">
        <v>0</v>
      </c>
      <c r="S41" s="47">
        <v>0</v>
      </c>
      <c r="T41" s="47">
        <v>0</v>
      </c>
      <c r="U41" s="47">
        <v>72</v>
      </c>
      <c r="V41" s="47">
        <v>13</v>
      </c>
      <c r="W41" s="48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5">
        <f t="shared" si="0"/>
        <v>216</v>
      </c>
      <c r="B42" s="61">
        <v>41703</v>
      </c>
      <c r="C42" s="46" t="s">
        <v>351</v>
      </c>
      <c r="D42" s="46" t="s">
        <v>352</v>
      </c>
      <c r="E42" s="47">
        <v>630</v>
      </c>
      <c r="F42" s="47">
        <v>2</v>
      </c>
      <c r="G42" s="47">
        <v>73</v>
      </c>
      <c r="H42" s="47">
        <v>7</v>
      </c>
      <c r="I42" s="47">
        <v>13</v>
      </c>
      <c r="J42" s="47">
        <v>15</v>
      </c>
      <c r="K42" s="47">
        <v>10</v>
      </c>
      <c r="L42" s="47">
        <v>0</v>
      </c>
      <c r="M42" s="47">
        <v>0</v>
      </c>
      <c r="N42" s="47">
        <v>5</v>
      </c>
      <c r="O42" s="47">
        <v>0</v>
      </c>
      <c r="P42" s="47">
        <v>1</v>
      </c>
      <c r="Q42" s="47">
        <v>1</v>
      </c>
      <c r="R42" s="47">
        <v>0</v>
      </c>
      <c r="S42" s="47">
        <v>0</v>
      </c>
      <c r="T42" s="47">
        <v>0</v>
      </c>
      <c r="U42" s="47">
        <v>87</v>
      </c>
      <c r="V42" s="47">
        <v>4</v>
      </c>
      <c r="W42" s="48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5">
        <f t="shared" si="0"/>
        <v>186</v>
      </c>
      <c r="B43" s="61">
        <v>41703</v>
      </c>
      <c r="C43" s="46" t="s">
        <v>351</v>
      </c>
      <c r="D43" s="46" t="s">
        <v>352</v>
      </c>
      <c r="E43" s="47">
        <v>645</v>
      </c>
      <c r="F43" s="47">
        <v>2</v>
      </c>
      <c r="G43" s="47">
        <v>50</v>
      </c>
      <c r="H43" s="47">
        <v>5</v>
      </c>
      <c r="I43" s="47">
        <v>11</v>
      </c>
      <c r="J43" s="47">
        <v>18</v>
      </c>
      <c r="K43" s="47">
        <v>9</v>
      </c>
      <c r="L43" s="47">
        <v>0</v>
      </c>
      <c r="M43" s="47">
        <v>0</v>
      </c>
      <c r="N43" s="47">
        <v>4</v>
      </c>
      <c r="O43" s="47">
        <v>0</v>
      </c>
      <c r="P43" s="47">
        <v>1</v>
      </c>
      <c r="Q43" s="47">
        <v>2</v>
      </c>
      <c r="R43" s="47">
        <v>0</v>
      </c>
      <c r="S43" s="47">
        <v>0</v>
      </c>
      <c r="T43" s="47">
        <v>0</v>
      </c>
      <c r="U43" s="47">
        <v>80</v>
      </c>
      <c r="V43" s="47">
        <v>6</v>
      </c>
      <c r="W43" s="48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5">
        <f t="shared" si="0"/>
        <v>201</v>
      </c>
      <c r="B44" s="61">
        <v>41703</v>
      </c>
      <c r="C44" s="46" t="s">
        <v>351</v>
      </c>
      <c r="D44" s="46" t="s">
        <v>352</v>
      </c>
      <c r="E44" s="47">
        <v>700</v>
      </c>
      <c r="F44" s="47">
        <v>2</v>
      </c>
      <c r="G44" s="47">
        <v>53</v>
      </c>
      <c r="H44" s="47">
        <v>5</v>
      </c>
      <c r="I44" s="47">
        <v>10</v>
      </c>
      <c r="J44" s="47">
        <v>13</v>
      </c>
      <c r="K44" s="47">
        <v>10</v>
      </c>
      <c r="L44" s="47">
        <v>0</v>
      </c>
      <c r="M44" s="47">
        <v>0</v>
      </c>
      <c r="N44" s="47">
        <v>3</v>
      </c>
      <c r="O44" s="47">
        <v>0</v>
      </c>
      <c r="P44" s="47">
        <v>0</v>
      </c>
      <c r="Q44" s="47">
        <v>2</v>
      </c>
      <c r="R44" s="47">
        <v>1</v>
      </c>
      <c r="S44" s="47">
        <v>0</v>
      </c>
      <c r="T44" s="47">
        <v>0</v>
      </c>
      <c r="U44" s="47">
        <v>98</v>
      </c>
      <c r="V44" s="47">
        <v>6</v>
      </c>
      <c r="W44" s="48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5">
        <f t="shared" si="0"/>
        <v>185</v>
      </c>
      <c r="B45" s="61">
        <v>41703</v>
      </c>
      <c r="C45" s="46" t="s">
        <v>351</v>
      </c>
      <c r="D45" s="46" t="s">
        <v>352</v>
      </c>
      <c r="E45" s="47">
        <v>715</v>
      </c>
      <c r="F45" s="47">
        <v>2</v>
      </c>
      <c r="G45" s="47">
        <v>58</v>
      </c>
      <c r="H45" s="47">
        <v>6</v>
      </c>
      <c r="I45" s="47">
        <v>13</v>
      </c>
      <c r="J45" s="47">
        <v>11</v>
      </c>
      <c r="K45" s="47">
        <v>9</v>
      </c>
      <c r="L45" s="47">
        <v>0</v>
      </c>
      <c r="M45" s="47">
        <v>0</v>
      </c>
      <c r="N45" s="47">
        <v>4</v>
      </c>
      <c r="O45" s="47">
        <v>1</v>
      </c>
      <c r="P45" s="47">
        <v>2</v>
      </c>
      <c r="Q45" s="47">
        <v>3</v>
      </c>
      <c r="R45" s="47">
        <v>0</v>
      </c>
      <c r="S45" s="47">
        <v>0</v>
      </c>
      <c r="T45" s="47">
        <v>0</v>
      </c>
      <c r="U45" s="47">
        <v>70</v>
      </c>
      <c r="V45" s="47">
        <v>8</v>
      </c>
      <c r="W45" s="48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5">
        <f t="shared" si="0"/>
        <v>186</v>
      </c>
      <c r="B46" s="61">
        <v>41703</v>
      </c>
      <c r="C46" s="46" t="s">
        <v>351</v>
      </c>
      <c r="D46" s="46" t="s">
        <v>352</v>
      </c>
      <c r="E46" s="47">
        <v>730</v>
      </c>
      <c r="F46" s="47">
        <v>2</v>
      </c>
      <c r="G46" s="47">
        <v>66</v>
      </c>
      <c r="H46" s="47">
        <v>7</v>
      </c>
      <c r="I46" s="47">
        <v>15</v>
      </c>
      <c r="J46" s="47">
        <v>11</v>
      </c>
      <c r="K46" s="47">
        <v>5</v>
      </c>
      <c r="L46" s="47">
        <v>0</v>
      </c>
      <c r="M46" s="47">
        <v>0</v>
      </c>
      <c r="N46" s="47">
        <v>1</v>
      </c>
      <c r="O46" s="47">
        <v>0</v>
      </c>
      <c r="P46" s="47">
        <v>4</v>
      </c>
      <c r="Q46" s="47">
        <v>5</v>
      </c>
      <c r="R46" s="47">
        <v>1</v>
      </c>
      <c r="S46" s="47">
        <v>0</v>
      </c>
      <c r="T46" s="47">
        <v>0</v>
      </c>
      <c r="U46" s="47">
        <v>66</v>
      </c>
      <c r="V46" s="47">
        <v>5</v>
      </c>
      <c r="W46" s="48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5">
        <f t="shared" si="0"/>
        <v>158</v>
      </c>
      <c r="B47" s="61">
        <v>41703</v>
      </c>
      <c r="C47" s="46" t="s">
        <v>351</v>
      </c>
      <c r="D47" s="46" t="s">
        <v>352</v>
      </c>
      <c r="E47" s="47">
        <v>745</v>
      </c>
      <c r="F47" s="47">
        <v>2</v>
      </c>
      <c r="G47" s="47">
        <v>56</v>
      </c>
      <c r="H47" s="47">
        <v>6</v>
      </c>
      <c r="I47" s="47">
        <v>9</v>
      </c>
      <c r="J47" s="47">
        <v>17</v>
      </c>
      <c r="K47" s="47">
        <v>13</v>
      </c>
      <c r="L47" s="47">
        <v>0</v>
      </c>
      <c r="M47" s="47">
        <v>0</v>
      </c>
      <c r="N47" s="47">
        <v>1</v>
      </c>
      <c r="O47" s="47">
        <v>0</v>
      </c>
      <c r="P47" s="47">
        <v>2</v>
      </c>
      <c r="Q47" s="47">
        <v>0</v>
      </c>
      <c r="R47" s="47">
        <v>1</v>
      </c>
      <c r="S47" s="47">
        <v>0</v>
      </c>
      <c r="T47" s="47">
        <v>0</v>
      </c>
      <c r="U47" s="47">
        <v>52</v>
      </c>
      <c r="V47" s="47">
        <v>1</v>
      </c>
      <c r="W47" s="48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5">
        <f t="shared" si="0"/>
        <v>149</v>
      </c>
      <c r="B48" s="61">
        <v>41703</v>
      </c>
      <c r="C48" s="46" t="s">
        <v>351</v>
      </c>
      <c r="D48" s="46" t="s">
        <v>352</v>
      </c>
      <c r="E48" s="47">
        <v>800</v>
      </c>
      <c r="F48" s="47">
        <v>2</v>
      </c>
      <c r="G48" s="47">
        <v>77</v>
      </c>
      <c r="H48" s="47">
        <v>4</v>
      </c>
      <c r="I48" s="47">
        <v>11</v>
      </c>
      <c r="J48" s="47">
        <v>10</v>
      </c>
      <c r="K48" s="47">
        <v>11</v>
      </c>
      <c r="L48" s="47">
        <v>0</v>
      </c>
      <c r="M48" s="47">
        <v>0</v>
      </c>
      <c r="N48" s="47">
        <v>1</v>
      </c>
      <c r="O48" s="47">
        <v>1</v>
      </c>
      <c r="P48" s="47">
        <v>0</v>
      </c>
      <c r="Q48" s="47">
        <v>3</v>
      </c>
      <c r="R48" s="47">
        <v>1</v>
      </c>
      <c r="S48" s="47">
        <v>0</v>
      </c>
      <c r="T48" s="47">
        <v>0</v>
      </c>
      <c r="U48" s="47">
        <v>29</v>
      </c>
      <c r="V48" s="47">
        <v>1</v>
      </c>
      <c r="W48" s="48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5">
        <f t="shared" si="0"/>
        <v>157</v>
      </c>
      <c r="B49" s="61">
        <v>41703</v>
      </c>
      <c r="C49" s="46" t="s">
        <v>351</v>
      </c>
      <c r="D49" s="46" t="s">
        <v>352</v>
      </c>
      <c r="E49" s="47">
        <v>815</v>
      </c>
      <c r="F49" s="47">
        <v>2</v>
      </c>
      <c r="G49" s="47">
        <v>78</v>
      </c>
      <c r="H49" s="47">
        <v>7</v>
      </c>
      <c r="I49" s="47">
        <v>12</v>
      </c>
      <c r="J49" s="47">
        <v>13</v>
      </c>
      <c r="K49" s="47">
        <v>6</v>
      </c>
      <c r="L49" s="47">
        <v>0</v>
      </c>
      <c r="M49" s="47">
        <v>0</v>
      </c>
      <c r="N49" s="47">
        <v>0</v>
      </c>
      <c r="O49" s="47">
        <v>0</v>
      </c>
      <c r="P49" s="47">
        <v>1</v>
      </c>
      <c r="Q49" s="47">
        <v>2</v>
      </c>
      <c r="R49" s="47">
        <v>0</v>
      </c>
      <c r="S49" s="47">
        <v>0</v>
      </c>
      <c r="T49" s="47">
        <v>0</v>
      </c>
      <c r="U49" s="47">
        <v>35</v>
      </c>
      <c r="V49" s="47">
        <v>3</v>
      </c>
      <c r="W49" s="48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5">
        <f t="shared" si="0"/>
        <v>116</v>
      </c>
      <c r="B50" s="61">
        <v>41703</v>
      </c>
      <c r="C50" s="46" t="s">
        <v>351</v>
      </c>
      <c r="D50" s="46" t="s">
        <v>352</v>
      </c>
      <c r="E50" s="47">
        <v>830</v>
      </c>
      <c r="F50" s="47">
        <v>2</v>
      </c>
      <c r="G50" s="47">
        <v>46</v>
      </c>
      <c r="H50" s="47">
        <v>6</v>
      </c>
      <c r="I50" s="47">
        <v>10</v>
      </c>
      <c r="J50" s="47">
        <v>11</v>
      </c>
      <c r="K50" s="47">
        <v>10</v>
      </c>
      <c r="L50" s="47">
        <v>0</v>
      </c>
      <c r="M50" s="47">
        <v>0</v>
      </c>
      <c r="N50" s="47">
        <v>1</v>
      </c>
      <c r="O50" s="47">
        <v>0</v>
      </c>
      <c r="P50" s="47">
        <v>0</v>
      </c>
      <c r="Q50" s="47">
        <v>2</v>
      </c>
      <c r="R50" s="47">
        <v>1</v>
      </c>
      <c r="S50" s="47">
        <v>0</v>
      </c>
      <c r="T50" s="47">
        <v>0</v>
      </c>
      <c r="U50" s="47">
        <v>27</v>
      </c>
      <c r="V50" s="47">
        <v>2</v>
      </c>
      <c r="W50" s="48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5">
        <f t="shared" si="0"/>
        <v>144</v>
      </c>
      <c r="B51" s="61">
        <v>41703</v>
      </c>
      <c r="C51" s="46" t="s">
        <v>351</v>
      </c>
      <c r="D51" s="46" t="s">
        <v>352</v>
      </c>
      <c r="E51" s="47">
        <v>845</v>
      </c>
      <c r="F51" s="47">
        <v>2</v>
      </c>
      <c r="G51" s="47">
        <v>68</v>
      </c>
      <c r="H51" s="47">
        <v>4</v>
      </c>
      <c r="I51" s="47">
        <v>9</v>
      </c>
      <c r="J51" s="47">
        <v>13</v>
      </c>
      <c r="K51" s="47">
        <v>11</v>
      </c>
      <c r="L51" s="47">
        <v>0</v>
      </c>
      <c r="M51" s="47">
        <v>0</v>
      </c>
      <c r="N51" s="47">
        <v>2</v>
      </c>
      <c r="O51" s="47">
        <v>0</v>
      </c>
      <c r="P51" s="47">
        <v>0</v>
      </c>
      <c r="Q51" s="47">
        <v>4</v>
      </c>
      <c r="R51" s="47">
        <v>0</v>
      </c>
      <c r="S51" s="47">
        <v>0</v>
      </c>
      <c r="T51" s="47">
        <v>0</v>
      </c>
      <c r="U51" s="47">
        <v>30</v>
      </c>
      <c r="V51" s="47">
        <v>3</v>
      </c>
      <c r="W51" s="48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5">
        <f t="shared" si="0"/>
        <v>162</v>
      </c>
      <c r="B52" s="61">
        <v>41703</v>
      </c>
      <c r="C52" s="46" t="s">
        <v>351</v>
      </c>
      <c r="D52" s="46" t="s">
        <v>352</v>
      </c>
      <c r="E52" s="47">
        <v>900</v>
      </c>
      <c r="F52" s="47">
        <v>2</v>
      </c>
      <c r="G52" s="47">
        <v>76</v>
      </c>
      <c r="H52" s="47">
        <v>3</v>
      </c>
      <c r="I52" s="47">
        <v>16</v>
      </c>
      <c r="J52" s="47">
        <v>13</v>
      </c>
      <c r="K52" s="47">
        <v>8</v>
      </c>
      <c r="L52" s="47">
        <v>0</v>
      </c>
      <c r="M52" s="47">
        <v>0</v>
      </c>
      <c r="N52" s="47">
        <v>1</v>
      </c>
      <c r="O52" s="47">
        <v>1</v>
      </c>
      <c r="P52" s="47">
        <v>3</v>
      </c>
      <c r="Q52" s="47">
        <v>4</v>
      </c>
      <c r="R52" s="47">
        <v>0</v>
      </c>
      <c r="S52" s="47">
        <v>0</v>
      </c>
      <c r="T52" s="47">
        <v>0</v>
      </c>
      <c r="U52" s="47">
        <v>35</v>
      </c>
      <c r="V52" s="47">
        <v>2</v>
      </c>
      <c r="W52" s="48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5">
        <f t="shared" si="0"/>
        <v>133</v>
      </c>
      <c r="B53" s="61">
        <v>41703</v>
      </c>
      <c r="C53" s="46" t="s">
        <v>351</v>
      </c>
      <c r="D53" s="46" t="s">
        <v>352</v>
      </c>
      <c r="E53" s="47">
        <v>915</v>
      </c>
      <c r="F53" s="47">
        <v>2</v>
      </c>
      <c r="G53" s="47">
        <v>58</v>
      </c>
      <c r="H53" s="47">
        <v>4</v>
      </c>
      <c r="I53" s="47">
        <v>16</v>
      </c>
      <c r="J53" s="47">
        <v>12</v>
      </c>
      <c r="K53" s="47">
        <v>5</v>
      </c>
      <c r="L53" s="47">
        <v>0</v>
      </c>
      <c r="M53" s="47">
        <v>0</v>
      </c>
      <c r="N53" s="47">
        <v>3</v>
      </c>
      <c r="O53" s="47">
        <v>0</v>
      </c>
      <c r="P53" s="47">
        <v>1</v>
      </c>
      <c r="Q53" s="47">
        <v>2</v>
      </c>
      <c r="R53" s="47">
        <v>0</v>
      </c>
      <c r="S53" s="47">
        <v>0</v>
      </c>
      <c r="T53" s="47">
        <v>0</v>
      </c>
      <c r="U53" s="47">
        <v>32</v>
      </c>
      <c r="V53" s="47">
        <v>0</v>
      </c>
      <c r="W53" s="48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5">
        <f t="shared" si="0"/>
        <v>140</v>
      </c>
      <c r="B54" s="61">
        <v>41703</v>
      </c>
      <c r="C54" s="46" t="s">
        <v>351</v>
      </c>
      <c r="D54" s="46" t="s">
        <v>352</v>
      </c>
      <c r="E54" s="47">
        <v>930</v>
      </c>
      <c r="F54" s="47">
        <v>2</v>
      </c>
      <c r="G54" s="47">
        <v>70</v>
      </c>
      <c r="H54" s="47">
        <v>5</v>
      </c>
      <c r="I54" s="47">
        <v>7</v>
      </c>
      <c r="J54" s="47">
        <v>13</v>
      </c>
      <c r="K54" s="47">
        <v>9</v>
      </c>
      <c r="L54" s="47">
        <v>0</v>
      </c>
      <c r="M54" s="47">
        <v>0</v>
      </c>
      <c r="N54" s="47">
        <v>0</v>
      </c>
      <c r="O54" s="47">
        <v>0</v>
      </c>
      <c r="P54" s="47">
        <v>2</v>
      </c>
      <c r="Q54" s="47">
        <v>3</v>
      </c>
      <c r="R54" s="47">
        <v>0</v>
      </c>
      <c r="S54" s="47">
        <v>0</v>
      </c>
      <c r="T54" s="47">
        <v>0</v>
      </c>
      <c r="U54" s="47">
        <v>29</v>
      </c>
      <c r="V54" s="47">
        <v>2</v>
      </c>
      <c r="W54" s="48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5">
        <f t="shared" si="0"/>
        <v>125</v>
      </c>
      <c r="B55" s="61">
        <v>41703</v>
      </c>
      <c r="C55" s="46" t="s">
        <v>351</v>
      </c>
      <c r="D55" s="46" t="s">
        <v>352</v>
      </c>
      <c r="E55" s="47">
        <v>945</v>
      </c>
      <c r="F55" s="47">
        <v>2</v>
      </c>
      <c r="G55" s="47">
        <v>56</v>
      </c>
      <c r="H55" s="47">
        <v>6</v>
      </c>
      <c r="I55" s="47">
        <v>7</v>
      </c>
      <c r="J55" s="47">
        <v>11</v>
      </c>
      <c r="K55" s="47">
        <v>5</v>
      </c>
      <c r="L55" s="47">
        <v>0</v>
      </c>
      <c r="M55" s="47">
        <v>0</v>
      </c>
      <c r="N55" s="47">
        <v>0</v>
      </c>
      <c r="O55" s="47">
        <v>0</v>
      </c>
      <c r="P55" s="47">
        <v>2</v>
      </c>
      <c r="Q55" s="47">
        <v>4</v>
      </c>
      <c r="R55" s="47">
        <v>3</v>
      </c>
      <c r="S55" s="47">
        <v>0</v>
      </c>
      <c r="T55" s="47">
        <v>0</v>
      </c>
      <c r="U55" s="47">
        <v>26</v>
      </c>
      <c r="V55" s="47">
        <v>5</v>
      </c>
      <c r="W55" s="48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5">
        <f t="shared" si="0"/>
        <v>136</v>
      </c>
      <c r="B56" s="61">
        <v>41703</v>
      </c>
      <c r="C56" s="46" t="s">
        <v>351</v>
      </c>
      <c r="D56" s="46" t="s">
        <v>352</v>
      </c>
      <c r="E56" s="47">
        <v>1000</v>
      </c>
      <c r="F56" s="47">
        <v>2</v>
      </c>
      <c r="G56" s="47">
        <v>66</v>
      </c>
      <c r="H56" s="47">
        <v>4</v>
      </c>
      <c r="I56" s="47">
        <v>9</v>
      </c>
      <c r="J56" s="47">
        <v>15</v>
      </c>
      <c r="K56" s="47">
        <v>2</v>
      </c>
      <c r="L56" s="47">
        <v>0</v>
      </c>
      <c r="M56" s="47">
        <v>0</v>
      </c>
      <c r="N56" s="47">
        <v>0</v>
      </c>
      <c r="O56" s="47">
        <v>1</v>
      </c>
      <c r="P56" s="47">
        <v>2</v>
      </c>
      <c r="Q56" s="47">
        <v>5</v>
      </c>
      <c r="R56" s="47">
        <v>4</v>
      </c>
      <c r="S56" s="47">
        <v>0</v>
      </c>
      <c r="T56" s="47">
        <v>0</v>
      </c>
      <c r="U56" s="47">
        <v>24</v>
      </c>
      <c r="V56" s="47">
        <v>4</v>
      </c>
      <c r="W56" s="48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5">
        <f t="shared" si="0"/>
        <v>126</v>
      </c>
      <c r="B57" s="61">
        <v>41703</v>
      </c>
      <c r="C57" s="46" t="s">
        <v>351</v>
      </c>
      <c r="D57" s="46" t="s">
        <v>352</v>
      </c>
      <c r="E57" s="47">
        <v>1015</v>
      </c>
      <c r="F57" s="47">
        <v>2</v>
      </c>
      <c r="G57" s="47">
        <v>60</v>
      </c>
      <c r="H57" s="47">
        <v>8</v>
      </c>
      <c r="I57" s="47">
        <v>9</v>
      </c>
      <c r="J57" s="47">
        <v>13</v>
      </c>
      <c r="K57" s="47">
        <v>5</v>
      </c>
      <c r="L57" s="47">
        <v>0</v>
      </c>
      <c r="M57" s="47">
        <v>0</v>
      </c>
      <c r="N57" s="47">
        <v>1</v>
      </c>
      <c r="O57" s="47">
        <v>0</v>
      </c>
      <c r="P57" s="47">
        <v>1</v>
      </c>
      <c r="Q57" s="47">
        <v>1</v>
      </c>
      <c r="R57" s="47">
        <v>0</v>
      </c>
      <c r="S57" s="47">
        <v>0</v>
      </c>
      <c r="T57" s="47">
        <v>0</v>
      </c>
      <c r="U57" s="47">
        <v>27</v>
      </c>
      <c r="V57" s="47">
        <v>1</v>
      </c>
      <c r="W57" s="48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5">
        <f t="shared" si="0"/>
        <v>117</v>
      </c>
      <c r="B58" s="61">
        <v>41703</v>
      </c>
      <c r="C58" s="46" t="s">
        <v>351</v>
      </c>
      <c r="D58" s="46" t="s">
        <v>352</v>
      </c>
      <c r="E58" s="47">
        <v>1030</v>
      </c>
      <c r="F58" s="47">
        <v>2</v>
      </c>
      <c r="G58" s="47">
        <v>57</v>
      </c>
      <c r="H58" s="47">
        <v>4</v>
      </c>
      <c r="I58" s="47">
        <v>10</v>
      </c>
      <c r="J58" s="47">
        <v>10</v>
      </c>
      <c r="K58" s="47">
        <v>8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5</v>
      </c>
      <c r="R58" s="47">
        <v>0</v>
      </c>
      <c r="S58" s="47">
        <v>0</v>
      </c>
      <c r="T58" s="47">
        <v>0</v>
      </c>
      <c r="U58" s="47">
        <v>21</v>
      </c>
      <c r="V58" s="47">
        <v>1</v>
      </c>
      <c r="W58" s="48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5">
        <f t="shared" si="0"/>
        <v>117</v>
      </c>
      <c r="B59" s="61">
        <v>41703</v>
      </c>
      <c r="C59" s="46" t="s">
        <v>351</v>
      </c>
      <c r="D59" s="46" t="s">
        <v>352</v>
      </c>
      <c r="E59" s="47">
        <v>1045</v>
      </c>
      <c r="F59" s="47">
        <v>2</v>
      </c>
      <c r="G59" s="47">
        <v>53</v>
      </c>
      <c r="H59" s="47">
        <v>5</v>
      </c>
      <c r="I59" s="47">
        <v>14</v>
      </c>
      <c r="J59" s="47">
        <v>13</v>
      </c>
      <c r="K59" s="47">
        <v>4</v>
      </c>
      <c r="L59" s="47">
        <v>0</v>
      </c>
      <c r="M59" s="47">
        <v>0</v>
      </c>
      <c r="N59" s="47">
        <v>2</v>
      </c>
      <c r="O59" s="47">
        <v>0</v>
      </c>
      <c r="P59" s="47">
        <v>1</v>
      </c>
      <c r="Q59" s="47">
        <v>5</v>
      </c>
      <c r="R59" s="47">
        <v>1</v>
      </c>
      <c r="S59" s="47">
        <v>0</v>
      </c>
      <c r="T59" s="47">
        <v>0</v>
      </c>
      <c r="U59" s="47">
        <v>17</v>
      </c>
      <c r="V59" s="47">
        <v>2</v>
      </c>
      <c r="W59" s="48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5">
        <f t="shared" si="0"/>
        <v>122</v>
      </c>
      <c r="B60" s="61">
        <v>41703</v>
      </c>
      <c r="C60" s="46" t="s">
        <v>351</v>
      </c>
      <c r="D60" s="46" t="s">
        <v>352</v>
      </c>
      <c r="E60" s="47">
        <v>1100</v>
      </c>
      <c r="F60" s="47">
        <v>2</v>
      </c>
      <c r="G60" s="47">
        <v>62</v>
      </c>
      <c r="H60" s="47">
        <v>5</v>
      </c>
      <c r="I60" s="47">
        <v>9</v>
      </c>
      <c r="J60" s="47">
        <v>10</v>
      </c>
      <c r="K60" s="47">
        <v>1</v>
      </c>
      <c r="L60" s="47">
        <v>0</v>
      </c>
      <c r="M60" s="47">
        <v>0</v>
      </c>
      <c r="N60" s="47">
        <v>3</v>
      </c>
      <c r="O60" s="47">
        <v>0</v>
      </c>
      <c r="P60" s="47">
        <v>0</v>
      </c>
      <c r="Q60" s="47">
        <v>9</v>
      </c>
      <c r="R60" s="47">
        <v>2</v>
      </c>
      <c r="S60" s="47">
        <v>0</v>
      </c>
      <c r="T60" s="47">
        <v>0</v>
      </c>
      <c r="U60" s="47">
        <v>18</v>
      </c>
      <c r="V60" s="47">
        <v>3</v>
      </c>
      <c r="W60" s="48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5">
        <f t="shared" si="0"/>
        <v>116</v>
      </c>
      <c r="B61" s="61">
        <v>41703</v>
      </c>
      <c r="C61" s="46" t="s">
        <v>351</v>
      </c>
      <c r="D61" s="46" t="s">
        <v>352</v>
      </c>
      <c r="E61" s="47">
        <v>1115</v>
      </c>
      <c r="F61" s="47">
        <v>2</v>
      </c>
      <c r="G61" s="47">
        <v>53</v>
      </c>
      <c r="H61" s="47">
        <v>5</v>
      </c>
      <c r="I61" s="47">
        <v>5</v>
      </c>
      <c r="J61" s="47">
        <v>14</v>
      </c>
      <c r="K61" s="47">
        <v>5</v>
      </c>
      <c r="L61" s="47">
        <v>0</v>
      </c>
      <c r="M61" s="47">
        <v>0</v>
      </c>
      <c r="N61" s="47">
        <v>6</v>
      </c>
      <c r="O61" s="47">
        <v>0</v>
      </c>
      <c r="P61" s="47">
        <v>1</v>
      </c>
      <c r="Q61" s="47">
        <v>2</v>
      </c>
      <c r="R61" s="47">
        <v>0</v>
      </c>
      <c r="S61" s="47">
        <v>0</v>
      </c>
      <c r="T61" s="47">
        <v>0</v>
      </c>
      <c r="U61" s="47">
        <v>25</v>
      </c>
      <c r="V61" s="47">
        <v>0</v>
      </c>
      <c r="W61" s="48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5">
        <f t="shared" si="0"/>
        <v>145</v>
      </c>
      <c r="B62" s="61">
        <v>41703</v>
      </c>
      <c r="C62" s="46" t="s">
        <v>351</v>
      </c>
      <c r="D62" s="46" t="s">
        <v>352</v>
      </c>
      <c r="E62" s="47">
        <v>1130</v>
      </c>
      <c r="F62" s="47">
        <v>2</v>
      </c>
      <c r="G62" s="47">
        <v>78</v>
      </c>
      <c r="H62" s="47">
        <v>5</v>
      </c>
      <c r="I62" s="47">
        <v>10</v>
      </c>
      <c r="J62" s="47">
        <v>11</v>
      </c>
      <c r="K62" s="47">
        <v>9</v>
      </c>
      <c r="L62" s="47">
        <v>0</v>
      </c>
      <c r="M62" s="47">
        <v>0</v>
      </c>
      <c r="N62" s="47">
        <v>3</v>
      </c>
      <c r="O62" s="47">
        <v>0</v>
      </c>
      <c r="P62" s="47">
        <v>1</v>
      </c>
      <c r="Q62" s="47">
        <v>3</v>
      </c>
      <c r="R62" s="47">
        <v>2</v>
      </c>
      <c r="S62" s="47">
        <v>0</v>
      </c>
      <c r="T62" s="47">
        <v>0</v>
      </c>
      <c r="U62" s="47">
        <v>21</v>
      </c>
      <c r="V62" s="47">
        <v>2</v>
      </c>
      <c r="W62" s="48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5">
        <f t="shared" si="0"/>
        <v>124</v>
      </c>
      <c r="B63" s="61">
        <v>41703</v>
      </c>
      <c r="C63" s="46" t="s">
        <v>351</v>
      </c>
      <c r="D63" s="46" t="s">
        <v>352</v>
      </c>
      <c r="E63" s="47">
        <v>1145</v>
      </c>
      <c r="F63" s="47">
        <v>2</v>
      </c>
      <c r="G63" s="47">
        <v>79</v>
      </c>
      <c r="H63" s="47">
        <v>4</v>
      </c>
      <c r="I63" s="47">
        <v>8</v>
      </c>
      <c r="J63" s="47">
        <v>8</v>
      </c>
      <c r="K63" s="47">
        <v>1</v>
      </c>
      <c r="L63" s="47">
        <v>0</v>
      </c>
      <c r="M63" s="47">
        <v>0</v>
      </c>
      <c r="N63" s="47">
        <v>2</v>
      </c>
      <c r="O63" s="47">
        <v>0</v>
      </c>
      <c r="P63" s="47">
        <v>1</v>
      </c>
      <c r="Q63" s="47">
        <v>3</v>
      </c>
      <c r="R63" s="47">
        <v>1</v>
      </c>
      <c r="S63" s="47">
        <v>0</v>
      </c>
      <c r="T63" s="47">
        <v>0</v>
      </c>
      <c r="U63" s="47">
        <v>17</v>
      </c>
      <c r="V63" s="47">
        <v>0</v>
      </c>
      <c r="W63" s="48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5">
        <f t="shared" si="0"/>
        <v>109</v>
      </c>
      <c r="B64" s="61">
        <v>41703</v>
      </c>
      <c r="C64" s="46" t="s">
        <v>351</v>
      </c>
      <c r="D64" s="46" t="s">
        <v>352</v>
      </c>
      <c r="E64" s="47">
        <v>1200</v>
      </c>
      <c r="F64" s="47">
        <v>2</v>
      </c>
      <c r="G64" s="47">
        <v>56</v>
      </c>
      <c r="H64" s="47">
        <v>5</v>
      </c>
      <c r="I64" s="47">
        <v>9</v>
      </c>
      <c r="J64" s="47">
        <v>15</v>
      </c>
      <c r="K64" s="47">
        <v>3</v>
      </c>
      <c r="L64" s="47">
        <v>0</v>
      </c>
      <c r="M64" s="47">
        <v>0</v>
      </c>
      <c r="N64" s="47">
        <v>1</v>
      </c>
      <c r="O64" s="47">
        <v>0</v>
      </c>
      <c r="P64" s="47">
        <v>0</v>
      </c>
      <c r="Q64" s="47">
        <v>2</v>
      </c>
      <c r="R64" s="47">
        <v>0</v>
      </c>
      <c r="S64" s="47">
        <v>0</v>
      </c>
      <c r="T64" s="47">
        <v>0</v>
      </c>
      <c r="U64" s="47">
        <v>16</v>
      </c>
      <c r="V64" s="47">
        <v>2</v>
      </c>
      <c r="W64" s="48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5">
        <f t="shared" si="0"/>
        <v>101</v>
      </c>
      <c r="B65" s="61">
        <v>41703</v>
      </c>
      <c r="C65" s="46" t="s">
        <v>351</v>
      </c>
      <c r="D65" s="46" t="s">
        <v>352</v>
      </c>
      <c r="E65" s="47">
        <v>1215</v>
      </c>
      <c r="F65" s="47">
        <v>2</v>
      </c>
      <c r="G65" s="47">
        <v>57</v>
      </c>
      <c r="H65" s="47">
        <v>4</v>
      </c>
      <c r="I65" s="47">
        <v>7</v>
      </c>
      <c r="J65" s="47">
        <v>9</v>
      </c>
      <c r="K65" s="47">
        <v>8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15</v>
      </c>
      <c r="V65" s="47">
        <v>1</v>
      </c>
      <c r="W65" s="48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5">
        <f t="shared" si="0"/>
        <v>136</v>
      </c>
      <c r="B66" s="61">
        <v>41703</v>
      </c>
      <c r="C66" s="46" t="s">
        <v>351</v>
      </c>
      <c r="D66" s="46" t="s">
        <v>352</v>
      </c>
      <c r="E66" s="47">
        <v>1230</v>
      </c>
      <c r="F66" s="47">
        <v>2</v>
      </c>
      <c r="G66" s="47">
        <v>77</v>
      </c>
      <c r="H66" s="47">
        <v>5</v>
      </c>
      <c r="I66" s="47">
        <v>8</v>
      </c>
      <c r="J66" s="47">
        <v>15</v>
      </c>
      <c r="K66" s="47">
        <v>5</v>
      </c>
      <c r="L66" s="47">
        <v>0</v>
      </c>
      <c r="M66" s="47">
        <v>0</v>
      </c>
      <c r="N66" s="47">
        <v>4</v>
      </c>
      <c r="O66" s="47">
        <v>0</v>
      </c>
      <c r="P66" s="47">
        <v>0</v>
      </c>
      <c r="Q66" s="47">
        <v>1</v>
      </c>
      <c r="R66" s="47">
        <v>1</v>
      </c>
      <c r="S66" s="47">
        <v>0</v>
      </c>
      <c r="T66" s="47">
        <v>0</v>
      </c>
      <c r="U66" s="47">
        <v>18</v>
      </c>
      <c r="V66" s="47">
        <v>2</v>
      </c>
      <c r="W66" s="48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5">
        <f t="shared" si="0"/>
        <v>113</v>
      </c>
      <c r="B67" s="61">
        <v>41703</v>
      </c>
      <c r="C67" s="46" t="s">
        <v>351</v>
      </c>
      <c r="D67" s="46" t="s">
        <v>352</v>
      </c>
      <c r="E67" s="47">
        <v>1245</v>
      </c>
      <c r="F67" s="47">
        <v>2</v>
      </c>
      <c r="G67" s="47">
        <v>65</v>
      </c>
      <c r="H67" s="47">
        <v>5</v>
      </c>
      <c r="I67" s="47">
        <v>11</v>
      </c>
      <c r="J67" s="47">
        <v>8</v>
      </c>
      <c r="K67" s="47">
        <v>2</v>
      </c>
      <c r="L67" s="47">
        <v>0</v>
      </c>
      <c r="M67" s="47">
        <v>0</v>
      </c>
      <c r="N67" s="47">
        <v>4</v>
      </c>
      <c r="O67" s="47">
        <v>0</v>
      </c>
      <c r="P67" s="47">
        <v>0</v>
      </c>
      <c r="Q67" s="47">
        <v>2</v>
      </c>
      <c r="R67" s="47">
        <v>0</v>
      </c>
      <c r="S67" s="47">
        <v>0</v>
      </c>
      <c r="T67" s="47">
        <v>0</v>
      </c>
      <c r="U67" s="47">
        <v>14</v>
      </c>
      <c r="V67" s="47">
        <v>2</v>
      </c>
      <c r="W67" s="48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5">
        <f t="shared" si="0"/>
        <v>142</v>
      </c>
      <c r="B68" s="61">
        <v>41703</v>
      </c>
      <c r="C68" s="46" t="s">
        <v>351</v>
      </c>
      <c r="D68" s="46" t="s">
        <v>352</v>
      </c>
      <c r="E68" s="47">
        <v>500</v>
      </c>
      <c r="F68" s="47">
        <v>3</v>
      </c>
      <c r="G68" s="47">
        <v>49</v>
      </c>
      <c r="H68" s="47">
        <v>11</v>
      </c>
      <c r="I68" s="47">
        <v>6</v>
      </c>
      <c r="J68" s="47">
        <v>14</v>
      </c>
      <c r="K68" s="47">
        <v>5</v>
      </c>
      <c r="L68" s="47">
        <v>0</v>
      </c>
      <c r="M68" s="47">
        <v>0</v>
      </c>
      <c r="N68" s="47">
        <v>8</v>
      </c>
      <c r="O68" s="47">
        <v>3</v>
      </c>
      <c r="P68" s="47">
        <v>5</v>
      </c>
      <c r="Q68" s="47">
        <v>12</v>
      </c>
      <c r="R68" s="47">
        <v>5</v>
      </c>
      <c r="S68" s="47">
        <v>12</v>
      </c>
      <c r="T68" s="47">
        <v>5</v>
      </c>
      <c r="U68" s="47">
        <v>7</v>
      </c>
      <c r="V68" s="47">
        <v>0</v>
      </c>
      <c r="W68" s="48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5">
        <f t="shared" ref="A69:A132" si="1">SUM(G69:V69)</f>
        <v>159</v>
      </c>
      <c r="B69" s="61">
        <v>41703</v>
      </c>
      <c r="C69" s="46" t="s">
        <v>351</v>
      </c>
      <c r="D69" s="46" t="s">
        <v>352</v>
      </c>
      <c r="E69" s="47">
        <v>515</v>
      </c>
      <c r="F69" s="47">
        <v>3</v>
      </c>
      <c r="G69" s="47">
        <v>70</v>
      </c>
      <c r="H69" s="47">
        <v>7</v>
      </c>
      <c r="I69" s="47">
        <v>6</v>
      </c>
      <c r="J69" s="47">
        <v>10</v>
      </c>
      <c r="K69" s="47">
        <v>1</v>
      </c>
      <c r="L69" s="47">
        <v>0</v>
      </c>
      <c r="M69" s="47">
        <v>0</v>
      </c>
      <c r="N69" s="47">
        <v>6</v>
      </c>
      <c r="O69" s="47">
        <v>3</v>
      </c>
      <c r="P69" s="47">
        <v>5</v>
      </c>
      <c r="Q69" s="47">
        <v>13</v>
      </c>
      <c r="R69" s="47">
        <v>5</v>
      </c>
      <c r="S69" s="47">
        <v>15</v>
      </c>
      <c r="T69" s="47">
        <v>8</v>
      </c>
      <c r="U69" s="47">
        <v>10</v>
      </c>
      <c r="V69" s="47">
        <v>0</v>
      </c>
      <c r="W69" s="48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5">
        <f t="shared" si="1"/>
        <v>184</v>
      </c>
      <c r="B70" s="61">
        <v>41703</v>
      </c>
      <c r="C70" s="46" t="s">
        <v>351</v>
      </c>
      <c r="D70" s="46" t="s">
        <v>352</v>
      </c>
      <c r="E70" s="47">
        <v>530</v>
      </c>
      <c r="F70" s="47">
        <v>3</v>
      </c>
      <c r="G70" s="47">
        <v>87</v>
      </c>
      <c r="H70" s="47">
        <v>11</v>
      </c>
      <c r="I70" s="47">
        <v>6</v>
      </c>
      <c r="J70" s="47">
        <v>6</v>
      </c>
      <c r="K70" s="47">
        <v>6</v>
      </c>
      <c r="L70" s="47">
        <v>0</v>
      </c>
      <c r="M70" s="47">
        <v>0</v>
      </c>
      <c r="N70" s="47">
        <v>2</v>
      </c>
      <c r="O70" s="47">
        <v>3</v>
      </c>
      <c r="P70" s="47">
        <v>3</v>
      </c>
      <c r="Q70" s="47">
        <v>16</v>
      </c>
      <c r="R70" s="47">
        <v>9</v>
      </c>
      <c r="S70" s="47">
        <v>16</v>
      </c>
      <c r="T70" s="47">
        <v>4</v>
      </c>
      <c r="U70" s="47">
        <v>14</v>
      </c>
      <c r="V70" s="47">
        <v>1</v>
      </c>
      <c r="W70" s="48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5">
        <f t="shared" si="1"/>
        <v>181</v>
      </c>
      <c r="B71" s="61">
        <v>41703</v>
      </c>
      <c r="C71" s="46" t="s">
        <v>351</v>
      </c>
      <c r="D71" s="46" t="s">
        <v>352</v>
      </c>
      <c r="E71" s="47">
        <v>545</v>
      </c>
      <c r="F71" s="47">
        <v>3</v>
      </c>
      <c r="G71" s="47">
        <v>106</v>
      </c>
      <c r="H71" s="47">
        <v>7</v>
      </c>
      <c r="I71" s="47">
        <v>9</v>
      </c>
      <c r="J71" s="47">
        <v>5</v>
      </c>
      <c r="K71" s="47">
        <v>4</v>
      </c>
      <c r="L71" s="47">
        <v>0</v>
      </c>
      <c r="M71" s="47">
        <v>0</v>
      </c>
      <c r="N71" s="47">
        <v>1</v>
      </c>
      <c r="O71" s="47">
        <v>9</v>
      </c>
      <c r="P71" s="47">
        <v>0</v>
      </c>
      <c r="Q71" s="47">
        <v>9</v>
      </c>
      <c r="R71" s="47">
        <v>7</v>
      </c>
      <c r="S71" s="47">
        <v>12</v>
      </c>
      <c r="T71" s="47">
        <v>3</v>
      </c>
      <c r="U71" s="47">
        <v>7</v>
      </c>
      <c r="V71" s="47">
        <v>2</v>
      </c>
      <c r="W71" s="48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5">
        <f t="shared" si="1"/>
        <v>191</v>
      </c>
      <c r="B72" s="61">
        <v>41703</v>
      </c>
      <c r="C72" s="46" t="s">
        <v>351</v>
      </c>
      <c r="D72" s="46" t="s">
        <v>352</v>
      </c>
      <c r="E72" s="47">
        <v>600</v>
      </c>
      <c r="F72" s="47">
        <v>3</v>
      </c>
      <c r="G72" s="47">
        <v>104</v>
      </c>
      <c r="H72" s="47">
        <v>5</v>
      </c>
      <c r="I72" s="47">
        <v>8</v>
      </c>
      <c r="J72" s="47">
        <v>6</v>
      </c>
      <c r="K72" s="47">
        <v>5</v>
      </c>
      <c r="L72" s="47">
        <v>0</v>
      </c>
      <c r="M72" s="47">
        <v>0</v>
      </c>
      <c r="N72" s="47">
        <v>3</v>
      </c>
      <c r="O72" s="47">
        <v>8</v>
      </c>
      <c r="P72" s="47">
        <v>3</v>
      </c>
      <c r="Q72" s="47">
        <v>8</v>
      </c>
      <c r="R72" s="47">
        <v>3</v>
      </c>
      <c r="S72" s="47">
        <v>5</v>
      </c>
      <c r="T72" s="47">
        <v>3</v>
      </c>
      <c r="U72" s="47">
        <v>27</v>
      </c>
      <c r="V72" s="47">
        <v>3</v>
      </c>
      <c r="W72" s="48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5">
        <f t="shared" si="1"/>
        <v>218</v>
      </c>
      <c r="B73" s="61">
        <v>41703</v>
      </c>
      <c r="C73" s="46" t="s">
        <v>351</v>
      </c>
      <c r="D73" s="46" t="s">
        <v>352</v>
      </c>
      <c r="E73" s="47">
        <v>615</v>
      </c>
      <c r="F73" s="47">
        <v>3</v>
      </c>
      <c r="G73" s="47">
        <v>109</v>
      </c>
      <c r="H73" s="47">
        <v>5</v>
      </c>
      <c r="I73" s="47">
        <v>9</v>
      </c>
      <c r="J73" s="47">
        <v>6</v>
      </c>
      <c r="K73" s="47">
        <v>4</v>
      </c>
      <c r="L73" s="47">
        <v>0</v>
      </c>
      <c r="M73" s="47">
        <v>0</v>
      </c>
      <c r="N73" s="47">
        <v>4</v>
      </c>
      <c r="O73" s="47">
        <v>7</v>
      </c>
      <c r="P73" s="47">
        <v>6</v>
      </c>
      <c r="Q73" s="47">
        <v>17</v>
      </c>
      <c r="R73" s="47">
        <v>11</v>
      </c>
      <c r="S73" s="47">
        <v>5</v>
      </c>
      <c r="T73" s="47">
        <v>0</v>
      </c>
      <c r="U73" s="47">
        <v>34</v>
      </c>
      <c r="V73" s="47">
        <v>1</v>
      </c>
      <c r="W73" s="48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5">
        <f t="shared" si="1"/>
        <v>184</v>
      </c>
      <c r="B74" s="61">
        <v>41703</v>
      </c>
      <c r="C74" s="46" t="s">
        <v>351</v>
      </c>
      <c r="D74" s="46" t="s">
        <v>352</v>
      </c>
      <c r="E74" s="47">
        <v>630</v>
      </c>
      <c r="F74" s="47">
        <v>3</v>
      </c>
      <c r="G74" s="47">
        <v>88</v>
      </c>
      <c r="H74" s="47">
        <v>6</v>
      </c>
      <c r="I74" s="47">
        <v>9</v>
      </c>
      <c r="J74" s="47">
        <v>4</v>
      </c>
      <c r="K74" s="47">
        <v>3</v>
      </c>
      <c r="L74" s="47">
        <v>0</v>
      </c>
      <c r="M74" s="47">
        <v>0</v>
      </c>
      <c r="N74" s="47">
        <v>4</v>
      </c>
      <c r="O74" s="47">
        <v>8</v>
      </c>
      <c r="P74" s="47">
        <v>2</v>
      </c>
      <c r="Q74" s="47">
        <v>8</v>
      </c>
      <c r="R74" s="47">
        <v>3</v>
      </c>
      <c r="S74" s="47">
        <v>2</v>
      </c>
      <c r="T74" s="47">
        <v>1</v>
      </c>
      <c r="U74" s="47">
        <v>43</v>
      </c>
      <c r="V74" s="47">
        <v>3</v>
      </c>
      <c r="W74" s="48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5">
        <f t="shared" si="1"/>
        <v>183</v>
      </c>
      <c r="B75" s="61">
        <v>41703</v>
      </c>
      <c r="C75" s="46" t="s">
        <v>351</v>
      </c>
      <c r="D75" s="46" t="s">
        <v>352</v>
      </c>
      <c r="E75" s="47">
        <v>645</v>
      </c>
      <c r="F75" s="47">
        <v>3</v>
      </c>
      <c r="G75" s="47">
        <v>80</v>
      </c>
      <c r="H75" s="47">
        <v>5</v>
      </c>
      <c r="I75" s="47">
        <v>5</v>
      </c>
      <c r="J75" s="47">
        <v>4</v>
      </c>
      <c r="K75" s="47">
        <v>6</v>
      </c>
      <c r="L75" s="47">
        <v>0</v>
      </c>
      <c r="M75" s="47">
        <v>0</v>
      </c>
      <c r="N75" s="47">
        <v>3</v>
      </c>
      <c r="O75" s="47">
        <v>6</v>
      </c>
      <c r="P75" s="47">
        <v>2</v>
      </c>
      <c r="Q75" s="47">
        <v>11</v>
      </c>
      <c r="R75" s="47">
        <v>1</v>
      </c>
      <c r="S75" s="47">
        <v>0</v>
      </c>
      <c r="T75" s="47">
        <v>2</v>
      </c>
      <c r="U75" s="47">
        <v>49</v>
      </c>
      <c r="V75" s="47">
        <v>9</v>
      </c>
      <c r="W75" s="48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5">
        <f t="shared" si="1"/>
        <v>194</v>
      </c>
      <c r="B76" s="61">
        <v>41703</v>
      </c>
      <c r="C76" s="46" t="s">
        <v>351</v>
      </c>
      <c r="D76" s="46" t="s">
        <v>352</v>
      </c>
      <c r="E76" s="47">
        <v>700</v>
      </c>
      <c r="F76" s="47">
        <v>3</v>
      </c>
      <c r="G76" s="47">
        <v>73</v>
      </c>
      <c r="H76" s="47">
        <v>5</v>
      </c>
      <c r="I76" s="47">
        <v>9</v>
      </c>
      <c r="J76" s="47">
        <v>2</v>
      </c>
      <c r="K76" s="47">
        <v>4</v>
      </c>
      <c r="L76" s="47">
        <v>0</v>
      </c>
      <c r="M76" s="47">
        <v>0</v>
      </c>
      <c r="N76" s="47">
        <v>2</v>
      </c>
      <c r="O76" s="47">
        <v>7</v>
      </c>
      <c r="P76" s="47">
        <v>5</v>
      </c>
      <c r="Q76" s="47">
        <v>10</v>
      </c>
      <c r="R76" s="47">
        <v>1</v>
      </c>
      <c r="S76" s="47">
        <v>0</v>
      </c>
      <c r="T76" s="47">
        <v>1</v>
      </c>
      <c r="U76" s="47">
        <v>49</v>
      </c>
      <c r="V76" s="47">
        <v>26</v>
      </c>
      <c r="W76" s="48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5">
        <f t="shared" si="1"/>
        <v>136</v>
      </c>
      <c r="B77" s="61">
        <v>41703</v>
      </c>
      <c r="C77" s="46" t="s">
        <v>351</v>
      </c>
      <c r="D77" s="46" t="s">
        <v>352</v>
      </c>
      <c r="E77" s="47">
        <v>715</v>
      </c>
      <c r="F77" s="47">
        <v>3</v>
      </c>
      <c r="G77" s="47">
        <v>53</v>
      </c>
      <c r="H77" s="47">
        <v>5</v>
      </c>
      <c r="I77" s="47">
        <v>4</v>
      </c>
      <c r="J77" s="47">
        <v>2</v>
      </c>
      <c r="K77" s="47">
        <v>3</v>
      </c>
      <c r="L77" s="47">
        <v>0</v>
      </c>
      <c r="M77" s="47">
        <v>0</v>
      </c>
      <c r="N77" s="47">
        <v>2</v>
      </c>
      <c r="O77" s="47">
        <v>11</v>
      </c>
      <c r="P77" s="47">
        <v>2</v>
      </c>
      <c r="Q77" s="47">
        <v>14</v>
      </c>
      <c r="R77" s="47">
        <v>1</v>
      </c>
      <c r="S77" s="47">
        <v>0</v>
      </c>
      <c r="T77" s="47">
        <v>0</v>
      </c>
      <c r="U77" s="47">
        <v>36</v>
      </c>
      <c r="V77" s="47">
        <v>3</v>
      </c>
      <c r="W77" s="48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5">
        <f t="shared" si="1"/>
        <v>130</v>
      </c>
      <c r="B78" s="61">
        <v>41703</v>
      </c>
      <c r="C78" s="46" t="s">
        <v>351</v>
      </c>
      <c r="D78" s="46" t="s">
        <v>352</v>
      </c>
      <c r="E78" s="47">
        <v>730</v>
      </c>
      <c r="F78" s="47">
        <v>3</v>
      </c>
      <c r="G78" s="47">
        <v>42</v>
      </c>
      <c r="H78" s="47">
        <v>5</v>
      </c>
      <c r="I78" s="47">
        <v>6</v>
      </c>
      <c r="J78" s="47">
        <v>4</v>
      </c>
      <c r="K78" s="47">
        <v>2</v>
      </c>
      <c r="L78" s="47">
        <v>0</v>
      </c>
      <c r="M78" s="47">
        <v>0</v>
      </c>
      <c r="N78" s="47">
        <v>3</v>
      </c>
      <c r="O78" s="47">
        <v>5</v>
      </c>
      <c r="P78" s="47">
        <v>6</v>
      </c>
      <c r="Q78" s="47">
        <v>8</v>
      </c>
      <c r="R78" s="47">
        <v>0</v>
      </c>
      <c r="S78" s="47">
        <v>0</v>
      </c>
      <c r="T78" s="47">
        <v>0</v>
      </c>
      <c r="U78" s="47">
        <v>27</v>
      </c>
      <c r="V78" s="47">
        <v>22</v>
      </c>
      <c r="W78" s="48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5">
        <f t="shared" si="1"/>
        <v>156</v>
      </c>
      <c r="B79" s="61">
        <v>41703</v>
      </c>
      <c r="C79" s="46" t="s">
        <v>351</v>
      </c>
      <c r="D79" s="46" t="s">
        <v>352</v>
      </c>
      <c r="E79" s="47">
        <v>745</v>
      </c>
      <c r="F79" s="47">
        <v>3</v>
      </c>
      <c r="G79" s="47">
        <v>66</v>
      </c>
      <c r="H79" s="47">
        <v>4</v>
      </c>
      <c r="I79" s="47">
        <v>6</v>
      </c>
      <c r="J79" s="47">
        <v>8</v>
      </c>
      <c r="K79" s="47">
        <v>5</v>
      </c>
      <c r="L79" s="47">
        <v>0</v>
      </c>
      <c r="M79" s="47">
        <v>0</v>
      </c>
      <c r="N79" s="47">
        <v>1</v>
      </c>
      <c r="O79" s="47">
        <v>6</v>
      </c>
      <c r="P79" s="47">
        <v>6</v>
      </c>
      <c r="Q79" s="47">
        <v>10</v>
      </c>
      <c r="R79" s="47">
        <v>0</v>
      </c>
      <c r="S79" s="47">
        <v>0</v>
      </c>
      <c r="T79" s="47">
        <v>0</v>
      </c>
      <c r="U79" s="47">
        <v>38</v>
      </c>
      <c r="V79" s="47">
        <v>6</v>
      </c>
      <c r="W79" s="48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5">
        <f t="shared" si="1"/>
        <v>111</v>
      </c>
      <c r="B80" s="61">
        <v>41703</v>
      </c>
      <c r="C80" s="46" t="s">
        <v>351</v>
      </c>
      <c r="D80" s="46" t="s">
        <v>352</v>
      </c>
      <c r="E80" s="47">
        <v>800</v>
      </c>
      <c r="F80" s="47">
        <v>3</v>
      </c>
      <c r="G80" s="47">
        <v>41</v>
      </c>
      <c r="H80" s="47">
        <v>5</v>
      </c>
      <c r="I80" s="47">
        <v>3</v>
      </c>
      <c r="J80" s="47">
        <v>3</v>
      </c>
      <c r="K80" s="47">
        <v>5</v>
      </c>
      <c r="L80" s="47">
        <v>0</v>
      </c>
      <c r="M80" s="47">
        <v>0</v>
      </c>
      <c r="N80" s="47">
        <v>3</v>
      </c>
      <c r="O80" s="47">
        <v>3</v>
      </c>
      <c r="P80" s="47">
        <v>3</v>
      </c>
      <c r="Q80" s="47">
        <v>7</v>
      </c>
      <c r="R80" s="47">
        <v>1</v>
      </c>
      <c r="S80" s="47">
        <v>1</v>
      </c>
      <c r="T80" s="47">
        <v>1</v>
      </c>
      <c r="U80" s="47">
        <v>33</v>
      </c>
      <c r="V80" s="47">
        <v>2</v>
      </c>
      <c r="W80" s="48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5">
        <f t="shared" si="1"/>
        <v>138</v>
      </c>
      <c r="B81" s="61">
        <v>41703</v>
      </c>
      <c r="C81" s="46" t="s">
        <v>351</v>
      </c>
      <c r="D81" s="46" t="s">
        <v>352</v>
      </c>
      <c r="E81" s="47">
        <v>815</v>
      </c>
      <c r="F81" s="47">
        <v>3</v>
      </c>
      <c r="G81" s="47">
        <v>57</v>
      </c>
      <c r="H81" s="47">
        <v>4</v>
      </c>
      <c r="I81" s="47">
        <v>9</v>
      </c>
      <c r="J81" s="47">
        <v>4</v>
      </c>
      <c r="K81" s="47">
        <v>2</v>
      </c>
      <c r="L81" s="47">
        <v>0</v>
      </c>
      <c r="M81" s="47">
        <v>0</v>
      </c>
      <c r="N81" s="47">
        <v>4</v>
      </c>
      <c r="O81" s="47">
        <v>8</v>
      </c>
      <c r="P81" s="47">
        <v>0</v>
      </c>
      <c r="Q81" s="47">
        <v>10</v>
      </c>
      <c r="R81" s="47">
        <v>3</v>
      </c>
      <c r="S81" s="47">
        <v>1</v>
      </c>
      <c r="T81" s="47">
        <v>0</v>
      </c>
      <c r="U81" s="47">
        <v>36</v>
      </c>
      <c r="V81" s="47">
        <v>0</v>
      </c>
      <c r="W81" s="48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5">
        <f t="shared" si="1"/>
        <v>154</v>
      </c>
      <c r="B82" s="61">
        <v>41703</v>
      </c>
      <c r="C82" s="46" t="s">
        <v>351</v>
      </c>
      <c r="D82" s="46" t="s">
        <v>352</v>
      </c>
      <c r="E82" s="47">
        <v>830</v>
      </c>
      <c r="F82" s="47">
        <v>3</v>
      </c>
      <c r="G82" s="47">
        <v>66</v>
      </c>
      <c r="H82" s="47">
        <v>4</v>
      </c>
      <c r="I82" s="47">
        <v>5</v>
      </c>
      <c r="J82" s="47">
        <v>3</v>
      </c>
      <c r="K82" s="47">
        <v>3</v>
      </c>
      <c r="L82" s="47">
        <v>0</v>
      </c>
      <c r="M82" s="47">
        <v>0</v>
      </c>
      <c r="N82" s="47">
        <v>2</v>
      </c>
      <c r="O82" s="47">
        <v>2</v>
      </c>
      <c r="P82" s="47">
        <v>18</v>
      </c>
      <c r="Q82" s="47">
        <v>5</v>
      </c>
      <c r="R82" s="47">
        <v>8</v>
      </c>
      <c r="S82" s="47">
        <v>3</v>
      </c>
      <c r="T82" s="47">
        <v>4</v>
      </c>
      <c r="U82" s="47">
        <v>27</v>
      </c>
      <c r="V82" s="47">
        <v>4</v>
      </c>
      <c r="W82" s="48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5">
        <f t="shared" si="1"/>
        <v>132</v>
      </c>
      <c r="B83" s="61">
        <v>41703</v>
      </c>
      <c r="C83" s="46" t="s">
        <v>351</v>
      </c>
      <c r="D83" s="46" t="s">
        <v>352</v>
      </c>
      <c r="E83" s="47">
        <v>845</v>
      </c>
      <c r="F83" s="47">
        <v>3</v>
      </c>
      <c r="G83" s="47">
        <v>54</v>
      </c>
      <c r="H83" s="47">
        <v>3</v>
      </c>
      <c r="I83" s="47">
        <v>6</v>
      </c>
      <c r="J83" s="47">
        <v>6</v>
      </c>
      <c r="K83" s="47">
        <v>4</v>
      </c>
      <c r="L83" s="47">
        <v>0</v>
      </c>
      <c r="M83" s="47">
        <v>0</v>
      </c>
      <c r="N83" s="47">
        <v>0</v>
      </c>
      <c r="O83" s="47">
        <v>4</v>
      </c>
      <c r="P83" s="47">
        <v>9</v>
      </c>
      <c r="Q83" s="47">
        <v>7</v>
      </c>
      <c r="R83" s="47">
        <v>8</v>
      </c>
      <c r="S83" s="47">
        <v>6</v>
      </c>
      <c r="T83" s="47">
        <v>0</v>
      </c>
      <c r="U83" s="47">
        <v>25</v>
      </c>
      <c r="V83" s="47">
        <v>0</v>
      </c>
      <c r="W83" s="48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5">
        <f t="shared" si="1"/>
        <v>136</v>
      </c>
      <c r="B84" s="61">
        <v>41703</v>
      </c>
      <c r="C84" s="46" t="s">
        <v>351</v>
      </c>
      <c r="D84" s="46" t="s">
        <v>352</v>
      </c>
      <c r="E84" s="47">
        <v>900</v>
      </c>
      <c r="F84" s="47">
        <v>3</v>
      </c>
      <c r="G84" s="47">
        <v>69</v>
      </c>
      <c r="H84" s="47">
        <v>5</v>
      </c>
      <c r="I84" s="47">
        <v>3</v>
      </c>
      <c r="J84" s="47">
        <v>9</v>
      </c>
      <c r="K84" s="47">
        <v>4</v>
      </c>
      <c r="L84" s="47">
        <v>0</v>
      </c>
      <c r="M84" s="47">
        <v>0</v>
      </c>
      <c r="N84" s="47">
        <v>1</v>
      </c>
      <c r="O84" s="47">
        <v>7</v>
      </c>
      <c r="P84" s="47">
        <v>3</v>
      </c>
      <c r="Q84" s="47">
        <v>5</v>
      </c>
      <c r="R84" s="47">
        <v>1</v>
      </c>
      <c r="S84" s="47">
        <v>0</v>
      </c>
      <c r="T84" s="47">
        <v>0</v>
      </c>
      <c r="U84" s="47">
        <v>25</v>
      </c>
      <c r="V84" s="47">
        <v>4</v>
      </c>
      <c r="W84" s="48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5">
        <f t="shared" si="1"/>
        <v>149</v>
      </c>
      <c r="B85" s="61">
        <v>41703</v>
      </c>
      <c r="C85" s="46" t="s">
        <v>351</v>
      </c>
      <c r="D85" s="46" t="s">
        <v>352</v>
      </c>
      <c r="E85" s="47">
        <v>915</v>
      </c>
      <c r="F85" s="47">
        <v>3</v>
      </c>
      <c r="G85" s="47">
        <v>81</v>
      </c>
      <c r="H85" s="47">
        <v>5</v>
      </c>
      <c r="I85" s="47">
        <v>9</v>
      </c>
      <c r="J85" s="47">
        <v>6</v>
      </c>
      <c r="K85" s="47">
        <v>2</v>
      </c>
      <c r="L85" s="47">
        <v>0</v>
      </c>
      <c r="M85" s="47">
        <v>0</v>
      </c>
      <c r="N85" s="47">
        <v>0</v>
      </c>
      <c r="O85" s="47">
        <v>6</v>
      </c>
      <c r="P85" s="47">
        <v>7</v>
      </c>
      <c r="Q85" s="47">
        <v>3</v>
      </c>
      <c r="R85" s="47">
        <v>1</v>
      </c>
      <c r="S85" s="47">
        <v>0</v>
      </c>
      <c r="T85" s="47">
        <v>0</v>
      </c>
      <c r="U85" s="47">
        <v>29</v>
      </c>
      <c r="V85" s="47">
        <v>0</v>
      </c>
      <c r="W85" s="48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5">
        <f t="shared" si="1"/>
        <v>130</v>
      </c>
      <c r="B86" s="61">
        <v>41703</v>
      </c>
      <c r="C86" s="46" t="s">
        <v>351</v>
      </c>
      <c r="D86" s="46" t="s">
        <v>352</v>
      </c>
      <c r="E86" s="47">
        <v>930</v>
      </c>
      <c r="F86" s="47">
        <v>3</v>
      </c>
      <c r="G86" s="47">
        <v>71</v>
      </c>
      <c r="H86" s="47">
        <v>5</v>
      </c>
      <c r="I86" s="47">
        <v>6</v>
      </c>
      <c r="J86" s="47">
        <v>4</v>
      </c>
      <c r="K86" s="47">
        <v>1</v>
      </c>
      <c r="L86" s="47">
        <v>0</v>
      </c>
      <c r="M86" s="47">
        <v>0</v>
      </c>
      <c r="N86" s="47">
        <v>3</v>
      </c>
      <c r="O86" s="47">
        <v>6</v>
      </c>
      <c r="P86" s="47">
        <v>3</v>
      </c>
      <c r="Q86" s="47">
        <v>4</v>
      </c>
      <c r="R86" s="47">
        <v>0</v>
      </c>
      <c r="S86" s="47">
        <v>0</v>
      </c>
      <c r="T86" s="47">
        <v>0</v>
      </c>
      <c r="U86" s="47">
        <v>24</v>
      </c>
      <c r="V86" s="47">
        <v>3</v>
      </c>
      <c r="W86" s="48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5">
        <f t="shared" si="1"/>
        <v>134</v>
      </c>
      <c r="B87" s="61">
        <v>41703</v>
      </c>
      <c r="C87" s="46" t="s">
        <v>351</v>
      </c>
      <c r="D87" s="46" t="s">
        <v>352</v>
      </c>
      <c r="E87" s="47">
        <v>945</v>
      </c>
      <c r="F87" s="47">
        <v>3</v>
      </c>
      <c r="G87" s="47">
        <v>66</v>
      </c>
      <c r="H87" s="47">
        <v>6</v>
      </c>
      <c r="I87" s="47">
        <v>5</v>
      </c>
      <c r="J87" s="47">
        <v>6</v>
      </c>
      <c r="K87" s="47">
        <v>1</v>
      </c>
      <c r="L87" s="47">
        <v>0</v>
      </c>
      <c r="M87" s="47">
        <v>0</v>
      </c>
      <c r="N87" s="47">
        <v>1</v>
      </c>
      <c r="O87" s="47">
        <v>4</v>
      </c>
      <c r="P87" s="47">
        <v>8</v>
      </c>
      <c r="Q87" s="47">
        <v>5</v>
      </c>
      <c r="R87" s="47">
        <v>1</v>
      </c>
      <c r="S87" s="47">
        <v>0</v>
      </c>
      <c r="T87" s="47">
        <v>0</v>
      </c>
      <c r="U87" s="47">
        <v>31</v>
      </c>
      <c r="V87" s="47">
        <v>0</v>
      </c>
      <c r="W87" s="48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5">
        <f t="shared" si="1"/>
        <v>127</v>
      </c>
      <c r="B88" s="61">
        <v>41703</v>
      </c>
      <c r="C88" s="46" t="s">
        <v>351</v>
      </c>
      <c r="D88" s="46" t="s">
        <v>352</v>
      </c>
      <c r="E88" s="47">
        <v>1000</v>
      </c>
      <c r="F88" s="47">
        <v>3</v>
      </c>
      <c r="G88" s="47">
        <v>61</v>
      </c>
      <c r="H88" s="47">
        <v>3</v>
      </c>
      <c r="I88" s="47">
        <v>3</v>
      </c>
      <c r="J88" s="47">
        <v>1</v>
      </c>
      <c r="K88" s="47">
        <v>1</v>
      </c>
      <c r="L88" s="47">
        <v>0</v>
      </c>
      <c r="M88" s="47">
        <v>0</v>
      </c>
      <c r="N88" s="47">
        <v>2</v>
      </c>
      <c r="O88" s="47">
        <v>5</v>
      </c>
      <c r="P88" s="47">
        <v>7</v>
      </c>
      <c r="Q88" s="47">
        <v>13</v>
      </c>
      <c r="R88" s="47">
        <v>7</v>
      </c>
      <c r="S88" s="47">
        <v>3</v>
      </c>
      <c r="T88" s="47">
        <v>2</v>
      </c>
      <c r="U88" s="47">
        <v>16</v>
      </c>
      <c r="V88" s="47">
        <v>3</v>
      </c>
      <c r="W88" s="48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5">
        <f t="shared" si="1"/>
        <v>128</v>
      </c>
      <c r="B89" s="61">
        <v>41703</v>
      </c>
      <c r="C89" s="46" t="s">
        <v>351</v>
      </c>
      <c r="D89" s="46" t="s">
        <v>352</v>
      </c>
      <c r="E89" s="47">
        <v>1015</v>
      </c>
      <c r="F89" s="47">
        <v>3</v>
      </c>
      <c r="G89" s="47">
        <v>63</v>
      </c>
      <c r="H89" s="47">
        <v>2</v>
      </c>
      <c r="I89" s="47">
        <v>2</v>
      </c>
      <c r="J89" s="47">
        <v>0</v>
      </c>
      <c r="K89" s="47">
        <v>1</v>
      </c>
      <c r="L89" s="47">
        <v>0</v>
      </c>
      <c r="M89" s="47">
        <v>0</v>
      </c>
      <c r="N89" s="47">
        <v>3</v>
      </c>
      <c r="O89" s="47">
        <v>3</v>
      </c>
      <c r="P89" s="47">
        <v>5</v>
      </c>
      <c r="Q89" s="47">
        <v>19</v>
      </c>
      <c r="R89" s="47">
        <v>4</v>
      </c>
      <c r="S89" s="47">
        <v>4</v>
      </c>
      <c r="T89" s="47">
        <v>0</v>
      </c>
      <c r="U89" s="47">
        <v>22</v>
      </c>
      <c r="V89" s="47">
        <v>0</v>
      </c>
      <c r="W89" s="48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5">
        <f t="shared" si="1"/>
        <v>132</v>
      </c>
      <c r="B90" s="61">
        <v>41703</v>
      </c>
      <c r="C90" s="46" t="s">
        <v>351</v>
      </c>
      <c r="D90" s="46" t="s">
        <v>352</v>
      </c>
      <c r="E90" s="47">
        <v>1030</v>
      </c>
      <c r="F90" s="47">
        <v>3</v>
      </c>
      <c r="G90" s="47">
        <v>52</v>
      </c>
      <c r="H90" s="47">
        <v>7</v>
      </c>
      <c r="I90" s="47">
        <v>10</v>
      </c>
      <c r="J90" s="47">
        <v>1</v>
      </c>
      <c r="K90" s="47">
        <v>3</v>
      </c>
      <c r="L90" s="47">
        <v>0</v>
      </c>
      <c r="M90" s="47">
        <v>0</v>
      </c>
      <c r="N90" s="47">
        <v>0</v>
      </c>
      <c r="O90" s="47">
        <v>4</v>
      </c>
      <c r="P90" s="47">
        <v>8</v>
      </c>
      <c r="Q90" s="47">
        <v>7</v>
      </c>
      <c r="R90" s="47">
        <v>3</v>
      </c>
      <c r="S90" s="47">
        <v>5</v>
      </c>
      <c r="T90" s="47">
        <v>6</v>
      </c>
      <c r="U90" s="47">
        <v>25</v>
      </c>
      <c r="V90" s="47">
        <v>1</v>
      </c>
      <c r="W90" s="48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5">
        <f t="shared" si="1"/>
        <v>138</v>
      </c>
      <c r="B91" s="61">
        <v>41703</v>
      </c>
      <c r="C91" s="46" t="s">
        <v>351</v>
      </c>
      <c r="D91" s="46" t="s">
        <v>352</v>
      </c>
      <c r="E91" s="47">
        <v>1045</v>
      </c>
      <c r="F91" s="47">
        <v>3</v>
      </c>
      <c r="G91" s="47">
        <v>63</v>
      </c>
      <c r="H91" s="47">
        <v>3</v>
      </c>
      <c r="I91" s="47">
        <v>8</v>
      </c>
      <c r="J91" s="47">
        <v>3</v>
      </c>
      <c r="K91" s="47">
        <v>1</v>
      </c>
      <c r="L91" s="47">
        <v>0</v>
      </c>
      <c r="M91" s="47">
        <v>0</v>
      </c>
      <c r="N91" s="47">
        <v>4</v>
      </c>
      <c r="O91" s="47">
        <v>3</v>
      </c>
      <c r="P91" s="47">
        <v>5</v>
      </c>
      <c r="Q91" s="47">
        <v>14</v>
      </c>
      <c r="R91" s="47">
        <v>4</v>
      </c>
      <c r="S91" s="47">
        <v>6</v>
      </c>
      <c r="T91" s="47">
        <v>4</v>
      </c>
      <c r="U91" s="47">
        <v>20</v>
      </c>
      <c r="V91" s="47">
        <v>0</v>
      </c>
      <c r="W91" s="48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5">
        <f t="shared" si="1"/>
        <v>159</v>
      </c>
      <c r="B92" s="61">
        <v>41703</v>
      </c>
      <c r="C92" s="46" t="s">
        <v>351</v>
      </c>
      <c r="D92" s="46" t="s">
        <v>352</v>
      </c>
      <c r="E92" s="47">
        <v>1100</v>
      </c>
      <c r="F92" s="47">
        <v>3</v>
      </c>
      <c r="G92" s="47">
        <v>59</v>
      </c>
      <c r="H92" s="47">
        <v>4</v>
      </c>
      <c r="I92" s="47">
        <v>4</v>
      </c>
      <c r="J92" s="47">
        <v>5</v>
      </c>
      <c r="K92" s="47">
        <v>1</v>
      </c>
      <c r="L92" s="47">
        <v>0</v>
      </c>
      <c r="M92" s="47">
        <v>0</v>
      </c>
      <c r="N92" s="47">
        <v>0</v>
      </c>
      <c r="O92" s="47">
        <v>3</v>
      </c>
      <c r="P92" s="47">
        <v>15</v>
      </c>
      <c r="Q92" s="47">
        <v>16</v>
      </c>
      <c r="R92" s="47">
        <v>5</v>
      </c>
      <c r="S92" s="47">
        <v>8</v>
      </c>
      <c r="T92" s="47">
        <v>4</v>
      </c>
      <c r="U92" s="47">
        <v>35</v>
      </c>
      <c r="V92" s="47">
        <v>0</v>
      </c>
      <c r="W92" s="48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5">
        <f t="shared" si="1"/>
        <v>140</v>
      </c>
      <c r="B93" s="61">
        <v>41703</v>
      </c>
      <c r="C93" s="46" t="s">
        <v>351</v>
      </c>
      <c r="D93" s="46" t="s">
        <v>352</v>
      </c>
      <c r="E93" s="47">
        <v>1115</v>
      </c>
      <c r="F93" s="47">
        <v>3</v>
      </c>
      <c r="G93" s="47">
        <v>48</v>
      </c>
      <c r="H93" s="47">
        <v>5</v>
      </c>
      <c r="I93" s="47">
        <v>7</v>
      </c>
      <c r="J93" s="47">
        <v>3</v>
      </c>
      <c r="K93" s="47">
        <v>0</v>
      </c>
      <c r="L93" s="47">
        <v>0</v>
      </c>
      <c r="M93" s="47">
        <v>0</v>
      </c>
      <c r="N93" s="47">
        <v>6</v>
      </c>
      <c r="O93" s="47">
        <v>10</v>
      </c>
      <c r="P93" s="47">
        <v>10</v>
      </c>
      <c r="Q93" s="47">
        <v>9</v>
      </c>
      <c r="R93" s="47">
        <v>8</v>
      </c>
      <c r="S93" s="47">
        <v>10</v>
      </c>
      <c r="T93" s="47">
        <v>6</v>
      </c>
      <c r="U93" s="47">
        <v>18</v>
      </c>
      <c r="V93" s="47">
        <v>0</v>
      </c>
      <c r="W93" s="48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5">
        <f t="shared" si="1"/>
        <v>153</v>
      </c>
      <c r="B94" s="61">
        <v>41703</v>
      </c>
      <c r="C94" s="46" t="s">
        <v>351</v>
      </c>
      <c r="D94" s="46" t="s">
        <v>352</v>
      </c>
      <c r="E94" s="47">
        <v>1130</v>
      </c>
      <c r="F94" s="47">
        <v>3</v>
      </c>
      <c r="G94" s="47">
        <v>56</v>
      </c>
      <c r="H94" s="47">
        <v>5</v>
      </c>
      <c r="I94" s="47">
        <v>8</v>
      </c>
      <c r="J94" s="47">
        <v>5</v>
      </c>
      <c r="K94" s="47">
        <v>4</v>
      </c>
      <c r="L94" s="47">
        <v>0</v>
      </c>
      <c r="M94" s="47">
        <v>0</v>
      </c>
      <c r="N94" s="47">
        <v>2</v>
      </c>
      <c r="O94" s="47">
        <v>6</v>
      </c>
      <c r="P94" s="47">
        <v>8</v>
      </c>
      <c r="Q94" s="47">
        <v>9</v>
      </c>
      <c r="R94" s="47">
        <v>7</v>
      </c>
      <c r="S94" s="47">
        <v>10</v>
      </c>
      <c r="T94" s="47">
        <v>2</v>
      </c>
      <c r="U94" s="47">
        <v>31</v>
      </c>
      <c r="V94" s="47">
        <v>0</v>
      </c>
      <c r="W94" s="48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5">
        <f t="shared" si="1"/>
        <v>126</v>
      </c>
      <c r="B95" s="61">
        <v>41703</v>
      </c>
      <c r="C95" s="46" t="s">
        <v>351</v>
      </c>
      <c r="D95" s="46" t="s">
        <v>352</v>
      </c>
      <c r="E95" s="47">
        <v>1145</v>
      </c>
      <c r="F95" s="47">
        <v>3</v>
      </c>
      <c r="G95" s="47">
        <v>61</v>
      </c>
      <c r="H95" s="47">
        <v>3</v>
      </c>
      <c r="I95" s="47">
        <v>4</v>
      </c>
      <c r="J95" s="47">
        <v>4</v>
      </c>
      <c r="K95" s="47">
        <v>0</v>
      </c>
      <c r="L95" s="47">
        <v>0</v>
      </c>
      <c r="M95" s="47">
        <v>0</v>
      </c>
      <c r="N95" s="47">
        <v>0</v>
      </c>
      <c r="O95" s="47">
        <v>8</v>
      </c>
      <c r="P95" s="47">
        <v>12</v>
      </c>
      <c r="Q95" s="47">
        <v>10</v>
      </c>
      <c r="R95" s="47">
        <v>2</v>
      </c>
      <c r="S95" s="47">
        <v>6</v>
      </c>
      <c r="T95" s="47">
        <v>2</v>
      </c>
      <c r="U95" s="47">
        <v>14</v>
      </c>
      <c r="V95" s="47">
        <v>0</v>
      </c>
      <c r="W95" s="48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5">
        <f t="shared" si="1"/>
        <v>129</v>
      </c>
      <c r="B96" s="61">
        <v>41703</v>
      </c>
      <c r="C96" s="46" t="s">
        <v>351</v>
      </c>
      <c r="D96" s="46" t="s">
        <v>352</v>
      </c>
      <c r="E96" s="47">
        <v>1200</v>
      </c>
      <c r="F96" s="47">
        <v>3</v>
      </c>
      <c r="G96" s="47">
        <v>66</v>
      </c>
      <c r="H96" s="47">
        <v>5</v>
      </c>
      <c r="I96" s="47">
        <v>8</v>
      </c>
      <c r="J96" s="47">
        <v>5</v>
      </c>
      <c r="K96" s="47">
        <v>1</v>
      </c>
      <c r="L96" s="47">
        <v>0</v>
      </c>
      <c r="M96" s="47">
        <v>0</v>
      </c>
      <c r="N96" s="47">
        <v>1</v>
      </c>
      <c r="O96" s="47">
        <v>7</v>
      </c>
      <c r="P96" s="47">
        <v>17</v>
      </c>
      <c r="Q96" s="47">
        <v>4</v>
      </c>
      <c r="R96" s="47">
        <v>8</v>
      </c>
      <c r="S96" s="47">
        <v>5</v>
      </c>
      <c r="T96" s="47">
        <v>1</v>
      </c>
      <c r="U96" s="47">
        <v>1</v>
      </c>
      <c r="V96" s="47">
        <v>0</v>
      </c>
      <c r="W96" s="48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5">
        <f t="shared" si="1"/>
        <v>131</v>
      </c>
      <c r="B97" s="61">
        <v>41703</v>
      </c>
      <c r="C97" s="46" t="s">
        <v>351</v>
      </c>
      <c r="D97" s="46" t="s">
        <v>352</v>
      </c>
      <c r="E97" s="47">
        <v>1215</v>
      </c>
      <c r="F97" s="47">
        <v>3</v>
      </c>
      <c r="G97" s="47">
        <v>74</v>
      </c>
      <c r="H97" s="47">
        <v>4</v>
      </c>
      <c r="I97" s="47">
        <v>7</v>
      </c>
      <c r="J97" s="47">
        <v>5</v>
      </c>
      <c r="K97" s="47">
        <v>2</v>
      </c>
      <c r="L97" s="47">
        <v>0</v>
      </c>
      <c r="M97" s="47">
        <v>0</v>
      </c>
      <c r="N97" s="47">
        <v>0</v>
      </c>
      <c r="O97" s="47">
        <v>4</v>
      </c>
      <c r="P97" s="47">
        <v>14</v>
      </c>
      <c r="Q97" s="47">
        <v>6</v>
      </c>
      <c r="R97" s="47">
        <v>9</v>
      </c>
      <c r="S97" s="47">
        <v>4</v>
      </c>
      <c r="T97" s="47">
        <v>1</v>
      </c>
      <c r="U97" s="47">
        <v>1</v>
      </c>
      <c r="V97" s="47">
        <v>0</v>
      </c>
      <c r="W97" s="48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5">
        <f t="shared" si="1"/>
        <v>129</v>
      </c>
      <c r="B98" s="61">
        <v>41703</v>
      </c>
      <c r="C98" s="46" t="s">
        <v>351</v>
      </c>
      <c r="D98" s="46" t="s">
        <v>352</v>
      </c>
      <c r="E98" s="47">
        <v>1230</v>
      </c>
      <c r="F98" s="47">
        <v>3</v>
      </c>
      <c r="G98" s="47">
        <v>71</v>
      </c>
      <c r="H98" s="47">
        <v>4</v>
      </c>
      <c r="I98" s="47">
        <v>6</v>
      </c>
      <c r="J98" s="47">
        <v>4</v>
      </c>
      <c r="K98" s="47">
        <v>2</v>
      </c>
      <c r="L98" s="47">
        <v>0</v>
      </c>
      <c r="M98" s="47">
        <v>0</v>
      </c>
      <c r="N98" s="47">
        <v>3</v>
      </c>
      <c r="O98" s="47">
        <v>7</v>
      </c>
      <c r="P98" s="47">
        <v>6</v>
      </c>
      <c r="Q98" s="47">
        <v>5</v>
      </c>
      <c r="R98" s="47">
        <v>10</v>
      </c>
      <c r="S98" s="47">
        <v>5</v>
      </c>
      <c r="T98" s="47">
        <v>3</v>
      </c>
      <c r="U98" s="47">
        <v>3</v>
      </c>
      <c r="V98" s="47">
        <v>0</v>
      </c>
      <c r="W98" s="48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5">
        <f t="shared" si="1"/>
        <v>125</v>
      </c>
      <c r="B99" s="61">
        <v>41703</v>
      </c>
      <c r="C99" s="46" t="s">
        <v>351</v>
      </c>
      <c r="D99" s="46" t="s">
        <v>352</v>
      </c>
      <c r="E99" s="47">
        <v>1245</v>
      </c>
      <c r="F99" s="47">
        <v>3</v>
      </c>
      <c r="G99" s="47">
        <v>60</v>
      </c>
      <c r="H99" s="47">
        <v>3</v>
      </c>
      <c r="I99" s="47">
        <v>7</v>
      </c>
      <c r="J99" s="47">
        <v>3</v>
      </c>
      <c r="K99" s="47">
        <v>2</v>
      </c>
      <c r="L99" s="47">
        <v>0</v>
      </c>
      <c r="M99" s="47">
        <v>0</v>
      </c>
      <c r="N99" s="47">
        <v>1</v>
      </c>
      <c r="O99" s="47">
        <v>7</v>
      </c>
      <c r="P99" s="47">
        <v>14</v>
      </c>
      <c r="Q99" s="47">
        <v>4</v>
      </c>
      <c r="R99" s="47">
        <v>3</v>
      </c>
      <c r="S99" s="47">
        <v>6</v>
      </c>
      <c r="T99" s="47">
        <v>7</v>
      </c>
      <c r="U99" s="47">
        <v>7</v>
      </c>
      <c r="V99" s="47">
        <v>1</v>
      </c>
      <c r="W99" s="48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5">
        <f t="shared" si="1"/>
        <v>175</v>
      </c>
      <c r="B100" s="61">
        <v>41703</v>
      </c>
      <c r="C100" s="46" t="s">
        <v>351</v>
      </c>
      <c r="D100" s="46" t="s">
        <v>352</v>
      </c>
      <c r="E100" s="47">
        <v>500</v>
      </c>
      <c r="F100" s="47">
        <v>4</v>
      </c>
      <c r="G100" s="47">
        <v>51</v>
      </c>
      <c r="H100" s="47">
        <v>11</v>
      </c>
      <c r="I100" s="47">
        <v>6</v>
      </c>
      <c r="J100" s="47">
        <v>14</v>
      </c>
      <c r="K100" s="47">
        <v>5</v>
      </c>
      <c r="L100" s="47">
        <v>0</v>
      </c>
      <c r="M100" s="47">
        <v>0</v>
      </c>
      <c r="N100" s="47">
        <v>8</v>
      </c>
      <c r="O100" s="47">
        <v>4</v>
      </c>
      <c r="P100" s="47">
        <v>5</v>
      </c>
      <c r="Q100" s="47">
        <v>6</v>
      </c>
      <c r="R100" s="47">
        <v>5</v>
      </c>
      <c r="S100" s="47">
        <v>0</v>
      </c>
      <c r="T100" s="47">
        <v>10</v>
      </c>
      <c r="U100" s="47">
        <v>49</v>
      </c>
      <c r="V100" s="47">
        <v>1</v>
      </c>
      <c r="W100" s="48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5">
        <f t="shared" si="1"/>
        <v>184</v>
      </c>
      <c r="B101" s="61">
        <v>41703</v>
      </c>
      <c r="C101" s="46" t="s">
        <v>351</v>
      </c>
      <c r="D101" s="46" t="s">
        <v>352</v>
      </c>
      <c r="E101" s="47">
        <v>515</v>
      </c>
      <c r="F101" s="47">
        <v>4</v>
      </c>
      <c r="G101" s="47">
        <v>64</v>
      </c>
      <c r="H101" s="47">
        <v>7</v>
      </c>
      <c r="I101" s="47">
        <v>6</v>
      </c>
      <c r="J101" s="47">
        <v>10</v>
      </c>
      <c r="K101" s="47">
        <v>1</v>
      </c>
      <c r="L101" s="47">
        <v>0</v>
      </c>
      <c r="M101" s="47">
        <v>0</v>
      </c>
      <c r="N101" s="47">
        <v>2</v>
      </c>
      <c r="O101" s="47">
        <v>6</v>
      </c>
      <c r="P101" s="47">
        <v>4</v>
      </c>
      <c r="Q101" s="47">
        <v>10</v>
      </c>
      <c r="R101" s="47">
        <v>4</v>
      </c>
      <c r="S101" s="47">
        <v>8</v>
      </c>
      <c r="T101" s="47">
        <v>5</v>
      </c>
      <c r="U101" s="47">
        <v>56</v>
      </c>
      <c r="V101" s="47">
        <v>1</v>
      </c>
      <c r="W101" s="48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5">
        <f t="shared" si="1"/>
        <v>257</v>
      </c>
      <c r="B102" s="61">
        <v>41703</v>
      </c>
      <c r="C102" s="46" t="s">
        <v>351</v>
      </c>
      <c r="D102" s="46" t="s">
        <v>352</v>
      </c>
      <c r="E102" s="47">
        <v>530</v>
      </c>
      <c r="F102" s="47">
        <v>4</v>
      </c>
      <c r="G102" s="47">
        <v>95</v>
      </c>
      <c r="H102" s="47">
        <v>11</v>
      </c>
      <c r="I102" s="47">
        <v>6</v>
      </c>
      <c r="J102" s="47">
        <v>6</v>
      </c>
      <c r="K102" s="47">
        <v>6</v>
      </c>
      <c r="L102" s="47">
        <v>0</v>
      </c>
      <c r="M102" s="47">
        <v>0</v>
      </c>
      <c r="N102" s="47">
        <v>2</v>
      </c>
      <c r="O102" s="47">
        <v>7</v>
      </c>
      <c r="P102" s="47">
        <v>3</v>
      </c>
      <c r="Q102" s="47">
        <v>7</v>
      </c>
      <c r="R102" s="47">
        <v>4</v>
      </c>
      <c r="S102" s="47">
        <v>0</v>
      </c>
      <c r="T102" s="47">
        <v>4</v>
      </c>
      <c r="U102" s="47">
        <v>100</v>
      </c>
      <c r="V102" s="47">
        <v>6</v>
      </c>
      <c r="W102" s="48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5">
        <f t="shared" si="1"/>
        <v>207</v>
      </c>
      <c r="B103" s="61">
        <v>41703</v>
      </c>
      <c r="C103" s="46" t="s">
        <v>351</v>
      </c>
      <c r="D103" s="46" t="s">
        <v>352</v>
      </c>
      <c r="E103" s="47">
        <v>545</v>
      </c>
      <c r="F103" s="47">
        <v>4</v>
      </c>
      <c r="G103" s="47">
        <v>63</v>
      </c>
      <c r="H103" s="47">
        <v>7</v>
      </c>
      <c r="I103" s="47">
        <v>8</v>
      </c>
      <c r="J103" s="47">
        <v>5</v>
      </c>
      <c r="K103" s="47">
        <v>4</v>
      </c>
      <c r="L103" s="47">
        <v>0</v>
      </c>
      <c r="M103" s="47">
        <v>0</v>
      </c>
      <c r="N103" s="47">
        <v>4</v>
      </c>
      <c r="O103" s="47">
        <v>6</v>
      </c>
      <c r="P103" s="47">
        <v>3</v>
      </c>
      <c r="Q103" s="47">
        <v>11</v>
      </c>
      <c r="R103" s="47">
        <v>1</v>
      </c>
      <c r="S103" s="47">
        <v>3</v>
      </c>
      <c r="T103" s="47">
        <v>3</v>
      </c>
      <c r="U103" s="47">
        <v>86</v>
      </c>
      <c r="V103" s="47">
        <v>3</v>
      </c>
      <c r="W103" s="48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5">
        <f t="shared" si="1"/>
        <v>216</v>
      </c>
      <c r="B104" s="61">
        <v>41703</v>
      </c>
      <c r="C104" s="46" t="s">
        <v>351</v>
      </c>
      <c r="D104" s="46" t="s">
        <v>352</v>
      </c>
      <c r="E104" s="47">
        <v>600</v>
      </c>
      <c r="F104" s="47">
        <v>4</v>
      </c>
      <c r="G104" s="47">
        <v>70</v>
      </c>
      <c r="H104" s="47">
        <v>5</v>
      </c>
      <c r="I104" s="47">
        <v>8</v>
      </c>
      <c r="J104" s="47">
        <v>6</v>
      </c>
      <c r="K104" s="47">
        <v>5</v>
      </c>
      <c r="L104" s="47">
        <v>0</v>
      </c>
      <c r="M104" s="47">
        <v>0</v>
      </c>
      <c r="N104" s="47">
        <v>1</v>
      </c>
      <c r="O104" s="47">
        <v>5</v>
      </c>
      <c r="P104" s="47">
        <v>2</v>
      </c>
      <c r="Q104" s="47">
        <v>15</v>
      </c>
      <c r="R104" s="47">
        <v>0</v>
      </c>
      <c r="S104" s="47">
        <v>1</v>
      </c>
      <c r="T104" s="47">
        <v>0</v>
      </c>
      <c r="U104" s="47">
        <v>93</v>
      </c>
      <c r="V104" s="47">
        <v>5</v>
      </c>
      <c r="W104" s="48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5">
        <f t="shared" si="1"/>
        <v>224</v>
      </c>
      <c r="B105" s="61">
        <v>41703</v>
      </c>
      <c r="C105" s="46" t="s">
        <v>351</v>
      </c>
      <c r="D105" s="46" t="s">
        <v>352</v>
      </c>
      <c r="E105" s="47">
        <v>615</v>
      </c>
      <c r="F105" s="47">
        <v>4</v>
      </c>
      <c r="G105" s="47">
        <v>65</v>
      </c>
      <c r="H105" s="47">
        <v>5</v>
      </c>
      <c r="I105" s="47">
        <v>9</v>
      </c>
      <c r="J105" s="47">
        <v>6</v>
      </c>
      <c r="K105" s="47">
        <v>4</v>
      </c>
      <c r="L105" s="47">
        <v>0</v>
      </c>
      <c r="M105" s="47">
        <v>0</v>
      </c>
      <c r="N105" s="47">
        <v>3</v>
      </c>
      <c r="O105" s="47">
        <v>10</v>
      </c>
      <c r="P105" s="47">
        <v>1</v>
      </c>
      <c r="Q105" s="47">
        <v>15</v>
      </c>
      <c r="R105" s="47">
        <v>0</v>
      </c>
      <c r="S105" s="47">
        <v>0</v>
      </c>
      <c r="T105" s="47">
        <v>0</v>
      </c>
      <c r="U105" s="47">
        <v>97</v>
      </c>
      <c r="V105" s="47">
        <v>9</v>
      </c>
      <c r="W105" s="48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5">
        <f t="shared" si="1"/>
        <v>220</v>
      </c>
      <c r="B106" s="61">
        <v>41703</v>
      </c>
      <c r="C106" s="46" t="s">
        <v>351</v>
      </c>
      <c r="D106" s="46" t="s">
        <v>352</v>
      </c>
      <c r="E106" s="47">
        <v>630</v>
      </c>
      <c r="F106" s="47">
        <v>4</v>
      </c>
      <c r="G106" s="47">
        <v>69</v>
      </c>
      <c r="H106" s="47">
        <v>6</v>
      </c>
      <c r="I106" s="47">
        <v>9</v>
      </c>
      <c r="J106" s="47">
        <v>4</v>
      </c>
      <c r="K106" s="47">
        <v>3</v>
      </c>
      <c r="L106" s="47">
        <v>0</v>
      </c>
      <c r="M106" s="47">
        <v>0</v>
      </c>
      <c r="N106" s="47">
        <v>4</v>
      </c>
      <c r="O106" s="47">
        <v>5</v>
      </c>
      <c r="P106" s="47">
        <v>2</v>
      </c>
      <c r="Q106" s="47">
        <v>14</v>
      </c>
      <c r="R106" s="47">
        <v>1</v>
      </c>
      <c r="S106" s="47">
        <v>1</v>
      </c>
      <c r="T106" s="47">
        <v>0</v>
      </c>
      <c r="U106" s="47">
        <v>93</v>
      </c>
      <c r="V106" s="47">
        <v>9</v>
      </c>
      <c r="W106" s="48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5">
        <f t="shared" si="1"/>
        <v>223</v>
      </c>
      <c r="B107" s="61">
        <v>41703</v>
      </c>
      <c r="C107" s="46" t="s">
        <v>351</v>
      </c>
      <c r="D107" s="46" t="s">
        <v>352</v>
      </c>
      <c r="E107" s="47">
        <v>645</v>
      </c>
      <c r="F107" s="47">
        <v>4</v>
      </c>
      <c r="G107" s="47">
        <v>79</v>
      </c>
      <c r="H107" s="47">
        <v>5</v>
      </c>
      <c r="I107" s="47">
        <v>5</v>
      </c>
      <c r="J107" s="47">
        <v>4</v>
      </c>
      <c r="K107" s="47">
        <v>6</v>
      </c>
      <c r="L107" s="47">
        <v>0</v>
      </c>
      <c r="M107" s="47">
        <v>0</v>
      </c>
      <c r="N107" s="47">
        <v>5</v>
      </c>
      <c r="O107" s="47">
        <v>6</v>
      </c>
      <c r="P107" s="47">
        <v>1</v>
      </c>
      <c r="Q107" s="47">
        <v>11</v>
      </c>
      <c r="R107" s="47">
        <v>0</v>
      </c>
      <c r="S107" s="47">
        <v>1</v>
      </c>
      <c r="T107" s="47">
        <v>1</v>
      </c>
      <c r="U107" s="47">
        <v>92</v>
      </c>
      <c r="V107" s="47">
        <v>7</v>
      </c>
      <c r="W107" s="48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5">
        <f t="shared" si="1"/>
        <v>177</v>
      </c>
      <c r="B108" s="61">
        <v>41703</v>
      </c>
      <c r="C108" s="46" t="s">
        <v>351</v>
      </c>
      <c r="D108" s="46" t="s">
        <v>352</v>
      </c>
      <c r="E108" s="47">
        <v>700</v>
      </c>
      <c r="F108" s="47">
        <v>4</v>
      </c>
      <c r="G108" s="47">
        <v>68</v>
      </c>
      <c r="H108" s="47">
        <v>5</v>
      </c>
      <c r="I108" s="47">
        <v>9</v>
      </c>
      <c r="J108" s="47">
        <v>2</v>
      </c>
      <c r="K108" s="47">
        <v>4</v>
      </c>
      <c r="L108" s="47">
        <v>0</v>
      </c>
      <c r="M108" s="47">
        <v>0</v>
      </c>
      <c r="N108" s="47">
        <v>3</v>
      </c>
      <c r="O108" s="47">
        <v>1</v>
      </c>
      <c r="P108" s="47">
        <v>2</v>
      </c>
      <c r="Q108" s="47">
        <v>7</v>
      </c>
      <c r="R108" s="47">
        <v>0</v>
      </c>
      <c r="S108" s="47">
        <v>0</v>
      </c>
      <c r="T108" s="47">
        <v>1</v>
      </c>
      <c r="U108" s="47">
        <v>69</v>
      </c>
      <c r="V108" s="47">
        <v>6</v>
      </c>
      <c r="W108" s="48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5">
        <f t="shared" si="1"/>
        <v>185</v>
      </c>
      <c r="B109" s="61">
        <v>41703</v>
      </c>
      <c r="C109" s="46" t="s">
        <v>351</v>
      </c>
      <c r="D109" s="46" t="s">
        <v>352</v>
      </c>
      <c r="E109" s="47">
        <v>715</v>
      </c>
      <c r="F109" s="47">
        <v>4</v>
      </c>
      <c r="G109" s="47">
        <v>75</v>
      </c>
      <c r="H109" s="47">
        <v>5</v>
      </c>
      <c r="I109" s="47">
        <v>4</v>
      </c>
      <c r="J109" s="47">
        <v>2</v>
      </c>
      <c r="K109" s="47">
        <v>3</v>
      </c>
      <c r="L109" s="47">
        <v>0</v>
      </c>
      <c r="M109" s="47">
        <v>0</v>
      </c>
      <c r="N109" s="47">
        <v>2</v>
      </c>
      <c r="O109" s="47">
        <v>5</v>
      </c>
      <c r="P109" s="47">
        <v>2</v>
      </c>
      <c r="Q109" s="47">
        <v>7</v>
      </c>
      <c r="R109" s="47">
        <v>0</v>
      </c>
      <c r="S109" s="47">
        <v>0</v>
      </c>
      <c r="T109" s="47">
        <v>1</v>
      </c>
      <c r="U109" s="47">
        <v>69</v>
      </c>
      <c r="V109" s="47">
        <v>10</v>
      </c>
      <c r="W109" s="48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5">
        <f t="shared" si="1"/>
        <v>169</v>
      </c>
      <c r="B110" s="61">
        <v>41703</v>
      </c>
      <c r="C110" s="46" t="s">
        <v>351</v>
      </c>
      <c r="D110" s="46" t="s">
        <v>352</v>
      </c>
      <c r="E110" s="47">
        <v>730</v>
      </c>
      <c r="F110" s="47">
        <v>4</v>
      </c>
      <c r="G110" s="47">
        <v>50</v>
      </c>
      <c r="H110" s="47">
        <v>5</v>
      </c>
      <c r="I110" s="47">
        <v>6</v>
      </c>
      <c r="J110" s="47">
        <v>4</v>
      </c>
      <c r="K110" s="47">
        <v>2</v>
      </c>
      <c r="L110" s="47">
        <v>0</v>
      </c>
      <c r="M110" s="47">
        <v>0</v>
      </c>
      <c r="N110" s="47">
        <v>0</v>
      </c>
      <c r="O110" s="47">
        <v>5</v>
      </c>
      <c r="P110" s="47">
        <v>3</v>
      </c>
      <c r="Q110" s="47">
        <v>5</v>
      </c>
      <c r="R110" s="47">
        <v>1</v>
      </c>
      <c r="S110" s="47">
        <v>0</v>
      </c>
      <c r="T110" s="47">
        <v>1</v>
      </c>
      <c r="U110" s="47">
        <v>66</v>
      </c>
      <c r="V110" s="47">
        <v>21</v>
      </c>
      <c r="W110" s="48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5">
        <f t="shared" si="1"/>
        <v>201</v>
      </c>
      <c r="B111" s="61">
        <v>41703</v>
      </c>
      <c r="C111" s="46" t="s">
        <v>351</v>
      </c>
      <c r="D111" s="46" t="s">
        <v>352</v>
      </c>
      <c r="E111" s="47">
        <v>745</v>
      </c>
      <c r="F111" s="47">
        <v>4</v>
      </c>
      <c r="G111" s="47">
        <v>64</v>
      </c>
      <c r="H111" s="47">
        <v>4</v>
      </c>
      <c r="I111" s="47">
        <v>6</v>
      </c>
      <c r="J111" s="47">
        <v>8</v>
      </c>
      <c r="K111" s="47">
        <v>5</v>
      </c>
      <c r="L111" s="47">
        <v>0</v>
      </c>
      <c r="M111" s="47">
        <v>0</v>
      </c>
      <c r="N111" s="47">
        <v>2</v>
      </c>
      <c r="O111" s="47">
        <v>9</v>
      </c>
      <c r="P111" s="47">
        <v>4</v>
      </c>
      <c r="Q111" s="47">
        <v>16</v>
      </c>
      <c r="R111" s="47">
        <v>1</v>
      </c>
      <c r="S111" s="47">
        <v>0</v>
      </c>
      <c r="T111" s="47">
        <v>0</v>
      </c>
      <c r="U111" s="47">
        <v>62</v>
      </c>
      <c r="V111" s="47">
        <v>20</v>
      </c>
      <c r="W111" s="48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5">
        <f t="shared" si="1"/>
        <v>140</v>
      </c>
      <c r="B112" s="61">
        <v>41703</v>
      </c>
      <c r="C112" s="46" t="s">
        <v>351</v>
      </c>
      <c r="D112" s="46" t="s">
        <v>352</v>
      </c>
      <c r="E112" s="47">
        <v>800</v>
      </c>
      <c r="F112" s="47">
        <v>4</v>
      </c>
      <c r="G112" s="47">
        <v>57</v>
      </c>
      <c r="H112" s="47">
        <v>5</v>
      </c>
      <c r="I112" s="47">
        <v>3</v>
      </c>
      <c r="J112" s="47">
        <v>3</v>
      </c>
      <c r="K112" s="47">
        <v>5</v>
      </c>
      <c r="L112" s="47">
        <v>0</v>
      </c>
      <c r="M112" s="47">
        <v>0</v>
      </c>
      <c r="N112" s="47">
        <v>2</v>
      </c>
      <c r="O112" s="47">
        <v>3</v>
      </c>
      <c r="P112" s="47">
        <v>2</v>
      </c>
      <c r="Q112" s="47">
        <v>11</v>
      </c>
      <c r="R112" s="47">
        <v>1</v>
      </c>
      <c r="S112" s="47">
        <v>1</v>
      </c>
      <c r="T112" s="47">
        <v>1</v>
      </c>
      <c r="U112" s="47">
        <v>34</v>
      </c>
      <c r="V112" s="47">
        <v>12</v>
      </c>
      <c r="W112" s="48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5">
        <f t="shared" si="1"/>
        <v>192</v>
      </c>
      <c r="B113" s="61">
        <v>41703</v>
      </c>
      <c r="C113" s="46" t="s">
        <v>351</v>
      </c>
      <c r="D113" s="46" t="s">
        <v>352</v>
      </c>
      <c r="E113" s="47">
        <v>815</v>
      </c>
      <c r="F113" s="47">
        <v>4</v>
      </c>
      <c r="G113" s="47">
        <v>87</v>
      </c>
      <c r="H113" s="47">
        <v>4</v>
      </c>
      <c r="I113" s="47">
        <v>9</v>
      </c>
      <c r="J113" s="47">
        <v>4</v>
      </c>
      <c r="K113" s="47">
        <v>2</v>
      </c>
      <c r="L113" s="47">
        <v>0</v>
      </c>
      <c r="M113" s="47">
        <v>0</v>
      </c>
      <c r="N113" s="47">
        <v>3</v>
      </c>
      <c r="O113" s="47">
        <v>9</v>
      </c>
      <c r="P113" s="47">
        <v>1</v>
      </c>
      <c r="Q113" s="47">
        <v>10</v>
      </c>
      <c r="R113" s="47">
        <v>10</v>
      </c>
      <c r="S113" s="47">
        <v>5</v>
      </c>
      <c r="T113" s="47">
        <v>7</v>
      </c>
      <c r="U113" s="47">
        <v>31</v>
      </c>
      <c r="V113" s="47">
        <v>10</v>
      </c>
      <c r="W113" s="48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5">
        <f t="shared" si="1"/>
        <v>180</v>
      </c>
      <c r="B114" s="61">
        <v>41703</v>
      </c>
      <c r="C114" s="46" t="s">
        <v>351</v>
      </c>
      <c r="D114" s="46" t="s">
        <v>352</v>
      </c>
      <c r="E114" s="47">
        <v>830</v>
      </c>
      <c r="F114" s="47">
        <v>4</v>
      </c>
      <c r="G114" s="47">
        <v>94</v>
      </c>
      <c r="H114" s="47">
        <v>4</v>
      </c>
      <c r="I114" s="47">
        <v>5</v>
      </c>
      <c r="J114" s="47">
        <v>3</v>
      </c>
      <c r="K114" s="47">
        <v>3</v>
      </c>
      <c r="L114" s="47">
        <v>0</v>
      </c>
      <c r="M114" s="47">
        <v>0</v>
      </c>
      <c r="N114" s="47">
        <v>6</v>
      </c>
      <c r="O114" s="47">
        <v>6</v>
      </c>
      <c r="P114" s="47">
        <v>4</v>
      </c>
      <c r="Q114" s="47">
        <v>4</v>
      </c>
      <c r="R114" s="47">
        <v>6</v>
      </c>
      <c r="S114" s="47">
        <v>3</v>
      </c>
      <c r="T114" s="47">
        <v>6</v>
      </c>
      <c r="U114" s="47">
        <v>29</v>
      </c>
      <c r="V114" s="47">
        <v>7</v>
      </c>
      <c r="W114" s="48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5">
        <f t="shared" si="1"/>
        <v>177</v>
      </c>
      <c r="B115" s="61">
        <v>41703</v>
      </c>
      <c r="C115" s="46" t="s">
        <v>351</v>
      </c>
      <c r="D115" s="46" t="s">
        <v>352</v>
      </c>
      <c r="E115" s="47">
        <v>845</v>
      </c>
      <c r="F115" s="47">
        <v>4</v>
      </c>
      <c r="G115" s="47">
        <v>92</v>
      </c>
      <c r="H115" s="47">
        <v>3</v>
      </c>
      <c r="I115" s="47">
        <v>6</v>
      </c>
      <c r="J115" s="47">
        <v>6</v>
      </c>
      <c r="K115" s="47">
        <v>4</v>
      </c>
      <c r="L115" s="47">
        <v>0</v>
      </c>
      <c r="M115" s="47">
        <v>0</v>
      </c>
      <c r="N115" s="47">
        <v>3</v>
      </c>
      <c r="O115" s="47">
        <v>8</v>
      </c>
      <c r="P115" s="47">
        <v>1</v>
      </c>
      <c r="Q115" s="47">
        <v>10</v>
      </c>
      <c r="R115" s="47">
        <v>0</v>
      </c>
      <c r="S115" s="47">
        <v>0</v>
      </c>
      <c r="T115" s="47">
        <v>3</v>
      </c>
      <c r="U115" s="47">
        <v>36</v>
      </c>
      <c r="V115" s="47">
        <v>5</v>
      </c>
      <c r="W115" s="48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5">
        <f t="shared" si="1"/>
        <v>129</v>
      </c>
      <c r="B116" s="61">
        <v>41703</v>
      </c>
      <c r="C116" s="46" t="s">
        <v>351</v>
      </c>
      <c r="D116" s="46" t="s">
        <v>352</v>
      </c>
      <c r="E116" s="47">
        <v>900</v>
      </c>
      <c r="F116" s="47">
        <v>4</v>
      </c>
      <c r="G116" s="47">
        <v>66</v>
      </c>
      <c r="H116" s="47">
        <v>5</v>
      </c>
      <c r="I116" s="47">
        <v>3</v>
      </c>
      <c r="J116" s="47">
        <v>9</v>
      </c>
      <c r="K116" s="47">
        <v>4</v>
      </c>
      <c r="L116" s="47">
        <v>0</v>
      </c>
      <c r="M116" s="47">
        <v>0</v>
      </c>
      <c r="N116" s="47">
        <v>3</v>
      </c>
      <c r="O116" s="47">
        <v>5</v>
      </c>
      <c r="P116" s="47">
        <v>1</v>
      </c>
      <c r="Q116" s="47">
        <v>9</v>
      </c>
      <c r="R116" s="47">
        <v>0</v>
      </c>
      <c r="S116" s="47">
        <v>0</v>
      </c>
      <c r="T116" s="47">
        <v>0</v>
      </c>
      <c r="U116" s="47">
        <v>22</v>
      </c>
      <c r="V116" s="47">
        <v>2</v>
      </c>
      <c r="W116" s="48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5">
        <f t="shared" si="1"/>
        <v>149</v>
      </c>
      <c r="B117" s="61">
        <v>41703</v>
      </c>
      <c r="C117" s="46" t="s">
        <v>351</v>
      </c>
      <c r="D117" s="46" t="s">
        <v>352</v>
      </c>
      <c r="E117" s="47">
        <v>915</v>
      </c>
      <c r="F117" s="47">
        <v>4</v>
      </c>
      <c r="G117" s="47">
        <v>69</v>
      </c>
      <c r="H117" s="47">
        <v>5</v>
      </c>
      <c r="I117" s="47">
        <v>9</v>
      </c>
      <c r="J117" s="47">
        <v>6</v>
      </c>
      <c r="K117" s="47">
        <v>2</v>
      </c>
      <c r="L117" s="47">
        <v>0</v>
      </c>
      <c r="M117" s="47">
        <v>0</v>
      </c>
      <c r="N117" s="47">
        <v>1</v>
      </c>
      <c r="O117" s="47">
        <v>5</v>
      </c>
      <c r="P117" s="47">
        <v>3</v>
      </c>
      <c r="Q117" s="47">
        <v>9</v>
      </c>
      <c r="R117" s="47">
        <v>0</v>
      </c>
      <c r="S117" s="47">
        <v>1</v>
      </c>
      <c r="T117" s="47">
        <v>1</v>
      </c>
      <c r="U117" s="47">
        <v>29</v>
      </c>
      <c r="V117" s="47">
        <v>9</v>
      </c>
      <c r="W117" s="48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5">
        <f t="shared" si="1"/>
        <v>121</v>
      </c>
      <c r="B118" s="61">
        <v>41703</v>
      </c>
      <c r="C118" s="46" t="s">
        <v>351</v>
      </c>
      <c r="D118" s="46" t="s">
        <v>352</v>
      </c>
      <c r="E118" s="47">
        <v>930</v>
      </c>
      <c r="F118" s="47">
        <v>4</v>
      </c>
      <c r="G118" s="47">
        <v>68</v>
      </c>
      <c r="H118" s="47">
        <v>5</v>
      </c>
      <c r="I118" s="47">
        <v>6</v>
      </c>
      <c r="J118" s="47">
        <v>4</v>
      </c>
      <c r="K118" s="47">
        <v>1</v>
      </c>
      <c r="L118" s="47">
        <v>0</v>
      </c>
      <c r="M118" s="47">
        <v>0</v>
      </c>
      <c r="N118" s="47">
        <v>1</v>
      </c>
      <c r="O118" s="47">
        <v>4</v>
      </c>
      <c r="P118" s="47">
        <v>2</v>
      </c>
      <c r="Q118" s="47">
        <v>5</v>
      </c>
      <c r="R118" s="47">
        <v>0</v>
      </c>
      <c r="S118" s="47">
        <v>0</v>
      </c>
      <c r="T118" s="47">
        <v>0</v>
      </c>
      <c r="U118" s="47">
        <v>21</v>
      </c>
      <c r="V118" s="47">
        <v>4</v>
      </c>
      <c r="W118" s="48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5">
        <f t="shared" si="1"/>
        <v>133</v>
      </c>
      <c r="B119" s="61">
        <v>41703</v>
      </c>
      <c r="C119" s="46" t="s">
        <v>351</v>
      </c>
      <c r="D119" s="46" t="s">
        <v>352</v>
      </c>
      <c r="E119" s="47">
        <v>945</v>
      </c>
      <c r="F119" s="47">
        <v>4</v>
      </c>
      <c r="G119" s="47">
        <v>54</v>
      </c>
      <c r="H119" s="47">
        <v>6</v>
      </c>
      <c r="I119" s="47">
        <v>5</v>
      </c>
      <c r="J119" s="47">
        <v>6</v>
      </c>
      <c r="K119" s="47">
        <v>1</v>
      </c>
      <c r="L119" s="47">
        <v>0</v>
      </c>
      <c r="M119" s="47">
        <v>0</v>
      </c>
      <c r="N119" s="47">
        <v>0</v>
      </c>
      <c r="O119" s="47">
        <v>1</v>
      </c>
      <c r="P119" s="47">
        <v>4</v>
      </c>
      <c r="Q119" s="47">
        <v>15</v>
      </c>
      <c r="R119" s="47">
        <v>4</v>
      </c>
      <c r="S119" s="47">
        <v>4</v>
      </c>
      <c r="T119" s="47">
        <v>5</v>
      </c>
      <c r="U119" s="47">
        <v>25</v>
      </c>
      <c r="V119" s="47">
        <v>3</v>
      </c>
      <c r="W119" s="48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5">
        <f t="shared" si="1"/>
        <v>127</v>
      </c>
      <c r="B120" s="61">
        <v>41703</v>
      </c>
      <c r="C120" s="46" t="s">
        <v>351</v>
      </c>
      <c r="D120" s="46" t="s">
        <v>352</v>
      </c>
      <c r="E120" s="47">
        <v>1000</v>
      </c>
      <c r="F120" s="47">
        <v>4</v>
      </c>
      <c r="G120" s="47">
        <v>47</v>
      </c>
      <c r="H120" s="47">
        <v>3</v>
      </c>
      <c r="I120" s="47">
        <v>3</v>
      </c>
      <c r="J120" s="47">
        <v>1</v>
      </c>
      <c r="K120" s="47">
        <v>1</v>
      </c>
      <c r="L120" s="47">
        <v>0</v>
      </c>
      <c r="M120" s="47">
        <v>0</v>
      </c>
      <c r="N120" s="47">
        <v>1</v>
      </c>
      <c r="O120" s="47">
        <v>6</v>
      </c>
      <c r="P120" s="47">
        <v>0</v>
      </c>
      <c r="Q120" s="47">
        <v>9</v>
      </c>
      <c r="R120" s="47">
        <v>8</v>
      </c>
      <c r="S120" s="47">
        <v>4</v>
      </c>
      <c r="T120" s="47">
        <v>26</v>
      </c>
      <c r="U120" s="47">
        <v>18</v>
      </c>
      <c r="V120" s="47">
        <v>0</v>
      </c>
      <c r="W120" s="48" t="s">
        <v>331</v>
      </c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5">
        <f t="shared" si="1"/>
        <v>108</v>
      </c>
      <c r="B121" s="61">
        <v>41703</v>
      </c>
      <c r="C121" s="46" t="s">
        <v>351</v>
      </c>
      <c r="D121" s="46" t="s">
        <v>352</v>
      </c>
      <c r="E121" s="47">
        <v>1015</v>
      </c>
      <c r="F121" s="47">
        <v>4</v>
      </c>
      <c r="G121" s="47">
        <v>21</v>
      </c>
      <c r="H121" s="47">
        <v>2</v>
      </c>
      <c r="I121" s="47">
        <v>2</v>
      </c>
      <c r="J121" s="47">
        <v>0</v>
      </c>
      <c r="K121" s="47">
        <v>1</v>
      </c>
      <c r="L121" s="47">
        <v>0</v>
      </c>
      <c r="M121" s="47">
        <v>0</v>
      </c>
      <c r="N121" s="47">
        <v>3</v>
      </c>
      <c r="O121" s="47">
        <v>6</v>
      </c>
      <c r="P121" s="47">
        <v>1</v>
      </c>
      <c r="Q121" s="47">
        <v>9</v>
      </c>
      <c r="R121" s="47">
        <v>2</v>
      </c>
      <c r="S121" s="47">
        <v>25</v>
      </c>
      <c r="T121" s="47">
        <v>19</v>
      </c>
      <c r="U121" s="47">
        <v>16</v>
      </c>
      <c r="V121" s="47">
        <v>1</v>
      </c>
      <c r="W121" s="48" t="s">
        <v>331</v>
      </c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5">
        <f t="shared" si="1"/>
        <v>121</v>
      </c>
      <c r="B122" s="61">
        <v>41703</v>
      </c>
      <c r="C122" s="46" t="s">
        <v>351</v>
      </c>
      <c r="D122" s="46" t="s">
        <v>352</v>
      </c>
      <c r="E122" s="47">
        <v>1030</v>
      </c>
      <c r="F122" s="47">
        <v>4</v>
      </c>
      <c r="G122" s="47">
        <v>42</v>
      </c>
      <c r="H122" s="47">
        <v>7</v>
      </c>
      <c r="I122" s="47">
        <v>10</v>
      </c>
      <c r="J122" s="47">
        <v>1</v>
      </c>
      <c r="K122" s="47">
        <v>3</v>
      </c>
      <c r="L122" s="47">
        <v>0</v>
      </c>
      <c r="M122" s="47">
        <v>0</v>
      </c>
      <c r="N122" s="47">
        <v>2</v>
      </c>
      <c r="O122" s="47">
        <v>4</v>
      </c>
      <c r="P122" s="47">
        <v>2</v>
      </c>
      <c r="Q122" s="47">
        <v>12</v>
      </c>
      <c r="R122" s="47">
        <v>3</v>
      </c>
      <c r="S122" s="47">
        <v>11</v>
      </c>
      <c r="T122" s="47">
        <v>14</v>
      </c>
      <c r="U122" s="47">
        <v>8</v>
      </c>
      <c r="V122" s="47">
        <v>2</v>
      </c>
      <c r="W122" s="48" t="s">
        <v>331</v>
      </c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5">
        <f t="shared" si="1"/>
        <v>153</v>
      </c>
      <c r="B123" s="61">
        <v>41703</v>
      </c>
      <c r="C123" s="46" t="s">
        <v>351</v>
      </c>
      <c r="D123" s="46" t="s">
        <v>352</v>
      </c>
      <c r="E123" s="47">
        <v>1045</v>
      </c>
      <c r="F123" s="47">
        <v>4</v>
      </c>
      <c r="G123" s="47">
        <v>66</v>
      </c>
      <c r="H123" s="47">
        <v>3</v>
      </c>
      <c r="I123" s="47">
        <v>8</v>
      </c>
      <c r="J123" s="47">
        <v>3</v>
      </c>
      <c r="K123" s="47">
        <v>1</v>
      </c>
      <c r="L123" s="47">
        <v>0</v>
      </c>
      <c r="M123" s="47">
        <v>0</v>
      </c>
      <c r="N123" s="47">
        <v>2</v>
      </c>
      <c r="O123" s="47">
        <v>6</v>
      </c>
      <c r="P123" s="47">
        <v>4</v>
      </c>
      <c r="Q123" s="47">
        <v>6</v>
      </c>
      <c r="R123" s="47">
        <v>2</v>
      </c>
      <c r="S123" s="47">
        <v>15</v>
      </c>
      <c r="T123" s="47">
        <v>16</v>
      </c>
      <c r="U123" s="47">
        <v>17</v>
      </c>
      <c r="V123" s="47">
        <v>4</v>
      </c>
      <c r="W123" s="48" t="s">
        <v>331</v>
      </c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5">
        <f t="shared" si="1"/>
        <v>145</v>
      </c>
      <c r="B124" s="61">
        <v>41703</v>
      </c>
      <c r="C124" s="46" t="s">
        <v>351</v>
      </c>
      <c r="D124" s="46" t="s">
        <v>352</v>
      </c>
      <c r="E124" s="47">
        <v>1100</v>
      </c>
      <c r="F124" s="47">
        <v>4</v>
      </c>
      <c r="G124" s="47">
        <v>63</v>
      </c>
      <c r="H124" s="47">
        <v>4</v>
      </c>
      <c r="I124" s="47">
        <v>4</v>
      </c>
      <c r="J124" s="47">
        <v>5</v>
      </c>
      <c r="K124" s="47">
        <v>1</v>
      </c>
      <c r="L124" s="47">
        <v>0</v>
      </c>
      <c r="M124" s="47">
        <v>0</v>
      </c>
      <c r="N124" s="47">
        <v>3</v>
      </c>
      <c r="O124" s="47">
        <v>7</v>
      </c>
      <c r="P124" s="47">
        <v>4</v>
      </c>
      <c r="Q124" s="47">
        <v>15</v>
      </c>
      <c r="R124" s="47">
        <v>6</v>
      </c>
      <c r="S124" s="47">
        <v>8</v>
      </c>
      <c r="T124" s="47">
        <v>4</v>
      </c>
      <c r="U124" s="47">
        <v>21</v>
      </c>
      <c r="V124" s="47">
        <v>0</v>
      </c>
      <c r="W124" s="48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5">
        <f t="shared" si="1"/>
        <v>118</v>
      </c>
      <c r="B125" s="61">
        <v>41703</v>
      </c>
      <c r="C125" s="46" t="s">
        <v>351</v>
      </c>
      <c r="D125" s="46" t="s">
        <v>352</v>
      </c>
      <c r="E125" s="47">
        <v>1115</v>
      </c>
      <c r="F125" s="47">
        <v>4</v>
      </c>
      <c r="G125" s="47">
        <v>42</v>
      </c>
      <c r="H125" s="47">
        <v>5</v>
      </c>
      <c r="I125" s="47">
        <v>7</v>
      </c>
      <c r="J125" s="47">
        <v>3</v>
      </c>
      <c r="K125" s="47">
        <v>0</v>
      </c>
      <c r="L125" s="47">
        <v>0</v>
      </c>
      <c r="M125" s="47">
        <v>0</v>
      </c>
      <c r="N125" s="47">
        <v>3</v>
      </c>
      <c r="O125" s="47">
        <v>5</v>
      </c>
      <c r="P125" s="47">
        <v>4</v>
      </c>
      <c r="Q125" s="47">
        <v>13</v>
      </c>
      <c r="R125" s="47">
        <v>1</v>
      </c>
      <c r="S125" s="47">
        <v>10</v>
      </c>
      <c r="T125" s="47">
        <v>3</v>
      </c>
      <c r="U125" s="47">
        <v>22</v>
      </c>
      <c r="V125" s="47">
        <v>0</v>
      </c>
      <c r="W125" s="48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5">
        <f t="shared" si="1"/>
        <v>157</v>
      </c>
      <c r="B126" s="61">
        <v>41703</v>
      </c>
      <c r="C126" s="46" t="s">
        <v>351</v>
      </c>
      <c r="D126" s="46" t="s">
        <v>352</v>
      </c>
      <c r="E126" s="47">
        <v>1130</v>
      </c>
      <c r="F126" s="47">
        <v>4</v>
      </c>
      <c r="G126" s="47">
        <v>59</v>
      </c>
      <c r="H126" s="47">
        <v>5</v>
      </c>
      <c r="I126" s="47">
        <v>8</v>
      </c>
      <c r="J126" s="47">
        <v>5</v>
      </c>
      <c r="K126" s="47">
        <v>4</v>
      </c>
      <c r="L126" s="47">
        <v>0</v>
      </c>
      <c r="M126" s="47">
        <v>0</v>
      </c>
      <c r="N126" s="47">
        <v>4</v>
      </c>
      <c r="O126" s="47">
        <v>7</v>
      </c>
      <c r="P126" s="47">
        <v>1</v>
      </c>
      <c r="Q126" s="47">
        <v>15</v>
      </c>
      <c r="R126" s="47">
        <v>4</v>
      </c>
      <c r="S126" s="47">
        <v>7</v>
      </c>
      <c r="T126" s="47">
        <v>10</v>
      </c>
      <c r="U126" s="47">
        <v>25</v>
      </c>
      <c r="V126" s="47">
        <v>3</v>
      </c>
      <c r="W126" s="48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5">
        <f t="shared" si="1"/>
        <v>119</v>
      </c>
      <c r="B127" s="61">
        <v>41703</v>
      </c>
      <c r="C127" s="46" t="s">
        <v>351</v>
      </c>
      <c r="D127" s="46" t="s">
        <v>352</v>
      </c>
      <c r="E127" s="47">
        <v>1145</v>
      </c>
      <c r="F127" s="47">
        <v>4</v>
      </c>
      <c r="G127" s="47">
        <v>50</v>
      </c>
      <c r="H127" s="47">
        <v>3</v>
      </c>
      <c r="I127" s="47">
        <v>4</v>
      </c>
      <c r="J127" s="47">
        <v>4</v>
      </c>
      <c r="K127" s="47">
        <v>0</v>
      </c>
      <c r="L127" s="47">
        <v>0</v>
      </c>
      <c r="M127" s="47">
        <v>0</v>
      </c>
      <c r="N127" s="47">
        <v>2</v>
      </c>
      <c r="O127" s="47">
        <v>5</v>
      </c>
      <c r="P127" s="47">
        <v>3</v>
      </c>
      <c r="Q127" s="47">
        <v>8</v>
      </c>
      <c r="R127" s="47">
        <v>3</v>
      </c>
      <c r="S127" s="47">
        <v>3</v>
      </c>
      <c r="T127" s="47">
        <v>1</v>
      </c>
      <c r="U127" s="47">
        <v>33</v>
      </c>
      <c r="V127" s="47">
        <v>0</v>
      </c>
      <c r="W127" s="48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5">
        <f t="shared" si="1"/>
        <v>140</v>
      </c>
      <c r="B128" s="61">
        <v>41703</v>
      </c>
      <c r="C128" s="46" t="s">
        <v>351</v>
      </c>
      <c r="D128" s="46" t="s">
        <v>352</v>
      </c>
      <c r="E128" s="47">
        <v>1200</v>
      </c>
      <c r="F128" s="47">
        <v>4</v>
      </c>
      <c r="G128" s="47">
        <v>68</v>
      </c>
      <c r="H128" s="47">
        <v>5</v>
      </c>
      <c r="I128" s="47">
        <v>8</v>
      </c>
      <c r="J128" s="47">
        <v>5</v>
      </c>
      <c r="K128" s="47">
        <v>1</v>
      </c>
      <c r="L128" s="47">
        <v>0</v>
      </c>
      <c r="M128" s="47">
        <v>0</v>
      </c>
      <c r="N128" s="47">
        <v>1</v>
      </c>
      <c r="O128" s="47">
        <v>4</v>
      </c>
      <c r="P128" s="47">
        <v>6</v>
      </c>
      <c r="Q128" s="47">
        <v>5</v>
      </c>
      <c r="R128" s="47">
        <v>7</v>
      </c>
      <c r="S128" s="47">
        <v>6</v>
      </c>
      <c r="T128" s="47">
        <v>4</v>
      </c>
      <c r="U128" s="47">
        <v>18</v>
      </c>
      <c r="V128" s="47">
        <v>2</v>
      </c>
      <c r="W128" s="48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5">
        <f t="shared" si="1"/>
        <v>152</v>
      </c>
      <c r="B129" s="61">
        <v>41703</v>
      </c>
      <c r="C129" s="46" t="s">
        <v>351</v>
      </c>
      <c r="D129" s="46" t="s">
        <v>352</v>
      </c>
      <c r="E129" s="47">
        <v>1215</v>
      </c>
      <c r="F129" s="47">
        <v>4</v>
      </c>
      <c r="G129" s="47">
        <v>74</v>
      </c>
      <c r="H129" s="47">
        <v>4</v>
      </c>
      <c r="I129" s="47">
        <v>7</v>
      </c>
      <c r="J129" s="47">
        <v>5</v>
      </c>
      <c r="K129" s="47">
        <v>2</v>
      </c>
      <c r="L129" s="47">
        <v>0</v>
      </c>
      <c r="M129" s="47">
        <v>0</v>
      </c>
      <c r="N129" s="47">
        <v>3</v>
      </c>
      <c r="O129" s="47">
        <v>4</v>
      </c>
      <c r="P129" s="47">
        <v>3</v>
      </c>
      <c r="Q129" s="47">
        <v>13</v>
      </c>
      <c r="R129" s="47">
        <v>5</v>
      </c>
      <c r="S129" s="47">
        <v>7</v>
      </c>
      <c r="T129" s="47">
        <v>0</v>
      </c>
      <c r="U129" s="47">
        <v>25</v>
      </c>
      <c r="V129" s="47">
        <v>0</v>
      </c>
      <c r="W129" s="48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5">
        <f t="shared" si="1"/>
        <v>169</v>
      </c>
      <c r="B130" s="61">
        <v>41703</v>
      </c>
      <c r="C130" s="46" t="s">
        <v>351</v>
      </c>
      <c r="D130" s="46" t="s">
        <v>352</v>
      </c>
      <c r="E130" s="47">
        <v>1230</v>
      </c>
      <c r="F130" s="47">
        <v>4</v>
      </c>
      <c r="G130" s="47">
        <v>94</v>
      </c>
      <c r="H130" s="47">
        <v>4</v>
      </c>
      <c r="I130" s="47">
        <v>6</v>
      </c>
      <c r="J130" s="47">
        <v>4</v>
      </c>
      <c r="K130" s="47">
        <v>1</v>
      </c>
      <c r="L130" s="47">
        <v>0</v>
      </c>
      <c r="M130" s="47">
        <v>0</v>
      </c>
      <c r="N130" s="47">
        <v>1</v>
      </c>
      <c r="O130" s="47">
        <v>8</v>
      </c>
      <c r="P130" s="47">
        <v>2</v>
      </c>
      <c r="Q130" s="47">
        <v>8</v>
      </c>
      <c r="R130" s="47">
        <v>3</v>
      </c>
      <c r="S130" s="47">
        <v>8</v>
      </c>
      <c r="T130" s="47">
        <v>6</v>
      </c>
      <c r="U130" s="47">
        <v>23</v>
      </c>
      <c r="V130" s="47">
        <v>1</v>
      </c>
      <c r="W130" s="48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5">
        <f t="shared" si="1"/>
        <v>153</v>
      </c>
      <c r="B131" s="61">
        <v>41703</v>
      </c>
      <c r="C131" s="46" t="s">
        <v>351</v>
      </c>
      <c r="D131" s="46" t="s">
        <v>352</v>
      </c>
      <c r="E131" s="47">
        <v>1245</v>
      </c>
      <c r="F131" s="47">
        <v>4</v>
      </c>
      <c r="G131" s="47">
        <v>77</v>
      </c>
      <c r="H131" s="47">
        <v>3</v>
      </c>
      <c r="I131" s="47">
        <v>7</v>
      </c>
      <c r="J131" s="47">
        <v>3</v>
      </c>
      <c r="K131" s="47">
        <v>2</v>
      </c>
      <c r="L131" s="47">
        <v>0</v>
      </c>
      <c r="M131" s="47">
        <v>0</v>
      </c>
      <c r="N131" s="47">
        <v>2</v>
      </c>
      <c r="O131" s="47">
        <v>7</v>
      </c>
      <c r="P131" s="47">
        <v>4</v>
      </c>
      <c r="Q131" s="47">
        <v>10</v>
      </c>
      <c r="R131" s="47">
        <v>5</v>
      </c>
      <c r="S131" s="47">
        <v>6</v>
      </c>
      <c r="T131" s="47">
        <v>7</v>
      </c>
      <c r="U131" s="47">
        <v>20</v>
      </c>
      <c r="V131" s="47">
        <v>0</v>
      </c>
      <c r="W131" s="48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5">
        <f t="shared" si="1"/>
        <v>144</v>
      </c>
      <c r="B132" s="61">
        <v>41703</v>
      </c>
      <c r="C132" s="46" t="s">
        <v>351</v>
      </c>
      <c r="D132" s="46" t="s">
        <v>352</v>
      </c>
      <c r="E132" s="47">
        <v>1300</v>
      </c>
      <c r="F132" s="47">
        <v>1</v>
      </c>
      <c r="G132" s="47">
        <v>78</v>
      </c>
      <c r="H132" s="47">
        <v>5</v>
      </c>
      <c r="I132" s="47">
        <v>7</v>
      </c>
      <c r="J132" s="47">
        <v>9</v>
      </c>
      <c r="K132" s="47">
        <v>5</v>
      </c>
      <c r="L132" s="47">
        <v>0</v>
      </c>
      <c r="M132" s="47">
        <v>0</v>
      </c>
      <c r="N132" s="47">
        <v>3</v>
      </c>
      <c r="O132" s="47">
        <v>1</v>
      </c>
      <c r="P132" s="47">
        <v>1</v>
      </c>
      <c r="Q132" s="47">
        <v>7</v>
      </c>
      <c r="R132" s="47">
        <v>0</v>
      </c>
      <c r="S132" s="47">
        <v>0</v>
      </c>
      <c r="T132" s="47">
        <v>0</v>
      </c>
      <c r="U132" s="47">
        <v>28</v>
      </c>
      <c r="V132" s="47">
        <v>0</v>
      </c>
      <c r="W132" s="48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5">
        <f t="shared" ref="A133:A196" si="2">SUM(G133:V133)</f>
        <v>147</v>
      </c>
      <c r="B133" s="61">
        <v>41703</v>
      </c>
      <c r="C133" s="46" t="s">
        <v>351</v>
      </c>
      <c r="D133" s="46" t="s">
        <v>352</v>
      </c>
      <c r="E133" s="47">
        <v>1315</v>
      </c>
      <c r="F133" s="47">
        <v>1</v>
      </c>
      <c r="G133" s="47">
        <v>58</v>
      </c>
      <c r="H133" s="47">
        <v>3</v>
      </c>
      <c r="I133" s="47">
        <v>9</v>
      </c>
      <c r="J133" s="47">
        <v>8</v>
      </c>
      <c r="K133" s="47">
        <v>5</v>
      </c>
      <c r="L133" s="47">
        <v>0</v>
      </c>
      <c r="M133" s="47">
        <v>0</v>
      </c>
      <c r="N133" s="47">
        <v>4</v>
      </c>
      <c r="O133" s="47">
        <v>0</v>
      </c>
      <c r="P133" s="47">
        <v>1</v>
      </c>
      <c r="Q133" s="47">
        <v>8</v>
      </c>
      <c r="R133" s="47">
        <v>0</v>
      </c>
      <c r="S133" s="47">
        <v>0</v>
      </c>
      <c r="T133" s="47">
        <v>0</v>
      </c>
      <c r="U133" s="47">
        <v>47</v>
      </c>
      <c r="V133" s="47">
        <v>4</v>
      </c>
      <c r="W133" s="48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5">
        <f t="shared" si="2"/>
        <v>152</v>
      </c>
      <c r="B134" s="61">
        <v>41703</v>
      </c>
      <c r="C134" s="46" t="s">
        <v>351</v>
      </c>
      <c r="D134" s="46" t="s">
        <v>352</v>
      </c>
      <c r="E134" s="47">
        <v>1330</v>
      </c>
      <c r="F134" s="47">
        <v>1</v>
      </c>
      <c r="G134" s="47">
        <v>63</v>
      </c>
      <c r="H134" s="47">
        <v>5</v>
      </c>
      <c r="I134" s="47">
        <v>10</v>
      </c>
      <c r="J134" s="47">
        <v>16</v>
      </c>
      <c r="K134" s="47">
        <v>3</v>
      </c>
      <c r="L134" s="47">
        <v>0</v>
      </c>
      <c r="M134" s="47">
        <v>0</v>
      </c>
      <c r="N134" s="47">
        <v>2</v>
      </c>
      <c r="O134" s="47">
        <v>1</v>
      </c>
      <c r="P134" s="47">
        <v>1</v>
      </c>
      <c r="Q134" s="47">
        <v>7</v>
      </c>
      <c r="R134" s="47">
        <v>1</v>
      </c>
      <c r="S134" s="47">
        <v>0</v>
      </c>
      <c r="T134" s="47">
        <v>0</v>
      </c>
      <c r="U134" s="47">
        <v>42</v>
      </c>
      <c r="V134" s="47">
        <v>1</v>
      </c>
      <c r="W134" s="48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5">
        <f t="shared" si="2"/>
        <v>155</v>
      </c>
      <c r="B135" s="61">
        <v>41703</v>
      </c>
      <c r="C135" s="46" t="s">
        <v>351</v>
      </c>
      <c r="D135" s="46" t="s">
        <v>352</v>
      </c>
      <c r="E135" s="47">
        <v>1345</v>
      </c>
      <c r="F135" s="47">
        <v>1</v>
      </c>
      <c r="G135" s="47">
        <v>65</v>
      </c>
      <c r="H135" s="47">
        <v>6</v>
      </c>
      <c r="I135" s="47">
        <v>9</v>
      </c>
      <c r="J135" s="47">
        <v>13</v>
      </c>
      <c r="K135" s="47">
        <v>6</v>
      </c>
      <c r="L135" s="47">
        <v>0</v>
      </c>
      <c r="M135" s="47">
        <v>0</v>
      </c>
      <c r="N135" s="47">
        <v>6</v>
      </c>
      <c r="O135" s="47">
        <v>0</v>
      </c>
      <c r="P135" s="47">
        <v>5</v>
      </c>
      <c r="Q135" s="47">
        <v>8</v>
      </c>
      <c r="R135" s="47">
        <v>1</v>
      </c>
      <c r="S135" s="47">
        <v>0</v>
      </c>
      <c r="T135" s="47">
        <v>0</v>
      </c>
      <c r="U135" s="47">
        <v>35</v>
      </c>
      <c r="V135" s="47">
        <v>1</v>
      </c>
      <c r="W135" s="48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5">
        <f t="shared" si="2"/>
        <v>159</v>
      </c>
      <c r="B136" s="61">
        <v>41703</v>
      </c>
      <c r="C136" s="46" t="s">
        <v>351</v>
      </c>
      <c r="D136" s="46" t="s">
        <v>352</v>
      </c>
      <c r="E136" s="47">
        <v>1400</v>
      </c>
      <c r="F136" s="47">
        <v>1</v>
      </c>
      <c r="G136" s="47">
        <v>63</v>
      </c>
      <c r="H136" s="47">
        <v>3</v>
      </c>
      <c r="I136" s="47">
        <v>9</v>
      </c>
      <c r="J136" s="47">
        <v>23</v>
      </c>
      <c r="K136" s="47">
        <v>4</v>
      </c>
      <c r="L136" s="47">
        <v>0</v>
      </c>
      <c r="M136" s="47">
        <v>0</v>
      </c>
      <c r="N136" s="47">
        <v>6</v>
      </c>
      <c r="O136" s="47">
        <v>0</v>
      </c>
      <c r="P136" s="47">
        <v>0</v>
      </c>
      <c r="Q136" s="47">
        <v>12</v>
      </c>
      <c r="R136" s="47">
        <v>0</v>
      </c>
      <c r="S136" s="47">
        <v>0</v>
      </c>
      <c r="T136" s="47">
        <v>0</v>
      </c>
      <c r="U136" s="47">
        <v>35</v>
      </c>
      <c r="V136" s="47">
        <v>4</v>
      </c>
      <c r="W136" s="48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5">
        <f t="shared" si="2"/>
        <v>154</v>
      </c>
      <c r="B137" s="61">
        <v>41703</v>
      </c>
      <c r="C137" s="46" t="s">
        <v>351</v>
      </c>
      <c r="D137" s="46" t="s">
        <v>352</v>
      </c>
      <c r="E137" s="47">
        <v>1415</v>
      </c>
      <c r="F137" s="47">
        <v>1</v>
      </c>
      <c r="G137" s="47">
        <v>79</v>
      </c>
      <c r="H137" s="47">
        <v>4</v>
      </c>
      <c r="I137" s="47">
        <v>18</v>
      </c>
      <c r="J137" s="47">
        <v>14</v>
      </c>
      <c r="K137" s="47">
        <v>4</v>
      </c>
      <c r="L137" s="47">
        <v>0</v>
      </c>
      <c r="M137" s="47">
        <v>0</v>
      </c>
      <c r="N137" s="47">
        <v>3</v>
      </c>
      <c r="O137" s="47">
        <v>0</v>
      </c>
      <c r="P137" s="47">
        <v>2</v>
      </c>
      <c r="Q137" s="47">
        <v>2</v>
      </c>
      <c r="R137" s="47">
        <v>1</v>
      </c>
      <c r="S137" s="47">
        <v>0</v>
      </c>
      <c r="T137" s="47">
        <v>0</v>
      </c>
      <c r="U137" s="47">
        <v>26</v>
      </c>
      <c r="V137" s="47">
        <v>1</v>
      </c>
      <c r="W137" s="48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5">
        <f t="shared" si="2"/>
        <v>157</v>
      </c>
      <c r="B138" s="61">
        <v>41703</v>
      </c>
      <c r="C138" s="46" t="s">
        <v>351</v>
      </c>
      <c r="D138" s="46" t="s">
        <v>352</v>
      </c>
      <c r="E138" s="47">
        <v>1430</v>
      </c>
      <c r="F138" s="47">
        <v>1</v>
      </c>
      <c r="G138" s="47">
        <v>75</v>
      </c>
      <c r="H138" s="47">
        <v>6</v>
      </c>
      <c r="I138" s="47">
        <v>17</v>
      </c>
      <c r="J138" s="47">
        <v>14</v>
      </c>
      <c r="K138" s="47">
        <v>5</v>
      </c>
      <c r="L138" s="47">
        <v>0</v>
      </c>
      <c r="M138" s="47">
        <v>0</v>
      </c>
      <c r="N138" s="47">
        <v>1</v>
      </c>
      <c r="O138" s="47">
        <v>0</v>
      </c>
      <c r="P138" s="47">
        <v>6</v>
      </c>
      <c r="Q138" s="47">
        <v>8</v>
      </c>
      <c r="R138" s="47">
        <v>0</v>
      </c>
      <c r="S138" s="47">
        <v>0</v>
      </c>
      <c r="T138" s="47">
        <v>0</v>
      </c>
      <c r="U138" s="47">
        <v>25</v>
      </c>
      <c r="V138" s="47">
        <v>0</v>
      </c>
      <c r="W138" s="48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5">
        <f t="shared" si="2"/>
        <v>159</v>
      </c>
      <c r="B139" s="61">
        <v>41703</v>
      </c>
      <c r="C139" s="46" t="s">
        <v>351</v>
      </c>
      <c r="D139" s="46" t="s">
        <v>352</v>
      </c>
      <c r="E139" s="47">
        <v>1445</v>
      </c>
      <c r="F139" s="47">
        <v>1</v>
      </c>
      <c r="G139" s="47">
        <v>73</v>
      </c>
      <c r="H139" s="47">
        <v>5</v>
      </c>
      <c r="I139" s="47">
        <v>8</v>
      </c>
      <c r="J139" s="47">
        <v>19</v>
      </c>
      <c r="K139" s="47">
        <v>6</v>
      </c>
      <c r="L139" s="47">
        <v>0</v>
      </c>
      <c r="M139" s="47">
        <v>0</v>
      </c>
      <c r="N139" s="47">
        <v>3</v>
      </c>
      <c r="O139" s="47">
        <v>1</v>
      </c>
      <c r="P139" s="47">
        <v>3</v>
      </c>
      <c r="Q139" s="47">
        <v>7</v>
      </c>
      <c r="R139" s="47">
        <v>0</v>
      </c>
      <c r="S139" s="47">
        <v>0</v>
      </c>
      <c r="T139" s="47">
        <v>0</v>
      </c>
      <c r="U139" s="47">
        <v>33</v>
      </c>
      <c r="V139" s="47">
        <v>1</v>
      </c>
      <c r="W139" s="48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5">
        <f t="shared" si="2"/>
        <v>160</v>
      </c>
      <c r="B140" s="61">
        <v>41703</v>
      </c>
      <c r="C140" s="46" t="s">
        <v>351</v>
      </c>
      <c r="D140" s="46" t="s">
        <v>352</v>
      </c>
      <c r="E140" s="47">
        <v>1500</v>
      </c>
      <c r="F140" s="47">
        <v>1</v>
      </c>
      <c r="G140" s="47">
        <v>75</v>
      </c>
      <c r="H140" s="47">
        <v>3</v>
      </c>
      <c r="I140" s="47">
        <v>11</v>
      </c>
      <c r="J140" s="47">
        <v>11</v>
      </c>
      <c r="K140" s="47">
        <v>4</v>
      </c>
      <c r="L140" s="47">
        <v>0</v>
      </c>
      <c r="M140" s="47">
        <v>0</v>
      </c>
      <c r="N140" s="47">
        <v>3</v>
      </c>
      <c r="O140" s="47">
        <v>0</v>
      </c>
      <c r="P140" s="47">
        <v>3</v>
      </c>
      <c r="Q140" s="47">
        <v>5</v>
      </c>
      <c r="R140" s="47">
        <v>0</v>
      </c>
      <c r="S140" s="47">
        <v>1</v>
      </c>
      <c r="T140" s="47">
        <v>0</v>
      </c>
      <c r="U140" s="47">
        <v>40</v>
      </c>
      <c r="V140" s="47">
        <v>4</v>
      </c>
      <c r="W140" s="48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5">
        <f t="shared" si="2"/>
        <v>145</v>
      </c>
      <c r="B141" s="61">
        <v>41703</v>
      </c>
      <c r="C141" s="46" t="s">
        <v>351</v>
      </c>
      <c r="D141" s="46" t="s">
        <v>352</v>
      </c>
      <c r="E141" s="47">
        <v>1515</v>
      </c>
      <c r="F141" s="47">
        <v>1</v>
      </c>
      <c r="G141" s="47">
        <v>79</v>
      </c>
      <c r="H141" s="47">
        <v>2</v>
      </c>
      <c r="I141" s="47">
        <v>9</v>
      </c>
      <c r="J141" s="47">
        <v>13</v>
      </c>
      <c r="K141" s="47">
        <v>3</v>
      </c>
      <c r="L141" s="47">
        <v>0</v>
      </c>
      <c r="M141" s="47">
        <v>0</v>
      </c>
      <c r="N141" s="47">
        <v>1</v>
      </c>
      <c r="O141" s="47">
        <v>0</v>
      </c>
      <c r="P141" s="47">
        <v>2</v>
      </c>
      <c r="Q141" s="47">
        <v>4</v>
      </c>
      <c r="R141" s="47">
        <v>2</v>
      </c>
      <c r="S141" s="47">
        <v>0</v>
      </c>
      <c r="T141" s="47">
        <v>0</v>
      </c>
      <c r="U141" s="47">
        <v>27</v>
      </c>
      <c r="V141" s="47">
        <v>3</v>
      </c>
      <c r="W141" s="48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5">
        <f t="shared" si="2"/>
        <v>163</v>
      </c>
      <c r="B142" s="61">
        <v>41703</v>
      </c>
      <c r="C142" s="46" t="s">
        <v>351</v>
      </c>
      <c r="D142" s="46" t="s">
        <v>352</v>
      </c>
      <c r="E142" s="47">
        <v>1530</v>
      </c>
      <c r="F142" s="47">
        <v>1</v>
      </c>
      <c r="G142" s="47">
        <v>76</v>
      </c>
      <c r="H142" s="47">
        <v>4</v>
      </c>
      <c r="I142" s="47">
        <v>12</v>
      </c>
      <c r="J142" s="47">
        <v>23</v>
      </c>
      <c r="K142" s="47">
        <v>6</v>
      </c>
      <c r="L142" s="47">
        <v>0</v>
      </c>
      <c r="M142" s="47">
        <v>0</v>
      </c>
      <c r="N142" s="47">
        <v>3</v>
      </c>
      <c r="O142" s="47">
        <v>1</v>
      </c>
      <c r="P142" s="47">
        <v>4</v>
      </c>
      <c r="Q142" s="47">
        <v>9</v>
      </c>
      <c r="R142" s="47">
        <v>2</v>
      </c>
      <c r="S142" s="47">
        <v>1</v>
      </c>
      <c r="T142" s="47">
        <v>0</v>
      </c>
      <c r="U142" s="47">
        <v>20</v>
      </c>
      <c r="V142" s="47">
        <v>2</v>
      </c>
      <c r="W142" s="48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5">
        <f t="shared" si="2"/>
        <v>146</v>
      </c>
      <c r="B143" s="61">
        <v>41703</v>
      </c>
      <c r="C143" s="46" t="s">
        <v>351</v>
      </c>
      <c r="D143" s="46" t="s">
        <v>352</v>
      </c>
      <c r="E143" s="47">
        <v>1545</v>
      </c>
      <c r="F143" s="47">
        <v>1</v>
      </c>
      <c r="G143" s="47">
        <v>63</v>
      </c>
      <c r="H143" s="47">
        <v>6</v>
      </c>
      <c r="I143" s="47">
        <v>16</v>
      </c>
      <c r="J143" s="47">
        <v>14</v>
      </c>
      <c r="K143" s="47">
        <v>3</v>
      </c>
      <c r="L143" s="47">
        <v>0</v>
      </c>
      <c r="M143" s="47">
        <v>0</v>
      </c>
      <c r="N143" s="47">
        <v>2</v>
      </c>
      <c r="O143" s="47">
        <v>0</v>
      </c>
      <c r="P143" s="47">
        <v>4</v>
      </c>
      <c r="Q143" s="47">
        <v>9</v>
      </c>
      <c r="R143" s="47">
        <v>0</v>
      </c>
      <c r="S143" s="47">
        <v>0</v>
      </c>
      <c r="T143" s="47">
        <v>1</v>
      </c>
      <c r="U143" s="47">
        <v>27</v>
      </c>
      <c r="V143" s="47">
        <v>1</v>
      </c>
      <c r="W143" s="48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5">
        <f t="shared" si="2"/>
        <v>159</v>
      </c>
      <c r="B144" s="61">
        <v>41703</v>
      </c>
      <c r="C144" s="46" t="s">
        <v>351</v>
      </c>
      <c r="D144" s="46" t="s">
        <v>352</v>
      </c>
      <c r="E144" s="47">
        <v>1600</v>
      </c>
      <c r="F144" s="47">
        <v>1</v>
      </c>
      <c r="G144" s="47">
        <v>57</v>
      </c>
      <c r="H144" s="47">
        <v>4</v>
      </c>
      <c r="I144" s="47">
        <v>8</v>
      </c>
      <c r="J144" s="47">
        <v>23</v>
      </c>
      <c r="K144" s="47">
        <v>3</v>
      </c>
      <c r="L144" s="47">
        <v>0</v>
      </c>
      <c r="M144" s="47">
        <v>0</v>
      </c>
      <c r="N144" s="47">
        <v>5</v>
      </c>
      <c r="O144" s="47">
        <v>0</v>
      </c>
      <c r="P144" s="47">
        <v>4</v>
      </c>
      <c r="Q144" s="47">
        <v>12</v>
      </c>
      <c r="R144" s="47">
        <v>1</v>
      </c>
      <c r="S144" s="47">
        <v>0</v>
      </c>
      <c r="T144" s="47">
        <v>0</v>
      </c>
      <c r="U144" s="47">
        <v>41</v>
      </c>
      <c r="V144" s="47">
        <v>1</v>
      </c>
      <c r="W144" s="48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5">
        <f t="shared" si="2"/>
        <v>183</v>
      </c>
      <c r="B145" s="61">
        <v>41703</v>
      </c>
      <c r="C145" s="46" t="s">
        <v>351</v>
      </c>
      <c r="D145" s="46" t="s">
        <v>352</v>
      </c>
      <c r="E145" s="47">
        <v>1615</v>
      </c>
      <c r="F145" s="47">
        <v>1</v>
      </c>
      <c r="G145" s="47">
        <v>90</v>
      </c>
      <c r="H145" s="47">
        <v>4</v>
      </c>
      <c r="I145" s="47">
        <v>11</v>
      </c>
      <c r="J145" s="47">
        <v>12</v>
      </c>
      <c r="K145" s="47">
        <v>3</v>
      </c>
      <c r="L145" s="47">
        <v>0</v>
      </c>
      <c r="M145" s="47">
        <v>0</v>
      </c>
      <c r="N145" s="47">
        <v>5</v>
      </c>
      <c r="O145" s="47">
        <v>0</v>
      </c>
      <c r="P145" s="47">
        <v>2</v>
      </c>
      <c r="Q145" s="47">
        <v>9</v>
      </c>
      <c r="R145" s="47">
        <v>1</v>
      </c>
      <c r="S145" s="47">
        <v>0</v>
      </c>
      <c r="T145" s="47">
        <v>1</v>
      </c>
      <c r="U145" s="47">
        <v>39</v>
      </c>
      <c r="V145" s="47">
        <v>6</v>
      </c>
      <c r="W145" s="48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5">
        <f t="shared" si="2"/>
        <v>149</v>
      </c>
      <c r="B146" s="61">
        <v>41703</v>
      </c>
      <c r="C146" s="46" t="s">
        <v>351</v>
      </c>
      <c r="D146" s="46" t="s">
        <v>352</v>
      </c>
      <c r="E146" s="47">
        <v>1630</v>
      </c>
      <c r="F146" s="47">
        <v>1</v>
      </c>
      <c r="G146" s="47">
        <v>73</v>
      </c>
      <c r="H146" s="47">
        <v>5</v>
      </c>
      <c r="I146" s="47">
        <v>9</v>
      </c>
      <c r="J146" s="47">
        <v>16</v>
      </c>
      <c r="K146" s="47">
        <v>4</v>
      </c>
      <c r="L146" s="47">
        <v>0</v>
      </c>
      <c r="M146" s="47">
        <v>0</v>
      </c>
      <c r="N146" s="47">
        <v>1</v>
      </c>
      <c r="O146" s="47">
        <v>0</v>
      </c>
      <c r="P146" s="47">
        <v>7</v>
      </c>
      <c r="Q146" s="47">
        <v>3</v>
      </c>
      <c r="R146" s="47">
        <v>0</v>
      </c>
      <c r="S146" s="47">
        <v>0</v>
      </c>
      <c r="T146" s="47">
        <v>0</v>
      </c>
      <c r="U146" s="47">
        <v>31</v>
      </c>
      <c r="V146" s="47">
        <v>0</v>
      </c>
      <c r="W146" s="48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5">
        <f t="shared" si="2"/>
        <v>152</v>
      </c>
      <c r="B147" s="61">
        <v>41703</v>
      </c>
      <c r="C147" s="46" t="s">
        <v>351</v>
      </c>
      <c r="D147" s="46" t="s">
        <v>352</v>
      </c>
      <c r="E147" s="47">
        <v>1645</v>
      </c>
      <c r="F147" s="47">
        <v>1</v>
      </c>
      <c r="G147" s="47">
        <v>65</v>
      </c>
      <c r="H147" s="47">
        <v>4</v>
      </c>
      <c r="I147" s="47">
        <v>11</v>
      </c>
      <c r="J147" s="47">
        <v>14</v>
      </c>
      <c r="K147" s="47">
        <v>5</v>
      </c>
      <c r="L147" s="47">
        <v>0</v>
      </c>
      <c r="M147" s="47">
        <v>0</v>
      </c>
      <c r="N147" s="47">
        <v>1</v>
      </c>
      <c r="O147" s="47">
        <v>0</v>
      </c>
      <c r="P147" s="47">
        <v>3</v>
      </c>
      <c r="Q147" s="47">
        <v>6</v>
      </c>
      <c r="R147" s="47">
        <v>0</v>
      </c>
      <c r="S147" s="47">
        <v>0</v>
      </c>
      <c r="T147" s="47">
        <v>0</v>
      </c>
      <c r="U147" s="47">
        <v>38</v>
      </c>
      <c r="V147" s="47">
        <v>5</v>
      </c>
      <c r="W147" s="48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5">
        <f t="shared" si="2"/>
        <v>169</v>
      </c>
      <c r="B148" s="61">
        <v>41703</v>
      </c>
      <c r="C148" s="46" t="s">
        <v>351</v>
      </c>
      <c r="D148" s="46" t="s">
        <v>352</v>
      </c>
      <c r="E148" s="47">
        <v>1700</v>
      </c>
      <c r="F148" s="47">
        <v>1</v>
      </c>
      <c r="G148" s="47">
        <v>60</v>
      </c>
      <c r="H148" s="47">
        <v>5</v>
      </c>
      <c r="I148" s="47">
        <v>7</v>
      </c>
      <c r="J148" s="47">
        <v>12</v>
      </c>
      <c r="K148" s="47">
        <v>6</v>
      </c>
      <c r="L148" s="47">
        <v>0</v>
      </c>
      <c r="M148" s="47">
        <v>0</v>
      </c>
      <c r="N148" s="47">
        <v>3</v>
      </c>
      <c r="O148" s="47">
        <v>1</v>
      </c>
      <c r="P148" s="47">
        <v>3</v>
      </c>
      <c r="Q148" s="47">
        <v>6</v>
      </c>
      <c r="R148" s="47">
        <v>1</v>
      </c>
      <c r="S148" s="47">
        <v>0</v>
      </c>
      <c r="T148" s="47">
        <v>0</v>
      </c>
      <c r="U148" s="47">
        <v>58</v>
      </c>
      <c r="V148" s="47">
        <v>7</v>
      </c>
      <c r="W148" s="48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5">
        <f t="shared" si="2"/>
        <v>163</v>
      </c>
      <c r="B149" s="61">
        <v>41703</v>
      </c>
      <c r="C149" s="46" t="s">
        <v>351</v>
      </c>
      <c r="D149" s="46" t="s">
        <v>352</v>
      </c>
      <c r="E149" s="47">
        <v>1715</v>
      </c>
      <c r="F149" s="47">
        <v>1</v>
      </c>
      <c r="G149" s="47">
        <v>53</v>
      </c>
      <c r="H149" s="47">
        <v>4</v>
      </c>
      <c r="I149" s="47">
        <v>18</v>
      </c>
      <c r="J149" s="47">
        <v>13</v>
      </c>
      <c r="K149" s="47">
        <v>5</v>
      </c>
      <c r="L149" s="47">
        <v>0</v>
      </c>
      <c r="M149" s="47">
        <v>0</v>
      </c>
      <c r="N149" s="47">
        <v>2</v>
      </c>
      <c r="O149" s="47">
        <v>0</v>
      </c>
      <c r="P149" s="47">
        <v>0</v>
      </c>
      <c r="Q149" s="47">
        <v>6</v>
      </c>
      <c r="R149" s="47">
        <v>0</v>
      </c>
      <c r="S149" s="47">
        <v>0</v>
      </c>
      <c r="T149" s="47">
        <v>0</v>
      </c>
      <c r="U149" s="47">
        <v>58</v>
      </c>
      <c r="V149" s="47">
        <v>4</v>
      </c>
      <c r="W149" s="48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5">
        <f t="shared" si="2"/>
        <v>198</v>
      </c>
      <c r="B150" s="61">
        <v>41703</v>
      </c>
      <c r="C150" s="46" t="s">
        <v>351</v>
      </c>
      <c r="D150" s="46" t="s">
        <v>352</v>
      </c>
      <c r="E150" s="47">
        <v>1730</v>
      </c>
      <c r="F150" s="47">
        <v>1</v>
      </c>
      <c r="G150" s="47">
        <v>89</v>
      </c>
      <c r="H150" s="47">
        <v>3</v>
      </c>
      <c r="I150" s="47">
        <v>8</v>
      </c>
      <c r="J150" s="47">
        <v>15</v>
      </c>
      <c r="K150" s="47">
        <v>7</v>
      </c>
      <c r="L150" s="47">
        <v>0</v>
      </c>
      <c r="M150" s="47">
        <v>0</v>
      </c>
      <c r="N150" s="47">
        <v>1</v>
      </c>
      <c r="O150" s="47">
        <v>0</v>
      </c>
      <c r="P150" s="47">
        <v>3</v>
      </c>
      <c r="Q150" s="47">
        <v>5</v>
      </c>
      <c r="R150" s="47">
        <v>0</v>
      </c>
      <c r="S150" s="47">
        <v>0</v>
      </c>
      <c r="T150" s="47">
        <v>0</v>
      </c>
      <c r="U150" s="47">
        <v>63</v>
      </c>
      <c r="V150" s="47">
        <v>4</v>
      </c>
      <c r="W150" s="48" t="s">
        <v>336</v>
      </c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5">
        <f t="shared" si="2"/>
        <v>203</v>
      </c>
      <c r="B151" s="61">
        <v>41703</v>
      </c>
      <c r="C151" s="46" t="s">
        <v>351</v>
      </c>
      <c r="D151" s="46" t="s">
        <v>352</v>
      </c>
      <c r="E151" s="47">
        <v>1745</v>
      </c>
      <c r="F151" s="47">
        <v>1</v>
      </c>
      <c r="G151" s="47">
        <v>80</v>
      </c>
      <c r="H151" s="47">
        <v>5</v>
      </c>
      <c r="I151" s="47">
        <v>8</v>
      </c>
      <c r="J151" s="47">
        <v>16</v>
      </c>
      <c r="K151" s="47">
        <v>6</v>
      </c>
      <c r="L151" s="47">
        <v>0</v>
      </c>
      <c r="M151" s="47">
        <v>0</v>
      </c>
      <c r="N151" s="47">
        <v>2</v>
      </c>
      <c r="O151" s="47">
        <v>0</v>
      </c>
      <c r="P151" s="47">
        <v>1</v>
      </c>
      <c r="Q151" s="47">
        <v>8</v>
      </c>
      <c r="R151" s="47">
        <v>0</v>
      </c>
      <c r="S151" s="47">
        <v>0</v>
      </c>
      <c r="T151" s="47">
        <v>0</v>
      </c>
      <c r="U151" s="47">
        <v>73</v>
      </c>
      <c r="V151" s="47">
        <v>4</v>
      </c>
      <c r="W151" s="48" t="s">
        <v>337</v>
      </c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5">
        <f t="shared" si="2"/>
        <v>202</v>
      </c>
      <c r="B152" s="61">
        <v>41703</v>
      </c>
      <c r="C152" s="46" t="s">
        <v>351</v>
      </c>
      <c r="D152" s="46" t="s">
        <v>352</v>
      </c>
      <c r="E152" s="47">
        <v>1800</v>
      </c>
      <c r="F152" s="47">
        <v>1</v>
      </c>
      <c r="G152" s="47">
        <v>74</v>
      </c>
      <c r="H152" s="47">
        <v>4</v>
      </c>
      <c r="I152" s="47">
        <v>13</v>
      </c>
      <c r="J152" s="47">
        <v>17</v>
      </c>
      <c r="K152" s="47">
        <v>8</v>
      </c>
      <c r="L152" s="47">
        <v>0</v>
      </c>
      <c r="M152" s="47">
        <v>0</v>
      </c>
      <c r="N152" s="47">
        <v>3</v>
      </c>
      <c r="O152" s="47">
        <v>0</v>
      </c>
      <c r="P152" s="47">
        <v>1</v>
      </c>
      <c r="Q152" s="47">
        <v>3</v>
      </c>
      <c r="R152" s="47">
        <v>3</v>
      </c>
      <c r="S152" s="47">
        <v>0</v>
      </c>
      <c r="T152" s="47">
        <v>0</v>
      </c>
      <c r="U152" s="47">
        <v>71</v>
      </c>
      <c r="V152" s="47">
        <v>5</v>
      </c>
      <c r="W152" s="48" t="s">
        <v>338</v>
      </c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5">
        <f t="shared" si="2"/>
        <v>189</v>
      </c>
      <c r="B153" s="61">
        <v>41703</v>
      </c>
      <c r="C153" s="46" t="s">
        <v>351</v>
      </c>
      <c r="D153" s="46" t="s">
        <v>352</v>
      </c>
      <c r="E153" s="47">
        <v>1815</v>
      </c>
      <c r="F153" s="47">
        <v>1</v>
      </c>
      <c r="G153" s="47">
        <v>63</v>
      </c>
      <c r="H153" s="47">
        <v>3</v>
      </c>
      <c r="I153" s="47">
        <v>16</v>
      </c>
      <c r="J153" s="47">
        <v>11</v>
      </c>
      <c r="K153" s="47">
        <v>8</v>
      </c>
      <c r="L153" s="47">
        <v>0</v>
      </c>
      <c r="M153" s="47">
        <v>0</v>
      </c>
      <c r="N153" s="47">
        <v>4</v>
      </c>
      <c r="O153" s="47">
        <v>0</v>
      </c>
      <c r="P153" s="47">
        <v>1</v>
      </c>
      <c r="Q153" s="47">
        <v>5</v>
      </c>
      <c r="R153" s="47">
        <v>5</v>
      </c>
      <c r="S153" s="47">
        <v>0</v>
      </c>
      <c r="T153" s="47">
        <v>0</v>
      </c>
      <c r="U153" s="47">
        <v>69</v>
      </c>
      <c r="V153" s="47">
        <v>4</v>
      </c>
      <c r="W153" s="48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5">
        <f t="shared" si="2"/>
        <v>195</v>
      </c>
      <c r="B154" s="61">
        <v>41703</v>
      </c>
      <c r="C154" s="46" t="s">
        <v>351</v>
      </c>
      <c r="D154" s="46" t="s">
        <v>352</v>
      </c>
      <c r="E154" s="47">
        <v>1830</v>
      </c>
      <c r="F154" s="47">
        <v>1</v>
      </c>
      <c r="G154" s="47">
        <v>70</v>
      </c>
      <c r="H154" s="47">
        <v>3</v>
      </c>
      <c r="I154" s="47">
        <v>9</v>
      </c>
      <c r="J154" s="47">
        <v>17</v>
      </c>
      <c r="K154" s="47">
        <v>8</v>
      </c>
      <c r="L154" s="47">
        <v>0</v>
      </c>
      <c r="M154" s="47">
        <v>0</v>
      </c>
      <c r="N154" s="47">
        <v>4</v>
      </c>
      <c r="O154" s="47">
        <v>0</v>
      </c>
      <c r="P154" s="47">
        <v>0</v>
      </c>
      <c r="Q154" s="47">
        <v>2</v>
      </c>
      <c r="R154" s="47">
        <v>2</v>
      </c>
      <c r="S154" s="47">
        <v>0</v>
      </c>
      <c r="T154" s="47">
        <v>0</v>
      </c>
      <c r="U154" s="47">
        <v>73</v>
      </c>
      <c r="V154" s="47">
        <v>7</v>
      </c>
      <c r="W154" s="48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5">
        <f t="shared" si="2"/>
        <v>229</v>
      </c>
      <c r="B155" s="61">
        <v>41703</v>
      </c>
      <c r="C155" s="46" t="s">
        <v>351</v>
      </c>
      <c r="D155" s="46" t="s">
        <v>352</v>
      </c>
      <c r="E155" s="47">
        <v>1845</v>
      </c>
      <c r="F155" s="47">
        <v>1</v>
      </c>
      <c r="G155" s="47">
        <v>83</v>
      </c>
      <c r="H155" s="47">
        <v>6</v>
      </c>
      <c r="I155" s="47">
        <v>12</v>
      </c>
      <c r="J155" s="47">
        <v>22</v>
      </c>
      <c r="K155" s="47">
        <v>8</v>
      </c>
      <c r="L155" s="47">
        <v>0</v>
      </c>
      <c r="M155" s="47">
        <v>0</v>
      </c>
      <c r="N155" s="47">
        <v>2</v>
      </c>
      <c r="O155" s="47">
        <v>0</v>
      </c>
      <c r="P155" s="47">
        <v>1</v>
      </c>
      <c r="Q155" s="47">
        <v>4</v>
      </c>
      <c r="R155" s="47">
        <v>4</v>
      </c>
      <c r="S155" s="47">
        <v>0</v>
      </c>
      <c r="T155" s="47">
        <v>0</v>
      </c>
      <c r="U155" s="47">
        <v>82</v>
      </c>
      <c r="V155" s="47">
        <v>5</v>
      </c>
      <c r="W155" s="48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5">
        <f t="shared" si="2"/>
        <v>189</v>
      </c>
      <c r="B156" s="61">
        <v>41703</v>
      </c>
      <c r="C156" s="46" t="s">
        <v>351</v>
      </c>
      <c r="D156" s="46" t="s">
        <v>352</v>
      </c>
      <c r="E156" s="47">
        <v>1900</v>
      </c>
      <c r="F156" s="47">
        <v>1</v>
      </c>
      <c r="G156" s="47">
        <v>70</v>
      </c>
      <c r="H156" s="47">
        <v>6</v>
      </c>
      <c r="I156" s="47">
        <v>10</v>
      </c>
      <c r="J156" s="47">
        <v>20</v>
      </c>
      <c r="K156" s="47">
        <v>7</v>
      </c>
      <c r="L156" s="47">
        <v>0</v>
      </c>
      <c r="M156" s="47">
        <v>0</v>
      </c>
      <c r="N156" s="47">
        <v>3</v>
      </c>
      <c r="O156" s="47">
        <v>0</v>
      </c>
      <c r="P156" s="47">
        <v>1</v>
      </c>
      <c r="Q156" s="47">
        <v>5</v>
      </c>
      <c r="R156" s="47">
        <v>5</v>
      </c>
      <c r="S156" s="47">
        <v>0</v>
      </c>
      <c r="T156" s="47">
        <v>0</v>
      </c>
      <c r="U156" s="47">
        <v>62</v>
      </c>
      <c r="V156" s="47">
        <v>0</v>
      </c>
      <c r="W156" s="48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5">
        <f t="shared" si="2"/>
        <v>198</v>
      </c>
      <c r="B157" s="61">
        <v>41703</v>
      </c>
      <c r="C157" s="46" t="s">
        <v>351</v>
      </c>
      <c r="D157" s="46" t="s">
        <v>352</v>
      </c>
      <c r="E157" s="47">
        <v>1915</v>
      </c>
      <c r="F157" s="47">
        <v>1</v>
      </c>
      <c r="G157" s="47">
        <v>76</v>
      </c>
      <c r="H157" s="47">
        <v>3</v>
      </c>
      <c r="I157" s="47">
        <v>15</v>
      </c>
      <c r="J157" s="47">
        <v>14</v>
      </c>
      <c r="K157" s="47">
        <v>8</v>
      </c>
      <c r="L157" s="47">
        <v>0</v>
      </c>
      <c r="M157" s="47">
        <v>0</v>
      </c>
      <c r="N157" s="47">
        <v>4</v>
      </c>
      <c r="O157" s="47">
        <v>0</v>
      </c>
      <c r="P157" s="47">
        <v>0</v>
      </c>
      <c r="Q157" s="47">
        <v>3</v>
      </c>
      <c r="R157" s="47">
        <v>3</v>
      </c>
      <c r="S157" s="47">
        <v>0</v>
      </c>
      <c r="T157" s="47">
        <v>0</v>
      </c>
      <c r="U157" s="47">
        <v>70</v>
      </c>
      <c r="V157" s="47">
        <v>2</v>
      </c>
      <c r="W157" s="48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5">
        <f t="shared" si="2"/>
        <v>216</v>
      </c>
      <c r="B158" s="61">
        <v>41703</v>
      </c>
      <c r="C158" s="46" t="s">
        <v>351</v>
      </c>
      <c r="D158" s="46" t="s">
        <v>352</v>
      </c>
      <c r="E158" s="47">
        <v>1930</v>
      </c>
      <c r="F158" s="47">
        <v>1</v>
      </c>
      <c r="G158" s="47">
        <v>80</v>
      </c>
      <c r="H158" s="47">
        <v>6</v>
      </c>
      <c r="I158" s="47">
        <v>12</v>
      </c>
      <c r="J158" s="47">
        <v>20</v>
      </c>
      <c r="K158" s="47">
        <v>12</v>
      </c>
      <c r="L158" s="47">
        <v>0</v>
      </c>
      <c r="M158" s="47">
        <v>0</v>
      </c>
      <c r="N158" s="47">
        <v>1</v>
      </c>
      <c r="O158" s="47">
        <v>0</v>
      </c>
      <c r="P158" s="47">
        <v>0</v>
      </c>
      <c r="Q158" s="47">
        <v>3</v>
      </c>
      <c r="R158" s="47">
        <v>3</v>
      </c>
      <c r="S158" s="47">
        <v>0</v>
      </c>
      <c r="T158" s="47">
        <v>0</v>
      </c>
      <c r="U158" s="47">
        <v>72</v>
      </c>
      <c r="V158" s="47">
        <v>7</v>
      </c>
      <c r="W158" s="48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5">
        <f t="shared" si="2"/>
        <v>171</v>
      </c>
      <c r="B159" s="61">
        <v>41703</v>
      </c>
      <c r="C159" s="46" t="s">
        <v>351</v>
      </c>
      <c r="D159" s="46" t="s">
        <v>352</v>
      </c>
      <c r="E159" s="47">
        <v>1945</v>
      </c>
      <c r="F159" s="47">
        <v>1</v>
      </c>
      <c r="G159" s="47">
        <v>62</v>
      </c>
      <c r="H159" s="47">
        <v>3</v>
      </c>
      <c r="I159" s="47">
        <v>20</v>
      </c>
      <c r="J159" s="47">
        <v>18</v>
      </c>
      <c r="K159" s="47">
        <v>11</v>
      </c>
      <c r="L159" s="47">
        <v>0</v>
      </c>
      <c r="M159" s="47">
        <v>0</v>
      </c>
      <c r="N159" s="47">
        <v>1</v>
      </c>
      <c r="O159" s="47">
        <v>0</v>
      </c>
      <c r="P159" s="47">
        <v>2</v>
      </c>
      <c r="Q159" s="47">
        <v>1</v>
      </c>
      <c r="R159" s="47">
        <v>1</v>
      </c>
      <c r="S159" s="47">
        <v>0</v>
      </c>
      <c r="T159" s="47">
        <v>0</v>
      </c>
      <c r="U159" s="47">
        <v>48</v>
      </c>
      <c r="V159" s="47">
        <v>4</v>
      </c>
      <c r="W159" s="48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5">
        <f t="shared" si="2"/>
        <v>196</v>
      </c>
      <c r="B160" s="61">
        <v>41703</v>
      </c>
      <c r="C160" s="46" t="s">
        <v>351</v>
      </c>
      <c r="D160" s="46" t="s">
        <v>352</v>
      </c>
      <c r="E160" s="47">
        <v>2000</v>
      </c>
      <c r="F160" s="47">
        <v>1</v>
      </c>
      <c r="G160" s="47">
        <v>66</v>
      </c>
      <c r="H160" s="47">
        <v>6</v>
      </c>
      <c r="I160" s="47">
        <v>21</v>
      </c>
      <c r="J160" s="47">
        <v>23</v>
      </c>
      <c r="K160" s="47">
        <v>7</v>
      </c>
      <c r="L160" s="47">
        <v>0</v>
      </c>
      <c r="M160" s="47">
        <v>0</v>
      </c>
      <c r="N160" s="47">
        <v>1</v>
      </c>
      <c r="O160" s="47">
        <v>0</v>
      </c>
      <c r="P160" s="47">
        <v>0</v>
      </c>
      <c r="Q160" s="47">
        <v>4</v>
      </c>
      <c r="R160" s="47">
        <v>4</v>
      </c>
      <c r="S160" s="47">
        <v>0</v>
      </c>
      <c r="T160" s="47">
        <v>0</v>
      </c>
      <c r="U160" s="47">
        <v>62</v>
      </c>
      <c r="V160" s="47">
        <v>2</v>
      </c>
      <c r="W160" s="48" t="s">
        <v>339</v>
      </c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5">
        <f t="shared" si="2"/>
        <v>220</v>
      </c>
      <c r="B161" s="61">
        <v>41703</v>
      </c>
      <c r="C161" s="46" t="s">
        <v>351</v>
      </c>
      <c r="D161" s="46" t="s">
        <v>352</v>
      </c>
      <c r="E161" s="47">
        <v>2015</v>
      </c>
      <c r="F161" s="47">
        <v>1</v>
      </c>
      <c r="G161" s="47">
        <v>95</v>
      </c>
      <c r="H161" s="47">
        <v>5</v>
      </c>
      <c r="I161" s="47">
        <v>15</v>
      </c>
      <c r="J161" s="47">
        <v>16</v>
      </c>
      <c r="K161" s="47">
        <v>11</v>
      </c>
      <c r="L161" s="47">
        <v>0</v>
      </c>
      <c r="M161" s="47">
        <v>0</v>
      </c>
      <c r="N161" s="47">
        <v>3</v>
      </c>
      <c r="O161" s="47">
        <v>0</v>
      </c>
      <c r="P161" s="47">
        <v>1</v>
      </c>
      <c r="Q161" s="47">
        <v>2</v>
      </c>
      <c r="R161" s="47">
        <v>2</v>
      </c>
      <c r="S161" s="47">
        <v>0</v>
      </c>
      <c r="T161" s="47">
        <v>0</v>
      </c>
      <c r="U161" s="47">
        <v>68</v>
      </c>
      <c r="V161" s="47">
        <v>2</v>
      </c>
      <c r="W161" s="48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5">
        <f t="shared" si="2"/>
        <v>177</v>
      </c>
      <c r="B162" s="61">
        <v>41703</v>
      </c>
      <c r="C162" s="46" t="s">
        <v>351</v>
      </c>
      <c r="D162" s="46" t="s">
        <v>352</v>
      </c>
      <c r="E162" s="47">
        <v>2030</v>
      </c>
      <c r="F162" s="47">
        <v>1</v>
      </c>
      <c r="G162" s="47">
        <v>76</v>
      </c>
      <c r="H162" s="47">
        <v>4</v>
      </c>
      <c r="I162" s="47">
        <v>10</v>
      </c>
      <c r="J162" s="47">
        <v>15</v>
      </c>
      <c r="K162" s="47">
        <v>11</v>
      </c>
      <c r="L162" s="47">
        <v>0</v>
      </c>
      <c r="M162" s="47">
        <v>0</v>
      </c>
      <c r="N162" s="47">
        <v>0</v>
      </c>
      <c r="O162" s="47">
        <v>1</v>
      </c>
      <c r="P162" s="47">
        <v>1</v>
      </c>
      <c r="Q162" s="47">
        <v>4</v>
      </c>
      <c r="R162" s="47">
        <v>4</v>
      </c>
      <c r="S162" s="47">
        <v>0</v>
      </c>
      <c r="T162" s="47">
        <v>0</v>
      </c>
      <c r="U162" s="47">
        <v>46</v>
      </c>
      <c r="V162" s="47">
        <v>5</v>
      </c>
      <c r="W162" s="48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5">
        <f t="shared" si="2"/>
        <v>179</v>
      </c>
      <c r="B163" s="61">
        <v>41703</v>
      </c>
      <c r="C163" s="46" t="s">
        <v>351</v>
      </c>
      <c r="D163" s="46" t="s">
        <v>352</v>
      </c>
      <c r="E163" s="47">
        <v>2045</v>
      </c>
      <c r="F163" s="47">
        <v>1</v>
      </c>
      <c r="G163" s="47">
        <v>74</v>
      </c>
      <c r="H163" s="47">
        <v>2</v>
      </c>
      <c r="I163" s="47">
        <v>21</v>
      </c>
      <c r="J163" s="47">
        <v>14</v>
      </c>
      <c r="K163" s="47">
        <v>7</v>
      </c>
      <c r="L163" s="47">
        <v>0</v>
      </c>
      <c r="M163" s="47">
        <v>0</v>
      </c>
      <c r="N163" s="47">
        <v>2</v>
      </c>
      <c r="O163" s="47">
        <v>1</v>
      </c>
      <c r="P163" s="47">
        <v>0</v>
      </c>
      <c r="Q163" s="47">
        <v>4</v>
      </c>
      <c r="R163" s="47">
        <v>4</v>
      </c>
      <c r="S163" s="47">
        <v>0</v>
      </c>
      <c r="T163" s="47">
        <v>0</v>
      </c>
      <c r="U163" s="47">
        <v>50</v>
      </c>
      <c r="V163" s="47">
        <v>0</v>
      </c>
      <c r="W163" s="48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5">
        <f t="shared" si="2"/>
        <v>157</v>
      </c>
      <c r="B164" s="61">
        <v>41703</v>
      </c>
      <c r="C164" s="46" t="s">
        <v>351</v>
      </c>
      <c r="D164" s="46" t="s">
        <v>352</v>
      </c>
      <c r="E164" s="47">
        <v>1300</v>
      </c>
      <c r="F164" s="47">
        <v>2</v>
      </c>
      <c r="G164" s="47">
        <v>66</v>
      </c>
      <c r="H164" s="47">
        <v>6</v>
      </c>
      <c r="I164" s="47">
        <v>13</v>
      </c>
      <c r="J164" s="47">
        <v>13</v>
      </c>
      <c r="K164" s="47">
        <v>4</v>
      </c>
      <c r="L164" s="47">
        <v>0</v>
      </c>
      <c r="M164" s="47">
        <v>0</v>
      </c>
      <c r="N164" s="47">
        <v>2</v>
      </c>
      <c r="O164" s="47">
        <v>1</v>
      </c>
      <c r="P164" s="47">
        <v>3</v>
      </c>
      <c r="Q164" s="47">
        <v>9</v>
      </c>
      <c r="R164" s="47">
        <v>0</v>
      </c>
      <c r="S164" s="47">
        <v>0</v>
      </c>
      <c r="T164" s="47">
        <v>0</v>
      </c>
      <c r="U164" s="47">
        <v>40</v>
      </c>
      <c r="V164" s="47">
        <v>0</v>
      </c>
      <c r="W164" s="48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5">
        <f t="shared" si="2"/>
        <v>128</v>
      </c>
      <c r="B165" s="61">
        <v>41703</v>
      </c>
      <c r="C165" s="46" t="s">
        <v>351</v>
      </c>
      <c r="D165" s="46" t="s">
        <v>352</v>
      </c>
      <c r="E165" s="47">
        <v>1315</v>
      </c>
      <c r="F165" s="47">
        <v>2</v>
      </c>
      <c r="G165" s="47">
        <v>53</v>
      </c>
      <c r="H165" s="47">
        <v>5</v>
      </c>
      <c r="I165" s="47">
        <v>8</v>
      </c>
      <c r="J165" s="47">
        <v>11</v>
      </c>
      <c r="K165" s="47">
        <v>5</v>
      </c>
      <c r="L165" s="47">
        <v>0</v>
      </c>
      <c r="M165" s="47">
        <v>0</v>
      </c>
      <c r="N165" s="47">
        <v>3</v>
      </c>
      <c r="O165" s="47">
        <v>0</v>
      </c>
      <c r="P165" s="47">
        <v>2</v>
      </c>
      <c r="Q165" s="47">
        <v>4</v>
      </c>
      <c r="R165" s="47">
        <v>0</v>
      </c>
      <c r="S165" s="47">
        <v>0</v>
      </c>
      <c r="T165" s="47">
        <v>0</v>
      </c>
      <c r="U165" s="47">
        <v>32</v>
      </c>
      <c r="V165" s="47">
        <v>5</v>
      </c>
      <c r="W165" s="48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5">
        <f t="shared" si="2"/>
        <v>136</v>
      </c>
      <c r="B166" s="61">
        <v>41703</v>
      </c>
      <c r="C166" s="46" t="s">
        <v>351</v>
      </c>
      <c r="D166" s="46" t="s">
        <v>352</v>
      </c>
      <c r="E166" s="47">
        <v>1330</v>
      </c>
      <c r="F166" s="47">
        <v>2</v>
      </c>
      <c r="G166" s="47">
        <v>60</v>
      </c>
      <c r="H166" s="47">
        <v>4</v>
      </c>
      <c r="I166" s="47">
        <v>6</v>
      </c>
      <c r="J166" s="47">
        <v>13</v>
      </c>
      <c r="K166" s="47">
        <v>6</v>
      </c>
      <c r="L166" s="47">
        <v>0</v>
      </c>
      <c r="M166" s="47">
        <v>0</v>
      </c>
      <c r="N166" s="47">
        <v>3</v>
      </c>
      <c r="O166" s="47">
        <v>0</v>
      </c>
      <c r="P166" s="47">
        <v>3</v>
      </c>
      <c r="Q166" s="47">
        <v>5</v>
      </c>
      <c r="R166" s="47">
        <v>1</v>
      </c>
      <c r="S166" s="47">
        <v>0</v>
      </c>
      <c r="T166" s="47">
        <v>0</v>
      </c>
      <c r="U166" s="47">
        <v>33</v>
      </c>
      <c r="V166" s="47">
        <v>2</v>
      </c>
      <c r="W166" s="48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5">
        <f t="shared" si="2"/>
        <v>123</v>
      </c>
      <c r="B167" s="61">
        <v>41703</v>
      </c>
      <c r="C167" s="46" t="s">
        <v>351</v>
      </c>
      <c r="D167" s="46" t="s">
        <v>352</v>
      </c>
      <c r="E167" s="47">
        <v>1345</v>
      </c>
      <c r="F167" s="47">
        <v>2</v>
      </c>
      <c r="G167" s="47">
        <v>59</v>
      </c>
      <c r="H167" s="47">
        <v>4</v>
      </c>
      <c r="I167" s="47">
        <v>10</v>
      </c>
      <c r="J167" s="47">
        <v>11</v>
      </c>
      <c r="K167" s="47">
        <v>1</v>
      </c>
      <c r="L167" s="47">
        <v>0</v>
      </c>
      <c r="M167" s="47">
        <v>0</v>
      </c>
      <c r="N167" s="47">
        <v>2</v>
      </c>
      <c r="O167" s="47">
        <v>0</v>
      </c>
      <c r="P167" s="47">
        <v>1</v>
      </c>
      <c r="Q167" s="47">
        <v>6</v>
      </c>
      <c r="R167" s="47">
        <v>2</v>
      </c>
      <c r="S167" s="47">
        <v>0</v>
      </c>
      <c r="T167" s="47">
        <v>0</v>
      </c>
      <c r="U167" s="47">
        <v>26</v>
      </c>
      <c r="V167" s="47">
        <v>1</v>
      </c>
      <c r="W167" s="48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5">
        <f t="shared" si="2"/>
        <v>134</v>
      </c>
      <c r="B168" s="61">
        <v>41703</v>
      </c>
      <c r="C168" s="46" t="s">
        <v>351</v>
      </c>
      <c r="D168" s="46" t="s">
        <v>352</v>
      </c>
      <c r="E168" s="47">
        <v>1400</v>
      </c>
      <c r="F168" s="47">
        <v>2</v>
      </c>
      <c r="G168" s="47">
        <v>59</v>
      </c>
      <c r="H168" s="47">
        <v>4</v>
      </c>
      <c r="I168" s="47">
        <v>5</v>
      </c>
      <c r="J168" s="47">
        <v>11</v>
      </c>
      <c r="K168" s="47">
        <v>6</v>
      </c>
      <c r="L168" s="47">
        <v>0</v>
      </c>
      <c r="M168" s="47">
        <v>0</v>
      </c>
      <c r="N168" s="47">
        <v>3</v>
      </c>
      <c r="O168" s="47">
        <v>0</v>
      </c>
      <c r="P168" s="47">
        <v>0</v>
      </c>
      <c r="Q168" s="47">
        <v>11</v>
      </c>
      <c r="R168" s="47">
        <v>1</v>
      </c>
      <c r="S168" s="47">
        <v>0</v>
      </c>
      <c r="T168" s="47">
        <v>0</v>
      </c>
      <c r="U168" s="47">
        <v>33</v>
      </c>
      <c r="V168" s="47">
        <v>1</v>
      </c>
      <c r="W168" s="48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5">
        <f t="shared" si="2"/>
        <v>135</v>
      </c>
      <c r="B169" s="61">
        <v>41703</v>
      </c>
      <c r="C169" s="46" t="s">
        <v>351</v>
      </c>
      <c r="D169" s="46" t="s">
        <v>352</v>
      </c>
      <c r="E169" s="47">
        <v>1415</v>
      </c>
      <c r="F169" s="47">
        <v>2</v>
      </c>
      <c r="G169" s="47">
        <v>57</v>
      </c>
      <c r="H169" s="47">
        <v>5</v>
      </c>
      <c r="I169" s="47">
        <v>6</v>
      </c>
      <c r="J169" s="47">
        <v>17</v>
      </c>
      <c r="K169" s="47">
        <v>5</v>
      </c>
      <c r="L169" s="47">
        <v>0</v>
      </c>
      <c r="M169" s="47">
        <v>0</v>
      </c>
      <c r="N169" s="47">
        <v>0</v>
      </c>
      <c r="O169" s="47">
        <v>0</v>
      </c>
      <c r="P169" s="47">
        <v>1</v>
      </c>
      <c r="Q169" s="47">
        <v>5</v>
      </c>
      <c r="R169" s="47">
        <v>0</v>
      </c>
      <c r="S169" s="47">
        <v>1</v>
      </c>
      <c r="T169" s="47">
        <v>0</v>
      </c>
      <c r="U169" s="47">
        <v>38</v>
      </c>
      <c r="V169" s="47">
        <v>0</v>
      </c>
      <c r="W169" s="48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5">
        <f t="shared" si="2"/>
        <v>100</v>
      </c>
      <c r="B170" s="61">
        <v>41703</v>
      </c>
      <c r="C170" s="46" t="s">
        <v>351</v>
      </c>
      <c r="D170" s="46" t="s">
        <v>352</v>
      </c>
      <c r="E170" s="47">
        <v>1430</v>
      </c>
      <c r="F170" s="47">
        <v>2</v>
      </c>
      <c r="G170" s="47">
        <v>53</v>
      </c>
      <c r="H170" s="47">
        <v>4</v>
      </c>
      <c r="I170" s="47">
        <v>6</v>
      </c>
      <c r="J170" s="47">
        <v>10</v>
      </c>
      <c r="K170" s="47">
        <v>3</v>
      </c>
      <c r="L170" s="47">
        <v>0</v>
      </c>
      <c r="M170" s="47">
        <v>0</v>
      </c>
      <c r="N170" s="47">
        <v>1</v>
      </c>
      <c r="O170" s="47">
        <v>0</v>
      </c>
      <c r="P170" s="47">
        <v>0</v>
      </c>
      <c r="Q170" s="47">
        <v>2</v>
      </c>
      <c r="R170" s="47">
        <v>0</v>
      </c>
      <c r="S170" s="47">
        <v>0</v>
      </c>
      <c r="T170" s="47">
        <v>0</v>
      </c>
      <c r="U170" s="47">
        <v>21</v>
      </c>
      <c r="V170" s="47">
        <v>0</v>
      </c>
      <c r="W170" s="48" t="s">
        <v>340</v>
      </c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5">
        <f t="shared" si="2"/>
        <v>118</v>
      </c>
      <c r="B171" s="61">
        <v>41703</v>
      </c>
      <c r="C171" s="46" t="s">
        <v>351</v>
      </c>
      <c r="D171" s="46" t="s">
        <v>352</v>
      </c>
      <c r="E171" s="47">
        <v>1445</v>
      </c>
      <c r="F171" s="47">
        <v>2</v>
      </c>
      <c r="G171" s="47">
        <v>46</v>
      </c>
      <c r="H171" s="47">
        <v>6</v>
      </c>
      <c r="I171" s="47">
        <v>9</v>
      </c>
      <c r="J171" s="47">
        <v>11</v>
      </c>
      <c r="K171" s="47">
        <v>6</v>
      </c>
      <c r="L171" s="47">
        <v>0</v>
      </c>
      <c r="M171" s="47">
        <v>0</v>
      </c>
      <c r="N171" s="47">
        <v>4</v>
      </c>
      <c r="O171" s="47">
        <v>0</v>
      </c>
      <c r="P171" s="47">
        <v>0</v>
      </c>
      <c r="Q171" s="47">
        <v>5</v>
      </c>
      <c r="R171" s="47">
        <v>1</v>
      </c>
      <c r="S171" s="47">
        <v>0</v>
      </c>
      <c r="T171" s="47">
        <v>0</v>
      </c>
      <c r="U171" s="47">
        <v>30</v>
      </c>
      <c r="V171" s="47">
        <v>0</v>
      </c>
      <c r="W171" s="48" t="s">
        <v>340</v>
      </c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5">
        <f t="shared" si="2"/>
        <v>145</v>
      </c>
      <c r="B172" s="61">
        <v>41703</v>
      </c>
      <c r="C172" s="46" t="s">
        <v>351</v>
      </c>
      <c r="D172" s="46" t="s">
        <v>352</v>
      </c>
      <c r="E172" s="47">
        <v>1500</v>
      </c>
      <c r="F172" s="47">
        <v>2</v>
      </c>
      <c r="G172" s="47">
        <v>54</v>
      </c>
      <c r="H172" s="47">
        <v>2</v>
      </c>
      <c r="I172" s="47">
        <v>11</v>
      </c>
      <c r="J172" s="47">
        <v>12</v>
      </c>
      <c r="K172" s="47">
        <v>5</v>
      </c>
      <c r="L172" s="47">
        <v>0</v>
      </c>
      <c r="M172" s="47">
        <v>0</v>
      </c>
      <c r="N172" s="47">
        <v>9</v>
      </c>
      <c r="O172" s="47">
        <v>0</v>
      </c>
      <c r="P172" s="47">
        <v>2</v>
      </c>
      <c r="Q172" s="47">
        <v>8</v>
      </c>
      <c r="R172" s="47">
        <v>1</v>
      </c>
      <c r="S172" s="47">
        <v>0</v>
      </c>
      <c r="T172" s="47">
        <v>0</v>
      </c>
      <c r="U172" s="47">
        <v>41</v>
      </c>
      <c r="V172" s="47">
        <v>0</v>
      </c>
      <c r="W172" s="48" t="s">
        <v>340</v>
      </c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5">
        <f t="shared" si="2"/>
        <v>120</v>
      </c>
      <c r="B173" s="61">
        <v>41703</v>
      </c>
      <c r="C173" s="46" t="s">
        <v>351</v>
      </c>
      <c r="D173" s="46" t="s">
        <v>352</v>
      </c>
      <c r="E173" s="47">
        <v>1515</v>
      </c>
      <c r="F173" s="47">
        <v>2</v>
      </c>
      <c r="G173" s="47">
        <v>52</v>
      </c>
      <c r="H173" s="47">
        <v>4</v>
      </c>
      <c r="I173" s="47">
        <v>11</v>
      </c>
      <c r="J173" s="47">
        <v>13</v>
      </c>
      <c r="K173" s="47">
        <v>2</v>
      </c>
      <c r="L173" s="47">
        <v>0</v>
      </c>
      <c r="M173" s="47">
        <v>0</v>
      </c>
      <c r="N173" s="47">
        <v>6</v>
      </c>
      <c r="O173" s="47">
        <v>0</v>
      </c>
      <c r="P173" s="47">
        <v>1</v>
      </c>
      <c r="Q173" s="47">
        <v>8</v>
      </c>
      <c r="R173" s="47">
        <v>0</v>
      </c>
      <c r="S173" s="47">
        <v>0</v>
      </c>
      <c r="T173" s="47">
        <v>0</v>
      </c>
      <c r="U173" s="47">
        <v>23</v>
      </c>
      <c r="V173" s="47">
        <v>0</v>
      </c>
      <c r="W173" s="48" t="s">
        <v>340</v>
      </c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5">
        <f t="shared" si="2"/>
        <v>130</v>
      </c>
      <c r="B174" s="61">
        <v>41703</v>
      </c>
      <c r="C174" s="46" t="s">
        <v>351</v>
      </c>
      <c r="D174" s="46" t="s">
        <v>352</v>
      </c>
      <c r="E174" s="47">
        <v>1530</v>
      </c>
      <c r="F174" s="47">
        <v>2</v>
      </c>
      <c r="G174" s="47">
        <v>59</v>
      </c>
      <c r="H174" s="47">
        <v>6</v>
      </c>
      <c r="I174" s="47">
        <v>10</v>
      </c>
      <c r="J174" s="47">
        <v>10</v>
      </c>
      <c r="K174" s="47">
        <v>5</v>
      </c>
      <c r="L174" s="47">
        <v>0</v>
      </c>
      <c r="M174" s="47">
        <v>0</v>
      </c>
      <c r="N174" s="47">
        <v>3</v>
      </c>
      <c r="O174" s="47">
        <v>1</v>
      </c>
      <c r="P174" s="47">
        <v>1</v>
      </c>
      <c r="Q174" s="47">
        <v>6</v>
      </c>
      <c r="R174" s="47">
        <v>1</v>
      </c>
      <c r="S174" s="47">
        <v>0</v>
      </c>
      <c r="T174" s="47">
        <v>0</v>
      </c>
      <c r="U174" s="47">
        <v>28</v>
      </c>
      <c r="V174" s="47">
        <v>0</v>
      </c>
      <c r="W174" s="48" t="s">
        <v>340</v>
      </c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5">
        <f t="shared" si="2"/>
        <v>143</v>
      </c>
      <c r="B175" s="61">
        <v>41703</v>
      </c>
      <c r="C175" s="46" t="s">
        <v>351</v>
      </c>
      <c r="D175" s="46" t="s">
        <v>352</v>
      </c>
      <c r="E175" s="47">
        <v>1545</v>
      </c>
      <c r="F175" s="47">
        <v>2</v>
      </c>
      <c r="G175" s="47">
        <v>64</v>
      </c>
      <c r="H175" s="47">
        <v>4</v>
      </c>
      <c r="I175" s="47">
        <v>7</v>
      </c>
      <c r="J175" s="47">
        <v>13</v>
      </c>
      <c r="K175" s="47">
        <v>4</v>
      </c>
      <c r="L175" s="47">
        <v>0</v>
      </c>
      <c r="M175" s="47">
        <v>0</v>
      </c>
      <c r="N175" s="47">
        <v>1</v>
      </c>
      <c r="O175" s="47">
        <v>0</v>
      </c>
      <c r="P175" s="47">
        <v>2</v>
      </c>
      <c r="Q175" s="47">
        <v>6</v>
      </c>
      <c r="R175" s="47">
        <v>4</v>
      </c>
      <c r="S175" s="47">
        <v>0</v>
      </c>
      <c r="T175" s="47">
        <v>0</v>
      </c>
      <c r="U175" s="47">
        <v>38</v>
      </c>
      <c r="V175" s="47">
        <v>0</v>
      </c>
      <c r="W175" s="48" t="s">
        <v>340</v>
      </c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5">
        <f t="shared" si="2"/>
        <v>109</v>
      </c>
      <c r="B176" s="61">
        <v>41703</v>
      </c>
      <c r="C176" s="46" t="s">
        <v>351</v>
      </c>
      <c r="D176" s="46" t="s">
        <v>352</v>
      </c>
      <c r="E176" s="47">
        <v>1600</v>
      </c>
      <c r="F176" s="47">
        <v>2</v>
      </c>
      <c r="G176" s="47">
        <v>47</v>
      </c>
      <c r="H176" s="47">
        <v>5</v>
      </c>
      <c r="I176" s="47">
        <v>6</v>
      </c>
      <c r="J176" s="47">
        <v>13</v>
      </c>
      <c r="K176" s="47">
        <v>2</v>
      </c>
      <c r="L176" s="47">
        <v>0</v>
      </c>
      <c r="M176" s="47">
        <v>0</v>
      </c>
      <c r="N176" s="47">
        <v>6</v>
      </c>
      <c r="O176" s="47">
        <v>0</v>
      </c>
      <c r="P176" s="47">
        <v>1</v>
      </c>
      <c r="Q176" s="47">
        <v>3</v>
      </c>
      <c r="R176" s="47">
        <v>0</v>
      </c>
      <c r="S176" s="47">
        <v>0</v>
      </c>
      <c r="T176" s="47">
        <v>0</v>
      </c>
      <c r="U176" s="47">
        <v>26</v>
      </c>
      <c r="V176" s="47">
        <v>0</v>
      </c>
      <c r="W176" s="48" t="s">
        <v>340</v>
      </c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5">
        <f t="shared" si="2"/>
        <v>87</v>
      </c>
      <c r="B177" s="61">
        <v>41703</v>
      </c>
      <c r="C177" s="46" t="s">
        <v>351</v>
      </c>
      <c r="D177" s="46" t="s">
        <v>352</v>
      </c>
      <c r="E177" s="47">
        <v>1615</v>
      </c>
      <c r="F177" s="47">
        <v>2</v>
      </c>
      <c r="G177" s="47">
        <v>26</v>
      </c>
      <c r="H177" s="47">
        <v>4</v>
      </c>
      <c r="I177" s="47">
        <v>7</v>
      </c>
      <c r="J177" s="47">
        <v>11</v>
      </c>
      <c r="K177" s="47">
        <v>2</v>
      </c>
      <c r="L177" s="47">
        <v>0</v>
      </c>
      <c r="M177" s="47">
        <v>0</v>
      </c>
      <c r="N177" s="47">
        <v>4</v>
      </c>
      <c r="O177" s="47">
        <v>0</v>
      </c>
      <c r="P177" s="47">
        <v>0</v>
      </c>
      <c r="Q177" s="47">
        <v>3</v>
      </c>
      <c r="R177" s="47">
        <v>0</v>
      </c>
      <c r="S177" s="47">
        <v>1</v>
      </c>
      <c r="T177" s="47">
        <v>0</v>
      </c>
      <c r="U177" s="47">
        <v>28</v>
      </c>
      <c r="V177" s="47">
        <v>1</v>
      </c>
      <c r="W177" s="48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5">
        <f t="shared" si="2"/>
        <v>70</v>
      </c>
      <c r="B178" s="61">
        <v>41703</v>
      </c>
      <c r="C178" s="46" t="s">
        <v>351</v>
      </c>
      <c r="D178" s="46" t="s">
        <v>352</v>
      </c>
      <c r="E178" s="47">
        <v>1630</v>
      </c>
      <c r="F178" s="47">
        <v>2</v>
      </c>
      <c r="G178" s="47">
        <v>15</v>
      </c>
      <c r="H178" s="47">
        <v>3</v>
      </c>
      <c r="I178" s="47">
        <v>11</v>
      </c>
      <c r="J178" s="47">
        <v>13</v>
      </c>
      <c r="K178" s="47">
        <v>4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4</v>
      </c>
      <c r="R178" s="47">
        <v>0</v>
      </c>
      <c r="S178" s="47">
        <v>0</v>
      </c>
      <c r="T178" s="47">
        <v>0</v>
      </c>
      <c r="U178" s="47">
        <v>20</v>
      </c>
      <c r="V178" s="47">
        <v>0</v>
      </c>
      <c r="W178" s="48" t="s">
        <v>341</v>
      </c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5">
        <f t="shared" si="2"/>
        <v>83</v>
      </c>
      <c r="B179" s="61">
        <v>41703</v>
      </c>
      <c r="C179" s="46" t="s">
        <v>351</v>
      </c>
      <c r="D179" s="46" t="s">
        <v>352</v>
      </c>
      <c r="E179" s="47">
        <v>1645</v>
      </c>
      <c r="F179" s="47">
        <v>2</v>
      </c>
      <c r="G179" s="47">
        <v>30</v>
      </c>
      <c r="H179" s="47">
        <v>6</v>
      </c>
      <c r="I179" s="47">
        <v>7</v>
      </c>
      <c r="J179" s="47">
        <v>14</v>
      </c>
      <c r="K179" s="47">
        <v>2</v>
      </c>
      <c r="L179" s="47">
        <v>0</v>
      </c>
      <c r="M179" s="47">
        <v>0</v>
      </c>
      <c r="N179" s="47">
        <v>2</v>
      </c>
      <c r="O179" s="47">
        <v>0</v>
      </c>
      <c r="P179" s="47">
        <v>2</v>
      </c>
      <c r="Q179" s="47">
        <v>1</v>
      </c>
      <c r="R179" s="47">
        <v>0</v>
      </c>
      <c r="S179" s="47">
        <v>0</v>
      </c>
      <c r="T179" s="47">
        <v>0</v>
      </c>
      <c r="U179" s="47">
        <v>18</v>
      </c>
      <c r="V179" s="47">
        <v>1</v>
      </c>
      <c r="W179" s="48" t="s">
        <v>341</v>
      </c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5">
        <f t="shared" si="2"/>
        <v>141</v>
      </c>
      <c r="B180" s="61">
        <v>41703</v>
      </c>
      <c r="C180" s="46" t="s">
        <v>351</v>
      </c>
      <c r="D180" s="46" t="s">
        <v>352</v>
      </c>
      <c r="E180" s="47">
        <v>1700</v>
      </c>
      <c r="F180" s="47">
        <v>2</v>
      </c>
      <c r="G180" s="47">
        <v>53</v>
      </c>
      <c r="H180" s="47">
        <v>6</v>
      </c>
      <c r="I180" s="47">
        <v>16</v>
      </c>
      <c r="J180" s="47">
        <v>15</v>
      </c>
      <c r="K180" s="47">
        <v>8</v>
      </c>
      <c r="L180" s="47">
        <v>0</v>
      </c>
      <c r="M180" s="47">
        <v>0</v>
      </c>
      <c r="N180" s="47">
        <v>0</v>
      </c>
      <c r="O180" s="47">
        <v>0</v>
      </c>
      <c r="P180" s="47">
        <v>4</v>
      </c>
      <c r="Q180" s="47">
        <v>4</v>
      </c>
      <c r="R180" s="47">
        <v>1</v>
      </c>
      <c r="S180" s="47">
        <v>0</v>
      </c>
      <c r="T180" s="47">
        <v>0</v>
      </c>
      <c r="U180" s="47">
        <v>34</v>
      </c>
      <c r="V180" s="47">
        <v>0</v>
      </c>
      <c r="W180" s="48" t="s">
        <v>342</v>
      </c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5">
        <f t="shared" si="2"/>
        <v>142</v>
      </c>
      <c r="B181" s="61">
        <v>41703</v>
      </c>
      <c r="C181" s="46" t="s">
        <v>351</v>
      </c>
      <c r="D181" s="46" t="s">
        <v>352</v>
      </c>
      <c r="E181" s="47">
        <v>1715</v>
      </c>
      <c r="F181" s="47">
        <v>2</v>
      </c>
      <c r="G181" s="47">
        <v>52</v>
      </c>
      <c r="H181" s="47">
        <v>4</v>
      </c>
      <c r="I181" s="47">
        <v>16</v>
      </c>
      <c r="J181" s="47">
        <v>12</v>
      </c>
      <c r="K181" s="47">
        <v>5</v>
      </c>
      <c r="L181" s="47">
        <v>0</v>
      </c>
      <c r="M181" s="47">
        <v>0</v>
      </c>
      <c r="N181" s="47">
        <v>5</v>
      </c>
      <c r="O181" s="47">
        <v>0</v>
      </c>
      <c r="P181" s="47">
        <v>1</v>
      </c>
      <c r="Q181" s="47">
        <v>3</v>
      </c>
      <c r="R181" s="47">
        <v>0</v>
      </c>
      <c r="S181" s="47">
        <v>0</v>
      </c>
      <c r="T181" s="47">
        <v>0</v>
      </c>
      <c r="U181" s="47">
        <v>44</v>
      </c>
      <c r="V181" s="47">
        <v>0</v>
      </c>
      <c r="W181" s="48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5">
        <f t="shared" si="2"/>
        <v>148</v>
      </c>
      <c r="B182" s="61">
        <v>41703</v>
      </c>
      <c r="C182" s="46" t="s">
        <v>351</v>
      </c>
      <c r="D182" s="46" t="s">
        <v>352</v>
      </c>
      <c r="E182" s="47">
        <v>1730</v>
      </c>
      <c r="F182" s="47">
        <v>2</v>
      </c>
      <c r="G182" s="47">
        <v>76</v>
      </c>
      <c r="H182" s="47">
        <v>5</v>
      </c>
      <c r="I182" s="47">
        <v>11</v>
      </c>
      <c r="J182" s="47">
        <v>17</v>
      </c>
      <c r="K182" s="47">
        <v>5</v>
      </c>
      <c r="L182" s="47">
        <v>0</v>
      </c>
      <c r="M182" s="47">
        <v>0</v>
      </c>
      <c r="N182" s="47">
        <v>0</v>
      </c>
      <c r="O182" s="47">
        <v>0</v>
      </c>
      <c r="P182" s="47">
        <v>2</v>
      </c>
      <c r="Q182" s="47">
        <v>3</v>
      </c>
      <c r="R182" s="47">
        <v>0</v>
      </c>
      <c r="S182" s="47">
        <v>0</v>
      </c>
      <c r="T182" s="47">
        <v>0</v>
      </c>
      <c r="U182" s="47">
        <v>28</v>
      </c>
      <c r="V182" s="47">
        <v>1</v>
      </c>
      <c r="W182" s="48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5">
        <f t="shared" si="2"/>
        <v>132</v>
      </c>
      <c r="B183" s="61">
        <v>41703</v>
      </c>
      <c r="C183" s="46" t="s">
        <v>351</v>
      </c>
      <c r="D183" s="46" t="s">
        <v>352</v>
      </c>
      <c r="E183" s="47">
        <v>1745</v>
      </c>
      <c r="F183" s="47">
        <v>2</v>
      </c>
      <c r="G183" s="47">
        <v>54</v>
      </c>
      <c r="H183" s="47">
        <v>4</v>
      </c>
      <c r="I183" s="47">
        <v>10</v>
      </c>
      <c r="J183" s="47">
        <v>11</v>
      </c>
      <c r="K183" s="47">
        <v>5</v>
      </c>
      <c r="L183" s="47">
        <v>0</v>
      </c>
      <c r="M183" s="47">
        <v>0</v>
      </c>
      <c r="N183" s="47">
        <v>1</v>
      </c>
      <c r="O183" s="47">
        <v>0</v>
      </c>
      <c r="P183" s="47">
        <v>3</v>
      </c>
      <c r="Q183" s="47">
        <v>4</v>
      </c>
      <c r="R183" s="47">
        <v>1</v>
      </c>
      <c r="S183" s="47">
        <v>0</v>
      </c>
      <c r="T183" s="47">
        <v>0</v>
      </c>
      <c r="U183" s="47">
        <v>37</v>
      </c>
      <c r="V183" s="47">
        <v>2</v>
      </c>
      <c r="W183" s="48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5">
        <f t="shared" si="2"/>
        <v>126</v>
      </c>
      <c r="B184" s="61">
        <v>41703</v>
      </c>
      <c r="C184" s="46" t="s">
        <v>351</v>
      </c>
      <c r="D184" s="46" t="s">
        <v>352</v>
      </c>
      <c r="E184" s="47">
        <v>1800</v>
      </c>
      <c r="F184" s="47">
        <v>2</v>
      </c>
      <c r="G184" s="47">
        <v>57</v>
      </c>
      <c r="H184" s="47">
        <v>4</v>
      </c>
      <c r="I184" s="47">
        <v>7</v>
      </c>
      <c r="J184" s="47">
        <v>11</v>
      </c>
      <c r="K184" s="47">
        <v>9</v>
      </c>
      <c r="L184" s="47">
        <v>0</v>
      </c>
      <c r="M184" s="47">
        <v>0</v>
      </c>
      <c r="N184" s="47">
        <v>2</v>
      </c>
      <c r="O184" s="47">
        <v>0</v>
      </c>
      <c r="P184" s="47">
        <v>1</v>
      </c>
      <c r="Q184" s="47">
        <v>2</v>
      </c>
      <c r="R184" s="47">
        <v>0</v>
      </c>
      <c r="S184" s="47">
        <v>0</v>
      </c>
      <c r="T184" s="47">
        <v>0</v>
      </c>
      <c r="U184" s="47">
        <v>33</v>
      </c>
      <c r="V184" s="47">
        <v>0</v>
      </c>
      <c r="W184" s="48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5">
        <f t="shared" si="2"/>
        <v>132</v>
      </c>
      <c r="B185" s="61">
        <v>41703</v>
      </c>
      <c r="C185" s="46" t="s">
        <v>351</v>
      </c>
      <c r="D185" s="46" t="s">
        <v>352</v>
      </c>
      <c r="E185" s="47">
        <v>1815</v>
      </c>
      <c r="F185" s="47">
        <v>2</v>
      </c>
      <c r="G185" s="47">
        <v>53</v>
      </c>
      <c r="H185" s="47">
        <v>5</v>
      </c>
      <c r="I185" s="47">
        <v>6</v>
      </c>
      <c r="J185" s="47">
        <v>10</v>
      </c>
      <c r="K185" s="47">
        <v>4</v>
      </c>
      <c r="L185" s="47">
        <v>0</v>
      </c>
      <c r="M185" s="47">
        <v>0</v>
      </c>
      <c r="N185" s="47">
        <v>0</v>
      </c>
      <c r="O185" s="47">
        <v>0</v>
      </c>
      <c r="P185" s="47">
        <v>3</v>
      </c>
      <c r="Q185" s="47">
        <v>7</v>
      </c>
      <c r="R185" s="47">
        <v>1</v>
      </c>
      <c r="S185" s="47">
        <v>0</v>
      </c>
      <c r="T185" s="47">
        <v>0</v>
      </c>
      <c r="U185" s="47">
        <v>40</v>
      </c>
      <c r="V185" s="47">
        <v>3</v>
      </c>
      <c r="W185" s="48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5">
        <f t="shared" si="2"/>
        <v>137</v>
      </c>
      <c r="B186" s="61">
        <v>41703</v>
      </c>
      <c r="C186" s="46" t="s">
        <v>351</v>
      </c>
      <c r="D186" s="46" t="s">
        <v>352</v>
      </c>
      <c r="E186" s="47">
        <v>1830</v>
      </c>
      <c r="F186" s="47">
        <v>2</v>
      </c>
      <c r="G186" s="47">
        <v>59</v>
      </c>
      <c r="H186" s="47">
        <v>7</v>
      </c>
      <c r="I186" s="47">
        <v>11</v>
      </c>
      <c r="J186" s="47">
        <v>16</v>
      </c>
      <c r="K186" s="47">
        <v>12</v>
      </c>
      <c r="L186" s="47">
        <v>0</v>
      </c>
      <c r="M186" s="47">
        <v>0</v>
      </c>
      <c r="N186" s="47">
        <v>1</v>
      </c>
      <c r="O186" s="47">
        <v>1</v>
      </c>
      <c r="P186" s="47">
        <v>2</v>
      </c>
      <c r="Q186" s="47">
        <v>1</v>
      </c>
      <c r="R186" s="47">
        <v>0</v>
      </c>
      <c r="S186" s="47">
        <v>0</v>
      </c>
      <c r="T186" s="47">
        <v>0</v>
      </c>
      <c r="U186" s="47">
        <v>26</v>
      </c>
      <c r="V186" s="47">
        <v>1</v>
      </c>
      <c r="W186" s="48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5">
        <f t="shared" si="2"/>
        <v>120</v>
      </c>
      <c r="B187" s="61">
        <v>41703</v>
      </c>
      <c r="C187" s="46" t="s">
        <v>351</v>
      </c>
      <c r="D187" s="46" t="s">
        <v>352</v>
      </c>
      <c r="E187" s="47">
        <v>1845</v>
      </c>
      <c r="F187" s="47">
        <v>2</v>
      </c>
      <c r="G187" s="47">
        <v>52</v>
      </c>
      <c r="H187" s="47">
        <v>4</v>
      </c>
      <c r="I187" s="47">
        <v>10</v>
      </c>
      <c r="J187" s="47">
        <v>8</v>
      </c>
      <c r="K187" s="47">
        <v>7</v>
      </c>
      <c r="L187" s="47">
        <v>0</v>
      </c>
      <c r="M187" s="47">
        <v>0</v>
      </c>
      <c r="N187" s="47">
        <v>2</v>
      </c>
      <c r="O187" s="47">
        <v>0</v>
      </c>
      <c r="P187" s="47">
        <v>2</v>
      </c>
      <c r="Q187" s="47">
        <v>3</v>
      </c>
      <c r="R187" s="47">
        <v>2</v>
      </c>
      <c r="S187" s="47">
        <v>0</v>
      </c>
      <c r="T187" s="47">
        <v>0</v>
      </c>
      <c r="U187" s="47">
        <v>30</v>
      </c>
      <c r="V187" s="47">
        <v>0</v>
      </c>
      <c r="W187" s="48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5">
        <f t="shared" si="2"/>
        <v>116</v>
      </c>
      <c r="B188" s="61">
        <v>41703</v>
      </c>
      <c r="C188" s="46" t="s">
        <v>351</v>
      </c>
      <c r="D188" s="46" t="s">
        <v>352</v>
      </c>
      <c r="E188" s="47">
        <v>1900</v>
      </c>
      <c r="F188" s="47">
        <v>2</v>
      </c>
      <c r="G188" s="47">
        <v>55</v>
      </c>
      <c r="H188" s="47">
        <v>3</v>
      </c>
      <c r="I188" s="47">
        <v>6</v>
      </c>
      <c r="J188" s="47">
        <v>12</v>
      </c>
      <c r="K188" s="47">
        <v>7</v>
      </c>
      <c r="L188" s="47">
        <v>0</v>
      </c>
      <c r="M188" s="47">
        <v>0</v>
      </c>
      <c r="N188" s="47">
        <v>2</v>
      </c>
      <c r="O188" s="47">
        <v>1</v>
      </c>
      <c r="P188" s="47">
        <v>2</v>
      </c>
      <c r="Q188" s="47">
        <v>4</v>
      </c>
      <c r="R188" s="47">
        <v>1</v>
      </c>
      <c r="S188" s="47">
        <v>0</v>
      </c>
      <c r="T188" s="47">
        <v>0</v>
      </c>
      <c r="U188" s="47">
        <v>22</v>
      </c>
      <c r="V188" s="47">
        <v>1</v>
      </c>
      <c r="W188" s="48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5">
        <f t="shared" si="2"/>
        <v>125</v>
      </c>
      <c r="B189" s="61">
        <v>41703</v>
      </c>
      <c r="C189" s="46" t="s">
        <v>351</v>
      </c>
      <c r="D189" s="46" t="s">
        <v>352</v>
      </c>
      <c r="E189" s="47">
        <v>1915</v>
      </c>
      <c r="F189" s="47">
        <v>2</v>
      </c>
      <c r="G189" s="47">
        <v>61</v>
      </c>
      <c r="H189" s="47">
        <v>2</v>
      </c>
      <c r="I189" s="47">
        <v>14</v>
      </c>
      <c r="J189" s="47">
        <v>8</v>
      </c>
      <c r="K189" s="47">
        <v>9</v>
      </c>
      <c r="L189" s="47">
        <v>0</v>
      </c>
      <c r="M189" s="47">
        <v>0</v>
      </c>
      <c r="N189" s="47">
        <v>1</v>
      </c>
      <c r="O189" s="47">
        <v>0</v>
      </c>
      <c r="P189" s="47">
        <v>1</v>
      </c>
      <c r="Q189" s="47">
        <v>5</v>
      </c>
      <c r="R189" s="47">
        <v>0</v>
      </c>
      <c r="S189" s="47">
        <v>0</v>
      </c>
      <c r="T189" s="47">
        <v>0</v>
      </c>
      <c r="U189" s="47">
        <v>23</v>
      </c>
      <c r="V189" s="47">
        <v>1</v>
      </c>
      <c r="W189" s="48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5">
        <f t="shared" si="2"/>
        <v>124</v>
      </c>
      <c r="B190" s="61">
        <v>41703</v>
      </c>
      <c r="C190" s="46" t="s">
        <v>351</v>
      </c>
      <c r="D190" s="46" t="s">
        <v>352</v>
      </c>
      <c r="E190" s="47">
        <v>1930</v>
      </c>
      <c r="F190" s="47">
        <v>2</v>
      </c>
      <c r="G190" s="47">
        <v>58</v>
      </c>
      <c r="H190" s="47">
        <v>6</v>
      </c>
      <c r="I190" s="47">
        <v>9</v>
      </c>
      <c r="J190" s="47">
        <v>9</v>
      </c>
      <c r="K190" s="47">
        <v>7</v>
      </c>
      <c r="L190" s="47">
        <v>0</v>
      </c>
      <c r="M190" s="47">
        <v>0</v>
      </c>
      <c r="N190" s="47">
        <v>2</v>
      </c>
      <c r="O190" s="47">
        <v>1</v>
      </c>
      <c r="P190" s="47">
        <v>4</v>
      </c>
      <c r="Q190" s="47">
        <v>2</v>
      </c>
      <c r="R190" s="47">
        <v>0</v>
      </c>
      <c r="S190" s="47">
        <v>0</v>
      </c>
      <c r="T190" s="47">
        <v>0</v>
      </c>
      <c r="U190" s="47">
        <v>22</v>
      </c>
      <c r="V190" s="47">
        <v>4</v>
      </c>
      <c r="W190" s="48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5">
        <f t="shared" si="2"/>
        <v>121</v>
      </c>
      <c r="B191" s="61">
        <v>41703</v>
      </c>
      <c r="C191" s="46" t="s">
        <v>351</v>
      </c>
      <c r="D191" s="46" t="s">
        <v>352</v>
      </c>
      <c r="E191" s="47">
        <v>1945</v>
      </c>
      <c r="F191" s="47">
        <v>2</v>
      </c>
      <c r="G191" s="47">
        <v>44</v>
      </c>
      <c r="H191" s="47">
        <v>4</v>
      </c>
      <c r="I191" s="47">
        <v>9</v>
      </c>
      <c r="J191" s="47">
        <v>11</v>
      </c>
      <c r="K191" s="47">
        <v>11</v>
      </c>
      <c r="L191" s="47">
        <v>0</v>
      </c>
      <c r="M191" s="47">
        <v>0</v>
      </c>
      <c r="N191" s="47">
        <v>4</v>
      </c>
      <c r="O191" s="47">
        <v>0</v>
      </c>
      <c r="P191" s="47">
        <v>1</v>
      </c>
      <c r="Q191" s="47">
        <v>1</v>
      </c>
      <c r="R191" s="47">
        <v>0</v>
      </c>
      <c r="S191" s="47">
        <v>0</v>
      </c>
      <c r="T191" s="47">
        <v>0</v>
      </c>
      <c r="U191" s="47">
        <v>35</v>
      </c>
      <c r="V191" s="47">
        <v>1</v>
      </c>
      <c r="W191" s="48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5">
        <f t="shared" si="2"/>
        <v>115</v>
      </c>
      <c r="B192" s="61">
        <v>41703</v>
      </c>
      <c r="C192" s="46" t="s">
        <v>351</v>
      </c>
      <c r="D192" s="46" t="s">
        <v>352</v>
      </c>
      <c r="E192" s="47">
        <v>2000</v>
      </c>
      <c r="F192" s="47">
        <v>2</v>
      </c>
      <c r="G192" s="47">
        <v>59</v>
      </c>
      <c r="H192" s="47">
        <v>4</v>
      </c>
      <c r="I192" s="47">
        <v>1</v>
      </c>
      <c r="J192" s="47">
        <v>15</v>
      </c>
      <c r="K192" s="47">
        <v>10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1</v>
      </c>
      <c r="R192" s="47">
        <v>0</v>
      </c>
      <c r="S192" s="47">
        <v>0</v>
      </c>
      <c r="T192" s="47">
        <v>0</v>
      </c>
      <c r="U192" s="47">
        <v>24</v>
      </c>
      <c r="V192" s="47">
        <v>1</v>
      </c>
      <c r="W192" s="48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5">
        <f t="shared" si="2"/>
        <v>104</v>
      </c>
      <c r="B193" s="61">
        <v>41703</v>
      </c>
      <c r="C193" s="46" t="s">
        <v>351</v>
      </c>
      <c r="D193" s="46" t="s">
        <v>352</v>
      </c>
      <c r="E193" s="47">
        <v>2015</v>
      </c>
      <c r="F193" s="47">
        <v>2</v>
      </c>
      <c r="G193" s="47">
        <v>46</v>
      </c>
      <c r="H193" s="47">
        <v>1</v>
      </c>
      <c r="I193" s="47">
        <v>9</v>
      </c>
      <c r="J193" s="47">
        <v>8</v>
      </c>
      <c r="K193" s="47">
        <v>7</v>
      </c>
      <c r="L193" s="47">
        <v>0</v>
      </c>
      <c r="M193" s="47">
        <v>0</v>
      </c>
      <c r="N193" s="47">
        <v>2</v>
      </c>
      <c r="O193" s="47">
        <v>1</v>
      </c>
      <c r="P193" s="47">
        <v>1</v>
      </c>
      <c r="Q193" s="47">
        <v>1</v>
      </c>
      <c r="R193" s="47">
        <v>0</v>
      </c>
      <c r="S193" s="47">
        <v>0</v>
      </c>
      <c r="T193" s="47">
        <v>0</v>
      </c>
      <c r="U193" s="47">
        <v>28</v>
      </c>
      <c r="V193" s="47">
        <v>0</v>
      </c>
      <c r="W193" s="48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5">
        <f t="shared" si="2"/>
        <v>121</v>
      </c>
      <c r="B194" s="61">
        <v>41703</v>
      </c>
      <c r="C194" s="46" t="s">
        <v>351</v>
      </c>
      <c r="D194" s="46" t="s">
        <v>352</v>
      </c>
      <c r="E194" s="47">
        <v>2030</v>
      </c>
      <c r="F194" s="47">
        <v>2</v>
      </c>
      <c r="G194" s="47">
        <v>61</v>
      </c>
      <c r="H194" s="47">
        <v>4</v>
      </c>
      <c r="I194" s="47">
        <v>13</v>
      </c>
      <c r="J194" s="47">
        <v>8</v>
      </c>
      <c r="K194" s="47">
        <v>9</v>
      </c>
      <c r="L194" s="47">
        <v>0</v>
      </c>
      <c r="M194" s="47">
        <v>0</v>
      </c>
      <c r="N194" s="47">
        <v>2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23</v>
      </c>
      <c r="V194" s="47">
        <v>1</v>
      </c>
      <c r="W194" s="48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5">
        <f t="shared" si="2"/>
        <v>120</v>
      </c>
      <c r="B195" s="61">
        <v>41703</v>
      </c>
      <c r="C195" s="46" t="s">
        <v>351</v>
      </c>
      <c r="D195" s="46" t="s">
        <v>352</v>
      </c>
      <c r="E195" s="47">
        <v>2045</v>
      </c>
      <c r="F195" s="47">
        <v>2</v>
      </c>
      <c r="G195" s="47">
        <v>54</v>
      </c>
      <c r="H195" s="47">
        <v>5</v>
      </c>
      <c r="I195" s="47">
        <v>13</v>
      </c>
      <c r="J195" s="47">
        <v>9</v>
      </c>
      <c r="K195" s="47">
        <v>7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4</v>
      </c>
      <c r="R195" s="47">
        <v>0</v>
      </c>
      <c r="S195" s="47">
        <v>0</v>
      </c>
      <c r="T195" s="47">
        <v>0</v>
      </c>
      <c r="U195" s="47">
        <v>28</v>
      </c>
      <c r="V195" s="47">
        <v>0</v>
      </c>
      <c r="W195" s="48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5">
        <f t="shared" si="2"/>
        <v>153</v>
      </c>
      <c r="B196" s="61">
        <v>41703</v>
      </c>
      <c r="C196" s="46" t="s">
        <v>351</v>
      </c>
      <c r="D196" s="46" t="s">
        <v>352</v>
      </c>
      <c r="E196" s="47">
        <v>1300</v>
      </c>
      <c r="F196" s="47">
        <v>3</v>
      </c>
      <c r="G196" s="47">
        <v>70</v>
      </c>
      <c r="H196" s="47">
        <v>4</v>
      </c>
      <c r="I196" s="47">
        <v>4</v>
      </c>
      <c r="J196" s="47">
        <v>3</v>
      </c>
      <c r="K196" s="47">
        <v>2</v>
      </c>
      <c r="L196" s="47">
        <v>0</v>
      </c>
      <c r="M196" s="47">
        <v>0</v>
      </c>
      <c r="N196" s="47">
        <v>3</v>
      </c>
      <c r="O196" s="47">
        <v>5</v>
      </c>
      <c r="P196" s="47">
        <v>3</v>
      </c>
      <c r="Q196" s="47">
        <v>14</v>
      </c>
      <c r="R196" s="47">
        <v>4</v>
      </c>
      <c r="S196" s="47">
        <v>7</v>
      </c>
      <c r="T196" s="47">
        <v>4</v>
      </c>
      <c r="U196" s="47">
        <v>28</v>
      </c>
      <c r="V196" s="47">
        <v>2</v>
      </c>
      <c r="W196" s="48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5">
        <f t="shared" ref="A197:A259" si="3">SUM(G197:V197)</f>
        <v>128</v>
      </c>
      <c r="B197" s="61">
        <v>41703</v>
      </c>
      <c r="C197" s="46" t="s">
        <v>351</v>
      </c>
      <c r="D197" s="46" t="s">
        <v>352</v>
      </c>
      <c r="E197" s="47">
        <v>1315</v>
      </c>
      <c r="F197" s="47">
        <v>3</v>
      </c>
      <c r="G197" s="47">
        <v>52</v>
      </c>
      <c r="H197" s="47">
        <v>4</v>
      </c>
      <c r="I197" s="47">
        <v>0</v>
      </c>
      <c r="J197" s="47">
        <v>2</v>
      </c>
      <c r="K197" s="47">
        <v>1</v>
      </c>
      <c r="L197" s="47">
        <v>0</v>
      </c>
      <c r="M197" s="47">
        <v>0</v>
      </c>
      <c r="N197" s="47">
        <v>3</v>
      </c>
      <c r="O197" s="47">
        <v>1</v>
      </c>
      <c r="P197" s="47">
        <v>6</v>
      </c>
      <c r="Q197" s="47">
        <v>12</v>
      </c>
      <c r="R197" s="47">
        <v>9</v>
      </c>
      <c r="S197" s="47">
        <v>10</v>
      </c>
      <c r="T197" s="47">
        <v>6</v>
      </c>
      <c r="U197" s="47">
        <v>22</v>
      </c>
      <c r="V197" s="47">
        <v>0</v>
      </c>
      <c r="W197" s="48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5">
        <f t="shared" si="3"/>
        <v>138</v>
      </c>
      <c r="B198" s="61">
        <v>41703</v>
      </c>
      <c r="C198" s="46" t="s">
        <v>351</v>
      </c>
      <c r="D198" s="46" t="s">
        <v>352</v>
      </c>
      <c r="E198" s="47">
        <v>1330</v>
      </c>
      <c r="F198" s="47">
        <v>3</v>
      </c>
      <c r="G198" s="47">
        <v>67</v>
      </c>
      <c r="H198" s="47">
        <v>4</v>
      </c>
      <c r="I198" s="47">
        <v>1</v>
      </c>
      <c r="J198" s="47">
        <v>1</v>
      </c>
      <c r="K198" s="47">
        <v>1</v>
      </c>
      <c r="L198" s="47">
        <v>0</v>
      </c>
      <c r="M198" s="47">
        <v>0</v>
      </c>
      <c r="N198" s="47">
        <v>1</v>
      </c>
      <c r="O198" s="47">
        <v>5</v>
      </c>
      <c r="P198" s="47">
        <v>10</v>
      </c>
      <c r="Q198" s="47">
        <v>10</v>
      </c>
      <c r="R198" s="47">
        <v>6</v>
      </c>
      <c r="S198" s="47">
        <v>3</v>
      </c>
      <c r="T198" s="47">
        <v>4</v>
      </c>
      <c r="U198" s="47">
        <v>24</v>
      </c>
      <c r="V198" s="47">
        <v>1</v>
      </c>
      <c r="W198" s="48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5">
        <f t="shared" si="3"/>
        <v>125</v>
      </c>
      <c r="B199" s="61">
        <v>41703</v>
      </c>
      <c r="C199" s="46" t="s">
        <v>351</v>
      </c>
      <c r="D199" s="46" t="s">
        <v>352</v>
      </c>
      <c r="E199" s="47">
        <v>1345</v>
      </c>
      <c r="F199" s="47">
        <v>3</v>
      </c>
      <c r="G199" s="47">
        <v>69</v>
      </c>
      <c r="H199" s="47">
        <v>1</v>
      </c>
      <c r="I199" s="47">
        <v>5</v>
      </c>
      <c r="J199" s="47">
        <v>3</v>
      </c>
      <c r="K199" s="47">
        <v>2</v>
      </c>
      <c r="L199" s="47">
        <v>0</v>
      </c>
      <c r="M199" s="47">
        <v>0</v>
      </c>
      <c r="N199" s="47">
        <v>0</v>
      </c>
      <c r="O199" s="47">
        <v>3</v>
      </c>
      <c r="P199" s="47">
        <v>6</v>
      </c>
      <c r="Q199" s="47">
        <v>9</v>
      </c>
      <c r="R199" s="47">
        <v>6</v>
      </c>
      <c r="S199" s="47">
        <v>1</v>
      </c>
      <c r="T199" s="47">
        <v>4</v>
      </c>
      <c r="U199" s="47">
        <v>16</v>
      </c>
      <c r="V199" s="47">
        <v>0</v>
      </c>
      <c r="W199" s="48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5">
        <f t="shared" si="3"/>
        <v>121</v>
      </c>
      <c r="B200" s="61">
        <v>41703</v>
      </c>
      <c r="C200" s="46" t="s">
        <v>351</v>
      </c>
      <c r="D200" s="46" t="s">
        <v>352</v>
      </c>
      <c r="E200" s="47">
        <v>1400</v>
      </c>
      <c r="F200" s="47">
        <v>3</v>
      </c>
      <c r="G200" s="47">
        <v>55</v>
      </c>
      <c r="H200" s="47">
        <v>7</v>
      </c>
      <c r="I200" s="47">
        <v>3</v>
      </c>
      <c r="J200" s="47">
        <v>1</v>
      </c>
      <c r="K200" s="47">
        <v>1</v>
      </c>
      <c r="L200" s="47">
        <v>0</v>
      </c>
      <c r="M200" s="47">
        <v>0</v>
      </c>
      <c r="N200" s="47">
        <v>3</v>
      </c>
      <c r="O200" s="47">
        <v>2</v>
      </c>
      <c r="P200" s="47">
        <v>6</v>
      </c>
      <c r="Q200" s="47">
        <v>4</v>
      </c>
      <c r="R200" s="47">
        <v>5</v>
      </c>
      <c r="S200" s="47">
        <v>8</v>
      </c>
      <c r="T200" s="47">
        <v>10</v>
      </c>
      <c r="U200" s="47">
        <v>15</v>
      </c>
      <c r="V200" s="47">
        <v>1</v>
      </c>
      <c r="W200" s="48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5">
        <f t="shared" si="3"/>
        <v>145</v>
      </c>
      <c r="B201" s="61">
        <v>41703</v>
      </c>
      <c r="C201" s="46" t="s">
        <v>351</v>
      </c>
      <c r="D201" s="46" t="s">
        <v>352</v>
      </c>
      <c r="E201" s="47">
        <v>1415</v>
      </c>
      <c r="F201" s="47">
        <v>3</v>
      </c>
      <c r="G201" s="47">
        <v>69</v>
      </c>
      <c r="H201" s="47">
        <v>3</v>
      </c>
      <c r="I201" s="47">
        <v>7</v>
      </c>
      <c r="J201" s="47">
        <v>1</v>
      </c>
      <c r="K201" s="47">
        <v>2</v>
      </c>
      <c r="L201" s="47">
        <v>0</v>
      </c>
      <c r="M201" s="47">
        <v>0</v>
      </c>
      <c r="N201" s="47">
        <v>0</v>
      </c>
      <c r="O201" s="47">
        <v>9</v>
      </c>
      <c r="P201" s="47">
        <v>9</v>
      </c>
      <c r="Q201" s="47">
        <v>6</v>
      </c>
      <c r="R201" s="47">
        <v>6</v>
      </c>
      <c r="S201" s="47">
        <v>10</v>
      </c>
      <c r="T201" s="47">
        <v>2</v>
      </c>
      <c r="U201" s="47">
        <v>21</v>
      </c>
      <c r="V201" s="47">
        <v>0</v>
      </c>
      <c r="W201" s="48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5">
        <f t="shared" si="3"/>
        <v>146</v>
      </c>
      <c r="B202" s="61">
        <v>41703</v>
      </c>
      <c r="C202" s="46" t="s">
        <v>351</v>
      </c>
      <c r="D202" s="46" t="s">
        <v>352</v>
      </c>
      <c r="E202" s="47">
        <v>1430</v>
      </c>
      <c r="F202" s="47">
        <v>3</v>
      </c>
      <c r="G202" s="47">
        <v>84</v>
      </c>
      <c r="H202" s="47">
        <v>6</v>
      </c>
      <c r="I202" s="47">
        <v>2</v>
      </c>
      <c r="J202" s="47">
        <v>2</v>
      </c>
      <c r="K202" s="47">
        <v>2</v>
      </c>
      <c r="L202" s="47">
        <v>0</v>
      </c>
      <c r="M202" s="47">
        <v>0</v>
      </c>
      <c r="N202" s="47">
        <v>1</v>
      </c>
      <c r="O202" s="47">
        <v>3</v>
      </c>
      <c r="P202" s="47">
        <v>10</v>
      </c>
      <c r="Q202" s="47">
        <v>4</v>
      </c>
      <c r="R202" s="47">
        <v>3</v>
      </c>
      <c r="S202" s="47">
        <v>4</v>
      </c>
      <c r="T202" s="47">
        <v>6</v>
      </c>
      <c r="U202" s="47">
        <v>19</v>
      </c>
      <c r="V202" s="47">
        <v>0</v>
      </c>
      <c r="W202" s="48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5">
        <f t="shared" si="3"/>
        <v>179</v>
      </c>
      <c r="B203" s="61">
        <v>41703</v>
      </c>
      <c r="C203" s="46" t="s">
        <v>351</v>
      </c>
      <c r="D203" s="46" t="s">
        <v>352</v>
      </c>
      <c r="E203" s="47">
        <v>1445</v>
      </c>
      <c r="F203" s="47">
        <v>3</v>
      </c>
      <c r="G203" s="47">
        <v>103</v>
      </c>
      <c r="H203" s="47">
        <v>4</v>
      </c>
      <c r="I203" s="47">
        <v>4</v>
      </c>
      <c r="J203" s="47">
        <v>2</v>
      </c>
      <c r="K203" s="47">
        <v>0</v>
      </c>
      <c r="L203" s="47">
        <v>0</v>
      </c>
      <c r="M203" s="47">
        <v>0</v>
      </c>
      <c r="N203" s="47">
        <v>1</v>
      </c>
      <c r="O203" s="47">
        <v>11</v>
      </c>
      <c r="P203" s="47">
        <v>12</v>
      </c>
      <c r="Q203" s="47">
        <v>6</v>
      </c>
      <c r="R203" s="47">
        <v>6</v>
      </c>
      <c r="S203" s="47">
        <v>5</v>
      </c>
      <c r="T203" s="47">
        <v>2</v>
      </c>
      <c r="U203" s="47">
        <v>23</v>
      </c>
      <c r="V203" s="47">
        <v>0</v>
      </c>
      <c r="W203" s="48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5">
        <f t="shared" si="3"/>
        <v>153</v>
      </c>
      <c r="B204" s="61">
        <v>41703</v>
      </c>
      <c r="C204" s="46" t="s">
        <v>351</v>
      </c>
      <c r="D204" s="46" t="s">
        <v>352</v>
      </c>
      <c r="E204" s="47">
        <v>1500</v>
      </c>
      <c r="F204" s="47">
        <v>3</v>
      </c>
      <c r="G204" s="47">
        <v>62</v>
      </c>
      <c r="H204" s="47">
        <v>6</v>
      </c>
      <c r="I204" s="47">
        <v>4</v>
      </c>
      <c r="J204" s="47">
        <v>4</v>
      </c>
      <c r="K204" s="47">
        <v>3</v>
      </c>
      <c r="L204" s="47">
        <v>0</v>
      </c>
      <c r="M204" s="47">
        <v>0</v>
      </c>
      <c r="N204" s="47">
        <v>3</v>
      </c>
      <c r="O204" s="47">
        <v>5</v>
      </c>
      <c r="P204" s="47">
        <v>11</v>
      </c>
      <c r="Q204" s="47">
        <v>9</v>
      </c>
      <c r="R204" s="47">
        <v>3</v>
      </c>
      <c r="S204" s="47">
        <v>9</v>
      </c>
      <c r="T204" s="47">
        <v>2</v>
      </c>
      <c r="U204" s="47">
        <v>28</v>
      </c>
      <c r="V204" s="47">
        <v>4</v>
      </c>
      <c r="W204" s="48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5">
        <f t="shared" si="3"/>
        <v>129</v>
      </c>
      <c r="B205" s="61">
        <v>41703</v>
      </c>
      <c r="C205" s="46" t="s">
        <v>351</v>
      </c>
      <c r="D205" s="46" t="s">
        <v>352</v>
      </c>
      <c r="E205" s="47">
        <v>1515</v>
      </c>
      <c r="F205" s="47">
        <v>3</v>
      </c>
      <c r="G205" s="47">
        <v>65</v>
      </c>
      <c r="H205" s="47">
        <v>5</v>
      </c>
      <c r="I205" s="47">
        <v>2</v>
      </c>
      <c r="J205" s="47">
        <v>1</v>
      </c>
      <c r="K205" s="47">
        <v>2</v>
      </c>
      <c r="L205" s="47">
        <v>0</v>
      </c>
      <c r="M205" s="47">
        <v>0</v>
      </c>
      <c r="N205" s="47">
        <v>2</v>
      </c>
      <c r="O205" s="47">
        <v>5</v>
      </c>
      <c r="P205" s="47">
        <v>4</v>
      </c>
      <c r="Q205" s="47">
        <v>7</v>
      </c>
      <c r="R205" s="47">
        <v>8</v>
      </c>
      <c r="S205" s="47">
        <v>10</v>
      </c>
      <c r="T205" s="47">
        <v>3</v>
      </c>
      <c r="U205" s="47">
        <v>12</v>
      </c>
      <c r="V205" s="47">
        <v>3</v>
      </c>
      <c r="W205" s="48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5">
        <f t="shared" si="3"/>
        <v>146</v>
      </c>
      <c r="B206" s="61">
        <v>41703</v>
      </c>
      <c r="C206" s="46" t="s">
        <v>351</v>
      </c>
      <c r="D206" s="46" t="s">
        <v>352</v>
      </c>
      <c r="E206" s="47">
        <v>1530</v>
      </c>
      <c r="F206" s="47">
        <v>3</v>
      </c>
      <c r="G206" s="47">
        <v>69</v>
      </c>
      <c r="H206" s="47">
        <v>5</v>
      </c>
      <c r="I206" s="47">
        <v>7</v>
      </c>
      <c r="J206" s="47">
        <v>6</v>
      </c>
      <c r="K206" s="47">
        <v>2</v>
      </c>
      <c r="L206" s="47">
        <v>0</v>
      </c>
      <c r="M206" s="47">
        <v>0</v>
      </c>
      <c r="N206" s="47">
        <v>7</v>
      </c>
      <c r="O206" s="47">
        <v>4</v>
      </c>
      <c r="P206" s="47">
        <v>5</v>
      </c>
      <c r="Q206" s="47">
        <v>6</v>
      </c>
      <c r="R206" s="47">
        <v>2</v>
      </c>
      <c r="S206" s="47">
        <v>2</v>
      </c>
      <c r="T206" s="47">
        <v>1</v>
      </c>
      <c r="U206" s="47">
        <v>26</v>
      </c>
      <c r="V206" s="47">
        <v>4</v>
      </c>
      <c r="W206" s="48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5">
        <f t="shared" si="3"/>
        <v>150</v>
      </c>
      <c r="B207" s="61">
        <v>41703</v>
      </c>
      <c r="C207" s="46" t="s">
        <v>351</v>
      </c>
      <c r="D207" s="46" t="s">
        <v>352</v>
      </c>
      <c r="E207" s="47">
        <v>1545</v>
      </c>
      <c r="F207" s="47">
        <v>3</v>
      </c>
      <c r="G207" s="47">
        <v>62</v>
      </c>
      <c r="H207" s="47">
        <v>6</v>
      </c>
      <c r="I207" s="47">
        <v>6</v>
      </c>
      <c r="J207" s="47">
        <v>1</v>
      </c>
      <c r="K207" s="47">
        <v>2</v>
      </c>
      <c r="L207" s="47">
        <v>0</v>
      </c>
      <c r="M207" s="47">
        <v>0</v>
      </c>
      <c r="N207" s="47">
        <v>9</v>
      </c>
      <c r="O207" s="47">
        <v>4</v>
      </c>
      <c r="P207" s="47">
        <v>7</v>
      </c>
      <c r="Q207" s="47">
        <v>6</v>
      </c>
      <c r="R207" s="47">
        <v>5</v>
      </c>
      <c r="S207" s="47">
        <v>6</v>
      </c>
      <c r="T207" s="47">
        <v>2</v>
      </c>
      <c r="U207" s="47">
        <v>34</v>
      </c>
      <c r="V207" s="47">
        <v>0</v>
      </c>
      <c r="W207" s="48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5">
        <f t="shared" si="3"/>
        <v>158</v>
      </c>
      <c r="B208" s="61">
        <v>41703</v>
      </c>
      <c r="C208" s="46" t="s">
        <v>351</v>
      </c>
      <c r="D208" s="46" t="s">
        <v>352</v>
      </c>
      <c r="E208" s="47">
        <v>1600</v>
      </c>
      <c r="F208" s="47">
        <v>3</v>
      </c>
      <c r="G208" s="47">
        <v>88</v>
      </c>
      <c r="H208" s="47">
        <v>3</v>
      </c>
      <c r="I208" s="47">
        <v>4</v>
      </c>
      <c r="J208" s="47">
        <v>1</v>
      </c>
      <c r="K208" s="47">
        <v>2</v>
      </c>
      <c r="L208" s="47">
        <v>0</v>
      </c>
      <c r="M208" s="47">
        <v>0</v>
      </c>
      <c r="N208" s="47">
        <v>1</v>
      </c>
      <c r="O208" s="47">
        <v>4</v>
      </c>
      <c r="P208" s="47">
        <v>5</v>
      </c>
      <c r="Q208" s="47">
        <v>5</v>
      </c>
      <c r="R208" s="47">
        <v>4</v>
      </c>
      <c r="S208" s="47">
        <v>0</v>
      </c>
      <c r="T208" s="47">
        <v>4</v>
      </c>
      <c r="U208" s="47">
        <v>36</v>
      </c>
      <c r="V208" s="47">
        <v>1</v>
      </c>
      <c r="W208" s="48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5">
        <f t="shared" si="3"/>
        <v>136</v>
      </c>
      <c r="B209" s="61">
        <v>41703</v>
      </c>
      <c r="C209" s="46" t="s">
        <v>351</v>
      </c>
      <c r="D209" s="46" t="s">
        <v>352</v>
      </c>
      <c r="E209" s="47">
        <v>1615</v>
      </c>
      <c r="F209" s="47">
        <v>3</v>
      </c>
      <c r="G209" s="47">
        <v>67</v>
      </c>
      <c r="H209" s="47">
        <v>5</v>
      </c>
      <c r="I209" s="47">
        <v>7</v>
      </c>
      <c r="J209" s="47">
        <v>3</v>
      </c>
      <c r="K209" s="47">
        <v>1</v>
      </c>
      <c r="L209" s="47">
        <v>0</v>
      </c>
      <c r="M209" s="47">
        <v>0</v>
      </c>
      <c r="N209" s="47">
        <v>2</v>
      </c>
      <c r="O209" s="47">
        <v>7</v>
      </c>
      <c r="P209" s="47">
        <v>4</v>
      </c>
      <c r="Q209" s="47">
        <v>3</v>
      </c>
      <c r="R209" s="47">
        <v>4</v>
      </c>
      <c r="S209" s="47">
        <v>10</v>
      </c>
      <c r="T209" s="47">
        <v>4</v>
      </c>
      <c r="U209" s="47">
        <v>17</v>
      </c>
      <c r="V209" s="47">
        <v>2</v>
      </c>
      <c r="W209" s="48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5">
        <f t="shared" si="3"/>
        <v>128</v>
      </c>
      <c r="B210" s="61">
        <v>41703</v>
      </c>
      <c r="C210" s="46" t="s">
        <v>351</v>
      </c>
      <c r="D210" s="46" t="s">
        <v>352</v>
      </c>
      <c r="E210" s="47">
        <v>1630</v>
      </c>
      <c r="F210" s="47">
        <v>3</v>
      </c>
      <c r="G210" s="47">
        <v>63</v>
      </c>
      <c r="H210" s="47">
        <v>3</v>
      </c>
      <c r="I210" s="47">
        <v>0</v>
      </c>
      <c r="J210" s="47">
        <v>3</v>
      </c>
      <c r="K210" s="47">
        <v>1</v>
      </c>
      <c r="L210" s="47">
        <v>0</v>
      </c>
      <c r="M210" s="47">
        <v>0</v>
      </c>
      <c r="N210" s="47">
        <v>1</v>
      </c>
      <c r="O210" s="47">
        <v>2</v>
      </c>
      <c r="P210" s="47">
        <v>6</v>
      </c>
      <c r="Q210" s="47">
        <v>8</v>
      </c>
      <c r="R210" s="47">
        <v>4</v>
      </c>
      <c r="S210" s="47">
        <v>4</v>
      </c>
      <c r="T210" s="47">
        <v>9</v>
      </c>
      <c r="U210" s="47">
        <v>21</v>
      </c>
      <c r="V210" s="47">
        <v>3</v>
      </c>
      <c r="W210" s="48" t="s">
        <v>343</v>
      </c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5">
        <f t="shared" si="3"/>
        <v>147</v>
      </c>
      <c r="B211" s="61">
        <v>41703</v>
      </c>
      <c r="C211" s="46" t="s">
        <v>351</v>
      </c>
      <c r="D211" s="46" t="s">
        <v>352</v>
      </c>
      <c r="E211" s="47">
        <v>1645</v>
      </c>
      <c r="F211" s="47">
        <v>3</v>
      </c>
      <c r="G211" s="47">
        <v>71</v>
      </c>
      <c r="H211" s="47">
        <v>4</v>
      </c>
      <c r="I211" s="47">
        <v>3</v>
      </c>
      <c r="J211" s="47">
        <v>0</v>
      </c>
      <c r="K211" s="47">
        <v>2</v>
      </c>
      <c r="L211" s="47">
        <v>0</v>
      </c>
      <c r="M211" s="47">
        <v>0</v>
      </c>
      <c r="N211" s="47">
        <v>0</v>
      </c>
      <c r="O211" s="47">
        <v>8</v>
      </c>
      <c r="P211" s="47">
        <v>7</v>
      </c>
      <c r="Q211" s="47">
        <v>4</v>
      </c>
      <c r="R211" s="47">
        <v>4</v>
      </c>
      <c r="S211" s="47">
        <v>7</v>
      </c>
      <c r="T211" s="47">
        <v>4</v>
      </c>
      <c r="U211" s="47">
        <v>33</v>
      </c>
      <c r="V211" s="47">
        <v>0</v>
      </c>
      <c r="W211" s="48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5">
        <f t="shared" si="3"/>
        <v>188</v>
      </c>
      <c r="B212" s="61">
        <v>41703</v>
      </c>
      <c r="C212" s="46" t="s">
        <v>351</v>
      </c>
      <c r="D212" s="46" t="s">
        <v>352</v>
      </c>
      <c r="E212" s="47">
        <v>1700</v>
      </c>
      <c r="F212" s="47">
        <v>3</v>
      </c>
      <c r="G212" s="47">
        <v>93</v>
      </c>
      <c r="H212" s="47">
        <v>6</v>
      </c>
      <c r="I212" s="47">
        <v>5</v>
      </c>
      <c r="J212" s="47">
        <v>1</v>
      </c>
      <c r="K212" s="47">
        <v>3</v>
      </c>
      <c r="L212" s="47">
        <v>0</v>
      </c>
      <c r="M212" s="47">
        <v>0</v>
      </c>
      <c r="N212" s="47">
        <v>4</v>
      </c>
      <c r="O212" s="47">
        <v>4</v>
      </c>
      <c r="P212" s="47">
        <v>3</v>
      </c>
      <c r="Q212" s="47">
        <v>12</v>
      </c>
      <c r="R212" s="47">
        <v>5</v>
      </c>
      <c r="S212" s="47">
        <v>7</v>
      </c>
      <c r="T212" s="47">
        <v>5</v>
      </c>
      <c r="U212" s="47">
        <v>39</v>
      </c>
      <c r="V212" s="47">
        <v>1</v>
      </c>
      <c r="W212" s="48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5">
        <f t="shared" si="3"/>
        <v>189</v>
      </c>
      <c r="B213" s="61">
        <v>41703</v>
      </c>
      <c r="C213" s="46" t="s">
        <v>351</v>
      </c>
      <c r="D213" s="46" t="s">
        <v>352</v>
      </c>
      <c r="E213" s="47">
        <v>1715</v>
      </c>
      <c r="F213" s="47">
        <v>3</v>
      </c>
      <c r="G213" s="47">
        <v>74</v>
      </c>
      <c r="H213" s="47">
        <v>6</v>
      </c>
      <c r="I213" s="47">
        <v>2</v>
      </c>
      <c r="J213" s="47">
        <v>5</v>
      </c>
      <c r="K213" s="47">
        <v>0</v>
      </c>
      <c r="L213" s="47">
        <v>0</v>
      </c>
      <c r="M213" s="47">
        <v>0</v>
      </c>
      <c r="N213" s="47">
        <v>3</v>
      </c>
      <c r="O213" s="47">
        <v>7</v>
      </c>
      <c r="P213" s="47">
        <v>4</v>
      </c>
      <c r="Q213" s="47">
        <v>17</v>
      </c>
      <c r="R213" s="47">
        <v>0</v>
      </c>
      <c r="S213" s="47">
        <v>7</v>
      </c>
      <c r="T213" s="47">
        <v>1</v>
      </c>
      <c r="U213" s="47">
        <v>62</v>
      </c>
      <c r="V213" s="47">
        <v>1</v>
      </c>
      <c r="W213" s="48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5">
        <f t="shared" si="3"/>
        <v>158</v>
      </c>
      <c r="B214" s="61">
        <v>41703</v>
      </c>
      <c r="C214" s="46" t="s">
        <v>351</v>
      </c>
      <c r="D214" s="46" t="s">
        <v>352</v>
      </c>
      <c r="E214" s="47">
        <v>1730</v>
      </c>
      <c r="F214" s="47">
        <v>3</v>
      </c>
      <c r="G214" s="47">
        <v>72</v>
      </c>
      <c r="H214" s="47">
        <v>2</v>
      </c>
      <c r="I214" s="47">
        <v>1</v>
      </c>
      <c r="J214" s="47">
        <v>3</v>
      </c>
      <c r="K214" s="47">
        <v>4</v>
      </c>
      <c r="L214" s="47">
        <v>0</v>
      </c>
      <c r="M214" s="47">
        <v>0</v>
      </c>
      <c r="N214" s="47">
        <v>4</v>
      </c>
      <c r="O214" s="47">
        <v>6</v>
      </c>
      <c r="P214" s="47">
        <v>4</v>
      </c>
      <c r="Q214" s="47">
        <v>2</v>
      </c>
      <c r="R214" s="47">
        <v>0</v>
      </c>
      <c r="S214" s="47">
        <v>0</v>
      </c>
      <c r="T214" s="47">
        <v>1</v>
      </c>
      <c r="U214" s="47">
        <v>57</v>
      </c>
      <c r="V214" s="47">
        <v>2</v>
      </c>
      <c r="W214" s="48" t="s">
        <v>344</v>
      </c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5">
        <f t="shared" si="3"/>
        <v>191</v>
      </c>
      <c r="B215" s="61">
        <v>41703</v>
      </c>
      <c r="C215" s="46" t="s">
        <v>351</v>
      </c>
      <c r="D215" s="46" t="s">
        <v>352</v>
      </c>
      <c r="E215" s="47">
        <v>1745</v>
      </c>
      <c r="F215" s="47">
        <v>3</v>
      </c>
      <c r="G215" s="47">
        <v>78</v>
      </c>
      <c r="H215" s="47">
        <v>6</v>
      </c>
      <c r="I215" s="47">
        <v>3</v>
      </c>
      <c r="J215" s="47">
        <v>2</v>
      </c>
      <c r="K215" s="47">
        <v>2</v>
      </c>
      <c r="L215" s="47">
        <v>0</v>
      </c>
      <c r="M215" s="47">
        <v>0</v>
      </c>
      <c r="N215" s="47">
        <v>3</v>
      </c>
      <c r="O215" s="47">
        <v>6</v>
      </c>
      <c r="P215" s="47">
        <v>10</v>
      </c>
      <c r="Q215" s="47">
        <v>8</v>
      </c>
      <c r="R215" s="47">
        <v>5</v>
      </c>
      <c r="S215" s="47">
        <v>1</v>
      </c>
      <c r="T215" s="47">
        <v>1</v>
      </c>
      <c r="U215" s="47">
        <v>66</v>
      </c>
      <c r="V215" s="47">
        <v>0</v>
      </c>
      <c r="W215" s="48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5">
        <f t="shared" si="3"/>
        <v>215</v>
      </c>
      <c r="B216" s="61">
        <v>41703</v>
      </c>
      <c r="C216" s="46" t="s">
        <v>351</v>
      </c>
      <c r="D216" s="46" t="s">
        <v>352</v>
      </c>
      <c r="E216" s="47">
        <v>1800</v>
      </c>
      <c r="F216" s="47">
        <v>3</v>
      </c>
      <c r="G216" s="47">
        <v>73</v>
      </c>
      <c r="H216" s="47">
        <v>3</v>
      </c>
      <c r="I216" s="47">
        <v>4</v>
      </c>
      <c r="J216" s="47">
        <v>9</v>
      </c>
      <c r="K216" s="47">
        <v>2</v>
      </c>
      <c r="L216" s="47">
        <v>0</v>
      </c>
      <c r="M216" s="47">
        <v>0</v>
      </c>
      <c r="N216" s="47">
        <v>4</v>
      </c>
      <c r="O216" s="47">
        <v>1</v>
      </c>
      <c r="P216" s="47">
        <v>9</v>
      </c>
      <c r="Q216" s="47">
        <v>8</v>
      </c>
      <c r="R216" s="47">
        <v>0</v>
      </c>
      <c r="S216" s="47">
        <v>1</v>
      </c>
      <c r="T216" s="47">
        <v>0</v>
      </c>
      <c r="U216" s="47">
        <v>98</v>
      </c>
      <c r="V216" s="47">
        <v>3</v>
      </c>
      <c r="W216" s="48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5">
        <f t="shared" si="3"/>
        <v>197</v>
      </c>
      <c r="B217" s="61">
        <v>41703</v>
      </c>
      <c r="C217" s="46" t="s">
        <v>351</v>
      </c>
      <c r="D217" s="46" t="s">
        <v>352</v>
      </c>
      <c r="E217" s="47">
        <v>1815</v>
      </c>
      <c r="F217" s="47">
        <v>3</v>
      </c>
      <c r="G217" s="47">
        <v>92</v>
      </c>
      <c r="H217" s="47">
        <v>5</v>
      </c>
      <c r="I217" s="47">
        <v>4</v>
      </c>
      <c r="J217" s="47">
        <v>2</v>
      </c>
      <c r="K217" s="47">
        <v>4</v>
      </c>
      <c r="L217" s="47">
        <v>0</v>
      </c>
      <c r="M217" s="47">
        <v>0</v>
      </c>
      <c r="N217" s="47">
        <v>3</v>
      </c>
      <c r="O217" s="47">
        <v>7</v>
      </c>
      <c r="P217" s="47">
        <v>5</v>
      </c>
      <c r="Q217" s="47">
        <v>2</v>
      </c>
      <c r="R217" s="47">
        <v>1</v>
      </c>
      <c r="S217" s="47">
        <v>0</v>
      </c>
      <c r="T217" s="47">
        <v>0</v>
      </c>
      <c r="U217" s="47">
        <v>68</v>
      </c>
      <c r="V217" s="47">
        <v>4</v>
      </c>
      <c r="W217" s="48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5">
        <f t="shared" si="3"/>
        <v>195</v>
      </c>
      <c r="B218" s="61">
        <v>41703</v>
      </c>
      <c r="C218" s="46" t="s">
        <v>351</v>
      </c>
      <c r="D218" s="46" t="s">
        <v>352</v>
      </c>
      <c r="E218" s="47">
        <v>1830</v>
      </c>
      <c r="F218" s="47">
        <v>3</v>
      </c>
      <c r="G218" s="47">
        <v>67</v>
      </c>
      <c r="H218" s="47">
        <v>6</v>
      </c>
      <c r="I218" s="47">
        <v>3</v>
      </c>
      <c r="J218" s="47">
        <v>2</v>
      </c>
      <c r="K218" s="47">
        <v>2</v>
      </c>
      <c r="L218" s="47">
        <v>0</v>
      </c>
      <c r="M218" s="47">
        <v>0</v>
      </c>
      <c r="N218" s="47">
        <v>6</v>
      </c>
      <c r="O218" s="47">
        <v>7</v>
      </c>
      <c r="P218" s="47">
        <v>2</v>
      </c>
      <c r="Q218" s="47">
        <v>4</v>
      </c>
      <c r="R218" s="47">
        <v>0</v>
      </c>
      <c r="S218" s="47">
        <v>0</v>
      </c>
      <c r="T218" s="47">
        <v>1</v>
      </c>
      <c r="U218" s="47">
        <v>90</v>
      </c>
      <c r="V218" s="47">
        <v>5</v>
      </c>
      <c r="W218" s="48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5">
        <f t="shared" si="3"/>
        <v>201</v>
      </c>
      <c r="B219" s="61">
        <v>41703</v>
      </c>
      <c r="C219" s="46" t="s">
        <v>351</v>
      </c>
      <c r="D219" s="46" t="s">
        <v>352</v>
      </c>
      <c r="E219" s="47">
        <v>1845</v>
      </c>
      <c r="F219" s="47">
        <v>3</v>
      </c>
      <c r="G219" s="47">
        <v>74</v>
      </c>
      <c r="H219" s="47">
        <v>6</v>
      </c>
      <c r="I219" s="47">
        <v>2</v>
      </c>
      <c r="J219" s="47">
        <v>4</v>
      </c>
      <c r="K219" s="47">
        <v>4</v>
      </c>
      <c r="L219" s="47">
        <v>0</v>
      </c>
      <c r="M219" s="47">
        <v>0</v>
      </c>
      <c r="N219" s="47">
        <v>6</v>
      </c>
      <c r="O219" s="47">
        <v>6</v>
      </c>
      <c r="P219" s="47">
        <v>8</v>
      </c>
      <c r="Q219" s="47">
        <v>8</v>
      </c>
      <c r="R219" s="47">
        <v>0</v>
      </c>
      <c r="S219" s="47">
        <v>0</v>
      </c>
      <c r="T219" s="47">
        <v>0</v>
      </c>
      <c r="U219" s="47">
        <v>81</v>
      </c>
      <c r="V219" s="47">
        <v>2</v>
      </c>
      <c r="W219" s="48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5">
        <f t="shared" si="3"/>
        <v>198</v>
      </c>
      <c r="B220" s="61">
        <v>41703</v>
      </c>
      <c r="C220" s="46" t="s">
        <v>351</v>
      </c>
      <c r="D220" s="46" t="s">
        <v>352</v>
      </c>
      <c r="E220" s="47">
        <v>1900</v>
      </c>
      <c r="F220" s="47">
        <v>3</v>
      </c>
      <c r="G220" s="47">
        <v>78</v>
      </c>
      <c r="H220" s="47">
        <v>2</v>
      </c>
      <c r="I220" s="47">
        <v>2</v>
      </c>
      <c r="J220" s="47">
        <v>1</v>
      </c>
      <c r="K220" s="47">
        <v>2</v>
      </c>
      <c r="L220" s="47">
        <v>0</v>
      </c>
      <c r="M220" s="47">
        <v>0</v>
      </c>
      <c r="N220" s="47">
        <v>4</v>
      </c>
      <c r="O220" s="47">
        <v>5</v>
      </c>
      <c r="P220" s="47">
        <v>9</v>
      </c>
      <c r="Q220" s="47">
        <v>3</v>
      </c>
      <c r="R220" s="47">
        <v>1</v>
      </c>
      <c r="S220" s="47">
        <v>0</v>
      </c>
      <c r="T220" s="47">
        <v>2</v>
      </c>
      <c r="U220" s="47">
        <v>86</v>
      </c>
      <c r="V220" s="47">
        <v>3</v>
      </c>
      <c r="W220" s="48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5">
        <f t="shared" si="3"/>
        <v>210</v>
      </c>
      <c r="B221" s="61">
        <v>41703</v>
      </c>
      <c r="C221" s="46" t="s">
        <v>351</v>
      </c>
      <c r="D221" s="46" t="s">
        <v>352</v>
      </c>
      <c r="E221" s="47">
        <v>1915</v>
      </c>
      <c r="F221" s="47">
        <v>3</v>
      </c>
      <c r="G221" s="47">
        <v>78</v>
      </c>
      <c r="H221" s="47">
        <v>9</v>
      </c>
      <c r="I221" s="47">
        <v>0</v>
      </c>
      <c r="J221" s="47">
        <v>4</v>
      </c>
      <c r="K221" s="47">
        <v>3</v>
      </c>
      <c r="L221" s="47">
        <v>0</v>
      </c>
      <c r="M221" s="47">
        <v>0</v>
      </c>
      <c r="N221" s="47">
        <v>4</v>
      </c>
      <c r="O221" s="47">
        <v>3</v>
      </c>
      <c r="P221" s="47">
        <v>5</v>
      </c>
      <c r="Q221" s="47">
        <v>11</v>
      </c>
      <c r="R221" s="47">
        <v>4</v>
      </c>
      <c r="S221" s="47">
        <v>2</v>
      </c>
      <c r="T221" s="47">
        <v>1</v>
      </c>
      <c r="U221" s="47">
        <v>85</v>
      </c>
      <c r="V221" s="47">
        <v>1</v>
      </c>
      <c r="W221" s="48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5">
        <f t="shared" si="3"/>
        <v>208</v>
      </c>
      <c r="B222" s="61">
        <v>41703</v>
      </c>
      <c r="C222" s="46" t="s">
        <v>351</v>
      </c>
      <c r="D222" s="46" t="s">
        <v>352</v>
      </c>
      <c r="E222" s="47">
        <v>1930</v>
      </c>
      <c r="F222" s="47">
        <v>3</v>
      </c>
      <c r="G222" s="47">
        <v>87</v>
      </c>
      <c r="H222" s="47">
        <v>4</v>
      </c>
      <c r="I222" s="47">
        <v>4</v>
      </c>
      <c r="J222" s="47">
        <v>5</v>
      </c>
      <c r="K222" s="47">
        <v>4</v>
      </c>
      <c r="L222" s="47">
        <v>0</v>
      </c>
      <c r="M222" s="47">
        <v>0</v>
      </c>
      <c r="N222" s="47">
        <v>3</v>
      </c>
      <c r="O222" s="47">
        <v>7</v>
      </c>
      <c r="P222" s="47">
        <v>6</v>
      </c>
      <c r="Q222" s="47">
        <v>5</v>
      </c>
      <c r="R222" s="47">
        <v>0</v>
      </c>
      <c r="S222" s="47">
        <v>3</v>
      </c>
      <c r="T222" s="47">
        <v>3</v>
      </c>
      <c r="U222" s="47">
        <v>76</v>
      </c>
      <c r="V222" s="47">
        <v>1</v>
      </c>
      <c r="W222" s="48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5">
        <f t="shared" si="3"/>
        <v>185</v>
      </c>
      <c r="B223" s="61">
        <v>41703</v>
      </c>
      <c r="C223" s="46" t="s">
        <v>351</v>
      </c>
      <c r="D223" s="46" t="s">
        <v>352</v>
      </c>
      <c r="E223" s="47">
        <v>1945</v>
      </c>
      <c r="F223" s="47">
        <v>3</v>
      </c>
      <c r="G223" s="47">
        <v>103</v>
      </c>
      <c r="H223" s="47">
        <v>4</v>
      </c>
      <c r="I223" s="47">
        <v>3</v>
      </c>
      <c r="J223" s="47">
        <v>2</v>
      </c>
      <c r="K223" s="47">
        <v>3</v>
      </c>
      <c r="L223" s="47">
        <v>0</v>
      </c>
      <c r="M223" s="47">
        <v>0</v>
      </c>
      <c r="N223" s="47">
        <v>8</v>
      </c>
      <c r="O223" s="47">
        <v>1</v>
      </c>
      <c r="P223" s="47">
        <v>1</v>
      </c>
      <c r="Q223" s="47">
        <v>7</v>
      </c>
      <c r="R223" s="47">
        <v>0</v>
      </c>
      <c r="S223" s="47">
        <v>2</v>
      </c>
      <c r="T223" s="47">
        <v>2</v>
      </c>
      <c r="U223" s="47">
        <v>49</v>
      </c>
      <c r="V223" s="47">
        <v>0</v>
      </c>
      <c r="W223" s="48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5">
        <f t="shared" si="3"/>
        <v>205</v>
      </c>
      <c r="B224" s="61">
        <v>41703</v>
      </c>
      <c r="C224" s="46" t="s">
        <v>351</v>
      </c>
      <c r="D224" s="46" t="s">
        <v>352</v>
      </c>
      <c r="E224" s="47">
        <v>2000</v>
      </c>
      <c r="F224" s="47">
        <v>3</v>
      </c>
      <c r="G224" s="47">
        <v>94</v>
      </c>
      <c r="H224" s="47">
        <v>3</v>
      </c>
      <c r="I224" s="47">
        <v>3</v>
      </c>
      <c r="J224" s="47">
        <v>4</v>
      </c>
      <c r="K224" s="47">
        <v>4</v>
      </c>
      <c r="L224" s="47">
        <v>0</v>
      </c>
      <c r="M224" s="47">
        <v>0</v>
      </c>
      <c r="N224" s="47">
        <v>5</v>
      </c>
      <c r="O224" s="47">
        <v>5</v>
      </c>
      <c r="P224" s="47">
        <v>7</v>
      </c>
      <c r="Q224" s="47">
        <v>12</v>
      </c>
      <c r="R224" s="47">
        <v>3</v>
      </c>
      <c r="S224" s="47">
        <v>0</v>
      </c>
      <c r="T224" s="47">
        <v>2</v>
      </c>
      <c r="U224" s="47">
        <v>62</v>
      </c>
      <c r="V224" s="47">
        <v>1</v>
      </c>
      <c r="W224" s="48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5">
        <f t="shared" si="3"/>
        <v>239</v>
      </c>
      <c r="B225" s="61">
        <v>41703</v>
      </c>
      <c r="C225" s="46" t="s">
        <v>351</v>
      </c>
      <c r="D225" s="46" t="s">
        <v>352</v>
      </c>
      <c r="E225" s="47">
        <v>2015</v>
      </c>
      <c r="F225" s="47">
        <v>3</v>
      </c>
      <c r="G225" s="47">
        <v>131</v>
      </c>
      <c r="H225" s="47">
        <v>5</v>
      </c>
      <c r="I225" s="47">
        <v>2</v>
      </c>
      <c r="J225" s="47">
        <v>11</v>
      </c>
      <c r="K225" s="47">
        <v>5</v>
      </c>
      <c r="L225" s="47">
        <v>0</v>
      </c>
      <c r="M225" s="47">
        <v>0</v>
      </c>
      <c r="N225" s="47">
        <v>2</v>
      </c>
      <c r="O225" s="47">
        <v>3</v>
      </c>
      <c r="P225" s="47">
        <v>2</v>
      </c>
      <c r="Q225" s="47">
        <v>7</v>
      </c>
      <c r="R225" s="47">
        <v>4</v>
      </c>
      <c r="S225" s="47">
        <v>6</v>
      </c>
      <c r="T225" s="47">
        <v>4</v>
      </c>
      <c r="U225" s="47">
        <v>56</v>
      </c>
      <c r="V225" s="47">
        <v>1</v>
      </c>
      <c r="W225" s="48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5">
        <f t="shared" si="3"/>
        <v>189</v>
      </c>
      <c r="B226" s="61">
        <v>41703</v>
      </c>
      <c r="C226" s="46" t="s">
        <v>351</v>
      </c>
      <c r="D226" s="46" t="s">
        <v>352</v>
      </c>
      <c r="E226" s="47">
        <v>2030</v>
      </c>
      <c r="F226" s="47">
        <v>3</v>
      </c>
      <c r="G226" s="47">
        <v>92</v>
      </c>
      <c r="H226" s="47">
        <v>5</v>
      </c>
      <c r="I226" s="47">
        <v>4</v>
      </c>
      <c r="J226" s="47">
        <v>1</v>
      </c>
      <c r="K226" s="47">
        <v>2</v>
      </c>
      <c r="L226" s="47">
        <v>0</v>
      </c>
      <c r="M226" s="47">
        <v>0</v>
      </c>
      <c r="N226" s="47">
        <v>0</v>
      </c>
      <c r="O226" s="47">
        <v>3</v>
      </c>
      <c r="P226" s="47">
        <v>5</v>
      </c>
      <c r="Q226" s="47">
        <v>4</v>
      </c>
      <c r="R226" s="47">
        <v>10</v>
      </c>
      <c r="S226" s="47">
        <v>10</v>
      </c>
      <c r="T226" s="47">
        <v>6</v>
      </c>
      <c r="U226" s="47">
        <v>47</v>
      </c>
      <c r="V226" s="47">
        <v>0</v>
      </c>
      <c r="W226" s="48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5">
        <f t="shared" si="3"/>
        <v>183</v>
      </c>
      <c r="B227" s="61">
        <v>41703</v>
      </c>
      <c r="C227" s="46" t="s">
        <v>351</v>
      </c>
      <c r="D227" s="46" t="s">
        <v>352</v>
      </c>
      <c r="E227" s="47">
        <v>2045</v>
      </c>
      <c r="F227" s="47">
        <v>3</v>
      </c>
      <c r="G227" s="47">
        <v>101</v>
      </c>
      <c r="H227" s="47">
        <v>5</v>
      </c>
      <c r="I227" s="47">
        <v>2</v>
      </c>
      <c r="J227" s="47">
        <v>2</v>
      </c>
      <c r="K227" s="47">
        <v>4</v>
      </c>
      <c r="L227" s="47">
        <v>0</v>
      </c>
      <c r="M227" s="47">
        <v>0</v>
      </c>
      <c r="N227" s="47">
        <v>5</v>
      </c>
      <c r="O227" s="47">
        <v>3</v>
      </c>
      <c r="P227" s="47">
        <v>4</v>
      </c>
      <c r="Q227" s="47">
        <v>5</v>
      </c>
      <c r="R227" s="47">
        <v>1</v>
      </c>
      <c r="S227" s="47">
        <v>10</v>
      </c>
      <c r="T227" s="47">
        <v>3</v>
      </c>
      <c r="U227" s="47">
        <v>38</v>
      </c>
      <c r="V227" s="47">
        <v>0</v>
      </c>
      <c r="W227" s="48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5">
        <f t="shared" si="3"/>
        <v>153</v>
      </c>
      <c r="B228" s="61">
        <v>41703</v>
      </c>
      <c r="C228" s="46" t="s">
        <v>351</v>
      </c>
      <c r="D228" s="46" t="s">
        <v>352</v>
      </c>
      <c r="E228" s="47">
        <v>1300</v>
      </c>
      <c r="F228" s="47">
        <v>4</v>
      </c>
      <c r="G228" s="47">
        <v>64</v>
      </c>
      <c r="H228" s="47">
        <v>3</v>
      </c>
      <c r="I228" s="47">
        <v>4</v>
      </c>
      <c r="J228" s="47">
        <v>3</v>
      </c>
      <c r="K228" s="47">
        <v>2</v>
      </c>
      <c r="L228" s="47">
        <v>0</v>
      </c>
      <c r="M228" s="47">
        <v>0</v>
      </c>
      <c r="N228" s="47">
        <v>5</v>
      </c>
      <c r="O228" s="47">
        <v>2</v>
      </c>
      <c r="P228" s="47">
        <v>0</v>
      </c>
      <c r="Q228" s="47">
        <v>22</v>
      </c>
      <c r="R228" s="47">
        <v>6</v>
      </c>
      <c r="S228" s="47">
        <v>9</v>
      </c>
      <c r="T228" s="47">
        <v>11</v>
      </c>
      <c r="U228" s="47">
        <v>21</v>
      </c>
      <c r="V228" s="47">
        <v>1</v>
      </c>
      <c r="W228" s="48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5">
        <f t="shared" si="3"/>
        <v>162</v>
      </c>
      <c r="B229" s="61">
        <v>41703</v>
      </c>
      <c r="C229" s="46" t="s">
        <v>351</v>
      </c>
      <c r="D229" s="46" t="s">
        <v>352</v>
      </c>
      <c r="E229" s="47">
        <v>1315</v>
      </c>
      <c r="F229" s="47">
        <v>4</v>
      </c>
      <c r="G229" s="47">
        <v>70</v>
      </c>
      <c r="H229" s="47">
        <v>3</v>
      </c>
      <c r="I229" s="47">
        <v>12</v>
      </c>
      <c r="J229" s="47">
        <v>8</v>
      </c>
      <c r="K229" s="47">
        <v>0</v>
      </c>
      <c r="L229" s="47">
        <v>0</v>
      </c>
      <c r="M229" s="47">
        <v>0</v>
      </c>
      <c r="N229" s="47">
        <v>3</v>
      </c>
      <c r="O229" s="47">
        <v>8</v>
      </c>
      <c r="P229" s="47">
        <v>2</v>
      </c>
      <c r="Q229" s="47">
        <v>10</v>
      </c>
      <c r="R229" s="47">
        <v>2</v>
      </c>
      <c r="S229" s="47">
        <v>12</v>
      </c>
      <c r="T229" s="47">
        <v>11</v>
      </c>
      <c r="U229" s="47">
        <v>21</v>
      </c>
      <c r="V229" s="47">
        <v>0</v>
      </c>
      <c r="W229" s="48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5">
        <f t="shared" si="3"/>
        <v>163</v>
      </c>
      <c r="B230" s="61">
        <v>41703</v>
      </c>
      <c r="C230" s="46" t="s">
        <v>351</v>
      </c>
      <c r="D230" s="46" t="s">
        <v>352</v>
      </c>
      <c r="E230" s="47">
        <v>1330</v>
      </c>
      <c r="F230" s="47">
        <v>4</v>
      </c>
      <c r="G230" s="47">
        <v>57</v>
      </c>
      <c r="H230" s="47">
        <v>4</v>
      </c>
      <c r="I230" s="47">
        <v>1</v>
      </c>
      <c r="J230" s="47">
        <v>2</v>
      </c>
      <c r="K230" s="47">
        <v>1</v>
      </c>
      <c r="L230" s="47">
        <v>0</v>
      </c>
      <c r="M230" s="47">
        <v>0</v>
      </c>
      <c r="N230" s="47">
        <v>3</v>
      </c>
      <c r="O230" s="47">
        <v>2</v>
      </c>
      <c r="P230" s="47">
        <v>5</v>
      </c>
      <c r="Q230" s="47">
        <v>25</v>
      </c>
      <c r="R230" s="47">
        <v>3</v>
      </c>
      <c r="S230" s="47">
        <v>24</v>
      </c>
      <c r="T230" s="47">
        <v>5</v>
      </c>
      <c r="U230" s="47">
        <v>31</v>
      </c>
      <c r="V230" s="47">
        <v>0</v>
      </c>
      <c r="W230" s="48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5">
        <f t="shared" si="3"/>
        <v>162</v>
      </c>
      <c r="B231" s="61">
        <v>41703</v>
      </c>
      <c r="C231" s="46" t="s">
        <v>351</v>
      </c>
      <c r="D231" s="46" t="s">
        <v>352</v>
      </c>
      <c r="E231" s="47">
        <v>1345</v>
      </c>
      <c r="F231" s="47">
        <v>4</v>
      </c>
      <c r="G231" s="47">
        <v>67</v>
      </c>
      <c r="H231" s="47">
        <v>2</v>
      </c>
      <c r="I231" s="47">
        <v>1</v>
      </c>
      <c r="J231" s="47">
        <v>7</v>
      </c>
      <c r="K231" s="47">
        <v>2</v>
      </c>
      <c r="L231" s="47">
        <v>0</v>
      </c>
      <c r="M231" s="47">
        <v>0</v>
      </c>
      <c r="N231" s="47">
        <v>1</v>
      </c>
      <c r="O231" s="47">
        <v>1</v>
      </c>
      <c r="P231" s="47">
        <v>1</v>
      </c>
      <c r="Q231" s="47">
        <v>15</v>
      </c>
      <c r="R231" s="47">
        <v>3</v>
      </c>
      <c r="S231" s="47">
        <v>19</v>
      </c>
      <c r="T231" s="47">
        <v>10</v>
      </c>
      <c r="U231" s="47">
        <v>32</v>
      </c>
      <c r="V231" s="47">
        <v>1</v>
      </c>
      <c r="W231" s="48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5">
        <f t="shared" si="3"/>
        <v>128</v>
      </c>
      <c r="B232" s="61">
        <v>41703</v>
      </c>
      <c r="C232" s="46" t="s">
        <v>351</v>
      </c>
      <c r="D232" s="46" t="s">
        <v>352</v>
      </c>
      <c r="E232" s="47">
        <v>1400</v>
      </c>
      <c r="F232" s="47">
        <v>4</v>
      </c>
      <c r="G232" s="47">
        <v>60</v>
      </c>
      <c r="H232" s="47">
        <v>4</v>
      </c>
      <c r="I232" s="47">
        <v>1</v>
      </c>
      <c r="J232" s="47">
        <v>3</v>
      </c>
      <c r="K232" s="47">
        <v>0</v>
      </c>
      <c r="L232" s="47">
        <v>0</v>
      </c>
      <c r="M232" s="47">
        <v>0</v>
      </c>
      <c r="N232" s="47">
        <v>1</v>
      </c>
      <c r="O232" s="47">
        <v>8</v>
      </c>
      <c r="P232" s="47">
        <v>1</v>
      </c>
      <c r="Q232" s="47">
        <v>12</v>
      </c>
      <c r="R232" s="47">
        <v>0</v>
      </c>
      <c r="S232" s="47">
        <v>10</v>
      </c>
      <c r="T232" s="47">
        <v>7</v>
      </c>
      <c r="U232" s="47">
        <v>20</v>
      </c>
      <c r="V232" s="47">
        <v>1</v>
      </c>
      <c r="W232" s="48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5">
        <f t="shared" si="3"/>
        <v>169</v>
      </c>
      <c r="B233" s="61">
        <v>41703</v>
      </c>
      <c r="C233" s="46" t="s">
        <v>351</v>
      </c>
      <c r="D233" s="46" t="s">
        <v>352</v>
      </c>
      <c r="E233" s="47">
        <v>1415</v>
      </c>
      <c r="F233" s="47">
        <v>4</v>
      </c>
      <c r="G233" s="47">
        <v>59</v>
      </c>
      <c r="H233" s="47">
        <v>3</v>
      </c>
      <c r="I233" s="47">
        <v>7</v>
      </c>
      <c r="J233" s="47">
        <v>3</v>
      </c>
      <c r="K233" s="47">
        <v>2</v>
      </c>
      <c r="L233" s="47">
        <v>0</v>
      </c>
      <c r="M233" s="47">
        <v>0</v>
      </c>
      <c r="N233" s="47">
        <v>4</v>
      </c>
      <c r="O233" s="47">
        <v>4</v>
      </c>
      <c r="P233" s="47">
        <v>6</v>
      </c>
      <c r="Q233" s="47">
        <v>13</v>
      </c>
      <c r="R233" s="47">
        <v>3</v>
      </c>
      <c r="S233" s="47">
        <v>9</v>
      </c>
      <c r="T233" s="47">
        <v>17</v>
      </c>
      <c r="U233" s="47">
        <v>39</v>
      </c>
      <c r="V233" s="47">
        <v>0</v>
      </c>
      <c r="W233" s="48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5">
        <f t="shared" si="3"/>
        <v>131</v>
      </c>
      <c r="B234" s="61">
        <v>41703</v>
      </c>
      <c r="C234" s="46" t="s">
        <v>351</v>
      </c>
      <c r="D234" s="46" t="s">
        <v>352</v>
      </c>
      <c r="E234" s="47">
        <v>1430</v>
      </c>
      <c r="F234" s="47">
        <v>4</v>
      </c>
      <c r="G234" s="47">
        <v>50</v>
      </c>
      <c r="H234" s="47">
        <v>4</v>
      </c>
      <c r="I234" s="47">
        <v>4</v>
      </c>
      <c r="J234" s="47">
        <v>3</v>
      </c>
      <c r="K234" s="47">
        <v>1</v>
      </c>
      <c r="L234" s="47">
        <v>0</v>
      </c>
      <c r="M234" s="47">
        <v>0</v>
      </c>
      <c r="N234" s="47">
        <v>1</v>
      </c>
      <c r="O234" s="47">
        <v>4</v>
      </c>
      <c r="P234" s="47">
        <v>0</v>
      </c>
      <c r="Q234" s="47">
        <v>20</v>
      </c>
      <c r="R234" s="47">
        <v>5</v>
      </c>
      <c r="S234" s="47">
        <v>8</v>
      </c>
      <c r="T234" s="47">
        <v>4</v>
      </c>
      <c r="U234" s="47">
        <v>27</v>
      </c>
      <c r="V234" s="47">
        <v>0</v>
      </c>
      <c r="W234" s="48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5">
        <f t="shared" si="3"/>
        <v>147</v>
      </c>
      <c r="B235" s="61">
        <v>41703</v>
      </c>
      <c r="C235" s="46" t="s">
        <v>351</v>
      </c>
      <c r="D235" s="46" t="s">
        <v>352</v>
      </c>
      <c r="E235" s="47">
        <v>1445</v>
      </c>
      <c r="F235" s="47">
        <v>4</v>
      </c>
      <c r="G235" s="47">
        <v>59</v>
      </c>
      <c r="H235" s="47">
        <v>4</v>
      </c>
      <c r="I235" s="47">
        <v>4</v>
      </c>
      <c r="J235" s="47">
        <v>4</v>
      </c>
      <c r="K235" s="47">
        <v>1</v>
      </c>
      <c r="L235" s="47">
        <v>0</v>
      </c>
      <c r="M235" s="47">
        <v>0</v>
      </c>
      <c r="N235" s="47">
        <v>1</v>
      </c>
      <c r="O235" s="47">
        <v>6</v>
      </c>
      <c r="P235" s="47">
        <v>5</v>
      </c>
      <c r="Q235" s="47">
        <v>10</v>
      </c>
      <c r="R235" s="47">
        <v>2</v>
      </c>
      <c r="S235" s="47">
        <v>11</v>
      </c>
      <c r="T235" s="47">
        <v>17</v>
      </c>
      <c r="U235" s="47">
        <v>23</v>
      </c>
      <c r="V235" s="47">
        <v>0</v>
      </c>
      <c r="W235" s="48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5">
        <f t="shared" si="3"/>
        <v>130</v>
      </c>
      <c r="B236" s="61">
        <v>41703</v>
      </c>
      <c r="C236" s="46" t="s">
        <v>351</v>
      </c>
      <c r="D236" s="46" t="s">
        <v>352</v>
      </c>
      <c r="E236" s="47">
        <v>1500</v>
      </c>
      <c r="F236" s="47">
        <v>4</v>
      </c>
      <c r="G236" s="47">
        <v>38</v>
      </c>
      <c r="H236" s="47">
        <v>5</v>
      </c>
      <c r="I236" s="47">
        <v>9</v>
      </c>
      <c r="J236" s="47">
        <v>1</v>
      </c>
      <c r="K236" s="47">
        <v>2</v>
      </c>
      <c r="L236" s="47">
        <v>0</v>
      </c>
      <c r="M236" s="47">
        <v>0</v>
      </c>
      <c r="N236" s="47">
        <v>0</v>
      </c>
      <c r="O236" s="47">
        <v>3</v>
      </c>
      <c r="P236" s="47">
        <v>4</v>
      </c>
      <c r="Q236" s="47">
        <v>16</v>
      </c>
      <c r="R236" s="47">
        <v>2</v>
      </c>
      <c r="S236" s="47">
        <v>10</v>
      </c>
      <c r="T236" s="47">
        <v>9</v>
      </c>
      <c r="U236" s="47">
        <v>30</v>
      </c>
      <c r="V236" s="47">
        <v>1</v>
      </c>
      <c r="W236" s="48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5">
        <f t="shared" si="3"/>
        <v>144</v>
      </c>
      <c r="B237" s="61">
        <v>41703</v>
      </c>
      <c r="C237" s="46" t="s">
        <v>351</v>
      </c>
      <c r="D237" s="46" t="s">
        <v>352</v>
      </c>
      <c r="E237" s="47">
        <v>1515</v>
      </c>
      <c r="F237" s="47">
        <v>4</v>
      </c>
      <c r="G237" s="47">
        <v>55</v>
      </c>
      <c r="H237" s="47">
        <v>4</v>
      </c>
      <c r="I237" s="47">
        <v>5</v>
      </c>
      <c r="J237" s="47">
        <v>3</v>
      </c>
      <c r="K237" s="47">
        <v>2</v>
      </c>
      <c r="L237" s="47">
        <v>0</v>
      </c>
      <c r="M237" s="47">
        <v>0</v>
      </c>
      <c r="N237" s="47">
        <v>0</v>
      </c>
      <c r="O237" s="47">
        <v>3</v>
      </c>
      <c r="P237" s="47">
        <v>3</v>
      </c>
      <c r="Q237" s="47">
        <v>17</v>
      </c>
      <c r="R237" s="47">
        <v>4</v>
      </c>
      <c r="S237" s="47">
        <v>6</v>
      </c>
      <c r="T237" s="47">
        <v>11</v>
      </c>
      <c r="U237" s="47">
        <v>28</v>
      </c>
      <c r="V237" s="47">
        <v>3</v>
      </c>
      <c r="W237" s="48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5">
        <f t="shared" si="3"/>
        <v>156</v>
      </c>
      <c r="B238" s="61">
        <v>41703</v>
      </c>
      <c r="C238" s="46" t="s">
        <v>351</v>
      </c>
      <c r="D238" s="46" t="s">
        <v>352</v>
      </c>
      <c r="E238" s="47">
        <v>1530</v>
      </c>
      <c r="F238" s="47">
        <v>4</v>
      </c>
      <c r="G238" s="47">
        <v>70</v>
      </c>
      <c r="H238" s="47">
        <v>3</v>
      </c>
      <c r="I238" s="47">
        <v>2</v>
      </c>
      <c r="J238" s="47">
        <v>4</v>
      </c>
      <c r="K238" s="47">
        <v>1</v>
      </c>
      <c r="L238" s="47">
        <v>0</v>
      </c>
      <c r="M238" s="47">
        <v>0</v>
      </c>
      <c r="N238" s="47">
        <v>1</v>
      </c>
      <c r="O238" s="47">
        <v>8</v>
      </c>
      <c r="P238" s="47">
        <v>4</v>
      </c>
      <c r="Q238" s="47">
        <v>23</v>
      </c>
      <c r="R238" s="47">
        <v>1</v>
      </c>
      <c r="S238" s="47">
        <v>8</v>
      </c>
      <c r="T238" s="47">
        <v>10</v>
      </c>
      <c r="U238" s="47">
        <v>21</v>
      </c>
      <c r="V238" s="47">
        <v>0</v>
      </c>
      <c r="W238" s="48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5">
        <f t="shared" si="3"/>
        <v>153</v>
      </c>
      <c r="B239" s="61">
        <v>41703</v>
      </c>
      <c r="C239" s="46" t="s">
        <v>351</v>
      </c>
      <c r="D239" s="46" t="s">
        <v>352</v>
      </c>
      <c r="E239" s="47">
        <v>1545</v>
      </c>
      <c r="F239" s="47">
        <v>4</v>
      </c>
      <c r="G239" s="47">
        <v>42</v>
      </c>
      <c r="H239" s="47">
        <v>3</v>
      </c>
      <c r="I239" s="47">
        <v>9</v>
      </c>
      <c r="J239" s="47">
        <v>2</v>
      </c>
      <c r="K239" s="47">
        <v>1</v>
      </c>
      <c r="L239" s="47">
        <v>0</v>
      </c>
      <c r="M239" s="47">
        <v>0</v>
      </c>
      <c r="N239" s="47">
        <v>5</v>
      </c>
      <c r="O239" s="47">
        <v>3</v>
      </c>
      <c r="P239" s="47">
        <v>3</v>
      </c>
      <c r="Q239" s="47">
        <v>18</v>
      </c>
      <c r="R239" s="47">
        <v>5</v>
      </c>
      <c r="S239" s="47">
        <v>20</v>
      </c>
      <c r="T239" s="47">
        <v>15</v>
      </c>
      <c r="U239" s="47">
        <v>27</v>
      </c>
      <c r="V239" s="47">
        <v>0</v>
      </c>
      <c r="W239" s="48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5">
        <f t="shared" si="3"/>
        <v>157</v>
      </c>
      <c r="B240" s="61">
        <v>41703</v>
      </c>
      <c r="C240" s="46" t="s">
        <v>351</v>
      </c>
      <c r="D240" s="46" t="s">
        <v>352</v>
      </c>
      <c r="E240" s="47">
        <v>1600</v>
      </c>
      <c r="F240" s="47">
        <v>4</v>
      </c>
      <c r="G240" s="47">
        <v>53</v>
      </c>
      <c r="H240" s="47">
        <v>4</v>
      </c>
      <c r="I240" s="47">
        <v>3</v>
      </c>
      <c r="J240" s="47">
        <v>4</v>
      </c>
      <c r="K240" s="47">
        <v>3</v>
      </c>
      <c r="L240" s="47">
        <v>0</v>
      </c>
      <c r="M240" s="47">
        <v>0</v>
      </c>
      <c r="N240" s="47">
        <v>1</v>
      </c>
      <c r="O240" s="47">
        <v>6</v>
      </c>
      <c r="P240" s="47">
        <v>5</v>
      </c>
      <c r="Q240" s="47">
        <v>17</v>
      </c>
      <c r="R240" s="47">
        <v>3</v>
      </c>
      <c r="S240" s="47">
        <v>9</v>
      </c>
      <c r="T240" s="47">
        <v>11</v>
      </c>
      <c r="U240" s="47">
        <v>36</v>
      </c>
      <c r="V240" s="47">
        <v>2</v>
      </c>
      <c r="W240" s="48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5">
        <f t="shared" si="3"/>
        <v>174</v>
      </c>
      <c r="B241" s="61">
        <v>41703</v>
      </c>
      <c r="C241" s="46" t="s">
        <v>351</v>
      </c>
      <c r="D241" s="46" t="s">
        <v>352</v>
      </c>
      <c r="E241" s="47">
        <v>1615</v>
      </c>
      <c r="F241" s="47">
        <v>4</v>
      </c>
      <c r="G241" s="47">
        <v>66</v>
      </c>
      <c r="H241" s="47">
        <v>5</v>
      </c>
      <c r="I241" s="47">
        <v>8</v>
      </c>
      <c r="J241" s="47">
        <v>6</v>
      </c>
      <c r="K241" s="47">
        <v>1</v>
      </c>
      <c r="L241" s="47">
        <v>0</v>
      </c>
      <c r="M241" s="47">
        <v>0</v>
      </c>
      <c r="N241" s="47">
        <v>1</v>
      </c>
      <c r="O241" s="47">
        <v>5</v>
      </c>
      <c r="P241" s="47">
        <v>2</v>
      </c>
      <c r="Q241" s="47">
        <v>22</v>
      </c>
      <c r="R241" s="47">
        <v>7</v>
      </c>
      <c r="S241" s="47">
        <v>11</v>
      </c>
      <c r="T241" s="47">
        <v>13</v>
      </c>
      <c r="U241" s="47">
        <v>24</v>
      </c>
      <c r="V241" s="47">
        <v>3</v>
      </c>
      <c r="W241" s="48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5">
        <f t="shared" si="3"/>
        <v>173</v>
      </c>
      <c r="B242" s="61">
        <v>41703</v>
      </c>
      <c r="C242" s="46" t="s">
        <v>351</v>
      </c>
      <c r="D242" s="46" t="s">
        <v>352</v>
      </c>
      <c r="E242" s="47">
        <v>1630</v>
      </c>
      <c r="F242" s="47">
        <v>4</v>
      </c>
      <c r="G242" s="47">
        <v>64</v>
      </c>
      <c r="H242" s="47">
        <v>6</v>
      </c>
      <c r="I242" s="47">
        <v>8</v>
      </c>
      <c r="J242" s="47">
        <v>5</v>
      </c>
      <c r="K242" s="47">
        <v>0</v>
      </c>
      <c r="L242" s="47">
        <v>0</v>
      </c>
      <c r="M242" s="47">
        <v>0</v>
      </c>
      <c r="N242" s="47">
        <v>2</v>
      </c>
      <c r="O242" s="47">
        <v>6</v>
      </c>
      <c r="P242" s="47">
        <v>3</v>
      </c>
      <c r="Q242" s="47">
        <v>17</v>
      </c>
      <c r="R242" s="47">
        <v>8</v>
      </c>
      <c r="S242" s="47">
        <v>12</v>
      </c>
      <c r="T242" s="47">
        <v>14</v>
      </c>
      <c r="U242" s="47">
        <v>28</v>
      </c>
      <c r="V242" s="47">
        <v>0</v>
      </c>
      <c r="W242" s="48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5">
        <f t="shared" si="3"/>
        <v>174</v>
      </c>
      <c r="B243" s="61">
        <v>41703</v>
      </c>
      <c r="C243" s="46" t="s">
        <v>351</v>
      </c>
      <c r="D243" s="46" t="s">
        <v>352</v>
      </c>
      <c r="E243" s="47">
        <v>1645</v>
      </c>
      <c r="F243" s="47">
        <v>4</v>
      </c>
      <c r="G243" s="47">
        <v>83</v>
      </c>
      <c r="H243" s="47">
        <v>4</v>
      </c>
      <c r="I243" s="47">
        <v>2</v>
      </c>
      <c r="J243" s="47">
        <v>9</v>
      </c>
      <c r="K243" s="47">
        <v>2</v>
      </c>
      <c r="L243" s="47">
        <v>0</v>
      </c>
      <c r="M243" s="47">
        <v>0</v>
      </c>
      <c r="N243" s="47">
        <v>4</v>
      </c>
      <c r="O243" s="47">
        <v>6</v>
      </c>
      <c r="P243" s="47">
        <v>3</v>
      </c>
      <c r="Q243" s="47">
        <v>20</v>
      </c>
      <c r="R243" s="47">
        <v>4</v>
      </c>
      <c r="S243" s="47">
        <v>5</v>
      </c>
      <c r="T243" s="47">
        <v>7</v>
      </c>
      <c r="U243" s="47">
        <v>23</v>
      </c>
      <c r="V243" s="47">
        <v>2</v>
      </c>
      <c r="W243" s="48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5">
        <f t="shared" si="3"/>
        <v>180</v>
      </c>
      <c r="B244" s="61">
        <v>41703</v>
      </c>
      <c r="C244" s="46" t="s">
        <v>351</v>
      </c>
      <c r="D244" s="46" t="s">
        <v>352</v>
      </c>
      <c r="E244" s="47">
        <v>1700</v>
      </c>
      <c r="F244" s="47">
        <v>4</v>
      </c>
      <c r="G244" s="47">
        <v>92</v>
      </c>
      <c r="H244" s="47">
        <v>3</v>
      </c>
      <c r="I244" s="47">
        <v>10</v>
      </c>
      <c r="J244" s="47">
        <v>9</v>
      </c>
      <c r="K244" s="47">
        <v>3</v>
      </c>
      <c r="L244" s="47">
        <v>0</v>
      </c>
      <c r="M244" s="47">
        <v>0</v>
      </c>
      <c r="N244" s="47">
        <v>6</v>
      </c>
      <c r="O244" s="47">
        <v>7</v>
      </c>
      <c r="P244" s="47">
        <v>4</v>
      </c>
      <c r="Q244" s="47">
        <v>17</v>
      </c>
      <c r="R244" s="47">
        <v>2</v>
      </c>
      <c r="S244" s="47">
        <v>2</v>
      </c>
      <c r="T244" s="47">
        <v>4</v>
      </c>
      <c r="U244" s="47">
        <v>20</v>
      </c>
      <c r="V244" s="47">
        <v>1</v>
      </c>
      <c r="W244" s="48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5">
        <f t="shared" si="3"/>
        <v>171</v>
      </c>
      <c r="B245" s="61">
        <v>41703</v>
      </c>
      <c r="C245" s="46" t="s">
        <v>351</v>
      </c>
      <c r="D245" s="46" t="s">
        <v>352</v>
      </c>
      <c r="E245" s="47">
        <v>1715</v>
      </c>
      <c r="F245" s="47">
        <v>4</v>
      </c>
      <c r="G245" s="47">
        <v>82</v>
      </c>
      <c r="H245" s="47">
        <v>3</v>
      </c>
      <c r="I245" s="47">
        <v>6</v>
      </c>
      <c r="J245" s="47">
        <v>7</v>
      </c>
      <c r="K245" s="47">
        <v>0</v>
      </c>
      <c r="L245" s="47">
        <v>0</v>
      </c>
      <c r="M245" s="47">
        <v>0</v>
      </c>
      <c r="N245" s="47">
        <v>3</v>
      </c>
      <c r="O245" s="47">
        <v>6</v>
      </c>
      <c r="P245" s="47">
        <v>2</v>
      </c>
      <c r="Q245" s="47">
        <v>16</v>
      </c>
      <c r="R245" s="47">
        <v>4</v>
      </c>
      <c r="S245" s="47">
        <v>1</v>
      </c>
      <c r="T245" s="47">
        <v>3</v>
      </c>
      <c r="U245" s="47">
        <v>35</v>
      </c>
      <c r="V245" s="47">
        <v>3</v>
      </c>
      <c r="W245" s="48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5">
        <f t="shared" si="3"/>
        <v>170</v>
      </c>
      <c r="B246" s="61">
        <v>41703</v>
      </c>
      <c r="C246" s="46" t="s">
        <v>351</v>
      </c>
      <c r="D246" s="46" t="s">
        <v>352</v>
      </c>
      <c r="E246" s="47">
        <v>1730</v>
      </c>
      <c r="F246" s="47">
        <v>4</v>
      </c>
      <c r="G246" s="47">
        <v>76</v>
      </c>
      <c r="H246" s="47">
        <v>5</v>
      </c>
      <c r="I246" s="47">
        <v>5</v>
      </c>
      <c r="J246" s="47">
        <v>5</v>
      </c>
      <c r="K246" s="47">
        <v>3</v>
      </c>
      <c r="L246" s="47">
        <v>0</v>
      </c>
      <c r="M246" s="47">
        <v>0</v>
      </c>
      <c r="N246" s="47">
        <v>3</v>
      </c>
      <c r="O246" s="47">
        <v>9</v>
      </c>
      <c r="P246" s="47">
        <v>4</v>
      </c>
      <c r="Q246" s="47">
        <v>26</v>
      </c>
      <c r="R246" s="47">
        <v>0</v>
      </c>
      <c r="S246" s="47">
        <v>1</v>
      </c>
      <c r="T246" s="47">
        <v>1</v>
      </c>
      <c r="U246" s="47">
        <v>30</v>
      </c>
      <c r="V246" s="47">
        <v>2</v>
      </c>
      <c r="W246" s="48" t="s">
        <v>344</v>
      </c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5">
        <f t="shared" si="3"/>
        <v>204</v>
      </c>
      <c r="B247" s="61">
        <v>41703</v>
      </c>
      <c r="C247" s="46" t="s">
        <v>351</v>
      </c>
      <c r="D247" s="46" t="s">
        <v>352</v>
      </c>
      <c r="E247" s="47">
        <v>1745</v>
      </c>
      <c r="F247" s="47">
        <v>4</v>
      </c>
      <c r="G247" s="47">
        <v>96</v>
      </c>
      <c r="H247" s="47">
        <v>5</v>
      </c>
      <c r="I247" s="47">
        <v>6</v>
      </c>
      <c r="J247" s="47">
        <v>7</v>
      </c>
      <c r="K247" s="47">
        <v>2</v>
      </c>
      <c r="L247" s="47">
        <v>0</v>
      </c>
      <c r="M247" s="47">
        <v>0</v>
      </c>
      <c r="N247" s="47">
        <v>4</v>
      </c>
      <c r="O247" s="47">
        <v>8</v>
      </c>
      <c r="P247" s="47">
        <v>5</v>
      </c>
      <c r="Q247" s="47">
        <v>17</v>
      </c>
      <c r="R247" s="47">
        <v>1</v>
      </c>
      <c r="S247" s="47">
        <v>2</v>
      </c>
      <c r="T247" s="47">
        <v>3</v>
      </c>
      <c r="U247" s="47">
        <v>47</v>
      </c>
      <c r="V247" s="47">
        <v>1</v>
      </c>
      <c r="W247" s="48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5">
        <f t="shared" si="3"/>
        <v>166</v>
      </c>
      <c r="B248" s="61">
        <v>41703</v>
      </c>
      <c r="C248" s="46" t="s">
        <v>351</v>
      </c>
      <c r="D248" s="46" t="s">
        <v>352</v>
      </c>
      <c r="E248" s="47">
        <v>1800</v>
      </c>
      <c r="F248" s="47">
        <v>4</v>
      </c>
      <c r="G248" s="47">
        <v>85</v>
      </c>
      <c r="H248" s="47">
        <v>4</v>
      </c>
      <c r="I248" s="47">
        <v>8</v>
      </c>
      <c r="J248" s="47">
        <v>2</v>
      </c>
      <c r="K248" s="47">
        <v>0</v>
      </c>
      <c r="L248" s="47">
        <v>0</v>
      </c>
      <c r="M248" s="47">
        <v>0</v>
      </c>
      <c r="N248" s="47">
        <v>3</v>
      </c>
      <c r="O248" s="47">
        <v>5</v>
      </c>
      <c r="P248" s="47">
        <v>3</v>
      </c>
      <c r="Q248" s="47">
        <v>21</v>
      </c>
      <c r="R248" s="47">
        <v>0</v>
      </c>
      <c r="S248" s="47">
        <v>0</v>
      </c>
      <c r="T248" s="47">
        <v>3</v>
      </c>
      <c r="U248" s="47">
        <v>30</v>
      </c>
      <c r="V248" s="47">
        <v>2</v>
      </c>
      <c r="W248" s="48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5">
        <f t="shared" si="3"/>
        <v>163</v>
      </c>
      <c r="B249" s="61">
        <v>41703</v>
      </c>
      <c r="C249" s="46" t="s">
        <v>351</v>
      </c>
      <c r="D249" s="46" t="s">
        <v>352</v>
      </c>
      <c r="E249" s="47">
        <v>1815</v>
      </c>
      <c r="F249" s="47">
        <v>4</v>
      </c>
      <c r="G249" s="47">
        <v>78</v>
      </c>
      <c r="H249" s="47">
        <v>7</v>
      </c>
      <c r="I249" s="47">
        <v>2</v>
      </c>
      <c r="J249" s="47">
        <v>10</v>
      </c>
      <c r="K249" s="47">
        <v>3</v>
      </c>
      <c r="L249" s="47">
        <v>0</v>
      </c>
      <c r="M249" s="47">
        <v>0</v>
      </c>
      <c r="N249" s="47">
        <v>3</v>
      </c>
      <c r="O249" s="47">
        <v>6</v>
      </c>
      <c r="P249" s="47">
        <v>3</v>
      </c>
      <c r="Q249" s="47">
        <v>9</v>
      </c>
      <c r="R249" s="47">
        <v>0</v>
      </c>
      <c r="S249" s="47">
        <v>0</v>
      </c>
      <c r="T249" s="47">
        <v>3</v>
      </c>
      <c r="U249" s="47">
        <v>39</v>
      </c>
      <c r="V249" s="47">
        <v>0</v>
      </c>
      <c r="W249" s="48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5">
        <f t="shared" si="3"/>
        <v>154</v>
      </c>
      <c r="B250" s="61">
        <v>41703</v>
      </c>
      <c r="C250" s="46" t="s">
        <v>351</v>
      </c>
      <c r="D250" s="46" t="s">
        <v>352</v>
      </c>
      <c r="E250" s="47">
        <v>1830</v>
      </c>
      <c r="F250" s="47">
        <v>4</v>
      </c>
      <c r="G250" s="47">
        <v>90</v>
      </c>
      <c r="H250" s="47">
        <v>2</v>
      </c>
      <c r="I250" s="47">
        <v>4</v>
      </c>
      <c r="J250" s="47">
        <v>9</v>
      </c>
      <c r="K250" s="47">
        <v>2</v>
      </c>
      <c r="L250" s="47">
        <v>0</v>
      </c>
      <c r="M250" s="47">
        <v>0</v>
      </c>
      <c r="N250" s="47">
        <v>2</v>
      </c>
      <c r="O250" s="47">
        <v>4</v>
      </c>
      <c r="P250" s="47">
        <v>3</v>
      </c>
      <c r="Q250" s="47">
        <v>13</v>
      </c>
      <c r="R250" s="47">
        <v>2</v>
      </c>
      <c r="S250" s="47">
        <v>0</v>
      </c>
      <c r="T250" s="47">
        <v>0</v>
      </c>
      <c r="U250" s="47">
        <v>23</v>
      </c>
      <c r="V250" s="47">
        <v>0</v>
      </c>
      <c r="W250" s="48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5">
        <f t="shared" si="3"/>
        <v>108</v>
      </c>
      <c r="B251" s="61">
        <v>41703</v>
      </c>
      <c r="C251" s="46" t="s">
        <v>351</v>
      </c>
      <c r="D251" s="46" t="s">
        <v>352</v>
      </c>
      <c r="E251" s="47">
        <v>1845</v>
      </c>
      <c r="F251" s="47">
        <v>4</v>
      </c>
      <c r="G251" s="47">
        <v>52</v>
      </c>
      <c r="H251" s="47">
        <v>3</v>
      </c>
      <c r="I251" s="47">
        <v>6</v>
      </c>
      <c r="J251" s="47">
        <v>8</v>
      </c>
      <c r="K251" s="47">
        <v>3</v>
      </c>
      <c r="L251" s="47">
        <v>0</v>
      </c>
      <c r="M251" s="47">
        <v>0</v>
      </c>
      <c r="N251" s="47">
        <v>5</v>
      </c>
      <c r="O251" s="47">
        <v>2</v>
      </c>
      <c r="P251" s="47">
        <v>2</v>
      </c>
      <c r="Q251" s="47">
        <v>7</v>
      </c>
      <c r="R251" s="47">
        <v>0</v>
      </c>
      <c r="S251" s="47">
        <v>0</v>
      </c>
      <c r="T251" s="47">
        <v>0</v>
      </c>
      <c r="U251" s="47">
        <v>20</v>
      </c>
      <c r="V251" s="47">
        <v>0</v>
      </c>
      <c r="W251" s="48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5">
        <f t="shared" si="3"/>
        <v>140</v>
      </c>
      <c r="B252" s="61">
        <v>41703</v>
      </c>
      <c r="C252" s="46" t="s">
        <v>351</v>
      </c>
      <c r="D252" s="46" t="s">
        <v>352</v>
      </c>
      <c r="E252" s="47">
        <v>1900</v>
      </c>
      <c r="F252" s="47">
        <v>4</v>
      </c>
      <c r="G252" s="47">
        <v>85</v>
      </c>
      <c r="H252" s="47">
        <v>4</v>
      </c>
      <c r="I252" s="47">
        <v>3</v>
      </c>
      <c r="J252" s="47">
        <v>3</v>
      </c>
      <c r="K252" s="47">
        <v>3</v>
      </c>
      <c r="L252" s="47">
        <v>0</v>
      </c>
      <c r="M252" s="47">
        <v>0</v>
      </c>
      <c r="N252" s="47">
        <v>2</v>
      </c>
      <c r="O252" s="47">
        <v>8</v>
      </c>
      <c r="P252" s="47">
        <v>1</v>
      </c>
      <c r="Q252" s="47">
        <v>8</v>
      </c>
      <c r="R252" s="47">
        <v>0</v>
      </c>
      <c r="S252" s="47">
        <v>4</v>
      </c>
      <c r="T252" s="47">
        <v>4</v>
      </c>
      <c r="U252" s="47">
        <v>15</v>
      </c>
      <c r="V252" s="47">
        <v>0</v>
      </c>
      <c r="W252" s="48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5">
        <f t="shared" si="3"/>
        <v>159</v>
      </c>
      <c r="B253" s="61">
        <v>41703</v>
      </c>
      <c r="C253" s="46" t="s">
        <v>351</v>
      </c>
      <c r="D253" s="46" t="s">
        <v>352</v>
      </c>
      <c r="E253" s="47">
        <v>1915</v>
      </c>
      <c r="F253" s="47">
        <v>4</v>
      </c>
      <c r="G253" s="47">
        <v>73</v>
      </c>
      <c r="H253" s="47">
        <v>5</v>
      </c>
      <c r="I253" s="47">
        <v>7</v>
      </c>
      <c r="J253" s="47">
        <v>5</v>
      </c>
      <c r="K253" s="47">
        <v>2</v>
      </c>
      <c r="L253" s="47">
        <v>0</v>
      </c>
      <c r="M253" s="47">
        <v>0</v>
      </c>
      <c r="N253" s="47">
        <v>6</v>
      </c>
      <c r="O253" s="47">
        <v>3</v>
      </c>
      <c r="P253" s="47">
        <v>3</v>
      </c>
      <c r="Q253" s="47">
        <v>11</v>
      </c>
      <c r="R253" s="47">
        <v>4</v>
      </c>
      <c r="S253" s="47">
        <v>8</v>
      </c>
      <c r="T253" s="47">
        <v>5</v>
      </c>
      <c r="U253" s="47">
        <v>27</v>
      </c>
      <c r="V253" s="47">
        <v>0</v>
      </c>
      <c r="W253" s="48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5">
        <f t="shared" si="3"/>
        <v>186</v>
      </c>
      <c r="B254" s="61">
        <v>41703</v>
      </c>
      <c r="C254" s="46" t="s">
        <v>351</v>
      </c>
      <c r="D254" s="46" t="s">
        <v>352</v>
      </c>
      <c r="E254" s="47">
        <v>1930</v>
      </c>
      <c r="F254" s="47">
        <v>4</v>
      </c>
      <c r="G254" s="47">
        <v>81</v>
      </c>
      <c r="H254" s="47">
        <v>2</v>
      </c>
      <c r="I254" s="47">
        <v>5</v>
      </c>
      <c r="J254" s="47">
        <v>5</v>
      </c>
      <c r="K254" s="47">
        <v>3</v>
      </c>
      <c r="L254" s="47">
        <v>0</v>
      </c>
      <c r="M254" s="47">
        <v>0</v>
      </c>
      <c r="N254" s="47">
        <v>0</v>
      </c>
      <c r="O254" s="47">
        <v>1</v>
      </c>
      <c r="P254" s="47">
        <v>5</v>
      </c>
      <c r="Q254" s="47">
        <v>15</v>
      </c>
      <c r="R254" s="47">
        <v>3</v>
      </c>
      <c r="S254" s="47">
        <v>26</v>
      </c>
      <c r="T254" s="47">
        <v>17</v>
      </c>
      <c r="U254" s="47">
        <v>23</v>
      </c>
      <c r="V254" s="47">
        <v>0</v>
      </c>
      <c r="W254" s="48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5">
        <f t="shared" si="3"/>
        <v>196</v>
      </c>
      <c r="B255" s="61">
        <v>41703</v>
      </c>
      <c r="C255" s="46" t="s">
        <v>351</v>
      </c>
      <c r="D255" s="46" t="s">
        <v>352</v>
      </c>
      <c r="E255" s="47">
        <v>1945</v>
      </c>
      <c r="F255" s="47">
        <v>4</v>
      </c>
      <c r="G255" s="47">
        <v>102</v>
      </c>
      <c r="H255" s="47">
        <v>3</v>
      </c>
      <c r="I255" s="47">
        <v>5</v>
      </c>
      <c r="J255" s="47">
        <v>3</v>
      </c>
      <c r="K255" s="47">
        <v>2</v>
      </c>
      <c r="L255" s="47">
        <v>0</v>
      </c>
      <c r="M255" s="47">
        <v>0</v>
      </c>
      <c r="N255" s="47">
        <v>3</v>
      </c>
      <c r="O255" s="47">
        <v>7</v>
      </c>
      <c r="P255" s="47">
        <v>3</v>
      </c>
      <c r="Q255" s="47">
        <v>21</v>
      </c>
      <c r="R255" s="47">
        <v>4</v>
      </c>
      <c r="S255" s="47">
        <v>10</v>
      </c>
      <c r="T255" s="47">
        <v>12</v>
      </c>
      <c r="U255" s="47">
        <v>21</v>
      </c>
      <c r="V255" s="47">
        <v>0</v>
      </c>
      <c r="W255" s="48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5">
        <f t="shared" si="3"/>
        <v>207</v>
      </c>
      <c r="B256" s="61">
        <v>41703</v>
      </c>
      <c r="C256" s="46" t="s">
        <v>351</v>
      </c>
      <c r="D256" s="46" t="s">
        <v>352</v>
      </c>
      <c r="E256" s="47">
        <v>2000</v>
      </c>
      <c r="F256" s="47">
        <v>4</v>
      </c>
      <c r="G256" s="47">
        <v>107</v>
      </c>
      <c r="H256" s="47">
        <v>3</v>
      </c>
      <c r="I256" s="47">
        <v>8</v>
      </c>
      <c r="J256" s="47">
        <v>9</v>
      </c>
      <c r="K256" s="47">
        <v>4</v>
      </c>
      <c r="L256" s="47">
        <v>0</v>
      </c>
      <c r="M256" s="47">
        <v>0</v>
      </c>
      <c r="N256" s="47">
        <v>1</v>
      </c>
      <c r="O256" s="47">
        <v>9</v>
      </c>
      <c r="P256" s="47">
        <v>4</v>
      </c>
      <c r="Q256" s="47">
        <v>19</v>
      </c>
      <c r="R256" s="47">
        <v>3</v>
      </c>
      <c r="S256" s="47">
        <v>14</v>
      </c>
      <c r="T256" s="47">
        <v>10</v>
      </c>
      <c r="U256" s="47">
        <v>16</v>
      </c>
      <c r="V256" s="47">
        <v>0</v>
      </c>
      <c r="W256" s="48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5">
        <f t="shared" si="3"/>
        <v>159</v>
      </c>
      <c r="B257" s="61">
        <v>41703</v>
      </c>
      <c r="C257" s="46" t="s">
        <v>351</v>
      </c>
      <c r="D257" s="46" t="s">
        <v>352</v>
      </c>
      <c r="E257" s="47">
        <v>2015</v>
      </c>
      <c r="F257" s="47">
        <v>4</v>
      </c>
      <c r="G257" s="47">
        <v>85</v>
      </c>
      <c r="H257" s="47">
        <v>3</v>
      </c>
      <c r="I257" s="47">
        <v>11</v>
      </c>
      <c r="J257" s="47">
        <v>5</v>
      </c>
      <c r="K257" s="47">
        <v>3</v>
      </c>
      <c r="L257" s="47">
        <v>0</v>
      </c>
      <c r="M257" s="47">
        <v>0</v>
      </c>
      <c r="N257" s="47">
        <v>3</v>
      </c>
      <c r="O257" s="47">
        <v>2</v>
      </c>
      <c r="P257" s="47">
        <v>1</v>
      </c>
      <c r="Q257" s="47">
        <v>14</v>
      </c>
      <c r="R257" s="47">
        <v>2</v>
      </c>
      <c r="S257" s="47">
        <v>4</v>
      </c>
      <c r="T257" s="47">
        <v>5</v>
      </c>
      <c r="U257" s="47">
        <v>20</v>
      </c>
      <c r="V257" s="47">
        <v>1</v>
      </c>
      <c r="W257" s="48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5">
        <f t="shared" si="3"/>
        <v>170</v>
      </c>
      <c r="B258" s="61">
        <v>41703</v>
      </c>
      <c r="C258" s="46" t="s">
        <v>351</v>
      </c>
      <c r="D258" s="46" t="s">
        <v>352</v>
      </c>
      <c r="E258" s="47">
        <v>2030</v>
      </c>
      <c r="F258" s="47">
        <v>4</v>
      </c>
      <c r="G258" s="47">
        <v>81</v>
      </c>
      <c r="H258" s="47">
        <v>3</v>
      </c>
      <c r="I258" s="47">
        <v>6</v>
      </c>
      <c r="J258" s="47">
        <v>3</v>
      </c>
      <c r="K258" s="47">
        <v>2</v>
      </c>
      <c r="L258" s="47">
        <v>0</v>
      </c>
      <c r="M258" s="47">
        <v>0</v>
      </c>
      <c r="N258" s="47">
        <v>1</v>
      </c>
      <c r="O258" s="47">
        <v>9</v>
      </c>
      <c r="P258" s="47">
        <v>2</v>
      </c>
      <c r="Q258" s="47">
        <v>17</v>
      </c>
      <c r="R258" s="47">
        <v>1</v>
      </c>
      <c r="S258" s="47">
        <v>12</v>
      </c>
      <c r="T258" s="47">
        <v>14</v>
      </c>
      <c r="U258" s="47">
        <v>19</v>
      </c>
      <c r="V258" s="47">
        <v>0</v>
      </c>
      <c r="W258" s="48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5">
        <f t="shared" si="3"/>
        <v>177</v>
      </c>
      <c r="B259" s="61">
        <v>41703</v>
      </c>
      <c r="C259" s="46" t="s">
        <v>351</v>
      </c>
      <c r="D259" s="46" t="s">
        <v>352</v>
      </c>
      <c r="E259" s="47">
        <v>2045</v>
      </c>
      <c r="F259" s="47">
        <v>4</v>
      </c>
      <c r="G259" s="47">
        <v>84</v>
      </c>
      <c r="H259" s="47">
        <v>2</v>
      </c>
      <c r="I259" s="47">
        <v>8</v>
      </c>
      <c r="J259" s="47">
        <v>10</v>
      </c>
      <c r="K259" s="47">
        <v>2</v>
      </c>
      <c r="L259" s="47">
        <v>0</v>
      </c>
      <c r="M259" s="47">
        <v>0</v>
      </c>
      <c r="N259" s="47">
        <v>0</v>
      </c>
      <c r="O259" s="47">
        <v>7</v>
      </c>
      <c r="P259" s="47">
        <v>3</v>
      </c>
      <c r="Q259" s="47">
        <v>18</v>
      </c>
      <c r="R259" s="47">
        <v>2</v>
      </c>
      <c r="S259" s="47">
        <v>8</v>
      </c>
      <c r="T259" s="47">
        <v>6</v>
      </c>
      <c r="U259" s="47">
        <v>27</v>
      </c>
      <c r="V259" s="47">
        <v>0</v>
      </c>
      <c r="W259" s="48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5">
        <f t="shared" ref="A260" si="4">SUM(G260:V260)</f>
        <v>0</v>
      </c>
      <c r="E260" s="28"/>
      <c r="F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9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5">
        <f t="shared" ref="A261:A324" si="5">SUM(G261:V261)</f>
        <v>0</v>
      </c>
      <c r="E261" s="28"/>
      <c r="F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9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5">
        <f t="shared" si="5"/>
        <v>0</v>
      </c>
      <c r="E262" s="28"/>
      <c r="F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9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5">
        <f t="shared" si="5"/>
        <v>0</v>
      </c>
      <c r="E263" s="28"/>
      <c r="F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9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5">
        <f t="shared" si="5"/>
        <v>0</v>
      </c>
      <c r="E264" s="28"/>
      <c r="F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9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5">
        <f t="shared" si="5"/>
        <v>0</v>
      </c>
      <c r="E265" s="28"/>
      <c r="F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9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5">
        <f t="shared" si="5"/>
        <v>0</v>
      </c>
      <c r="E266" s="28"/>
      <c r="F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9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5">
        <f t="shared" si="5"/>
        <v>0</v>
      </c>
      <c r="E267" s="28"/>
      <c r="F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9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5">
        <f t="shared" si="5"/>
        <v>0</v>
      </c>
      <c r="E268" s="28"/>
      <c r="F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9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5">
        <f t="shared" si="5"/>
        <v>0</v>
      </c>
      <c r="E269" s="28"/>
      <c r="F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9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5">
        <f t="shared" si="5"/>
        <v>0</v>
      </c>
      <c r="E270" s="28"/>
      <c r="F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9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5">
        <f t="shared" si="5"/>
        <v>0</v>
      </c>
      <c r="E271" s="28"/>
      <c r="F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9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5">
        <f t="shared" si="5"/>
        <v>0</v>
      </c>
      <c r="E272" s="28"/>
      <c r="F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9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5">
        <f t="shared" si="5"/>
        <v>0</v>
      </c>
      <c r="E273" s="28"/>
      <c r="F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9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5">
        <f t="shared" si="5"/>
        <v>0</v>
      </c>
      <c r="E274" s="28"/>
      <c r="F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9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5">
        <f t="shared" si="5"/>
        <v>0</v>
      </c>
      <c r="E275" s="28"/>
      <c r="F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9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5">
        <f t="shared" si="5"/>
        <v>0</v>
      </c>
      <c r="E276" s="28"/>
      <c r="F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9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5">
        <f t="shared" si="5"/>
        <v>0</v>
      </c>
      <c r="E277" s="28"/>
      <c r="F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9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5">
        <f t="shared" si="5"/>
        <v>0</v>
      </c>
      <c r="E278" s="28"/>
      <c r="F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9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5">
        <f t="shared" si="5"/>
        <v>0</v>
      </c>
      <c r="E279" s="28"/>
      <c r="F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9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5">
        <f t="shared" si="5"/>
        <v>0</v>
      </c>
      <c r="E280" s="28"/>
      <c r="F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9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5">
        <f t="shared" si="5"/>
        <v>0</v>
      </c>
      <c r="E281" s="28"/>
      <c r="F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9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5">
        <f t="shared" si="5"/>
        <v>0</v>
      </c>
      <c r="E282" s="28"/>
      <c r="F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9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5">
        <f t="shared" si="5"/>
        <v>0</v>
      </c>
      <c r="E283" s="28"/>
      <c r="F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9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5">
        <f t="shared" si="5"/>
        <v>0</v>
      </c>
      <c r="E284" s="28"/>
      <c r="F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9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5">
        <f t="shared" si="5"/>
        <v>0</v>
      </c>
      <c r="E285" s="28"/>
      <c r="F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9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5">
        <f t="shared" si="5"/>
        <v>0</v>
      </c>
      <c r="E286" s="28"/>
      <c r="F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9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5">
        <f t="shared" si="5"/>
        <v>0</v>
      </c>
      <c r="E287" s="28"/>
      <c r="F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9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5">
        <f t="shared" si="5"/>
        <v>0</v>
      </c>
      <c r="E288" s="28"/>
      <c r="F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9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5">
        <f t="shared" si="5"/>
        <v>0</v>
      </c>
      <c r="E289" s="28"/>
      <c r="F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9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5">
        <f t="shared" si="5"/>
        <v>0</v>
      </c>
      <c r="E290" s="28"/>
      <c r="F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9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5">
        <f t="shared" si="5"/>
        <v>0</v>
      </c>
      <c r="E291" s="28"/>
      <c r="F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9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5">
        <f t="shared" si="5"/>
        <v>0</v>
      </c>
      <c r="E292" s="28"/>
      <c r="F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9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5">
        <f t="shared" si="5"/>
        <v>0</v>
      </c>
      <c r="E293" s="28"/>
      <c r="F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9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5">
        <f t="shared" si="5"/>
        <v>0</v>
      </c>
      <c r="E294" s="28"/>
      <c r="F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9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5">
        <f t="shared" si="5"/>
        <v>0</v>
      </c>
      <c r="E295" s="28"/>
      <c r="F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9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5">
        <f t="shared" si="5"/>
        <v>0</v>
      </c>
      <c r="E296" s="28"/>
      <c r="F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9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5">
        <f t="shared" si="5"/>
        <v>0</v>
      </c>
      <c r="E297" s="28"/>
      <c r="F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9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5">
        <f t="shared" si="5"/>
        <v>0</v>
      </c>
      <c r="E298" s="28"/>
      <c r="F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9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5">
        <f t="shared" si="5"/>
        <v>0</v>
      </c>
      <c r="E299" s="28"/>
      <c r="F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9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5">
        <f t="shared" si="5"/>
        <v>0</v>
      </c>
      <c r="E300" s="28"/>
      <c r="F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9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5">
        <f t="shared" si="5"/>
        <v>0</v>
      </c>
      <c r="E301" s="28"/>
      <c r="F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9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5">
        <f t="shared" si="5"/>
        <v>0</v>
      </c>
      <c r="E302" s="28"/>
      <c r="F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9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5">
        <f t="shared" si="5"/>
        <v>0</v>
      </c>
      <c r="E303" s="28"/>
      <c r="F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9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5">
        <f t="shared" si="5"/>
        <v>0</v>
      </c>
      <c r="E304" s="28"/>
      <c r="F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9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5">
        <f t="shared" si="5"/>
        <v>0</v>
      </c>
      <c r="E305" s="28"/>
      <c r="F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9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5">
        <f t="shared" si="5"/>
        <v>0</v>
      </c>
      <c r="E306" s="28"/>
      <c r="F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9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5">
        <f t="shared" si="5"/>
        <v>0</v>
      </c>
      <c r="E307" s="28"/>
      <c r="F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9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5">
        <f t="shared" si="5"/>
        <v>0</v>
      </c>
      <c r="E308" s="28"/>
      <c r="F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9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5">
        <f t="shared" si="5"/>
        <v>0</v>
      </c>
      <c r="E309" s="28"/>
      <c r="F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9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5">
        <f t="shared" si="5"/>
        <v>0</v>
      </c>
      <c r="E310" s="28"/>
      <c r="F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9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5">
        <f t="shared" si="5"/>
        <v>0</v>
      </c>
      <c r="E311" s="28"/>
      <c r="F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9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5">
        <f t="shared" si="5"/>
        <v>0</v>
      </c>
      <c r="E312" s="28"/>
      <c r="F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9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5">
        <f t="shared" si="5"/>
        <v>0</v>
      </c>
      <c r="E313" s="28"/>
      <c r="F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9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5">
        <f t="shared" si="5"/>
        <v>0</v>
      </c>
      <c r="E314" s="28"/>
      <c r="F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9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5">
        <f t="shared" si="5"/>
        <v>0</v>
      </c>
      <c r="E315" s="28"/>
      <c r="F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9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5">
        <f t="shared" si="5"/>
        <v>0</v>
      </c>
      <c r="E316" s="28"/>
      <c r="F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9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5">
        <f t="shared" si="5"/>
        <v>0</v>
      </c>
      <c r="E317" s="28"/>
      <c r="F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9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5">
        <f t="shared" si="5"/>
        <v>0</v>
      </c>
      <c r="E318" s="28"/>
      <c r="F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9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5">
        <f t="shared" si="5"/>
        <v>0</v>
      </c>
      <c r="E319" s="28"/>
      <c r="F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9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5">
        <f t="shared" si="5"/>
        <v>0</v>
      </c>
      <c r="E320" s="28"/>
      <c r="F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9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5">
        <f t="shared" si="5"/>
        <v>0</v>
      </c>
      <c r="E321" s="28"/>
      <c r="F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9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5">
        <f t="shared" si="5"/>
        <v>0</v>
      </c>
      <c r="E322" s="28"/>
      <c r="F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9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5">
        <f t="shared" si="5"/>
        <v>0</v>
      </c>
      <c r="E323" s="28"/>
      <c r="F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9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5">
        <f t="shared" si="5"/>
        <v>0</v>
      </c>
      <c r="E324" s="28"/>
      <c r="F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9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5">
        <f t="shared" ref="A325:A388" si="6">SUM(G325:V325)</f>
        <v>0</v>
      </c>
      <c r="E325" s="28"/>
      <c r="F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9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5">
        <f t="shared" si="6"/>
        <v>0</v>
      </c>
      <c r="E326" s="28"/>
      <c r="F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9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5">
        <f t="shared" si="6"/>
        <v>0</v>
      </c>
      <c r="E327" s="28"/>
      <c r="F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9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5">
        <f t="shared" si="6"/>
        <v>0</v>
      </c>
      <c r="E328" s="28"/>
      <c r="F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9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5">
        <f t="shared" si="6"/>
        <v>0</v>
      </c>
      <c r="E329" s="28"/>
      <c r="F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9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5">
        <f t="shared" si="6"/>
        <v>0</v>
      </c>
      <c r="E330" s="28"/>
      <c r="F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9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5">
        <f t="shared" si="6"/>
        <v>0</v>
      </c>
      <c r="E331" s="28"/>
      <c r="F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9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5">
        <f t="shared" si="6"/>
        <v>0</v>
      </c>
      <c r="E332" s="28"/>
      <c r="F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9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5">
        <f t="shared" si="6"/>
        <v>0</v>
      </c>
      <c r="E333" s="28"/>
      <c r="F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9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5">
        <f t="shared" si="6"/>
        <v>0</v>
      </c>
      <c r="E334" s="28"/>
      <c r="F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9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5">
        <f t="shared" si="6"/>
        <v>0</v>
      </c>
      <c r="E335" s="28"/>
      <c r="F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9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5">
        <f t="shared" si="6"/>
        <v>0</v>
      </c>
      <c r="E336" s="28"/>
      <c r="F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9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5">
        <f t="shared" si="6"/>
        <v>0</v>
      </c>
      <c r="E337" s="28"/>
      <c r="F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9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5">
        <f t="shared" si="6"/>
        <v>0</v>
      </c>
      <c r="E338" s="28"/>
      <c r="F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9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5">
        <f t="shared" si="6"/>
        <v>0</v>
      </c>
      <c r="E339" s="28"/>
      <c r="F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9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5">
        <f t="shared" si="6"/>
        <v>0</v>
      </c>
      <c r="E340" s="28"/>
      <c r="F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9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5">
        <f t="shared" si="6"/>
        <v>0</v>
      </c>
      <c r="E341" s="28"/>
      <c r="F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9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5">
        <f t="shared" si="6"/>
        <v>0</v>
      </c>
      <c r="E342" s="28"/>
      <c r="F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9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5">
        <f t="shared" si="6"/>
        <v>0</v>
      </c>
      <c r="E343" s="28"/>
      <c r="F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9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5">
        <f t="shared" si="6"/>
        <v>0</v>
      </c>
      <c r="E344" s="28"/>
      <c r="F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9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5">
        <f t="shared" si="6"/>
        <v>0</v>
      </c>
      <c r="E345" s="28"/>
      <c r="F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9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5">
        <f t="shared" si="6"/>
        <v>0</v>
      </c>
      <c r="E346" s="28"/>
      <c r="F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9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5">
        <f t="shared" si="6"/>
        <v>0</v>
      </c>
      <c r="E347" s="28"/>
      <c r="F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9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5">
        <f t="shared" si="6"/>
        <v>0</v>
      </c>
      <c r="E348" s="28"/>
      <c r="F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9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5">
        <f t="shared" si="6"/>
        <v>0</v>
      </c>
      <c r="E349" s="28"/>
      <c r="F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9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5">
        <f t="shared" si="6"/>
        <v>0</v>
      </c>
      <c r="E350" s="28"/>
      <c r="F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9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5">
        <f t="shared" si="6"/>
        <v>0</v>
      </c>
      <c r="E351" s="28"/>
      <c r="F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9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5">
        <f t="shared" si="6"/>
        <v>0</v>
      </c>
      <c r="E352" s="28"/>
      <c r="F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9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5">
        <f t="shared" si="6"/>
        <v>0</v>
      </c>
      <c r="E353" s="28"/>
      <c r="F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9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5">
        <f t="shared" si="6"/>
        <v>0</v>
      </c>
      <c r="E354" s="28"/>
      <c r="F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9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5">
        <f t="shared" si="6"/>
        <v>0</v>
      </c>
      <c r="E355" s="28"/>
      <c r="F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9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5">
        <f t="shared" si="6"/>
        <v>0</v>
      </c>
      <c r="E356" s="28"/>
      <c r="F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9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5">
        <f t="shared" si="6"/>
        <v>0</v>
      </c>
      <c r="E357" s="28"/>
      <c r="F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9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5">
        <f t="shared" si="6"/>
        <v>0</v>
      </c>
      <c r="E358" s="28"/>
      <c r="F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9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5">
        <f t="shared" si="6"/>
        <v>0</v>
      </c>
      <c r="E359" s="28"/>
      <c r="F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9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5">
        <f t="shared" si="6"/>
        <v>0</v>
      </c>
      <c r="E360" s="28"/>
      <c r="F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9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5">
        <f t="shared" si="6"/>
        <v>0</v>
      </c>
      <c r="E361" s="28"/>
      <c r="F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9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5">
        <f t="shared" si="6"/>
        <v>0</v>
      </c>
      <c r="E362" s="28"/>
      <c r="F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9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5">
        <f t="shared" si="6"/>
        <v>0</v>
      </c>
      <c r="E363" s="28"/>
      <c r="F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9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5">
        <f t="shared" si="6"/>
        <v>0</v>
      </c>
      <c r="E364" s="28"/>
      <c r="F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9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5">
        <f t="shared" si="6"/>
        <v>0</v>
      </c>
      <c r="E365" s="28"/>
      <c r="F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9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5">
        <f t="shared" si="6"/>
        <v>0</v>
      </c>
      <c r="E366" s="28"/>
      <c r="F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9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5">
        <f t="shared" si="6"/>
        <v>0</v>
      </c>
      <c r="E367" s="28"/>
      <c r="F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9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5">
        <f t="shared" si="6"/>
        <v>0</v>
      </c>
      <c r="E368" s="28"/>
      <c r="F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9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5">
        <f t="shared" si="6"/>
        <v>0</v>
      </c>
      <c r="E369" s="28"/>
      <c r="F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9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5">
        <f t="shared" si="6"/>
        <v>0</v>
      </c>
      <c r="E370" s="28"/>
      <c r="F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9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5">
        <f t="shared" si="6"/>
        <v>0</v>
      </c>
      <c r="E371" s="28"/>
      <c r="F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9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5">
        <f t="shared" si="6"/>
        <v>0</v>
      </c>
      <c r="E372" s="28"/>
      <c r="F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9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5">
        <f t="shared" si="6"/>
        <v>0</v>
      </c>
      <c r="E373" s="28"/>
      <c r="F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9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5">
        <f t="shared" si="6"/>
        <v>0</v>
      </c>
      <c r="E374" s="28"/>
      <c r="F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9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5">
        <f t="shared" si="6"/>
        <v>0</v>
      </c>
      <c r="E375" s="28"/>
      <c r="F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9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5">
        <f t="shared" si="6"/>
        <v>0</v>
      </c>
      <c r="E376" s="28"/>
      <c r="F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9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5">
        <f t="shared" si="6"/>
        <v>0</v>
      </c>
      <c r="E377" s="28"/>
      <c r="F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9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5">
        <f t="shared" si="6"/>
        <v>0</v>
      </c>
      <c r="E378" s="28"/>
      <c r="F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9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5">
        <f t="shared" si="6"/>
        <v>0</v>
      </c>
      <c r="E379" s="28"/>
      <c r="F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9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5">
        <f t="shared" si="6"/>
        <v>0</v>
      </c>
      <c r="E380" s="28"/>
      <c r="F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9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5">
        <f t="shared" si="6"/>
        <v>0</v>
      </c>
      <c r="E381" s="28"/>
      <c r="F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9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5">
        <f t="shared" si="6"/>
        <v>0</v>
      </c>
      <c r="E382" s="28"/>
      <c r="F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9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5">
        <f t="shared" si="6"/>
        <v>0</v>
      </c>
      <c r="E383" s="28"/>
      <c r="F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9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5">
        <f t="shared" si="6"/>
        <v>0</v>
      </c>
      <c r="E384" s="28"/>
      <c r="F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9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5">
        <f t="shared" si="6"/>
        <v>0</v>
      </c>
      <c r="E385" s="28"/>
      <c r="F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9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5">
        <f t="shared" si="6"/>
        <v>0</v>
      </c>
      <c r="E386" s="28"/>
      <c r="F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9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5">
        <f t="shared" si="6"/>
        <v>0</v>
      </c>
      <c r="E387" s="28"/>
      <c r="F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9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5">
        <f t="shared" si="6"/>
        <v>0</v>
      </c>
      <c r="E388" s="28"/>
      <c r="F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9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5">
        <f t="shared" ref="A389:A452" si="7">SUM(G389:V389)</f>
        <v>0</v>
      </c>
      <c r="E389" s="28"/>
      <c r="F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9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5">
        <f t="shared" si="7"/>
        <v>0</v>
      </c>
      <c r="E390" s="28"/>
      <c r="F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9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5">
        <f t="shared" si="7"/>
        <v>0</v>
      </c>
      <c r="E391" s="28"/>
      <c r="F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9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5">
        <f t="shared" si="7"/>
        <v>0</v>
      </c>
      <c r="E392" s="28"/>
      <c r="F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9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5">
        <f t="shared" si="7"/>
        <v>0</v>
      </c>
      <c r="E393" s="28"/>
      <c r="F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9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5">
        <f t="shared" si="7"/>
        <v>0</v>
      </c>
      <c r="E394" s="28"/>
      <c r="F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9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5">
        <f t="shared" si="7"/>
        <v>0</v>
      </c>
      <c r="E395" s="28"/>
      <c r="F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9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5">
        <f t="shared" si="7"/>
        <v>0</v>
      </c>
      <c r="E396" s="28"/>
      <c r="F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9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5">
        <f t="shared" si="7"/>
        <v>0</v>
      </c>
      <c r="E397" s="28"/>
      <c r="F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9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5">
        <f t="shared" si="7"/>
        <v>0</v>
      </c>
      <c r="E398" s="28"/>
      <c r="F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9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5">
        <f t="shared" si="7"/>
        <v>0</v>
      </c>
      <c r="E399" s="28"/>
      <c r="F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9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5">
        <f t="shared" si="7"/>
        <v>0</v>
      </c>
      <c r="E400" s="28"/>
      <c r="F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9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5">
        <f t="shared" si="7"/>
        <v>0</v>
      </c>
      <c r="E401" s="28"/>
      <c r="F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9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5">
        <f t="shared" si="7"/>
        <v>0</v>
      </c>
      <c r="E402" s="28"/>
      <c r="F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9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5">
        <f t="shared" si="7"/>
        <v>0</v>
      </c>
      <c r="E403" s="28"/>
      <c r="F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9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5">
        <f t="shared" si="7"/>
        <v>0</v>
      </c>
      <c r="E404" s="28"/>
      <c r="F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9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5">
        <f t="shared" si="7"/>
        <v>0</v>
      </c>
      <c r="E405" s="28"/>
      <c r="F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9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5">
        <f t="shared" si="7"/>
        <v>0</v>
      </c>
      <c r="E406" s="28"/>
      <c r="F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9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5">
        <f t="shared" si="7"/>
        <v>0</v>
      </c>
      <c r="E407" s="28"/>
      <c r="F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9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5">
        <f t="shared" si="7"/>
        <v>0</v>
      </c>
      <c r="E408" s="28"/>
      <c r="F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9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5">
        <f t="shared" si="7"/>
        <v>0</v>
      </c>
      <c r="E409" s="28"/>
      <c r="F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9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5">
        <f t="shared" si="7"/>
        <v>0</v>
      </c>
      <c r="E410" s="28"/>
      <c r="F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9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5">
        <f t="shared" si="7"/>
        <v>0</v>
      </c>
      <c r="E411" s="28"/>
      <c r="F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9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5">
        <f t="shared" si="7"/>
        <v>0</v>
      </c>
      <c r="E412" s="28"/>
      <c r="F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9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5">
        <f t="shared" si="7"/>
        <v>0</v>
      </c>
      <c r="E413" s="28"/>
      <c r="F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9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5">
        <f t="shared" si="7"/>
        <v>0</v>
      </c>
      <c r="E414" s="28"/>
      <c r="F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9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5">
        <f t="shared" si="7"/>
        <v>0</v>
      </c>
      <c r="E415" s="28"/>
      <c r="F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9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5">
        <f t="shared" si="7"/>
        <v>0</v>
      </c>
      <c r="E416" s="28"/>
      <c r="F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9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5">
        <f t="shared" si="7"/>
        <v>0</v>
      </c>
      <c r="E417" s="28"/>
      <c r="F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9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5">
        <f t="shared" si="7"/>
        <v>0</v>
      </c>
      <c r="E418" s="28"/>
      <c r="F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9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5">
        <f t="shared" si="7"/>
        <v>0</v>
      </c>
      <c r="E419" s="28"/>
      <c r="F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9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5">
        <f t="shared" si="7"/>
        <v>0</v>
      </c>
      <c r="E420" s="28"/>
      <c r="F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9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5">
        <f t="shared" si="7"/>
        <v>0</v>
      </c>
      <c r="E421" s="28"/>
      <c r="F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9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5">
        <f t="shared" si="7"/>
        <v>0</v>
      </c>
      <c r="E422" s="28"/>
      <c r="F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9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5">
        <f t="shared" si="7"/>
        <v>0</v>
      </c>
      <c r="E423" s="28"/>
      <c r="F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9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5">
        <f t="shared" si="7"/>
        <v>0</v>
      </c>
      <c r="E424" s="28"/>
      <c r="F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9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5">
        <f t="shared" si="7"/>
        <v>0</v>
      </c>
      <c r="E425" s="28"/>
      <c r="F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9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5">
        <f t="shared" si="7"/>
        <v>0</v>
      </c>
      <c r="E426" s="28"/>
      <c r="F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9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5">
        <f t="shared" si="7"/>
        <v>0</v>
      </c>
      <c r="E427" s="28"/>
      <c r="F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9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5">
        <f t="shared" si="7"/>
        <v>0</v>
      </c>
      <c r="E428" s="28"/>
      <c r="F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9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5">
        <f t="shared" si="7"/>
        <v>0</v>
      </c>
      <c r="E429" s="28"/>
      <c r="F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9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5">
        <f t="shared" si="7"/>
        <v>0</v>
      </c>
      <c r="E430" s="28"/>
      <c r="F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9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5">
        <f t="shared" si="7"/>
        <v>0</v>
      </c>
      <c r="E431" s="28"/>
      <c r="F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9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5">
        <f t="shared" si="7"/>
        <v>0</v>
      </c>
      <c r="E432" s="28"/>
      <c r="F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9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5">
        <f t="shared" si="7"/>
        <v>0</v>
      </c>
      <c r="E433" s="28"/>
      <c r="F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9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5">
        <f t="shared" si="7"/>
        <v>0</v>
      </c>
      <c r="E434" s="28"/>
      <c r="F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9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5">
        <f t="shared" si="7"/>
        <v>0</v>
      </c>
      <c r="E435" s="28"/>
      <c r="F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9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5">
        <f t="shared" si="7"/>
        <v>0</v>
      </c>
      <c r="E436" s="28"/>
      <c r="F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9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5">
        <f t="shared" si="7"/>
        <v>0</v>
      </c>
      <c r="E437" s="28"/>
      <c r="F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9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5">
        <f t="shared" si="7"/>
        <v>0</v>
      </c>
      <c r="E438" s="28"/>
      <c r="F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9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5">
        <f t="shared" si="7"/>
        <v>0</v>
      </c>
      <c r="E439" s="28"/>
      <c r="F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9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5">
        <f t="shared" si="7"/>
        <v>0</v>
      </c>
      <c r="E440" s="28"/>
      <c r="F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9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5">
        <f t="shared" si="7"/>
        <v>0</v>
      </c>
      <c r="E441" s="28"/>
      <c r="F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9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5">
        <f t="shared" si="7"/>
        <v>0</v>
      </c>
      <c r="E442" s="28"/>
      <c r="F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9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5">
        <f t="shared" si="7"/>
        <v>0</v>
      </c>
      <c r="E443" s="28"/>
      <c r="F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9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5">
        <f t="shared" si="7"/>
        <v>0</v>
      </c>
      <c r="E444" s="28"/>
      <c r="F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9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5">
        <f t="shared" si="7"/>
        <v>0</v>
      </c>
      <c r="E445" s="28"/>
      <c r="F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9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5">
        <f t="shared" si="7"/>
        <v>0</v>
      </c>
      <c r="E446" s="28"/>
      <c r="F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9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5">
        <f t="shared" si="7"/>
        <v>0</v>
      </c>
      <c r="E447" s="28"/>
      <c r="F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9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5">
        <f t="shared" si="7"/>
        <v>0</v>
      </c>
      <c r="E448" s="28"/>
      <c r="F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9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5">
        <f t="shared" si="7"/>
        <v>0</v>
      </c>
      <c r="E449" s="28"/>
      <c r="F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9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5">
        <f t="shared" si="7"/>
        <v>0</v>
      </c>
      <c r="E450" s="28"/>
      <c r="F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9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5">
        <f t="shared" si="7"/>
        <v>0</v>
      </c>
      <c r="E451" s="28"/>
      <c r="F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9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5">
        <f t="shared" si="7"/>
        <v>0</v>
      </c>
      <c r="E452" s="28"/>
      <c r="F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9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5">
        <f t="shared" ref="A453:A516" si="8">SUM(G453:V453)</f>
        <v>0</v>
      </c>
      <c r="E453" s="28"/>
      <c r="F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9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5">
        <f t="shared" si="8"/>
        <v>0</v>
      </c>
      <c r="E454" s="28"/>
      <c r="F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9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5">
        <f t="shared" si="8"/>
        <v>0</v>
      </c>
      <c r="E455" s="28"/>
      <c r="F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9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5">
        <f t="shared" si="8"/>
        <v>0</v>
      </c>
      <c r="E456" s="28"/>
      <c r="F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9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5">
        <f t="shared" si="8"/>
        <v>0</v>
      </c>
      <c r="E457" s="28"/>
      <c r="F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9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5">
        <f t="shared" si="8"/>
        <v>0</v>
      </c>
      <c r="E458" s="28"/>
      <c r="F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9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5">
        <f t="shared" si="8"/>
        <v>0</v>
      </c>
      <c r="E459" s="28"/>
      <c r="F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9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5">
        <f t="shared" si="8"/>
        <v>0</v>
      </c>
      <c r="E460" s="28"/>
      <c r="F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9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5">
        <f t="shared" si="8"/>
        <v>0</v>
      </c>
      <c r="E461" s="28"/>
      <c r="F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9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5">
        <f t="shared" si="8"/>
        <v>0</v>
      </c>
      <c r="E462" s="28"/>
      <c r="F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9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5">
        <f t="shared" si="8"/>
        <v>0</v>
      </c>
      <c r="E463" s="28"/>
      <c r="F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9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5">
        <f t="shared" si="8"/>
        <v>0</v>
      </c>
      <c r="E464" s="28"/>
      <c r="F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9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5">
        <f t="shared" si="8"/>
        <v>0</v>
      </c>
      <c r="E465" s="28"/>
      <c r="F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9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5">
        <f t="shared" si="8"/>
        <v>0</v>
      </c>
      <c r="E466" s="28"/>
      <c r="F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9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5">
        <f t="shared" si="8"/>
        <v>0</v>
      </c>
      <c r="E467" s="28"/>
      <c r="F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9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5">
        <f t="shared" si="8"/>
        <v>0</v>
      </c>
      <c r="E468" s="28"/>
      <c r="F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9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5">
        <f t="shared" si="8"/>
        <v>0</v>
      </c>
      <c r="E469" s="28"/>
      <c r="F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9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5">
        <f t="shared" si="8"/>
        <v>0</v>
      </c>
      <c r="E470" s="28"/>
      <c r="F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9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5">
        <f t="shared" si="8"/>
        <v>0</v>
      </c>
      <c r="E471" s="28"/>
      <c r="F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9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5">
        <f t="shared" si="8"/>
        <v>0</v>
      </c>
      <c r="E472" s="28"/>
      <c r="F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9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5">
        <f t="shared" si="8"/>
        <v>0</v>
      </c>
      <c r="E473" s="28"/>
      <c r="F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9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5">
        <f t="shared" si="8"/>
        <v>0</v>
      </c>
      <c r="E474" s="28"/>
      <c r="F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9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5">
        <f t="shared" si="8"/>
        <v>0</v>
      </c>
      <c r="E475" s="28"/>
      <c r="F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9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5">
        <f t="shared" si="8"/>
        <v>0</v>
      </c>
      <c r="E476" s="28"/>
      <c r="F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9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5">
        <f t="shared" si="8"/>
        <v>0</v>
      </c>
      <c r="E477" s="28"/>
      <c r="F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9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5">
        <f t="shared" si="8"/>
        <v>0</v>
      </c>
      <c r="E478" s="28"/>
      <c r="F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9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5">
        <f t="shared" si="8"/>
        <v>0</v>
      </c>
      <c r="E479" s="28"/>
      <c r="F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9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5">
        <f t="shared" si="8"/>
        <v>0</v>
      </c>
      <c r="E480" s="28"/>
      <c r="F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9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5">
        <f t="shared" si="8"/>
        <v>0</v>
      </c>
      <c r="E481" s="28"/>
      <c r="F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9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5">
        <f t="shared" si="8"/>
        <v>0</v>
      </c>
      <c r="E482" s="28"/>
      <c r="F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9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5">
        <f t="shared" si="8"/>
        <v>0</v>
      </c>
      <c r="E483" s="28"/>
      <c r="F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9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5">
        <f t="shared" si="8"/>
        <v>0</v>
      </c>
      <c r="E484" s="28"/>
      <c r="F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9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5">
        <f t="shared" si="8"/>
        <v>0</v>
      </c>
      <c r="E485" s="28"/>
      <c r="F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9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5">
        <f t="shared" si="8"/>
        <v>0</v>
      </c>
      <c r="E486" s="28"/>
      <c r="F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9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5">
        <f t="shared" si="8"/>
        <v>0</v>
      </c>
      <c r="E487" s="28"/>
      <c r="F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9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5">
        <f t="shared" si="8"/>
        <v>0</v>
      </c>
      <c r="E488" s="28"/>
      <c r="F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9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5">
        <f t="shared" si="8"/>
        <v>0</v>
      </c>
      <c r="E489" s="28"/>
      <c r="F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9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5">
        <f t="shared" si="8"/>
        <v>0</v>
      </c>
      <c r="E490" s="28"/>
      <c r="F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9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5">
        <f t="shared" si="8"/>
        <v>0</v>
      </c>
      <c r="E491" s="28"/>
      <c r="F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9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5">
        <f t="shared" si="8"/>
        <v>0</v>
      </c>
      <c r="E492" s="28"/>
      <c r="F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9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5">
        <f t="shared" si="8"/>
        <v>0</v>
      </c>
      <c r="E493" s="28"/>
      <c r="F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9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5">
        <f t="shared" si="8"/>
        <v>0</v>
      </c>
      <c r="E494" s="28"/>
      <c r="F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9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5">
        <f t="shared" si="8"/>
        <v>0</v>
      </c>
      <c r="E495" s="28"/>
      <c r="F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9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5">
        <f t="shared" si="8"/>
        <v>0</v>
      </c>
      <c r="E496" s="28"/>
      <c r="F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9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5">
        <f t="shared" si="8"/>
        <v>0</v>
      </c>
      <c r="E497" s="28"/>
      <c r="F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9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5">
        <f t="shared" si="8"/>
        <v>0</v>
      </c>
      <c r="E498" s="28"/>
      <c r="F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9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5">
        <f t="shared" si="8"/>
        <v>0</v>
      </c>
      <c r="E499" s="28"/>
      <c r="F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9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5">
        <f t="shared" si="8"/>
        <v>0</v>
      </c>
      <c r="E500" s="28"/>
      <c r="F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9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5">
        <f t="shared" si="8"/>
        <v>0</v>
      </c>
      <c r="E501" s="28"/>
      <c r="F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9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5">
        <f t="shared" si="8"/>
        <v>0</v>
      </c>
      <c r="E502" s="28"/>
      <c r="F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9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5">
        <f t="shared" si="8"/>
        <v>0</v>
      </c>
      <c r="E503" s="28"/>
      <c r="F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9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5">
        <f t="shared" si="8"/>
        <v>0</v>
      </c>
      <c r="E504" s="28"/>
      <c r="F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9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5">
        <f t="shared" si="8"/>
        <v>0</v>
      </c>
      <c r="E505" s="28"/>
      <c r="F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9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5">
        <f t="shared" si="8"/>
        <v>0</v>
      </c>
      <c r="E506" s="28"/>
      <c r="F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9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5">
        <f t="shared" si="8"/>
        <v>0</v>
      </c>
      <c r="E507" s="28"/>
      <c r="F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9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5">
        <f t="shared" si="8"/>
        <v>0</v>
      </c>
      <c r="E508" s="28"/>
      <c r="F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9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5">
        <f t="shared" si="8"/>
        <v>0</v>
      </c>
      <c r="E509" s="28"/>
      <c r="F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9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5">
        <f t="shared" si="8"/>
        <v>0</v>
      </c>
      <c r="E510" s="28"/>
      <c r="F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9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5">
        <f t="shared" si="8"/>
        <v>0</v>
      </c>
      <c r="E511" s="28"/>
      <c r="F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9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5">
        <f t="shared" si="8"/>
        <v>0</v>
      </c>
      <c r="E512" s="28"/>
      <c r="F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9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5">
        <f t="shared" si="8"/>
        <v>0</v>
      </c>
      <c r="E513" s="28"/>
      <c r="F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9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5">
        <f t="shared" si="8"/>
        <v>0</v>
      </c>
      <c r="E514" s="28"/>
      <c r="F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9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5">
        <f t="shared" si="8"/>
        <v>0</v>
      </c>
      <c r="E515" s="28"/>
      <c r="F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9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5">
        <f t="shared" si="8"/>
        <v>0</v>
      </c>
      <c r="E516" s="28"/>
      <c r="F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9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5">
        <f t="shared" ref="A517:A580" si="9">SUM(G517:V517)</f>
        <v>0</v>
      </c>
      <c r="E517" s="28"/>
      <c r="F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9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5">
        <f t="shared" si="9"/>
        <v>0</v>
      </c>
      <c r="E518" s="28"/>
      <c r="F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9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5">
        <f t="shared" si="9"/>
        <v>0</v>
      </c>
      <c r="E519" s="28"/>
      <c r="F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9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5">
        <f t="shared" si="9"/>
        <v>0</v>
      </c>
      <c r="E520" s="28"/>
      <c r="F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9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5">
        <f t="shared" si="9"/>
        <v>0</v>
      </c>
      <c r="E521" s="28"/>
      <c r="F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9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5">
        <f t="shared" si="9"/>
        <v>0</v>
      </c>
      <c r="E522" s="28"/>
      <c r="F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9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5">
        <f t="shared" si="9"/>
        <v>0</v>
      </c>
      <c r="E523" s="28"/>
      <c r="F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9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5">
        <f t="shared" si="9"/>
        <v>0</v>
      </c>
      <c r="E524" s="28"/>
      <c r="F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9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5">
        <f t="shared" si="9"/>
        <v>0</v>
      </c>
      <c r="E525" s="28"/>
      <c r="F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9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5">
        <f t="shared" si="9"/>
        <v>0</v>
      </c>
      <c r="E526" s="28"/>
      <c r="F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9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5">
        <f t="shared" si="9"/>
        <v>0</v>
      </c>
      <c r="E527" s="28"/>
      <c r="F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9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5">
        <f t="shared" si="9"/>
        <v>0</v>
      </c>
      <c r="E528" s="28"/>
      <c r="F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9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5">
        <f t="shared" si="9"/>
        <v>0</v>
      </c>
      <c r="E529" s="28"/>
      <c r="F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9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5">
        <f t="shared" si="9"/>
        <v>0</v>
      </c>
      <c r="E530" s="28"/>
      <c r="F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9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5">
        <f t="shared" si="9"/>
        <v>0</v>
      </c>
      <c r="E531" s="28"/>
      <c r="F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9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5">
        <f t="shared" si="9"/>
        <v>0</v>
      </c>
      <c r="E532" s="28"/>
      <c r="F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9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5">
        <f t="shared" si="9"/>
        <v>0</v>
      </c>
      <c r="E533" s="28"/>
      <c r="F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9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5">
        <f t="shared" si="9"/>
        <v>0</v>
      </c>
      <c r="E534" s="28"/>
      <c r="F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9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5">
        <f t="shared" si="9"/>
        <v>0</v>
      </c>
      <c r="E535" s="28"/>
      <c r="F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9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5">
        <f t="shared" si="9"/>
        <v>0</v>
      </c>
      <c r="E536" s="28"/>
      <c r="F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9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5">
        <f t="shared" si="9"/>
        <v>0</v>
      </c>
      <c r="E537" s="28"/>
      <c r="F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9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5">
        <f t="shared" si="9"/>
        <v>0</v>
      </c>
      <c r="E538" s="28"/>
      <c r="F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9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5">
        <f t="shared" si="9"/>
        <v>0</v>
      </c>
      <c r="E539" s="28"/>
      <c r="F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9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5">
        <f t="shared" si="9"/>
        <v>0</v>
      </c>
      <c r="E540" s="28"/>
      <c r="F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9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5">
        <f t="shared" si="9"/>
        <v>0</v>
      </c>
      <c r="E541" s="28"/>
      <c r="F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9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5">
        <f t="shared" si="9"/>
        <v>0</v>
      </c>
      <c r="E542" s="28"/>
      <c r="F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9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5">
        <f t="shared" si="9"/>
        <v>0</v>
      </c>
      <c r="E543" s="28"/>
      <c r="F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9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5">
        <f t="shared" si="9"/>
        <v>0</v>
      </c>
      <c r="E544" s="28"/>
      <c r="F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9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5">
        <f t="shared" si="9"/>
        <v>0</v>
      </c>
      <c r="E545" s="28"/>
      <c r="F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9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5">
        <f t="shared" si="9"/>
        <v>0</v>
      </c>
      <c r="E546" s="28"/>
      <c r="F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9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5">
        <f t="shared" si="9"/>
        <v>0</v>
      </c>
      <c r="E547" s="28"/>
      <c r="F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9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5">
        <f t="shared" si="9"/>
        <v>0</v>
      </c>
      <c r="E548" s="28"/>
      <c r="F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9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5">
        <f t="shared" si="9"/>
        <v>0</v>
      </c>
      <c r="E549" s="28"/>
      <c r="F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9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5">
        <f t="shared" si="9"/>
        <v>0</v>
      </c>
      <c r="E550" s="28"/>
      <c r="F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9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5">
        <f t="shared" si="9"/>
        <v>0</v>
      </c>
      <c r="E551" s="28"/>
      <c r="F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9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5">
        <f t="shared" si="9"/>
        <v>0</v>
      </c>
      <c r="E552" s="28"/>
      <c r="F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9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5">
        <f t="shared" si="9"/>
        <v>0</v>
      </c>
      <c r="E553" s="28"/>
      <c r="F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9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5">
        <f t="shared" si="9"/>
        <v>0</v>
      </c>
      <c r="E554" s="28"/>
      <c r="F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9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5">
        <f t="shared" si="9"/>
        <v>0</v>
      </c>
      <c r="E555" s="28"/>
      <c r="F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9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5">
        <f t="shared" si="9"/>
        <v>0</v>
      </c>
      <c r="E556" s="28"/>
      <c r="F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9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5">
        <f t="shared" si="9"/>
        <v>0</v>
      </c>
      <c r="E557" s="28"/>
      <c r="F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9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5">
        <f t="shared" si="9"/>
        <v>0</v>
      </c>
      <c r="E558" s="28"/>
      <c r="F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9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5">
        <f t="shared" si="9"/>
        <v>0</v>
      </c>
      <c r="E559" s="28"/>
      <c r="F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9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5">
        <f t="shared" si="9"/>
        <v>0</v>
      </c>
      <c r="E560" s="28"/>
      <c r="F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9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5">
        <f t="shared" si="9"/>
        <v>0</v>
      </c>
      <c r="E561" s="28"/>
      <c r="F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9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5">
        <f t="shared" si="9"/>
        <v>0</v>
      </c>
      <c r="E562" s="28"/>
      <c r="F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9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5">
        <f t="shared" si="9"/>
        <v>0</v>
      </c>
      <c r="E563" s="28"/>
      <c r="F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9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5">
        <f t="shared" si="9"/>
        <v>0</v>
      </c>
      <c r="E564" s="28"/>
      <c r="F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9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5">
        <f t="shared" si="9"/>
        <v>0</v>
      </c>
      <c r="E565" s="28"/>
      <c r="F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9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5">
        <f t="shared" si="9"/>
        <v>0</v>
      </c>
      <c r="E566" s="28"/>
      <c r="F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9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5">
        <f t="shared" si="9"/>
        <v>0</v>
      </c>
      <c r="E567" s="28"/>
      <c r="F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9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5">
        <f t="shared" si="9"/>
        <v>0</v>
      </c>
      <c r="E568" s="28"/>
      <c r="F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9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5">
        <f t="shared" si="9"/>
        <v>0</v>
      </c>
      <c r="E569" s="28"/>
      <c r="F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9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5">
        <f t="shared" si="9"/>
        <v>0</v>
      </c>
      <c r="E570" s="28"/>
      <c r="F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9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5">
        <f t="shared" si="9"/>
        <v>0</v>
      </c>
      <c r="E571" s="28"/>
      <c r="F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9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5">
        <f t="shared" si="9"/>
        <v>0</v>
      </c>
      <c r="E572" s="28"/>
      <c r="F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9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5">
        <f t="shared" si="9"/>
        <v>0</v>
      </c>
      <c r="E573" s="28"/>
      <c r="F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9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5">
        <f t="shared" si="9"/>
        <v>0</v>
      </c>
      <c r="E574" s="28"/>
      <c r="F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9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5">
        <f t="shared" si="9"/>
        <v>0</v>
      </c>
      <c r="E575" s="28"/>
      <c r="F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9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5">
        <f t="shared" si="9"/>
        <v>0</v>
      </c>
      <c r="E576" s="28"/>
      <c r="F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9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5">
        <f t="shared" si="9"/>
        <v>0</v>
      </c>
      <c r="E577" s="28"/>
      <c r="F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9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5">
        <f t="shared" si="9"/>
        <v>0</v>
      </c>
      <c r="E578" s="28"/>
      <c r="F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9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5">
        <f t="shared" si="9"/>
        <v>0</v>
      </c>
      <c r="E579" s="28"/>
      <c r="F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9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5">
        <f t="shared" si="9"/>
        <v>0</v>
      </c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5">
        <f t="shared" ref="A581:A644" si="10">SUM(G581:V581)</f>
        <v>0</v>
      </c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5">
        <f t="shared" si="10"/>
        <v>0</v>
      </c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5">
        <f t="shared" si="10"/>
        <v>0</v>
      </c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5">
        <f t="shared" si="10"/>
        <v>0</v>
      </c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5">
        <f t="shared" si="10"/>
        <v>0</v>
      </c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5">
        <f t="shared" si="10"/>
        <v>0</v>
      </c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5">
        <f t="shared" si="10"/>
        <v>0</v>
      </c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5">
        <f t="shared" si="10"/>
        <v>0</v>
      </c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5">
        <f t="shared" si="10"/>
        <v>0</v>
      </c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5">
        <f t="shared" si="10"/>
        <v>0</v>
      </c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5">
        <f t="shared" si="10"/>
        <v>0</v>
      </c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5">
        <f t="shared" si="10"/>
        <v>0</v>
      </c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5">
        <f t="shared" si="10"/>
        <v>0</v>
      </c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5">
        <f t="shared" si="10"/>
        <v>0</v>
      </c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5">
        <f t="shared" si="10"/>
        <v>0</v>
      </c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5">
        <f t="shared" si="10"/>
        <v>0</v>
      </c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5">
        <f t="shared" si="10"/>
        <v>0</v>
      </c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5">
        <f t="shared" si="10"/>
        <v>0</v>
      </c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5">
        <f t="shared" si="10"/>
        <v>0</v>
      </c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5">
        <f t="shared" si="10"/>
        <v>0</v>
      </c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5">
        <f t="shared" si="10"/>
        <v>0</v>
      </c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5">
        <f t="shared" si="10"/>
        <v>0</v>
      </c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5">
        <f t="shared" si="10"/>
        <v>0</v>
      </c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5">
        <f t="shared" si="10"/>
        <v>0</v>
      </c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5">
        <f t="shared" si="10"/>
        <v>0</v>
      </c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5">
        <f t="shared" si="10"/>
        <v>0</v>
      </c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5">
        <f t="shared" si="10"/>
        <v>0</v>
      </c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5">
        <f t="shared" si="10"/>
        <v>0</v>
      </c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5">
        <f t="shared" si="10"/>
        <v>0</v>
      </c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5">
        <f t="shared" si="10"/>
        <v>0</v>
      </c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5">
        <f t="shared" si="10"/>
        <v>0</v>
      </c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5">
        <f t="shared" si="10"/>
        <v>0</v>
      </c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5">
        <f t="shared" si="10"/>
        <v>0</v>
      </c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5">
        <f t="shared" si="10"/>
        <v>0</v>
      </c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5">
        <f t="shared" si="10"/>
        <v>0</v>
      </c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5">
        <f t="shared" si="10"/>
        <v>0</v>
      </c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5">
        <f t="shared" si="10"/>
        <v>0</v>
      </c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5">
        <f t="shared" si="10"/>
        <v>0</v>
      </c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5">
        <f t="shared" si="10"/>
        <v>0</v>
      </c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5">
        <f t="shared" si="10"/>
        <v>0</v>
      </c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5">
        <f t="shared" si="10"/>
        <v>0</v>
      </c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5">
        <f t="shared" si="10"/>
        <v>0</v>
      </c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5">
        <f t="shared" si="10"/>
        <v>0</v>
      </c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5">
        <f t="shared" si="10"/>
        <v>0</v>
      </c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5">
        <f t="shared" si="10"/>
        <v>0</v>
      </c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5">
        <f t="shared" si="10"/>
        <v>0</v>
      </c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5">
        <f t="shared" si="10"/>
        <v>0</v>
      </c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5">
        <f t="shared" si="10"/>
        <v>0</v>
      </c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5">
        <f t="shared" si="10"/>
        <v>0</v>
      </c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5">
        <f t="shared" si="10"/>
        <v>0</v>
      </c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5">
        <f t="shared" si="10"/>
        <v>0</v>
      </c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5">
        <f t="shared" si="10"/>
        <v>0</v>
      </c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5">
        <f t="shared" si="10"/>
        <v>0</v>
      </c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5">
        <f t="shared" si="10"/>
        <v>0</v>
      </c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5">
        <f t="shared" si="10"/>
        <v>0</v>
      </c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5">
        <f t="shared" si="10"/>
        <v>0</v>
      </c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5">
        <f t="shared" si="10"/>
        <v>0</v>
      </c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5">
        <f t="shared" si="10"/>
        <v>0</v>
      </c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5">
        <f t="shared" si="10"/>
        <v>0</v>
      </c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5">
        <f t="shared" si="10"/>
        <v>0</v>
      </c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5">
        <f t="shared" si="10"/>
        <v>0</v>
      </c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5">
        <f t="shared" si="10"/>
        <v>0</v>
      </c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5">
        <f t="shared" si="10"/>
        <v>0</v>
      </c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5">
        <f t="shared" si="10"/>
        <v>0</v>
      </c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5">
        <f t="shared" ref="A645:A684" si="11">SUM(G645:V645)</f>
        <v>0</v>
      </c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5">
        <f t="shared" si="11"/>
        <v>0</v>
      </c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5">
        <f t="shared" si="11"/>
        <v>0</v>
      </c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5">
        <f t="shared" si="11"/>
        <v>0</v>
      </c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5">
        <f t="shared" si="11"/>
        <v>0</v>
      </c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5">
        <f t="shared" si="11"/>
        <v>0</v>
      </c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5">
        <f t="shared" si="11"/>
        <v>0</v>
      </c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5">
        <f t="shared" si="11"/>
        <v>0</v>
      </c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5">
        <f t="shared" si="11"/>
        <v>0</v>
      </c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5">
        <f t="shared" si="11"/>
        <v>0</v>
      </c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5">
        <f t="shared" si="11"/>
        <v>0</v>
      </c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5">
        <f t="shared" si="11"/>
        <v>0</v>
      </c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5">
        <f t="shared" si="11"/>
        <v>0</v>
      </c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5">
        <f t="shared" si="11"/>
        <v>0</v>
      </c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5">
        <f t="shared" si="11"/>
        <v>0</v>
      </c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5">
        <f t="shared" si="11"/>
        <v>0</v>
      </c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5">
        <f t="shared" si="11"/>
        <v>0</v>
      </c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5">
        <f t="shared" si="11"/>
        <v>0</v>
      </c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5">
        <f t="shared" si="11"/>
        <v>0</v>
      </c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5">
        <f t="shared" si="11"/>
        <v>0</v>
      </c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5">
        <f t="shared" si="11"/>
        <v>0</v>
      </c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5">
        <f t="shared" si="11"/>
        <v>0</v>
      </c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5">
        <f t="shared" si="11"/>
        <v>0</v>
      </c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5">
        <f t="shared" si="11"/>
        <v>0</v>
      </c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5">
        <f t="shared" si="11"/>
        <v>0</v>
      </c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5">
        <f t="shared" si="11"/>
        <v>0</v>
      </c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5">
        <f t="shared" si="11"/>
        <v>0</v>
      </c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5">
        <f t="shared" si="11"/>
        <v>0</v>
      </c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5">
        <f t="shared" si="11"/>
        <v>0</v>
      </c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5">
        <f t="shared" si="11"/>
        <v>0</v>
      </c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5">
        <f t="shared" si="11"/>
        <v>0</v>
      </c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5">
        <f t="shared" si="11"/>
        <v>0</v>
      </c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5">
        <f t="shared" si="11"/>
        <v>0</v>
      </c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5">
        <f t="shared" si="11"/>
        <v>0</v>
      </c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5">
        <f t="shared" si="11"/>
        <v>0</v>
      </c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5">
        <f t="shared" si="11"/>
        <v>0</v>
      </c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5">
        <f t="shared" si="11"/>
        <v>0</v>
      </c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5">
        <f t="shared" si="11"/>
        <v>0</v>
      </c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5">
        <f t="shared" si="11"/>
        <v>0</v>
      </c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5">
        <f t="shared" si="11"/>
        <v>0</v>
      </c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5:32" ht="15" customHeight="1" x14ac:dyDescent="0.2"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5:32" ht="15" customHeight="1" x14ac:dyDescent="0.2"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5:32" ht="15" customHeight="1" x14ac:dyDescent="0.2"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5:32" ht="15" customHeight="1" x14ac:dyDescent="0.2"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5:32" ht="15" customHeight="1" x14ac:dyDescent="0.2"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5:32" ht="15" customHeight="1" x14ac:dyDescent="0.2"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5:32" ht="15" customHeight="1" x14ac:dyDescent="0.2"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5:32" ht="15" customHeight="1" x14ac:dyDescent="0.2"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5:32" ht="15" customHeight="1" x14ac:dyDescent="0.2"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5:32" ht="15" customHeight="1" x14ac:dyDescent="0.2"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5:32" ht="15" customHeight="1" x14ac:dyDescent="0.2"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5:32" ht="15" customHeight="1" x14ac:dyDescent="0.2"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5:32" ht="15" customHeight="1" x14ac:dyDescent="0.2"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5:32" ht="15" customHeight="1" x14ac:dyDescent="0.2"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5:32" ht="15" customHeight="1" x14ac:dyDescent="0.2"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5:32" ht="15" customHeight="1" x14ac:dyDescent="0.2"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5:32" ht="15" customHeight="1" x14ac:dyDescent="0.2"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5:32" ht="15" customHeight="1" x14ac:dyDescent="0.2"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5:32" ht="15" customHeight="1" x14ac:dyDescent="0.2"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5:32" ht="15" customHeight="1" x14ac:dyDescent="0.2"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5:32" ht="15" customHeight="1" x14ac:dyDescent="0.2"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5:32" ht="15" customHeight="1" x14ac:dyDescent="0.2"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5:32" ht="15" customHeight="1" x14ac:dyDescent="0.2"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5:32" ht="15" customHeight="1" x14ac:dyDescent="0.2"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5:32" ht="15" customHeight="1" x14ac:dyDescent="0.2"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5:32" ht="15" customHeight="1" x14ac:dyDescent="0.2"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5:32" ht="15" customHeight="1" x14ac:dyDescent="0.2"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5:32" ht="15" customHeight="1" x14ac:dyDescent="0.2"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5:32" ht="15" customHeight="1" x14ac:dyDescent="0.2"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5:32" ht="15" customHeight="1" x14ac:dyDescent="0.2"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5:32" ht="15" customHeight="1" x14ac:dyDescent="0.2"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5:32" ht="15" customHeight="1" x14ac:dyDescent="0.2"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5:32" ht="15" customHeight="1" x14ac:dyDescent="0.2"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5:32" ht="15" customHeight="1" x14ac:dyDescent="0.2"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5:32" ht="15" customHeight="1" x14ac:dyDescent="0.2"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5:32" ht="15" customHeight="1" x14ac:dyDescent="0.2"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5:32" ht="15" customHeight="1" x14ac:dyDescent="0.2"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5:32" ht="15" customHeight="1" x14ac:dyDescent="0.2"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5:32" ht="15" customHeight="1" x14ac:dyDescent="0.2"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5:32" ht="15" customHeight="1" x14ac:dyDescent="0.2"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5:32" ht="15" customHeight="1" x14ac:dyDescent="0.2"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5:32" ht="15" customHeight="1" x14ac:dyDescent="0.2"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5:32" ht="15" customHeight="1" x14ac:dyDescent="0.2"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5:32" ht="15" customHeight="1" x14ac:dyDescent="0.2"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5:32" ht="15" customHeight="1" x14ac:dyDescent="0.2"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5:32" ht="15" customHeight="1" x14ac:dyDescent="0.2"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5:32" ht="15" customHeight="1" x14ac:dyDescent="0.2"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5:32" ht="15" customHeight="1" x14ac:dyDescent="0.2"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5:32" ht="15" customHeight="1" x14ac:dyDescent="0.2"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5:32" ht="15" customHeight="1" x14ac:dyDescent="0.2"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5:32" ht="15" customHeight="1" x14ac:dyDescent="0.2"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5:32" ht="15" customHeight="1" x14ac:dyDescent="0.2"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5:32" ht="15" customHeight="1" x14ac:dyDescent="0.2"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5:32" ht="15" customHeight="1" x14ac:dyDescent="0.2"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5:32" ht="15" customHeight="1" x14ac:dyDescent="0.2"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5:32" ht="15" customHeight="1" x14ac:dyDescent="0.2"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5:32" ht="15" customHeight="1" x14ac:dyDescent="0.2"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5:32" ht="15" customHeight="1" x14ac:dyDescent="0.2"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5:32" ht="15" customHeight="1" x14ac:dyDescent="0.2"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5:32" ht="15" customHeight="1" x14ac:dyDescent="0.2"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5:32" ht="15" customHeight="1" x14ac:dyDescent="0.2"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5:32" ht="15" customHeight="1" x14ac:dyDescent="0.2"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5:32" ht="15" customHeight="1" x14ac:dyDescent="0.2"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5:32" ht="15" customHeight="1" x14ac:dyDescent="0.2"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5:32" ht="15" customHeight="1" x14ac:dyDescent="0.2"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5:32" ht="15" customHeight="1" x14ac:dyDescent="0.2"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5:32" ht="15" customHeight="1" x14ac:dyDescent="0.2"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5:32" ht="15" customHeight="1" x14ac:dyDescent="0.2"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5:32" ht="15" customHeight="1" x14ac:dyDescent="0.2"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5:32" ht="15" customHeight="1" x14ac:dyDescent="0.2"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5:32" ht="15" customHeight="1" x14ac:dyDescent="0.2"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5:32" ht="15" customHeight="1" x14ac:dyDescent="0.2"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5:32" ht="15" customHeight="1" x14ac:dyDescent="0.2"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5:32" ht="15" customHeight="1" x14ac:dyDescent="0.2"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5:32" ht="15" customHeight="1" x14ac:dyDescent="0.2"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5:32" ht="15" customHeight="1" x14ac:dyDescent="0.2"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5:32" ht="15" customHeight="1" x14ac:dyDescent="0.2"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5:32" ht="15" customHeight="1" x14ac:dyDescent="0.2"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5:32" ht="15" customHeight="1" x14ac:dyDescent="0.2"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5:32" ht="15" customHeight="1" x14ac:dyDescent="0.2"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5:32" ht="15" customHeight="1" x14ac:dyDescent="0.2"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5:32" ht="15" customHeight="1" x14ac:dyDescent="0.2"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5:32" ht="15" customHeight="1" x14ac:dyDescent="0.2"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5:32" ht="15" customHeight="1" x14ac:dyDescent="0.2"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5:32" ht="15" customHeight="1" x14ac:dyDescent="0.2"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5:32" ht="15" customHeight="1" x14ac:dyDescent="0.2"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5:32" ht="15" customHeight="1" x14ac:dyDescent="0.2"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5:32" ht="15" customHeight="1" x14ac:dyDescent="0.2"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5:32" ht="15" customHeight="1" x14ac:dyDescent="0.2"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5:32" ht="15" customHeight="1" x14ac:dyDescent="0.2"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5:32" ht="15" customHeight="1" x14ac:dyDescent="0.2"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5:32" ht="15" customHeight="1" x14ac:dyDescent="0.2"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5:32" ht="15" customHeight="1" x14ac:dyDescent="0.2"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5:32" ht="15" customHeight="1" x14ac:dyDescent="0.2"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5:32" ht="15" customHeight="1" x14ac:dyDescent="0.2"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5:32" ht="15" customHeight="1" x14ac:dyDescent="0.2"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5:32" ht="15" customHeight="1" x14ac:dyDescent="0.2"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5:32" ht="15" customHeight="1" x14ac:dyDescent="0.2"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5:32" ht="15" customHeight="1" x14ac:dyDescent="0.2"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5:32" ht="15" customHeight="1" x14ac:dyDescent="0.2"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5:32" ht="15" customHeight="1" x14ac:dyDescent="0.2"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5:32" ht="15" customHeight="1" x14ac:dyDescent="0.2"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5:32" ht="15" customHeight="1" x14ac:dyDescent="0.2"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5:32" ht="15" customHeight="1" x14ac:dyDescent="0.2"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5:32" ht="15" customHeight="1" x14ac:dyDescent="0.2"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5:32" ht="15" customHeight="1" x14ac:dyDescent="0.2"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5:32" ht="15" customHeight="1" x14ac:dyDescent="0.2"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5:32" ht="15" customHeight="1" x14ac:dyDescent="0.2"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5:32" ht="15" customHeight="1" x14ac:dyDescent="0.2"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5:32" ht="15" customHeight="1" x14ac:dyDescent="0.2"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5:32" ht="15" customHeight="1" x14ac:dyDescent="0.2"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5:32" ht="15" customHeight="1" x14ac:dyDescent="0.2"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5:32" ht="15" customHeight="1" x14ac:dyDescent="0.2"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5:32" ht="15" customHeight="1" x14ac:dyDescent="0.2"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5:32" ht="15" customHeight="1" x14ac:dyDescent="0.2"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5:32" ht="15" customHeight="1" x14ac:dyDescent="0.2"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5:32" ht="15" customHeight="1" x14ac:dyDescent="0.2"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5:32" ht="15" customHeight="1" x14ac:dyDescent="0.2"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5:32" ht="15" customHeight="1" x14ac:dyDescent="0.2"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5:32" ht="15" customHeight="1" x14ac:dyDescent="0.2"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5:32" ht="15" customHeight="1" x14ac:dyDescent="0.2"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5:32" ht="15" customHeight="1" x14ac:dyDescent="0.2"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5:32" ht="15" customHeight="1" x14ac:dyDescent="0.2"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5:32" ht="15" customHeight="1" x14ac:dyDescent="0.2"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5:32" ht="15" customHeight="1" x14ac:dyDescent="0.2"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5:32" ht="15" customHeight="1" x14ac:dyDescent="0.2"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5:32" ht="15" customHeight="1" x14ac:dyDescent="0.2"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5:32" ht="15" customHeight="1" x14ac:dyDescent="0.2"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ht="15" customHeight="1" x14ac:dyDescent="0.2"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ht="15" customHeight="1" x14ac:dyDescent="0.2"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ht="15" customHeight="1" x14ac:dyDescent="0.2"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ht="15" customHeight="1" x14ac:dyDescent="0.2"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ht="15" customHeight="1" x14ac:dyDescent="0.2"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ht="15" customHeight="1" x14ac:dyDescent="0.2"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ht="15" customHeight="1" x14ac:dyDescent="0.2"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ht="15" customHeight="1" x14ac:dyDescent="0.2"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ht="15" customHeight="1" x14ac:dyDescent="0.2"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ht="15" customHeight="1" x14ac:dyDescent="0.2"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ht="15" customHeight="1" x14ac:dyDescent="0.2"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ht="15" customHeight="1" x14ac:dyDescent="0.2"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5:32" ht="15" customHeight="1" x14ac:dyDescent="0.2"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5:32" ht="15" customHeight="1" x14ac:dyDescent="0.2"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5:32" ht="15" customHeight="1" x14ac:dyDescent="0.2"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5:32" ht="15" customHeight="1" x14ac:dyDescent="0.2"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5:32" ht="15" customHeight="1" x14ac:dyDescent="0.2"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5:32" ht="15" customHeight="1" x14ac:dyDescent="0.2"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5:32" ht="15" customHeight="1" x14ac:dyDescent="0.2"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5:32" ht="15" customHeight="1" x14ac:dyDescent="0.2"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5:32" ht="15" customHeight="1" x14ac:dyDescent="0.2"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5:32" ht="15" customHeight="1" x14ac:dyDescent="0.2"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5:32" ht="15" customHeight="1" x14ac:dyDescent="0.2"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5:32" ht="15" customHeight="1" x14ac:dyDescent="0.2"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5:32" ht="15" customHeight="1" x14ac:dyDescent="0.2"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5:32" ht="15" customHeight="1" x14ac:dyDescent="0.2"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5:32" ht="15" customHeight="1" x14ac:dyDescent="0.2"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5:32" ht="15" customHeight="1" x14ac:dyDescent="0.2"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5:32" ht="15" customHeight="1" x14ac:dyDescent="0.2"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5:32" ht="15" customHeight="1" x14ac:dyDescent="0.2"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5:32" ht="15" customHeight="1" x14ac:dyDescent="0.2"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5:32" ht="15" customHeight="1" x14ac:dyDescent="0.2"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5:32" ht="15" customHeight="1" x14ac:dyDescent="0.2"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5:32" ht="15" customHeight="1" x14ac:dyDescent="0.2"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5:32" ht="15" customHeight="1" x14ac:dyDescent="0.2"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5:32" ht="15" customHeight="1" x14ac:dyDescent="0.2"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5:32" ht="15" customHeight="1" x14ac:dyDescent="0.2"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5:32" ht="15" customHeight="1" x14ac:dyDescent="0.2"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5:32" ht="15" customHeight="1" x14ac:dyDescent="0.2"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5:32" ht="15" customHeight="1" x14ac:dyDescent="0.2"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5:32" ht="15" customHeight="1" x14ac:dyDescent="0.2"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5:32" ht="15" customHeight="1" x14ac:dyDescent="0.2"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5:32" ht="15" customHeight="1" x14ac:dyDescent="0.2"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5:32" ht="15" customHeight="1" x14ac:dyDescent="0.2"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5:32" ht="15" customHeight="1" x14ac:dyDescent="0.2"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5:32" ht="15" customHeight="1" x14ac:dyDescent="0.2"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5:32" ht="15" customHeight="1" x14ac:dyDescent="0.2"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5:32" ht="15" customHeight="1" x14ac:dyDescent="0.2"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5:32" ht="15" customHeight="1" x14ac:dyDescent="0.2"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5:32" ht="15" customHeight="1" x14ac:dyDescent="0.2"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5:32" ht="15" customHeight="1" x14ac:dyDescent="0.2"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5:32" ht="15" customHeight="1" x14ac:dyDescent="0.2"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5:32" ht="15" customHeight="1" x14ac:dyDescent="0.2"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5:32" ht="15" customHeight="1" x14ac:dyDescent="0.2"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5:32" ht="15" customHeight="1" x14ac:dyDescent="0.2"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5:32" ht="15" customHeight="1" x14ac:dyDescent="0.2"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5:32" ht="15" customHeight="1" x14ac:dyDescent="0.2"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5:32" ht="15" customHeight="1" x14ac:dyDescent="0.2"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5:32" ht="15" customHeight="1" x14ac:dyDescent="0.2"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5:32" ht="15" customHeight="1" x14ac:dyDescent="0.2"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5:32" ht="15" customHeight="1" x14ac:dyDescent="0.2"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5:32" ht="15" customHeight="1" x14ac:dyDescent="0.2"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5:32" ht="15" customHeight="1" x14ac:dyDescent="0.2"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5:32" ht="15" customHeight="1" x14ac:dyDescent="0.2"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5:32" ht="15" customHeight="1" x14ac:dyDescent="0.2"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5:32" ht="15" customHeight="1" x14ac:dyDescent="0.2"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5:32" ht="15" customHeight="1" x14ac:dyDescent="0.2"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5:32" ht="15" customHeight="1" x14ac:dyDescent="0.2"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5:32" ht="15" customHeight="1" x14ac:dyDescent="0.2"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5:32" ht="15" customHeight="1" x14ac:dyDescent="0.2"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5:32" ht="15" customHeight="1" x14ac:dyDescent="0.2"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5:32" ht="15" customHeight="1" x14ac:dyDescent="0.2"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5:32" ht="15" customHeight="1" x14ac:dyDescent="0.2"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5:32" ht="15" customHeight="1" x14ac:dyDescent="0.2"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5:32" ht="15" customHeight="1" x14ac:dyDescent="0.2"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5:32" ht="15" customHeight="1" x14ac:dyDescent="0.2"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5:32" ht="15" customHeight="1" x14ac:dyDescent="0.2"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5:32" ht="15" customHeight="1" x14ac:dyDescent="0.2"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5:32" ht="15" customHeight="1" x14ac:dyDescent="0.2"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5:32" ht="15" customHeight="1" x14ac:dyDescent="0.2"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5:32" ht="15" customHeight="1" x14ac:dyDescent="0.2"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5:32" ht="15" customHeight="1" x14ac:dyDescent="0.2"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5:32" ht="15" customHeight="1" x14ac:dyDescent="0.2"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5:32" ht="15" customHeight="1" x14ac:dyDescent="0.2"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5:32" ht="15" customHeight="1" x14ac:dyDescent="0.2"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5:32" ht="15" customHeight="1" x14ac:dyDescent="0.2"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5:32" ht="15" customHeight="1" x14ac:dyDescent="0.2"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5:32" ht="15" customHeight="1" x14ac:dyDescent="0.2"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5:32" ht="15" customHeight="1" x14ac:dyDescent="0.2"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5:32" ht="15" customHeight="1" x14ac:dyDescent="0.2"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5:32" ht="15" customHeight="1" x14ac:dyDescent="0.2"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5:32" ht="15" customHeight="1" x14ac:dyDescent="0.2"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5:32" ht="15" customHeight="1" x14ac:dyDescent="0.2"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5:32" ht="15" customHeight="1" x14ac:dyDescent="0.2"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5:32" ht="15" customHeight="1" x14ac:dyDescent="0.2"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5:32" ht="15" customHeight="1" x14ac:dyDescent="0.2"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5:32" ht="15" customHeight="1" x14ac:dyDescent="0.2"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5:32" ht="15" customHeight="1" x14ac:dyDescent="0.2"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5:32" ht="15" customHeight="1" x14ac:dyDescent="0.2"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5:32" ht="15" customHeight="1" x14ac:dyDescent="0.2"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5:32" ht="15" customHeight="1" x14ac:dyDescent="0.2"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5:32" ht="15" customHeight="1" x14ac:dyDescent="0.2"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5:32" ht="15" customHeight="1" x14ac:dyDescent="0.2"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5:32" ht="15" customHeight="1" x14ac:dyDescent="0.2"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5:32" ht="15" customHeight="1" x14ac:dyDescent="0.2"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5:32" ht="15" customHeight="1" x14ac:dyDescent="0.2"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5:32" ht="15" customHeight="1" x14ac:dyDescent="0.2"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5:32" ht="15" customHeight="1" x14ac:dyDescent="0.2"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5:32" ht="15" customHeight="1" x14ac:dyDescent="0.2"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5:32" ht="15" customHeight="1" x14ac:dyDescent="0.2"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5:32" ht="15" customHeight="1" x14ac:dyDescent="0.2"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5:32" ht="15" customHeight="1" x14ac:dyDescent="0.2"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5:32" ht="15" customHeight="1" x14ac:dyDescent="0.2"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5:32" ht="15" customHeight="1" x14ac:dyDescent="0.2"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5:32" ht="15" customHeight="1" x14ac:dyDescent="0.2"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5:32" ht="15" customHeight="1" x14ac:dyDescent="0.2"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5:32" ht="15" customHeight="1" x14ac:dyDescent="0.2"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5:32" ht="15" customHeight="1" x14ac:dyDescent="0.2"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5:32" ht="15" customHeight="1" x14ac:dyDescent="0.2"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5:32" ht="15" customHeight="1" x14ac:dyDescent="0.2"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5:32" ht="15" customHeight="1" x14ac:dyDescent="0.2"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5:32" ht="15" customHeight="1" x14ac:dyDescent="0.2"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5:32" ht="15" customHeight="1" x14ac:dyDescent="0.2"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5:32" ht="15" customHeight="1" x14ac:dyDescent="0.2"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5:32" ht="15" customHeight="1" x14ac:dyDescent="0.2"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5:32" ht="15" customHeight="1" x14ac:dyDescent="0.2"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5:32" ht="15" customHeight="1" x14ac:dyDescent="0.2"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5:32" ht="15" customHeight="1" x14ac:dyDescent="0.2"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5:32" ht="15" customHeight="1" x14ac:dyDescent="0.2"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5:32" ht="15" customHeight="1" x14ac:dyDescent="0.2"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5:32" ht="15" customHeight="1" x14ac:dyDescent="0.2"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5:32" ht="15" customHeight="1" x14ac:dyDescent="0.2"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5:32" ht="15" customHeight="1" x14ac:dyDescent="0.2"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5:32" ht="15" customHeight="1" x14ac:dyDescent="0.2"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5:32" ht="15" customHeight="1" x14ac:dyDescent="0.2"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5:32" ht="15" customHeight="1" x14ac:dyDescent="0.2"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5:32" ht="15" customHeight="1" x14ac:dyDescent="0.2"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5:32" ht="15" customHeight="1" x14ac:dyDescent="0.2"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5:32" ht="15" customHeight="1" x14ac:dyDescent="0.2"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5:32" ht="15" customHeight="1" x14ac:dyDescent="0.2"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5:32" ht="15" customHeight="1" x14ac:dyDescent="0.2"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5:32" ht="15" customHeight="1" x14ac:dyDescent="0.2"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5:32" ht="15" customHeight="1" x14ac:dyDescent="0.2"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5:32" ht="15" customHeight="1" x14ac:dyDescent="0.2"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5:32" ht="15" customHeight="1" x14ac:dyDescent="0.2"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5:32" ht="15" customHeight="1" x14ac:dyDescent="0.2"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5:32" ht="15" customHeight="1" x14ac:dyDescent="0.2"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5:32" ht="15" customHeight="1" x14ac:dyDescent="0.2"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5:32" ht="15" customHeight="1" x14ac:dyDescent="0.2"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5:32" ht="15" customHeight="1" x14ac:dyDescent="0.2"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5:32" ht="15" customHeight="1" x14ac:dyDescent="0.2"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5:32" ht="15" customHeight="1" x14ac:dyDescent="0.2"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5:32" ht="15" customHeight="1" x14ac:dyDescent="0.2"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5:32" ht="15" customHeight="1" x14ac:dyDescent="0.2"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5:32" ht="15" customHeight="1" x14ac:dyDescent="0.2"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5:32" ht="15" customHeight="1" x14ac:dyDescent="0.2"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5:32" ht="15" customHeight="1" x14ac:dyDescent="0.2"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5:32" ht="15" customHeight="1" x14ac:dyDescent="0.2"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5:32" ht="15" customHeight="1" x14ac:dyDescent="0.2"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5:32" ht="15" customHeight="1" x14ac:dyDescent="0.2"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5:32" ht="15" customHeight="1" x14ac:dyDescent="0.2"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5:32" ht="15" customHeight="1" x14ac:dyDescent="0.2"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5:32" ht="15" customHeight="1" x14ac:dyDescent="0.2"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5:32" ht="15" customHeight="1" x14ac:dyDescent="0.2"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5:32" ht="15" customHeight="1" x14ac:dyDescent="0.2"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5:32" ht="15" customHeight="1" x14ac:dyDescent="0.2"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5:32" ht="15" customHeight="1" x14ac:dyDescent="0.2"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5:32" ht="15" customHeight="1" x14ac:dyDescent="0.2"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5:32" ht="15" customHeight="1" x14ac:dyDescent="0.2"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5:32" ht="15" customHeight="1" x14ac:dyDescent="0.2"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5:32" ht="15" customHeight="1" x14ac:dyDescent="0.2"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5:32" ht="15" customHeight="1" x14ac:dyDescent="0.2"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5:32" ht="15" customHeight="1" x14ac:dyDescent="0.2"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5:32" ht="15" customHeight="1" x14ac:dyDescent="0.2"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5:32" ht="15" customHeight="1" x14ac:dyDescent="0.2"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5:32" ht="15" customHeight="1" x14ac:dyDescent="0.2"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5:32" ht="15" customHeight="1" x14ac:dyDescent="0.2"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5:32" ht="15" customHeight="1" x14ac:dyDescent="0.2"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5:32" ht="15" customHeight="1" x14ac:dyDescent="0.2"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5:32" ht="15" customHeight="1" x14ac:dyDescent="0.2"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5:32" ht="15" customHeight="1" x14ac:dyDescent="0.2"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5:32" ht="15" customHeight="1" x14ac:dyDescent="0.2"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5:32" ht="15" customHeight="1" x14ac:dyDescent="0.2"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5:32" ht="15" customHeight="1" x14ac:dyDescent="0.2"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5:32" ht="15" customHeight="1" x14ac:dyDescent="0.2"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5:32" ht="15" customHeight="1" x14ac:dyDescent="0.2"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5:32" ht="15" customHeight="1" x14ac:dyDescent="0.2"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5:32" ht="15" customHeight="1" x14ac:dyDescent="0.2"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5:32" ht="15" customHeight="1" x14ac:dyDescent="0.2"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5:32" ht="15" customHeight="1" x14ac:dyDescent="0.2"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5:32" ht="15" customHeight="1" x14ac:dyDescent="0.2"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5:32" ht="15" customHeight="1" x14ac:dyDescent="0.2"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5:32" ht="15" customHeight="1" x14ac:dyDescent="0.2"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5:32" ht="15" customHeight="1" x14ac:dyDescent="0.2"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5:32" ht="15" customHeight="1" x14ac:dyDescent="0.2"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5:32" ht="15" customHeight="1" x14ac:dyDescent="0.2"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5:32" ht="15" customHeight="1" x14ac:dyDescent="0.2"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5:32" ht="15" customHeight="1" x14ac:dyDescent="0.2"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5:32" ht="15" customHeight="1" x14ac:dyDescent="0.2"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5:32" ht="15" customHeight="1" x14ac:dyDescent="0.2"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5:32" ht="15" customHeight="1" x14ac:dyDescent="0.2"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5:32" ht="15" customHeight="1" x14ac:dyDescent="0.2"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5:32" ht="15" customHeight="1" x14ac:dyDescent="0.2"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5:32" ht="15" customHeight="1" x14ac:dyDescent="0.2"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5:32" ht="15" customHeight="1" x14ac:dyDescent="0.2"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5:32" ht="15" customHeight="1" x14ac:dyDescent="0.2"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5:32" ht="15" customHeight="1" x14ac:dyDescent="0.2"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5:32" ht="15" customHeight="1" x14ac:dyDescent="0.2"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5:32" ht="15" customHeight="1" x14ac:dyDescent="0.2"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5:32" ht="15" customHeight="1" x14ac:dyDescent="0.2"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5:32" ht="15" customHeight="1" x14ac:dyDescent="0.2"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5:32" ht="15" customHeight="1" x14ac:dyDescent="0.2"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5:32" ht="15" customHeight="1" x14ac:dyDescent="0.2"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5:32" ht="15" customHeight="1" x14ac:dyDescent="0.2"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5:32" ht="15" customHeight="1" x14ac:dyDescent="0.2"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5:32" ht="15" customHeight="1" x14ac:dyDescent="0.2"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5:32" ht="15" customHeight="1" x14ac:dyDescent="0.2"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5:32" ht="15" customHeight="1" x14ac:dyDescent="0.2"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5:32" ht="15" customHeight="1" x14ac:dyDescent="0.2"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5:32" ht="15" customHeight="1" x14ac:dyDescent="0.2"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5:32" ht="15" customHeight="1" x14ac:dyDescent="0.2"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5:32" ht="15" customHeight="1" x14ac:dyDescent="0.2"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5:32" ht="15" customHeight="1" x14ac:dyDescent="0.2"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5:32" ht="15" customHeight="1" x14ac:dyDescent="0.2"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5:32" ht="15" customHeight="1" x14ac:dyDescent="0.2"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5:32" ht="15" customHeight="1" x14ac:dyDescent="0.2"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5:32" ht="15" customHeight="1" x14ac:dyDescent="0.2"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5:32" ht="15" customHeight="1" x14ac:dyDescent="0.2"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5:32" ht="15" customHeight="1" x14ac:dyDescent="0.2"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5:32" ht="15" customHeight="1" x14ac:dyDescent="0.2"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5:32" ht="15" customHeight="1" x14ac:dyDescent="0.2"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5:32" ht="15" customHeight="1" x14ac:dyDescent="0.2"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5:32" ht="15" customHeight="1" x14ac:dyDescent="0.2"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5:32" ht="15" customHeight="1" x14ac:dyDescent="0.2"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5:32" ht="15" customHeight="1" x14ac:dyDescent="0.2"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5:32" ht="15" customHeight="1" x14ac:dyDescent="0.2"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5:32" ht="15" customHeight="1" x14ac:dyDescent="0.2"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5:32" ht="15" customHeight="1" x14ac:dyDescent="0.2"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5:32" ht="15" customHeight="1" x14ac:dyDescent="0.2"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5:32" ht="15" customHeight="1" x14ac:dyDescent="0.2"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5:32" ht="15" customHeight="1" x14ac:dyDescent="0.2"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5:32" ht="15" customHeight="1" x14ac:dyDescent="0.2"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5:32" ht="15" customHeight="1" x14ac:dyDescent="0.2"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5:32" ht="15" customHeight="1" x14ac:dyDescent="0.2"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5:32" ht="15" customHeight="1" x14ac:dyDescent="0.2"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5:32" ht="15" customHeight="1" x14ac:dyDescent="0.2"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5:32" ht="15" customHeight="1" x14ac:dyDescent="0.2"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5:32" ht="15" customHeight="1" x14ac:dyDescent="0.2"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5:32" ht="15" customHeight="1" x14ac:dyDescent="0.2"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5:32" ht="15" customHeight="1" x14ac:dyDescent="0.2"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5:32" ht="15" customHeight="1" x14ac:dyDescent="0.2"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5:32" ht="15" customHeight="1" x14ac:dyDescent="0.2"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5:32" ht="15" customHeight="1" x14ac:dyDescent="0.2"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5:32" ht="15" customHeight="1" x14ac:dyDescent="0.2"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5:32" ht="15" customHeight="1" x14ac:dyDescent="0.2"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5:32" ht="15" customHeight="1" x14ac:dyDescent="0.2"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5:32" ht="15" customHeight="1" x14ac:dyDescent="0.2"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5:32" ht="15" customHeight="1" x14ac:dyDescent="0.2"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5:32" ht="15" customHeight="1" x14ac:dyDescent="0.2"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5:32" ht="15" customHeight="1" x14ac:dyDescent="0.2"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5:32" ht="15" customHeight="1" x14ac:dyDescent="0.2"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5:32" ht="15" customHeight="1" x14ac:dyDescent="0.2"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5:32" ht="15" customHeight="1" x14ac:dyDescent="0.2"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5:32" ht="15" customHeight="1" x14ac:dyDescent="0.2"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5:32" ht="15" customHeight="1" x14ac:dyDescent="0.2"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5:32" ht="15" customHeight="1" x14ac:dyDescent="0.2"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5:32" ht="15" customHeight="1" x14ac:dyDescent="0.2"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5:32" ht="15" customHeight="1" x14ac:dyDescent="0.2"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5:32" ht="15" customHeight="1" x14ac:dyDescent="0.2"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5:32" ht="15" customHeight="1" x14ac:dyDescent="0.2"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5:32" ht="15" customHeight="1" x14ac:dyDescent="0.2"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5:32" ht="15" customHeight="1" x14ac:dyDescent="0.2"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5:32" ht="15" customHeight="1" x14ac:dyDescent="0.2"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5:32" ht="15" customHeight="1" x14ac:dyDescent="0.2"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5:32" ht="15" customHeight="1" x14ac:dyDescent="0.2"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5:32" ht="15" customHeight="1" x14ac:dyDescent="0.2"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5:32" ht="15" customHeight="1" x14ac:dyDescent="0.2"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5:32" ht="15" customHeight="1" x14ac:dyDescent="0.2"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5:32" ht="15" customHeight="1" x14ac:dyDescent="0.2"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5:32" ht="15" customHeight="1" x14ac:dyDescent="0.2"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5:32" ht="15" customHeight="1" x14ac:dyDescent="0.2"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5:32" ht="15" customHeight="1" x14ac:dyDescent="0.2"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5:32" ht="15" customHeight="1" x14ac:dyDescent="0.2"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5:32" ht="15" customHeight="1" x14ac:dyDescent="0.2"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5:32" ht="15" customHeight="1" x14ac:dyDescent="0.2"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5:32" ht="15" customHeight="1" x14ac:dyDescent="0.2"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5:32" ht="15" customHeight="1" x14ac:dyDescent="0.2"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5:32" ht="15" customHeight="1" x14ac:dyDescent="0.2"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5:32" ht="15" customHeight="1" x14ac:dyDescent="0.2"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5:32" ht="15" customHeight="1" x14ac:dyDescent="0.2"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5:32" ht="15" customHeight="1" x14ac:dyDescent="0.2"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5:32" ht="15" customHeight="1" x14ac:dyDescent="0.2"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5:32" ht="15" customHeight="1" x14ac:dyDescent="0.2"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5:32" ht="15" customHeight="1" x14ac:dyDescent="0.2"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5:32" ht="15" customHeight="1" x14ac:dyDescent="0.2"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5:32" ht="15" customHeight="1" x14ac:dyDescent="0.2"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5:32" ht="15" customHeight="1" x14ac:dyDescent="0.2"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5:32" ht="15" customHeight="1" x14ac:dyDescent="0.2"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5:32" ht="15" customHeight="1" x14ac:dyDescent="0.2"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5:32" ht="15" customHeight="1" x14ac:dyDescent="0.2"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5:32" ht="15" customHeight="1" x14ac:dyDescent="0.2"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5:32" ht="15" customHeight="1" x14ac:dyDescent="0.2"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5:32" ht="15" customHeight="1" x14ac:dyDescent="0.2"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5:32" ht="15" customHeight="1" x14ac:dyDescent="0.2"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5:32" ht="15" customHeight="1" x14ac:dyDescent="0.2"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5:32" ht="15" customHeight="1" x14ac:dyDescent="0.2"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5:32" ht="15" customHeight="1" x14ac:dyDescent="0.2"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5:32" ht="15" customHeight="1" x14ac:dyDescent="0.2"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5:32" ht="15" customHeight="1" x14ac:dyDescent="0.2"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5:32" ht="15" customHeight="1" x14ac:dyDescent="0.2"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5:32" ht="15" customHeight="1" x14ac:dyDescent="0.2"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5:32" ht="15" customHeight="1" x14ac:dyDescent="0.2"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5:32" ht="15" customHeight="1" x14ac:dyDescent="0.2"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5:32" ht="15" customHeight="1" x14ac:dyDescent="0.2"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5:32" ht="15" customHeight="1" x14ac:dyDescent="0.2"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5:32" ht="15" customHeight="1" x14ac:dyDescent="0.2"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5:32" ht="15" customHeight="1" x14ac:dyDescent="0.2"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5:32" ht="15" customHeight="1" x14ac:dyDescent="0.2"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5:32" ht="15" customHeight="1" x14ac:dyDescent="0.2"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5:32" ht="15" customHeight="1" x14ac:dyDescent="0.2"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5:32" ht="15" customHeight="1" x14ac:dyDescent="0.2"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5:32" ht="15" customHeight="1" x14ac:dyDescent="0.2"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5:32" ht="15" customHeight="1" x14ac:dyDescent="0.2"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5:32" ht="15" customHeight="1" x14ac:dyDescent="0.2"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5:32" ht="15" customHeight="1" x14ac:dyDescent="0.2"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5:32" ht="15" customHeight="1" x14ac:dyDescent="0.2"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5:32" ht="15" customHeight="1" x14ac:dyDescent="0.2"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5:32" ht="15" customHeight="1" x14ac:dyDescent="0.2"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5:32" ht="15" customHeight="1" x14ac:dyDescent="0.2"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5:32" ht="15" customHeight="1" x14ac:dyDescent="0.2"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5:32" ht="15" customHeight="1" x14ac:dyDescent="0.2"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5:32" ht="15" customHeight="1" x14ac:dyDescent="0.2"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5:32" ht="15" customHeight="1" x14ac:dyDescent="0.2"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5:32" ht="15" customHeight="1" x14ac:dyDescent="0.2"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5:32" ht="15" customHeight="1" x14ac:dyDescent="0.2"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5:32" ht="15" customHeight="1" x14ac:dyDescent="0.2"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5:32" ht="15" customHeight="1" x14ac:dyDescent="0.2"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5:32" ht="15" customHeight="1" x14ac:dyDescent="0.2"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5:32" ht="15" customHeight="1" x14ac:dyDescent="0.2"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5:32" ht="15" customHeight="1" x14ac:dyDescent="0.2"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5:32" ht="15" customHeight="1" x14ac:dyDescent="0.2"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5:32" ht="15" customHeight="1" x14ac:dyDescent="0.2"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5:32" ht="15" customHeight="1" x14ac:dyDescent="0.2"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5:32" ht="15" customHeight="1" x14ac:dyDescent="0.2"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5:32" ht="15" customHeight="1" x14ac:dyDescent="0.2"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5:32" ht="15" customHeight="1" x14ac:dyDescent="0.2"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5:32" ht="15" customHeight="1" x14ac:dyDescent="0.2"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5:32" ht="15" customHeight="1" x14ac:dyDescent="0.2"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5:32" ht="15" customHeight="1" x14ac:dyDescent="0.2"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5:32" ht="15" customHeight="1" x14ac:dyDescent="0.2"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5:32" ht="15" customHeight="1" x14ac:dyDescent="0.2"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5:32" ht="15" customHeight="1" x14ac:dyDescent="0.2"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5:32" ht="15" customHeight="1" x14ac:dyDescent="0.2"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5:32" ht="15" customHeight="1" x14ac:dyDescent="0.2"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5:32" ht="15" customHeight="1" x14ac:dyDescent="0.2"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5:32" ht="15" customHeight="1" x14ac:dyDescent="0.2"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5:32" ht="15" customHeight="1" x14ac:dyDescent="0.2"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5:32" ht="15" customHeight="1" x14ac:dyDescent="0.2"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5:32" ht="15" customHeight="1" x14ac:dyDescent="0.2"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5:32" ht="15" customHeight="1" x14ac:dyDescent="0.2"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5:32" ht="15" customHeight="1" x14ac:dyDescent="0.2"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5:32" ht="15" customHeight="1" x14ac:dyDescent="0.2"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5:32" ht="15" customHeight="1" x14ac:dyDescent="0.2"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5:32" ht="15" customHeight="1" x14ac:dyDescent="0.2"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5:32" ht="15" customHeight="1" x14ac:dyDescent="0.2"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5:32" ht="15" customHeight="1" x14ac:dyDescent="0.2"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5:32" ht="15" customHeight="1" x14ac:dyDescent="0.2"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5:32" ht="15" customHeight="1" x14ac:dyDescent="0.2"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5:32" ht="15" customHeight="1" x14ac:dyDescent="0.2"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5:32" ht="15" customHeight="1" x14ac:dyDescent="0.2"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5:32" ht="15" customHeight="1" x14ac:dyDescent="0.2"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5:32" ht="15" customHeight="1" x14ac:dyDescent="0.2"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5:32" ht="15" customHeight="1" x14ac:dyDescent="0.2"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5:32" ht="15" customHeight="1" x14ac:dyDescent="0.2"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5:32" ht="15" customHeight="1" x14ac:dyDescent="0.2"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5:32" ht="15" customHeight="1" x14ac:dyDescent="0.2"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5:32" ht="15" customHeight="1" x14ac:dyDescent="0.2"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5:32" ht="15" customHeight="1" x14ac:dyDescent="0.2"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5:32" ht="15" customHeight="1" x14ac:dyDescent="0.2"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5:32" ht="15" customHeight="1" x14ac:dyDescent="0.2"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5:32" ht="15" customHeight="1" x14ac:dyDescent="0.2"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5:32" ht="15" customHeight="1" x14ac:dyDescent="0.2"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5:32" ht="15" customHeight="1" x14ac:dyDescent="0.2"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5:32" ht="15" customHeight="1" x14ac:dyDescent="0.2"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5:32" ht="15" customHeight="1" x14ac:dyDescent="0.2"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5:32" ht="15" customHeight="1" x14ac:dyDescent="0.2"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5:32" ht="15" customHeight="1" x14ac:dyDescent="0.2"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5:32" ht="15" customHeight="1" x14ac:dyDescent="0.2"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5:32" ht="15" customHeight="1" x14ac:dyDescent="0.2"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5:32" ht="15" customHeight="1" x14ac:dyDescent="0.2"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5:32" ht="15" customHeight="1" x14ac:dyDescent="0.2"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5:32" ht="15" customHeight="1" x14ac:dyDescent="0.2"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5:32" ht="15" customHeight="1" x14ac:dyDescent="0.2"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5:32" ht="15" customHeight="1" x14ac:dyDescent="0.2"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5:32" ht="15" customHeight="1" x14ac:dyDescent="0.2"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5:32" ht="15" customHeight="1" x14ac:dyDescent="0.2"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5:32" ht="15" customHeight="1" x14ac:dyDescent="0.2"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5:32" ht="15" customHeight="1" x14ac:dyDescent="0.2"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5:32" ht="15" customHeight="1" x14ac:dyDescent="0.2"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5:32" ht="15" customHeight="1" x14ac:dyDescent="0.2"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5:32" ht="15" customHeight="1" x14ac:dyDescent="0.2"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5:32" ht="15" customHeight="1" x14ac:dyDescent="0.2"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5:32" ht="15" customHeight="1" x14ac:dyDescent="0.2"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5:32" ht="15" customHeight="1" x14ac:dyDescent="0.2"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5:32" ht="15" customHeight="1" x14ac:dyDescent="0.2"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5:32" ht="15" customHeight="1" x14ac:dyDescent="0.2"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5:32" ht="15" customHeight="1" x14ac:dyDescent="0.2"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5:32" ht="15" customHeight="1" x14ac:dyDescent="0.2"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5:32" ht="15" customHeight="1" x14ac:dyDescent="0.2"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5:32" ht="15" customHeight="1" x14ac:dyDescent="0.2"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5:32" ht="15" customHeight="1" x14ac:dyDescent="0.2"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5:32" ht="15" customHeight="1" x14ac:dyDescent="0.2"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5:32" ht="15" customHeight="1" x14ac:dyDescent="0.2"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5:32" ht="15" customHeight="1" x14ac:dyDescent="0.2"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5:32" ht="15" customHeight="1" x14ac:dyDescent="0.2"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5:32" ht="15" customHeight="1" x14ac:dyDescent="0.2"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5:32" ht="15" customHeight="1" x14ac:dyDescent="0.2"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5:32" ht="15" customHeight="1" x14ac:dyDescent="0.2"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5:32" ht="15" customHeight="1" x14ac:dyDescent="0.2"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5:32" ht="15" customHeight="1" x14ac:dyDescent="0.2"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5:32" ht="15" customHeight="1" x14ac:dyDescent="0.2"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5:32" ht="15" customHeight="1" x14ac:dyDescent="0.2"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5:32" ht="15" customHeight="1" x14ac:dyDescent="0.2"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5:32" ht="15" customHeight="1" x14ac:dyDescent="0.2"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5:32" ht="15" customHeight="1" x14ac:dyDescent="0.2"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5:32" ht="15" customHeight="1" x14ac:dyDescent="0.2"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5:32" ht="15" customHeight="1" x14ac:dyDescent="0.2"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5:32" ht="15" customHeight="1" x14ac:dyDescent="0.2"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5:32" ht="15" customHeight="1" x14ac:dyDescent="0.2"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5:32" ht="15" customHeight="1" x14ac:dyDescent="0.2"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5:32" ht="15" customHeight="1" x14ac:dyDescent="0.2"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5:32" ht="15" customHeight="1" x14ac:dyDescent="0.2"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5:32" ht="15" customHeight="1" x14ac:dyDescent="0.2"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5:32" ht="15" customHeight="1" x14ac:dyDescent="0.2"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5:32" ht="15" customHeight="1" x14ac:dyDescent="0.2"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5:32" ht="15" customHeight="1" x14ac:dyDescent="0.2"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5:32" ht="15" customHeight="1" x14ac:dyDescent="0.2"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5:32" ht="15" customHeight="1" x14ac:dyDescent="0.2"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5:32" ht="15" customHeight="1" x14ac:dyDescent="0.2"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5:32" ht="15" customHeight="1" x14ac:dyDescent="0.2"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5:32" ht="15" customHeight="1" x14ac:dyDescent="0.2"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5:32" ht="15" customHeight="1" x14ac:dyDescent="0.2"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5:32" ht="15" customHeight="1" x14ac:dyDescent="0.2"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5:32" ht="15" customHeight="1" x14ac:dyDescent="0.2"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5:32" ht="15" customHeight="1" x14ac:dyDescent="0.2"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5:32" ht="15" customHeight="1" x14ac:dyDescent="0.2"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5:32" ht="15" customHeight="1" x14ac:dyDescent="0.2"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5:32" ht="15" customHeight="1" x14ac:dyDescent="0.2"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5:32" ht="15" customHeight="1" x14ac:dyDescent="0.2"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5:32" ht="15" customHeight="1" x14ac:dyDescent="0.2"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5:32" ht="15" customHeight="1" x14ac:dyDescent="0.2"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5:32" ht="15" customHeight="1" x14ac:dyDescent="0.2"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5:32" ht="15" customHeight="1" x14ac:dyDescent="0.2"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5:32" ht="15" customHeight="1" x14ac:dyDescent="0.2"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5:32" ht="15" customHeight="1" x14ac:dyDescent="0.2"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5:32" ht="15" customHeight="1" x14ac:dyDescent="0.2"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5:32" ht="15" customHeight="1" x14ac:dyDescent="0.2"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5:32" ht="15" customHeight="1" x14ac:dyDescent="0.2"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5:32" ht="15" customHeight="1" x14ac:dyDescent="0.2"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5:32" ht="15" customHeight="1" x14ac:dyDescent="0.2"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5:32" ht="15" customHeight="1" x14ac:dyDescent="0.2"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5:32" ht="15" customHeight="1" x14ac:dyDescent="0.2"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5:32" ht="15" customHeight="1" x14ac:dyDescent="0.2"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5:32" ht="15" customHeight="1" x14ac:dyDescent="0.2"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5:32" ht="15" customHeight="1" x14ac:dyDescent="0.2"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5:32" ht="15" customHeight="1" x14ac:dyDescent="0.2"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5:32" ht="15" customHeight="1" x14ac:dyDescent="0.2"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5:32" ht="15" customHeight="1" x14ac:dyDescent="0.2"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5:32" ht="15" customHeight="1" x14ac:dyDescent="0.2"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5:32" ht="15" customHeight="1" x14ac:dyDescent="0.2"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5:32" ht="15" customHeight="1" x14ac:dyDescent="0.2"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5:32" ht="15" customHeight="1" x14ac:dyDescent="0.2"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5:32" ht="15" customHeight="1" x14ac:dyDescent="0.2"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5:32" ht="15" customHeight="1" x14ac:dyDescent="0.2"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5:32" ht="15" customHeight="1" x14ac:dyDescent="0.2"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5:32" ht="15" customHeight="1" x14ac:dyDescent="0.2"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5:32" ht="15" customHeight="1" x14ac:dyDescent="0.2"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5:32" ht="15" customHeight="1" x14ac:dyDescent="0.2"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5:32" ht="15" customHeight="1" x14ac:dyDescent="0.2"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5:32" ht="15" customHeight="1" x14ac:dyDescent="0.2"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5:32" ht="15" customHeight="1" x14ac:dyDescent="0.2"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5:32" ht="15" customHeight="1" x14ac:dyDescent="0.2"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5:32" ht="15" customHeight="1" x14ac:dyDescent="0.2"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5:32" ht="15" customHeight="1" x14ac:dyDescent="0.2"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5:32" ht="15" customHeight="1" x14ac:dyDescent="0.2"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5:32" ht="15" customHeight="1" x14ac:dyDescent="0.2"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5:32" ht="15" customHeight="1" x14ac:dyDescent="0.2"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5:32" ht="15" customHeight="1" x14ac:dyDescent="0.2"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5:32" ht="15" customHeight="1" x14ac:dyDescent="0.2"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5:32" ht="15" customHeight="1" x14ac:dyDescent="0.2"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5:32" ht="15" customHeight="1" x14ac:dyDescent="0.2"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5:32" ht="15" customHeight="1" x14ac:dyDescent="0.2"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5:32" ht="15" customHeight="1" x14ac:dyDescent="0.2"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5:32" ht="15" customHeight="1" x14ac:dyDescent="0.2"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5:32" ht="15" customHeight="1" x14ac:dyDescent="0.2"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5:32" ht="15" customHeight="1" x14ac:dyDescent="0.2"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5:32" ht="15" customHeight="1" x14ac:dyDescent="0.2"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5:32" ht="15" customHeight="1" x14ac:dyDescent="0.2"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5:32" ht="15" customHeight="1" x14ac:dyDescent="0.2"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5:32" ht="15" customHeight="1" x14ac:dyDescent="0.2"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5:32" ht="15" customHeight="1" x14ac:dyDescent="0.2"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5:32" ht="15" customHeight="1" x14ac:dyDescent="0.2"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5:32" ht="15" customHeight="1" x14ac:dyDescent="0.2"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5:32" ht="15" customHeight="1" x14ac:dyDescent="0.2"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5:32" ht="15" customHeight="1" x14ac:dyDescent="0.2"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5:32" ht="15" customHeight="1" x14ac:dyDescent="0.2"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5:32" ht="15" customHeight="1" x14ac:dyDescent="0.2"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5:32" ht="15" customHeight="1" x14ac:dyDescent="0.2"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5:32" ht="15" customHeight="1" x14ac:dyDescent="0.2"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5:32" ht="15" customHeight="1" x14ac:dyDescent="0.2"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5:32" ht="15" customHeight="1" x14ac:dyDescent="0.2"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5:32" ht="15" customHeight="1" x14ac:dyDescent="0.2"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5:32" ht="15" customHeight="1" x14ac:dyDescent="0.2"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5:32" ht="15" customHeight="1" x14ac:dyDescent="0.2"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5:32" ht="15" customHeight="1" x14ac:dyDescent="0.2"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5:32" ht="15" customHeight="1" x14ac:dyDescent="0.2"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5:32" ht="15" customHeight="1" x14ac:dyDescent="0.2"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5:32" ht="15" customHeight="1" x14ac:dyDescent="0.2"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5:32" ht="15" customHeight="1" x14ac:dyDescent="0.2"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5:32" ht="15" customHeight="1" x14ac:dyDescent="0.2"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5:32" ht="15" customHeight="1" x14ac:dyDescent="0.2"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5:32" ht="15" customHeight="1" x14ac:dyDescent="0.2"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5:32" ht="15" customHeight="1" x14ac:dyDescent="0.2"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5:32" ht="15" customHeight="1" x14ac:dyDescent="0.2"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5:32" ht="15" customHeight="1" x14ac:dyDescent="0.2"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5:32" ht="15" customHeight="1" x14ac:dyDescent="0.2"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5:32" ht="15" customHeight="1" x14ac:dyDescent="0.2"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5:32" ht="15" customHeight="1" x14ac:dyDescent="0.2"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5:32" ht="15" customHeight="1" x14ac:dyDescent="0.2"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5:32" ht="15" customHeight="1" x14ac:dyDescent="0.2"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5:32" ht="15" customHeight="1" x14ac:dyDescent="0.2"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5:32" ht="15" customHeight="1" x14ac:dyDescent="0.2"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5:32" ht="15" customHeight="1" x14ac:dyDescent="0.2"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5:32" ht="15" customHeight="1" x14ac:dyDescent="0.2"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5:32" ht="15" customHeight="1" x14ac:dyDescent="0.2"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5:32" ht="15" customHeight="1" x14ac:dyDescent="0.2"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5:32" ht="15" customHeight="1" x14ac:dyDescent="0.2"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5:32" ht="15" customHeight="1" x14ac:dyDescent="0.2"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5:32" ht="15" customHeight="1" x14ac:dyDescent="0.2"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5:32" ht="15" customHeight="1" x14ac:dyDescent="0.2"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5:32" ht="15" customHeight="1" x14ac:dyDescent="0.2"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5:32" ht="15" customHeight="1" x14ac:dyDescent="0.2"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5:32" ht="15" customHeight="1" x14ac:dyDescent="0.2"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5:32" ht="15" customHeight="1" x14ac:dyDescent="0.2"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5:32" ht="15" customHeight="1" x14ac:dyDescent="0.2"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5:32" ht="15" customHeight="1" x14ac:dyDescent="0.2"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5:32" ht="15" customHeight="1" x14ac:dyDescent="0.2"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5:32" ht="15" customHeight="1" x14ac:dyDescent="0.2"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5:32" ht="15" customHeight="1" x14ac:dyDescent="0.2"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5:32" ht="15" customHeight="1" x14ac:dyDescent="0.2"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5:32" ht="15" customHeight="1" x14ac:dyDescent="0.2"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5:32" ht="15" customHeight="1" x14ac:dyDescent="0.2"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5:32" ht="15" customHeight="1" x14ac:dyDescent="0.2"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5:32" ht="15" customHeight="1" x14ac:dyDescent="0.2"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5:32" ht="15" customHeight="1" x14ac:dyDescent="0.2"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5:32" ht="15" customHeight="1" x14ac:dyDescent="0.2"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5:32" ht="15" customHeight="1" x14ac:dyDescent="0.2"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5:32" ht="15" customHeight="1" x14ac:dyDescent="0.2"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5:32" ht="15" customHeight="1" x14ac:dyDescent="0.2"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5:32" ht="15" customHeight="1" x14ac:dyDescent="0.2"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5:32" ht="15" customHeight="1" x14ac:dyDescent="0.2"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5:32" ht="15" customHeight="1" x14ac:dyDescent="0.2"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5:32" ht="15" customHeight="1" x14ac:dyDescent="0.2"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5:32" ht="15" customHeight="1" x14ac:dyDescent="0.2"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5:32" ht="15" customHeight="1" x14ac:dyDescent="0.2"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5:32" ht="15" customHeight="1" x14ac:dyDescent="0.2"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5:32" ht="15" customHeight="1" x14ac:dyDescent="0.2"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5:32" ht="15" customHeight="1" x14ac:dyDescent="0.2"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5:32" ht="15" customHeight="1" x14ac:dyDescent="0.2"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5:32" ht="15" customHeight="1" x14ac:dyDescent="0.2"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5:32" ht="15" customHeight="1" x14ac:dyDescent="0.2"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5:32" ht="15" customHeight="1" x14ac:dyDescent="0.2"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5:32" ht="15" customHeight="1" x14ac:dyDescent="0.2"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5:32" ht="15" customHeight="1" x14ac:dyDescent="0.2"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5:32" ht="15" customHeight="1" x14ac:dyDescent="0.2"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5:32" ht="15" customHeight="1" x14ac:dyDescent="0.2"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5:32" ht="15" customHeight="1" x14ac:dyDescent="0.2"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5:32" ht="15" customHeight="1" x14ac:dyDescent="0.2"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5:32" ht="15" customHeight="1" x14ac:dyDescent="0.2"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5:32" ht="15" customHeight="1" x14ac:dyDescent="0.2"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5:32" ht="15" customHeight="1" x14ac:dyDescent="0.2"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5:32" ht="15" customHeight="1" x14ac:dyDescent="0.2"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5:32" ht="15" customHeight="1" x14ac:dyDescent="0.2"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5:32" ht="15" customHeight="1" x14ac:dyDescent="0.2"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5:32" ht="15" customHeight="1" x14ac:dyDescent="0.2"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5:32" ht="15" customHeight="1" x14ac:dyDescent="0.2"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5:32" ht="15" customHeight="1" x14ac:dyDescent="0.2"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5:32" ht="15" customHeight="1" x14ac:dyDescent="0.2"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5:32" ht="15" customHeight="1" x14ac:dyDescent="0.2"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5:32" ht="15" customHeight="1" x14ac:dyDescent="0.2"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5:32" ht="15" customHeight="1" x14ac:dyDescent="0.2"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5:32" ht="15" customHeight="1" x14ac:dyDescent="0.2"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5:32" ht="15" customHeight="1" x14ac:dyDescent="0.2"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5:32" ht="15" customHeight="1" x14ac:dyDescent="0.2"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5:32" ht="15" customHeight="1" x14ac:dyDescent="0.2"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5:32" ht="15" customHeight="1" x14ac:dyDescent="0.2"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5:32" ht="15" customHeight="1" x14ac:dyDescent="0.2"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5:32" ht="15" customHeight="1" x14ac:dyDescent="0.2"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5:32" ht="15" customHeight="1" x14ac:dyDescent="0.2"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5:32" ht="15" customHeight="1" x14ac:dyDescent="0.2"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5:32" ht="15" customHeight="1" x14ac:dyDescent="0.2"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5:32" ht="15" customHeight="1" x14ac:dyDescent="0.2"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5:32" ht="15" customHeight="1" x14ac:dyDescent="0.2"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5:32" ht="15" customHeight="1" x14ac:dyDescent="0.2"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5:32" ht="15" customHeight="1" x14ac:dyDescent="0.2"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5:32" ht="15" customHeight="1" x14ac:dyDescent="0.2"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5:32" ht="15" customHeight="1" x14ac:dyDescent="0.2"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5:32" ht="15" customHeight="1" x14ac:dyDescent="0.2"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5:32" ht="15" customHeight="1" x14ac:dyDescent="0.2"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5:32" ht="15" customHeight="1" x14ac:dyDescent="0.2"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5:32" ht="15" customHeight="1" x14ac:dyDescent="0.2"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5:32" ht="15" customHeight="1" x14ac:dyDescent="0.2"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5:32" ht="15" customHeight="1" x14ac:dyDescent="0.2"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5:32" ht="15" customHeight="1" x14ac:dyDescent="0.2"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5:32" ht="15" customHeight="1" x14ac:dyDescent="0.2"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5:32" ht="15" customHeight="1" x14ac:dyDescent="0.2"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5:32" ht="15" customHeight="1" x14ac:dyDescent="0.2"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5:32" ht="15" customHeight="1" x14ac:dyDescent="0.2"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5:32" ht="15" customHeight="1" x14ac:dyDescent="0.2"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5:32" ht="15" customHeight="1" x14ac:dyDescent="0.2"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5:32" ht="15" customHeight="1" x14ac:dyDescent="0.2"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5:32" ht="15" customHeight="1" x14ac:dyDescent="0.2"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5:32" ht="15" customHeight="1" x14ac:dyDescent="0.2"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5:32" ht="15" customHeight="1" x14ac:dyDescent="0.2"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5:32" ht="15" customHeight="1" x14ac:dyDescent="0.2"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5:32" ht="15" customHeight="1" x14ac:dyDescent="0.2"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5:32" ht="15" customHeight="1" x14ac:dyDescent="0.2"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5:32" ht="15" customHeight="1" x14ac:dyDescent="0.2"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5:32" ht="15" customHeight="1" x14ac:dyDescent="0.2"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5:32" ht="15" customHeight="1" x14ac:dyDescent="0.2"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5:32" ht="15" customHeight="1" x14ac:dyDescent="0.2"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5:32" ht="15" customHeight="1" x14ac:dyDescent="0.2"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5:32" ht="15" customHeight="1" x14ac:dyDescent="0.2"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5:32" ht="15" customHeight="1" x14ac:dyDescent="0.2"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5:32" ht="15" customHeight="1" x14ac:dyDescent="0.2"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5:32" ht="15" customHeight="1" x14ac:dyDescent="0.2"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5:32" ht="15" customHeight="1" x14ac:dyDescent="0.2"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5:32" ht="15" customHeight="1" x14ac:dyDescent="0.2"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5:32" ht="15" customHeight="1" x14ac:dyDescent="0.2"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5:32" ht="15" customHeight="1" x14ac:dyDescent="0.2"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5:32" ht="15" customHeight="1" x14ac:dyDescent="0.2"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5:32" ht="15" customHeight="1" x14ac:dyDescent="0.2"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5:32" ht="15" customHeight="1" x14ac:dyDescent="0.2"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5:32" ht="15" customHeight="1" x14ac:dyDescent="0.2"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5:32" ht="15" customHeight="1" x14ac:dyDescent="0.2"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5:32" ht="15" customHeight="1" x14ac:dyDescent="0.2"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5:32" ht="15" customHeight="1" x14ac:dyDescent="0.2"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5:32" ht="15" customHeight="1" x14ac:dyDescent="0.2"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5:32" ht="15" customHeight="1" x14ac:dyDescent="0.2"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5:32" ht="15" customHeight="1" x14ac:dyDescent="0.2"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5:32" ht="15" customHeight="1" x14ac:dyDescent="0.2"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5:32" ht="15" customHeight="1" x14ac:dyDescent="0.2"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5:32" ht="15" customHeight="1" x14ac:dyDescent="0.2"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5:32" ht="15" customHeight="1" x14ac:dyDescent="0.2"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5:32" ht="15" customHeight="1" x14ac:dyDescent="0.2"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5:32" ht="15" customHeight="1" x14ac:dyDescent="0.2"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5:32" ht="15" customHeight="1" x14ac:dyDescent="0.2"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5:32" ht="15" customHeight="1" x14ac:dyDescent="0.2"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5:32" ht="15" customHeight="1" x14ac:dyDescent="0.2"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5:32" ht="15" customHeight="1" x14ac:dyDescent="0.2"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5:32" ht="15" customHeight="1" x14ac:dyDescent="0.2"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5:32" ht="15" customHeight="1" x14ac:dyDescent="0.2"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5:32" ht="15" customHeight="1" x14ac:dyDescent="0.2"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5:32" ht="15" customHeight="1" x14ac:dyDescent="0.2"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5:32" ht="15" customHeight="1" x14ac:dyDescent="0.2"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5:32" ht="15" customHeight="1" x14ac:dyDescent="0.2"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5:32" ht="15" customHeight="1" x14ac:dyDescent="0.2"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5:32" ht="15" customHeight="1" x14ac:dyDescent="0.2"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5:32" ht="15" customHeight="1" x14ac:dyDescent="0.2"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5:32" ht="15" customHeight="1" x14ac:dyDescent="0.2"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5:32" ht="15" customHeight="1" x14ac:dyDescent="0.2"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5:32" ht="15" customHeight="1" x14ac:dyDescent="0.2"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5:32" ht="15" customHeight="1" x14ac:dyDescent="0.2"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5:32" ht="15" customHeight="1" x14ac:dyDescent="0.2"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5:32" ht="15" customHeight="1" x14ac:dyDescent="0.2"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5:32" ht="15" customHeight="1" x14ac:dyDescent="0.2"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5:32" ht="15" customHeight="1" x14ac:dyDescent="0.2"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5:32" ht="15" customHeight="1" x14ac:dyDescent="0.2"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5:32" ht="15" customHeight="1" x14ac:dyDescent="0.2"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5:32" ht="15" customHeight="1" x14ac:dyDescent="0.2"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5:32" ht="15" customHeight="1" x14ac:dyDescent="0.2"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5:32" ht="15" customHeight="1" x14ac:dyDescent="0.2"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5:32" ht="15" customHeight="1" x14ac:dyDescent="0.2"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5:32" ht="15" customHeight="1" x14ac:dyDescent="0.2"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5:32" ht="15" customHeight="1" x14ac:dyDescent="0.2"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5:32" ht="15" customHeight="1" x14ac:dyDescent="0.2"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5:32" ht="15" customHeight="1" x14ac:dyDescent="0.2"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5:32" ht="15" customHeight="1" x14ac:dyDescent="0.2"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5:32" ht="15" customHeight="1" x14ac:dyDescent="0.2"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5:32" ht="15" customHeight="1" x14ac:dyDescent="0.2"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5:32" ht="15" customHeight="1" x14ac:dyDescent="0.2"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5:32" ht="15" customHeight="1" x14ac:dyDescent="0.2"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5:32" ht="15" customHeight="1" x14ac:dyDescent="0.2"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5:32" ht="15" customHeight="1" x14ac:dyDescent="0.2"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5:32" ht="15" customHeight="1" x14ac:dyDescent="0.2"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5:32" ht="15" customHeight="1" x14ac:dyDescent="0.2"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5:32" ht="15" customHeight="1" x14ac:dyDescent="0.2"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5:32" ht="15" customHeight="1" x14ac:dyDescent="0.2"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5:32" ht="15" customHeight="1" x14ac:dyDescent="0.2"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5:32" ht="15" customHeight="1" x14ac:dyDescent="0.2"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5:32" ht="15" customHeight="1" x14ac:dyDescent="0.2"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5:32" ht="15" customHeight="1" x14ac:dyDescent="0.2"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5:32" ht="15" customHeight="1" x14ac:dyDescent="0.2"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5:32" ht="15" customHeight="1" x14ac:dyDescent="0.2"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5:32" ht="15" customHeight="1" x14ac:dyDescent="0.2"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5:32" ht="15" customHeight="1" x14ac:dyDescent="0.2"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5:32" ht="15" customHeight="1" x14ac:dyDescent="0.2"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5:32" ht="15" customHeight="1" x14ac:dyDescent="0.2"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5:32" ht="15" customHeight="1" x14ac:dyDescent="0.2"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5:32" ht="15" customHeight="1" x14ac:dyDescent="0.2"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5:32" ht="15" customHeight="1" x14ac:dyDescent="0.2"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5:32" ht="15" customHeight="1" x14ac:dyDescent="0.2"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5:32" ht="15" customHeight="1" x14ac:dyDescent="0.2"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5:32" ht="15" customHeight="1" x14ac:dyDescent="0.2"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5:32" ht="15" customHeight="1" x14ac:dyDescent="0.2"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5:32" ht="15" customHeight="1" x14ac:dyDescent="0.2"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5:32" ht="15" customHeight="1" x14ac:dyDescent="0.2"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5:32" ht="15" customHeight="1" x14ac:dyDescent="0.2"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5:32" ht="15" customHeight="1" x14ac:dyDescent="0.2"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5:32" ht="15" customHeight="1" x14ac:dyDescent="0.2"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5:32" ht="15" customHeight="1" x14ac:dyDescent="0.2"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5:32" ht="15" customHeight="1" x14ac:dyDescent="0.2"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5:32" ht="15" customHeight="1" x14ac:dyDescent="0.2"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5:32" ht="15" customHeight="1" x14ac:dyDescent="0.2"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5:32" ht="15" customHeight="1" x14ac:dyDescent="0.2"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5:32" ht="15" customHeight="1" x14ac:dyDescent="0.2"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5:32" ht="15" customHeight="1" x14ac:dyDescent="0.2"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5:32" ht="15" customHeight="1" x14ac:dyDescent="0.2"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5:32" ht="15" customHeight="1" x14ac:dyDescent="0.2"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5:32" ht="15" customHeight="1" x14ac:dyDescent="0.2"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5:32" ht="15" customHeight="1" x14ac:dyDescent="0.2"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5:32" ht="15" customHeight="1" x14ac:dyDescent="0.2"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5:32" ht="15" customHeight="1" x14ac:dyDescent="0.2"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5:32" ht="15" customHeight="1" x14ac:dyDescent="0.2"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5:32" ht="15" customHeight="1" x14ac:dyDescent="0.2"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5:32" ht="15" customHeight="1" x14ac:dyDescent="0.2"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5:32" ht="15" customHeight="1" x14ac:dyDescent="0.2"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5:32" ht="15" customHeight="1" x14ac:dyDescent="0.2"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5:32" ht="15" customHeight="1" x14ac:dyDescent="0.2"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5:32" ht="15" customHeight="1" x14ac:dyDescent="0.2"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5:32" ht="15" customHeight="1" x14ac:dyDescent="0.2"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5:32" ht="15" customHeight="1" x14ac:dyDescent="0.2"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5:32" ht="15" customHeight="1" x14ac:dyDescent="0.2"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5:32" ht="15" customHeight="1" x14ac:dyDescent="0.2"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5:32" ht="15" customHeight="1" x14ac:dyDescent="0.2"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5:32" ht="15" customHeight="1" x14ac:dyDescent="0.2"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5:32" ht="15" customHeight="1" x14ac:dyDescent="0.2"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5:32" ht="15" customHeight="1" x14ac:dyDescent="0.2"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5:32" ht="15" customHeight="1" x14ac:dyDescent="0.2"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5:32" ht="15" customHeight="1" x14ac:dyDescent="0.2"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5:32" ht="15" customHeight="1" x14ac:dyDescent="0.2"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5:32" ht="15" customHeight="1" x14ac:dyDescent="0.2"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5:32" ht="15" customHeight="1" x14ac:dyDescent="0.2"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5:32" ht="15" customHeight="1" x14ac:dyDescent="0.2"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5:32" ht="15" customHeight="1" x14ac:dyDescent="0.2"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5:32" ht="15" customHeight="1" x14ac:dyDescent="0.2"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5:32" ht="15" customHeight="1" x14ac:dyDescent="0.2"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5:32" ht="15" customHeight="1" x14ac:dyDescent="0.2"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5:32" ht="15" customHeight="1" x14ac:dyDescent="0.2"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5:32" ht="15" customHeight="1" x14ac:dyDescent="0.2"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5:32" ht="15" customHeight="1" x14ac:dyDescent="0.2"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5:32" ht="15" customHeight="1" x14ac:dyDescent="0.2"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5:32" ht="15" customHeight="1" x14ac:dyDescent="0.2"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5:32" ht="15" customHeight="1" x14ac:dyDescent="0.2"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5:32" ht="15" customHeight="1" x14ac:dyDescent="0.2"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5:32" ht="15" customHeight="1" x14ac:dyDescent="0.2"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5:32" ht="15" customHeight="1" x14ac:dyDescent="0.2"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5:32" ht="15" customHeight="1" x14ac:dyDescent="0.2"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5:32" ht="15" customHeight="1" x14ac:dyDescent="0.2"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5:32" ht="15" customHeight="1" x14ac:dyDescent="0.2"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5:32" ht="15" customHeight="1" x14ac:dyDescent="0.2"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5:32" ht="15" customHeight="1" x14ac:dyDescent="0.2"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5:32" ht="15" customHeight="1" x14ac:dyDescent="0.2"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5:32" ht="15" customHeight="1" x14ac:dyDescent="0.2"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5:32" ht="15" customHeight="1" x14ac:dyDescent="0.2"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5:32" ht="15" customHeight="1" x14ac:dyDescent="0.2"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5:32" ht="15" customHeight="1" x14ac:dyDescent="0.2"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5:32" ht="15" customHeight="1" x14ac:dyDescent="0.2"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5:32" ht="15" customHeight="1" x14ac:dyDescent="0.2"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5:32" ht="15" customHeight="1" x14ac:dyDescent="0.2"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5:32" ht="15" customHeight="1" x14ac:dyDescent="0.2"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5:32" ht="15" customHeight="1" x14ac:dyDescent="0.2"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5:32" ht="15" customHeight="1" x14ac:dyDescent="0.2"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5:32" ht="15" customHeight="1" x14ac:dyDescent="0.2"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5:32" ht="15" customHeight="1" x14ac:dyDescent="0.2"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5:32" ht="15" customHeight="1" x14ac:dyDescent="0.2"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5:32" ht="15" customHeight="1" x14ac:dyDescent="0.2"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5:32" ht="15" customHeight="1" x14ac:dyDescent="0.2"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5:32" ht="15" customHeight="1" x14ac:dyDescent="0.2"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5:32" ht="15" customHeight="1" x14ac:dyDescent="0.2"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5:32" ht="15" customHeight="1" x14ac:dyDescent="0.2"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5:32" ht="15" customHeight="1" x14ac:dyDescent="0.2"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5:32" ht="15" customHeight="1" x14ac:dyDescent="0.2"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5:32" ht="15" customHeight="1" x14ac:dyDescent="0.2"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5:32" ht="15" customHeight="1" x14ac:dyDescent="0.2"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5:32" ht="15" customHeight="1" x14ac:dyDescent="0.2"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5:32" ht="15" customHeight="1" x14ac:dyDescent="0.2"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5:32" ht="15" customHeight="1" x14ac:dyDescent="0.2"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5:32" ht="15" customHeight="1" x14ac:dyDescent="0.2"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5:32" ht="15" customHeight="1" x14ac:dyDescent="0.2"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5:32" ht="15" customHeight="1" x14ac:dyDescent="0.2"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5:32" ht="15" customHeight="1" x14ac:dyDescent="0.2"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5:32" ht="15" customHeight="1" x14ac:dyDescent="0.2"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5:32" ht="15" customHeight="1" x14ac:dyDescent="0.2"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5:32" ht="15" customHeight="1" x14ac:dyDescent="0.2"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5:32" ht="15" customHeight="1" x14ac:dyDescent="0.2"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5:32" ht="15" customHeight="1" x14ac:dyDescent="0.2"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5:32" ht="15" customHeight="1" x14ac:dyDescent="0.2"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5:32" ht="15" customHeight="1" x14ac:dyDescent="0.2"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5:32" ht="15" customHeight="1" x14ac:dyDescent="0.2"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5:32" ht="15" customHeight="1" x14ac:dyDescent="0.2"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5:32" ht="15" customHeight="1" x14ac:dyDescent="0.2"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5:32" ht="15" customHeight="1" x14ac:dyDescent="0.2"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5:32" ht="15" customHeight="1" x14ac:dyDescent="0.2"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5:32" ht="15" customHeight="1" x14ac:dyDescent="0.2"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5:32" ht="15" customHeight="1" x14ac:dyDescent="0.2"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5:32" ht="15" customHeight="1" x14ac:dyDescent="0.2"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5:32" ht="15" customHeight="1" x14ac:dyDescent="0.2"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5:32" ht="15" customHeight="1" x14ac:dyDescent="0.2"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5:32" ht="15" customHeight="1" x14ac:dyDescent="0.2"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5:32" ht="15" customHeight="1" x14ac:dyDescent="0.2"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5:32" ht="15" customHeight="1" x14ac:dyDescent="0.2"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5:32" ht="15" customHeight="1" x14ac:dyDescent="0.2"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5:32" ht="15" customHeight="1" x14ac:dyDescent="0.2"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5:32" ht="15" customHeight="1" x14ac:dyDescent="0.2"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5:32" ht="15" customHeight="1" x14ac:dyDescent="0.2"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5:32" ht="15" customHeight="1" x14ac:dyDescent="0.2"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5:32" ht="15" customHeight="1" x14ac:dyDescent="0.2"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5:32" ht="15" customHeight="1" x14ac:dyDescent="0.2"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5:32" ht="15" customHeight="1" x14ac:dyDescent="0.2"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5:32" ht="15" customHeight="1" x14ac:dyDescent="0.2"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5:32" ht="15" customHeight="1" x14ac:dyDescent="0.2"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5:32" ht="15" customHeight="1" x14ac:dyDescent="0.2"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5:32" ht="15" customHeight="1" x14ac:dyDescent="0.2"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5:32" ht="15" customHeight="1" x14ac:dyDescent="0.2"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5:32" ht="15" customHeight="1" x14ac:dyDescent="0.2"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5:32" ht="15" customHeight="1" x14ac:dyDescent="0.2"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5:32" ht="15" customHeight="1" x14ac:dyDescent="0.2"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5:32" ht="15" customHeight="1" x14ac:dyDescent="0.2"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5:32" ht="15" customHeight="1" x14ac:dyDescent="0.2"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5:32" ht="15" customHeight="1" x14ac:dyDescent="0.2"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5:32" ht="15" customHeight="1" x14ac:dyDescent="0.2"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5:32" ht="15" customHeight="1" x14ac:dyDescent="0.2"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5:32" ht="15" customHeight="1" x14ac:dyDescent="0.2"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5:32" ht="15" customHeight="1" x14ac:dyDescent="0.2"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5:32" ht="15" customHeight="1" x14ac:dyDescent="0.2"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5:32" ht="15" customHeight="1" x14ac:dyDescent="0.2"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5:32" ht="15" customHeight="1" x14ac:dyDescent="0.2"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5:32" ht="15" customHeight="1" x14ac:dyDescent="0.2"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5:32" ht="15" customHeight="1" x14ac:dyDescent="0.2"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5:32" ht="15" customHeight="1" x14ac:dyDescent="0.2"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5:32" ht="15" customHeight="1" x14ac:dyDescent="0.2"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5:32" ht="15" customHeight="1" x14ac:dyDescent="0.2"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5:32" ht="15" customHeight="1" x14ac:dyDescent="0.2"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5:32" ht="15" customHeight="1" x14ac:dyDescent="0.2"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5:32" ht="15" customHeight="1" x14ac:dyDescent="0.2"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5:32" ht="15" customHeight="1" x14ac:dyDescent="0.2"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5:32" ht="15" customHeight="1" x14ac:dyDescent="0.2"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5:32" ht="15" customHeight="1" x14ac:dyDescent="0.2"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5:32" ht="15" customHeight="1" x14ac:dyDescent="0.2"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5:32" ht="15" customHeight="1" x14ac:dyDescent="0.2"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5:32" ht="15" customHeight="1" x14ac:dyDescent="0.2"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5:32" ht="15" customHeight="1" x14ac:dyDescent="0.2"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5:32" ht="15" customHeight="1" x14ac:dyDescent="0.2"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5:32" ht="15" customHeight="1" x14ac:dyDescent="0.2"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5:32" ht="15" customHeight="1" x14ac:dyDescent="0.2"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5:32" ht="15" customHeight="1" x14ac:dyDescent="0.2"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5:32" ht="15" customHeight="1" x14ac:dyDescent="0.2"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5:32" ht="15" customHeight="1" x14ac:dyDescent="0.2"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5:32" ht="15" customHeight="1" x14ac:dyDescent="0.2"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5:32" ht="15" customHeight="1" x14ac:dyDescent="0.2"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5:32" ht="15" customHeight="1" x14ac:dyDescent="0.2"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5:32" ht="15" customHeight="1" x14ac:dyDescent="0.2"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5:32" ht="15" customHeight="1" x14ac:dyDescent="0.2"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5:32" ht="15" customHeight="1" x14ac:dyDescent="0.2"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5:32" ht="15" customHeight="1" x14ac:dyDescent="0.2"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5:32" ht="15" customHeight="1" x14ac:dyDescent="0.2"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5:32" ht="15" customHeight="1" x14ac:dyDescent="0.2"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5:32" ht="15" customHeight="1" x14ac:dyDescent="0.2"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5:32" ht="15" customHeight="1" x14ac:dyDescent="0.2"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5:32" ht="15" customHeight="1" x14ac:dyDescent="0.2"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5:32" ht="15" customHeight="1" x14ac:dyDescent="0.2"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5:32" ht="15" customHeight="1" x14ac:dyDescent="0.2"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5:32" ht="15" customHeight="1" x14ac:dyDescent="0.2"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5:32" ht="15" customHeight="1" x14ac:dyDescent="0.2"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5:32" ht="15" customHeight="1" x14ac:dyDescent="0.2"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5:32" ht="15" customHeight="1" x14ac:dyDescent="0.2"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5:32" ht="15" customHeight="1" x14ac:dyDescent="0.2"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5:32" ht="15" customHeight="1" x14ac:dyDescent="0.2"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5:32" ht="15" customHeight="1" x14ac:dyDescent="0.2"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5:32" ht="15" customHeight="1" x14ac:dyDescent="0.2"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5:32" ht="15" customHeight="1" x14ac:dyDescent="0.2"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5:32" ht="15" customHeight="1" x14ac:dyDescent="0.2"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5:32" ht="15" customHeight="1" x14ac:dyDescent="0.2"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5:32" ht="15" customHeight="1" x14ac:dyDescent="0.2"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5:32" ht="15" customHeight="1" x14ac:dyDescent="0.2"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5:32" ht="15" customHeight="1" x14ac:dyDescent="0.2"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5:32" ht="15" customHeight="1" x14ac:dyDescent="0.2"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5:32" ht="15" customHeight="1" x14ac:dyDescent="0.2"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5:32" ht="15" customHeight="1" x14ac:dyDescent="0.2"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5:32" ht="15" customHeight="1" x14ac:dyDescent="0.2"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5:32" ht="15" customHeight="1" x14ac:dyDescent="0.2"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5:32" ht="15" customHeight="1" x14ac:dyDescent="0.2"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5:32" ht="15" customHeight="1" x14ac:dyDescent="0.2"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5:32" ht="15" customHeight="1" x14ac:dyDescent="0.2"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5:32" ht="15" customHeight="1" x14ac:dyDescent="0.2"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5:32" ht="15" customHeight="1" x14ac:dyDescent="0.2"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5:32" ht="15" customHeight="1" x14ac:dyDescent="0.2"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5:32" ht="15" customHeight="1" x14ac:dyDescent="0.2"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5:32" ht="15" customHeight="1" x14ac:dyDescent="0.2"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5:32" ht="15" customHeight="1" x14ac:dyDescent="0.2"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5:32" ht="15" customHeight="1" x14ac:dyDescent="0.2"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5:32" ht="15" customHeight="1" x14ac:dyDescent="0.2"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5:32" ht="15" customHeight="1" x14ac:dyDescent="0.2"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5:32" ht="15" customHeight="1" x14ac:dyDescent="0.2"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5:32" ht="15" customHeight="1" x14ac:dyDescent="0.2"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5:32" ht="15" customHeight="1" x14ac:dyDescent="0.2"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5:32" ht="15" customHeight="1" x14ac:dyDescent="0.2"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5:32" ht="15" customHeight="1" x14ac:dyDescent="0.2"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5:32" ht="15" customHeight="1" x14ac:dyDescent="0.2"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5:32" ht="15" customHeight="1" x14ac:dyDescent="0.2"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5:32" ht="15" customHeight="1" x14ac:dyDescent="0.2"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5:32" ht="15" customHeight="1" x14ac:dyDescent="0.2"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5:32" ht="15" customHeight="1" x14ac:dyDescent="0.2"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5:32" ht="15" customHeight="1" x14ac:dyDescent="0.2"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5:32" ht="15" customHeight="1" x14ac:dyDescent="0.2"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5:32" ht="15" customHeight="1" x14ac:dyDescent="0.2"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5:32" ht="15" customHeight="1" x14ac:dyDescent="0.2"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5:32" ht="15" customHeight="1" x14ac:dyDescent="0.2"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5:32" ht="15" customHeight="1" x14ac:dyDescent="0.2"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5:32" ht="15" customHeight="1" x14ac:dyDescent="0.2"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5:32" ht="15" customHeight="1" x14ac:dyDescent="0.2"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5:32" ht="15" customHeight="1" x14ac:dyDescent="0.2"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5:32" ht="15" customHeight="1" x14ac:dyDescent="0.2"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5:32" ht="15" customHeight="1" x14ac:dyDescent="0.2"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5:32" ht="15" customHeight="1" x14ac:dyDescent="0.2"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5:32" ht="15" customHeight="1" x14ac:dyDescent="0.2"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5:32" ht="15" customHeight="1" x14ac:dyDescent="0.2"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5:32" ht="15" customHeight="1" x14ac:dyDescent="0.2"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5:32" ht="15" customHeight="1" x14ac:dyDescent="0.2"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5:32" ht="15" customHeight="1" x14ac:dyDescent="0.2"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5:32" ht="15" customHeight="1" x14ac:dyDescent="0.2"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5:32" ht="15" customHeight="1" x14ac:dyDescent="0.2"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5:32" ht="15" customHeight="1" x14ac:dyDescent="0.2"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5:32" ht="15" customHeight="1" x14ac:dyDescent="0.2"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5:32" ht="15" customHeight="1" x14ac:dyDescent="0.2"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5:32" ht="15" customHeight="1" x14ac:dyDescent="0.2"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5:32" ht="15" customHeight="1" x14ac:dyDescent="0.2"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5:32" ht="15" customHeight="1" x14ac:dyDescent="0.2"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5:32" ht="15" customHeight="1" x14ac:dyDescent="0.2"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5:32" ht="15" customHeight="1" x14ac:dyDescent="0.2"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5:32" ht="15" customHeight="1" x14ac:dyDescent="0.2"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5:32" ht="15" customHeight="1" x14ac:dyDescent="0.2"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5:32" ht="15" customHeight="1" x14ac:dyDescent="0.2"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5:32" ht="15" customHeight="1" x14ac:dyDescent="0.2"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5:32" ht="15" customHeight="1" x14ac:dyDescent="0.2"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5:32" ht="15" customHeight="1" x14ac:dyDescent="0.2"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5:32" ht="15" customHeight="1" x14ac:dyDescent="0.2"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5:32" ht="15" customHeight="1" x14ac:dyDescent="0.2"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5:32" ht="15" customHeight="1" x14ac:dyDescent="0.2"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5:32" ht="15" customHeight="1" x14ac:dyDescent="0.2"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5:32" ht="15" customHeight="1" x14ac:dyDescent="0.2"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5:32" ht="15" customHeight="1" x14ac:dyDescent="0.2"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5:32" ht="15" customHeight="1" x14ac:dyDescent="0.2"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5:32" ht="15" customHeight="1" x14ac:dyDescent="0.2"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5:32" ht="15" customHeight="1" x14ac:dyDescent="0.2"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5:32" ht="15" customHeight="1" x14ac:dyDescent="0.2"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5:32" ht="15" customHeight="1" x14ac:dyDescent="0.2"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5:32" ht="15" customHeight="1" x14ac:dyDescent="0.2"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5:32" ht="15" customHeight="1" x14ac:dyDescent="0.2"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5:32" ht="15" customHeight="1" x14ac:dyDescent="0.2"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5:32" ht="15" customHeight="1" x14ac:dyDescent="0.2"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5:32" ht="15" customHeight="1" x14ac:dyDescent="0.2"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5:32" ht="15" customHeight="1" x14ac:dyDescent="0.2"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5:32" ht="15" customHeight="1" x14ac:dyDescent="0.2"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5:32" ht="15" customHeight="1" x14ac:dyDescent="0.2"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5:32" ht="15" customHeight="1" x14ac:dyDescent="0.2"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5:32" ht="15" customHeight="1" x14ac:dyDescent="0.2"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5:32" ht="15" customHeight="1" x14ac:dyDescent="0.2"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5:32" ht="15" customHeight="1" x14ac:dyDescent="0.2"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5:32" ht="15" customHeight="1" x14ac:dyDescent="0.2"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5:32" ht="15" customHeight="1" x14ac:dyDescent="0.2"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5:32" ht="15" customHeight="1" x14ac:dyDescent="0.2"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5:32" ht="15" customHeight="1" x14ac:dyDescent="0.2"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5:32" ht="15" customHeight="1" x14ac:dyDescent="0.2"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5:32" ht="15" customHeight="1" x14ac:dyDescent="0.2"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5:32" ht="15" customHeight="1" x14ac:dyDescent="0.2"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5:32" ht="15" customHeight="1" x14ac:dyDescent="0.2"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5:32" ht="15" customHeight="1" x14ac:dyDescent="0.2"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5:32" ht="15" customHeight="1" x14ac:dyDescent="0.2"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5:32" ht="15" customHeight="1" x14ac:dyDescent="0.2"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5:32" ht="15" customHeight="1" x14ac:dyDescent="0.2"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5:32" ht="15" customHeight="1" x14ac:dyDescent="0.2"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5:32" ht="15" customHeight="1" x14ac:dyDescent="0.2"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5:32" ht="15" customHeight="1" x14ac:dyDescent="0.2"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5:32" ht="15" customHeight="1" x14ac:dyDescent="0.2"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5:32" ht="15" customHeight="1" x14ac:dyDescent="0.2"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5:32" ht="15" customHeight="1" x14ac:dyDescent="0.2"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5:32" ht="15" customHeight="1" x14ac:dyDescent="0.2"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5:32" ht="15" customHeight="1" x14ac:dyDescent="0.2"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5:32" ht="15" customHeight="1" x14ac:dyDescent="0.2"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5:32" ht="15" customHeight="1" x14ac:dyDescent="0.2"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5:32" ht="15" customHeight="1" x14ac:dyDescent="0.2"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5:32" ht="15" customHeight="1" x14ac:dyDescent="0.2"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5:32" ht="15" customHeight="1" x14ac:dyDescent="0.2"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5:32" ht="15" customHeight="1" x14ac:dyDescent="0.2"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5:32" ht="15" customHeight="1" x14ac:dyDescent="0.2"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5:32" ht="15" customHeight="1" x14ac:dyDescent="0.2"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5:32" ht="15" customHeight="1" x14ac:dyDescent="0.2"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5:32" ht="15" customHeight="1" x14ac:dyDescent="0.2"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5:32" ht="15" customHeight="1" x14ac:dyDescent="0.2"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5:32" ht="15" customHeight="1" x14ac:dyDescent="0.2"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5:32" ht="15" customHeight="1" x14ac:dyDescent="0.2"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5:32" ht="15" customHeight="1" x14ac:dyDescent="0.2"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5:32" ht="15" customHeight="1" x14ac:dyDescent="0.2"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5:32" ht="15" customHeight="1" x14ac:dyDescent="0.2"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5:32" ht="15" customHeight="1" x14ac:dyDescent="0.2"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5:32" ht="15" customHeight="1" x14ac:dyDescent="0.2"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5:32" ht="15" customHeight="1" x14ac:dyDescent="0.2"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5:32" ht="15" customHeight="1" x14ac:dyDescent="0.2"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5:32" ht="15" customHeight="1" x14ac:dyDescent="0.2"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5:32" ht="15" customHeight="1" x14ac:dyDescent="0.2"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5:32" ht="15" customHeight="1" x14ac:dyDescent="0.2"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5:32" ht="15" customHeight="1" x14ac:dyDescent="0.2"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5:32" ht="15" customHeight="1" x14ac:dyDescent="0.2"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5:32" ht="15" customHeight="1" x14ac:dyDescent="0.2"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5:32" ht="15" customHeight="1" x14ac:dyDescent="0.2"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5:32" ht="15" customHeight="1" x14ac:dyDescent="0.2"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5:32" ht="15" customHeight="1" x14ac:dyDescent="0.2"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5:32" ht="15" customHeight="1" x14ac:dyDescent="0.2"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5:32" ht="15" customHeight="1" x14ac:dyDescent="0.2"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5:32" ht="15" customHeight="1" x14ac:dyDescent="0.2"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5:32" ht="15" customHeight="1" x14ac:dyDescent="0.2"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5:32" ht="15" customHeight="1" x14ac:dyDescent="0.2"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5:32" ht="15" customHeight="1" x14ac:dyDescent="0.2"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5:32" ht="15" customHeight="1" x14ac:dyDescent="0.2"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5:32" ht="15" customHeight="1" x14ac:dyDescent="0.2"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5:32" ht="15" customHeight="1" x14ac:dyDescent="0.2"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5:32" ht="15" customHeight="1" x14ac:dyDescent="0.2"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5:32" ht="15" customHeight="1" x14ac:dyDescent="0.2"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5:32" ht="15" customHeight="1" x14ac:dyDescent="0.2"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5:32" ht="15" customHeight="1" x14ac:dyDescent="0.2"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5:32" ht="15" customHeight="1" x14ac:dyDescent="0.2"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5:32" ht="15" customHeight="1" x14ac:dyDescent="0.2"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5:32" ht="15" customHeight="1" x14ac:dyDescent="0.2"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5:32" ht="15" customHeight="1" x14ac:dyDescent="0.2"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5:32" ht="15" customHeight="1" x14ac:dyDescent="0.2"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5:32" ht="15" customHeight="1" x14ac:dyDescent="0.2"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5:32" ht="15" customHeight="1" x14ac:dyDescent="0.2"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5:32" ht="15" customHeight="1" x14ac:dyDescent="0.2"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5:32" ht="15" customHeight="1" x14ac:dyDescent="0.2"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5:32" ht="15" customHeight="1" x14ac:dyDescent="0.2"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5:32" ht="15" customHeight="1" x14ac:dyDescent="0.2"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5:32" ht="15" customHeight="1" x14ac:dyDescent="0.2"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5:32" ht="15" customHeight="1" x14ac:dyDescent="0.2"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5:32" ht="15" customHeight="1" x14ac:dyDescent="0.2"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5:32" ht="15" customHeight="1" x14ac:dyDescent="0.2"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5:32" ht="15" customHeight="1" x14ac:dyDescent="0.2"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5:32" ht="15" customHeight="1" x14ac:dyDescent="0.2"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5:32" ht="15" customHeight="1" x14ac:dyDescent="0.2"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5:32" ht="15" customHeight="1" x14ac:dyDescent="0.2"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5:32" ht="15" customHeight="1" x14ac:dyDescent="0.2"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5:32" ht="15" customHeight="1" x14ac:dyDescent="0.2"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5:32" ht="15" customHeight="1" x14ac:dyDescent="0.2"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5:32" ht="15" customHeight="1" x14ac:dyDescent="0.2"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5:32" ht="15" customHeight="1" x14ac:dyDescent="0.2"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5:32" ht="15" customHeight="1" x14ac:dyDescent="0.2"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5:32" ht="15" customHeight="1" x14ac:dyDescent="0.2"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5:32" ht="15" customHeight="1" x14ac:dyDescent="0.2"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5:32" ht="15" customHeight="1" x14ac:dyDescent="0.2"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5:32" ht="15" customHeight="1" x14ac:dyDescent="0.2"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5:32" ht="15" customHeight="1" x14ac:dyDescent="0.2"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5:32" ht="15" customHeight="1" x14ac:dyDescent="0.2"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5:32" ht="15" customHeight="1" x14ac:dyDescent="0.2"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5:32" ht="15" customHeight="1" x14ac:dyDescent="0.2"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5:32" ht="15" customHeight="1" x14ac:dyDescent="0.2"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5:32" ht="15" customHeight="1" x14ac:dyDescent="0.2"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5:32" ht="15" customHeight="1" x14ac:dyDescent="0.2"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5:32" ht="15" customHeight="1" x14ac:dyDescent="0.2"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5:32" ht="15" customHeight="1" x14ac:dyDescent="0.2"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5:32" ht="15" customHeight="1" x14ac:dyDescent="0.2"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5:32" ht="15" customHeight="1" x14ac:dyDescent="0.2"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5:32" ht="15" customHeight="1" x14ac:dyDescent="0.2"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5:32" ht="15" customHeight="1" x14ac:dyDescent="0.2"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5:32" ht="15" customHeight="1" x14ac:dyDescent="0.2"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5:32" ht="15" customHeight="1" x14ac:dyDescent="0.2"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5:32" ht="15" customHeight="1" x14ac:dyDescent="0.2"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5:32" ht="15" customHeight="1" x14ac:dyDescent="0.2"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5:32" ht="15" customHeight="1" x14ac:dyDescent="0.2"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5:32" ht="15" customHeight="1" x14ac:dyDescent="0.2"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5:32" ht="15" customHeight="1" x14ac:dyDescent="0.2"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5:32" ht="15" customHeight="1" x14ac:dyDescent="0.2"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5:32" ht="15" customHeight="1" x14ac:dyDescent="0.2"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5:32" ht="15" customHeight="1" x14ac:dyDescent="0.2"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5:32" ht="15" customHeight="1" x14ac:dyDescent="0.2"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5:32" ht="15" customHeight="1" x14ac:dyDescent="0.2"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5:32" ht="15" customHeight="1" x14ac:dyDescent="0.2"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5:32" ht="15" customHeight="1" x14ac:dyDescent="0.2"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5:32" ht="15" customHeight="1" x14ac:dyDescent="0.2"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5:32" ht="15" customHeight="1" x14ac:dyDescent="0.2"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5:32" ht="15" customHeight="1" x14ac:dyDescent="0.2"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5:32" ht="15" customHeight="1" x14ac:dyDescent="0.2"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5:32" ht="15" customHeight="1" x14ac:dyDescent="0.2"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5:32" ht="15" customHeight="1" x14ac:dyDescent="0.2"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5:32" ht="15" customHeight="1" x14ac:dyDescent="0.2"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5:32" ht="15" customHeight="1" x14ac:dyDescent="0.2"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5:32" ht="15" customHeight="1" x14ac:dyDescent="0.2"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5:32" ht="15" customHeight="1" x14ac:dyDescent="0.2"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5:32" ht="15" customHeight="1" x14ac:dyDescent="0.2"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5:32" ht="15" customHeight="1" x14ac:dyDescent="0.2"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5:32" ht="15" customHeight="1" x14ac:dyDescent="0.2"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5:32" ht="15" customHeight="1" x14ac:dyDescent="0.2"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5:32" ht="15" customHeight="1" x14ac:dyDescent="0.2"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5:32" ht="15" customHeight="1" x14ac:dyDescent="0.2"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5:32" ht="15" customHeight="1" x14ac:dyDescent="0.2"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5:32" ht="15" customHeight="1" x14ac:dyDescent="0.2"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5:32" ht="15" customHeight="1" x14ac:dyDescent="0.2"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5:32" ht="15" customHeight="1" x14ac:dyDescent="0.2"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5:32" ht="15" customHeight="1" x14ac:dyDescent="0.2"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5:32" ht="15" customHeight="1" x14ac:dyDescent="0.2"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5:32" ht="15" customHeight="1" x14ac:dyDescent="0.2"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5:32" ht="15" customHeight="1" x14ac:dyDescent="0.2"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5:32" ht="15" customHeight="1" x14ac:dyDescent="0.2"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5:32" ht="15" customHeight="1" x14ac:dyDescent="0.2"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5:32" ht="15" customHeight="1" x14ac:dyDescent="0.2"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5:32" ht="15" customHeight="1" x14ac:dyDescent="0.2"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5:32" ht="15" customHeight="1" x14ac:dyDescent="0.2"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5:32" ht="15" customHeight="1" x14ac:dyDescent="0.2"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5:32" ht="15" customHeight="1" x14ac:dyDescent="0.2"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5:32" ht="15" customHeight="1" x14ac:dyDescent="0.2"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5:32" ht="15" customHeight="1" x14ac:dyDescent="0.2"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5:32" ht="15" customHeight="1" x14ac:dyDescent="0.2"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5:32" ht="15" customHeight="1" x14ac:dyDescent="0.2"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5:32" ht="15" customHeight="1" x14ac:dyDescent="0.2"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5:32" ht="15" customHeight="1" x14ac:dyDescent="0.2"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5:32" ht="15" customHeight="1" x14ac:dyDescent="0.2"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5:32" ht="15" customHeight="1" x14ac:dyDescent="0.2"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5:32" ht="15" customHeight="1" x14ac:dyDescent="0.2"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5:32" ht="15" customHeight="1" x14ac:dyDescent="0.2"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5:32" ht="15" customHeight="1" x14ac:dyDescent="0.2"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5:32" ht="15" customHeight="1" x14ac:dyDescent="0.2"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5:32" ht="15" customHeight="1" x14ac:dyDescent="0.2"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5:32" ht="15" customHeight="1" x14ac:dyDescent="0.2"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5:32" ht="15" customHeight="1" x14ac:dyDescent="0.2"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5:32" ht="15" customHeight="1" x14ac:dyDescent="0.2"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5:32" ht="15" customHeight="1" x14ac:dyDescent="0.2"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5:32" ht="15" customHeight="1" x14ac:dyDescent="0.2"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5:32" ht="15" customHeight="1" x14ac:dyDescent="0.2"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5:32" ht="15" customHeight="1" x14ac:dyDescent="0.2"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5:32" ht="15" customHeight="1" x14ac:dyDescent="0.2"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5:32" ht="15" customHeight="1" x14ac:dyDescent="0.2"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5:32" ht="15" customHeight="1" x14ac:dyDescent="0.2"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5:32" ht="15" customHeight="1" x14ac:dyDescent="0.2"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5:32" ht="15" customHeight="1" x14ac:dyDescent="0.2"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5:32" ht="15" customHeight="1" x14ac:dyDescent="0.2"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5:32" ht="15" customHeight="1" x14ac:dyDescent="0.2"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5:32" ht="15" customHeight="1" x14ac:dyDescent="0.2"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5:32" ht="15" customHeight="1" x14ac:dyDescent="0.2"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5:32" ht="15" customHeight="1" x14ac:dyDescent="0.2"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5:32" ht="15" customHeight="1" x14ac:dyDescent="0.2"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5:32" ht="15" customHeight="1" x14ac:dyDescent="0.2"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5:32" ht="15" customHeight="1" x14ac:dyDescent="0.2"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5:32" ht="15" customHeight="1" x14ac:dyDescent="0.2"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5:32" ht="15" customHeight="1" x14ac:dyDescent="0.2"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5:32" ht="15" customHeight="1" x14ac:dyDescent="0.2"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5:32" ht="15" customHeight="1" x14ac:dyDescent="0.2"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5:32" ht="15" customHeight="1" x14ac:dyDescent="0.2"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5:32" ht="15" customHeight="1" x14ac:dyDescent="0.2"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5:32" ht="15" customHeight="1" x14ac:dyDescent="0.2"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5:32" ht="15" customHeight="1" x14ac:dyDescent="0.2"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5:32" ht="15" customHeight="1" x14ac:dyDescent="0.2"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5:32" ht="15" customHeight="1" x14ac:dyDescent="0.2"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5:32" ht="15" customHeight="1" x14ac:dyDescent="0.2"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5:32" ht="15" customHeight="1" x14ac:dyDescent="0.2"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5:32" ht="15" customHeight="1" x14ac:dyDescent="0.2"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5:32" ht="15" customHeight="1" x14ac:dyDescent="0.2"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5:32" ht="15" customHeight="1" x14ac:dyDescent="0.2"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5:32" ht="15" customHeight="1" x14ac:dyDescent="0.2"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5:32" ht="15" customHeight="1" x14ac:dyDescent="0.2"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5:32" ht="15" customHeight="1" x14ac:dyDescent="0.2"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5:32" ht="15" customHeight="1" x14ac:dyDescent="0.2"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5:32" ht="15" customHeight="1" x14ac:dyDescent="0.2"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5:32" ht="15" customHeight="1" x14ac:dyDescent="0.2"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5:32" ht="15" customHeight="1" x14ac:dyDescent="0.2"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5:32" ht="15" customHeight="1" x14ac:dyDescent="0.2"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5:32" ht="15" customHeight="1" x14ac:dyDescent="0.2"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5:32" ht="15" customHeight="1" x14ac:dyDescent="0.2"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5:32" ht="15" customHeight="1" x14ac:dyDescent="0.2"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5:32" ht="15" customHeight="1" x14ac:dyDescent="0.2"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5:32" ht="15" customHeight="1" x14ac:dyDescent="0.2"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5:32" ht="15" customHeight="1" x14ac:dyDescent="0.2"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5:32" ht="15" customHeight="1" x14ac:dyDescent="0.2"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5:32" ht="15" customHeight="1" x14ac:dyDescent="0.2"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5:32" ht="15" customHeight="1" x14ac:dyDescent="0.2"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5:32" ht="15" customHeight="1" x14ac:dyDescent="0.2"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5:32" ht="15" customHeight="1" x14ac:dyDescent="0.2"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5:32" ht="15" customHeight="1" x14ac:dyDescent="0.2"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5:32" ht="15" customHeight="1" x14ac:dyDescent="0.2"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5:32" ht="15" customHeight="1" x14ac:dyDescent="0.2"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5:32" ht="15" customHeight="1" x14ac:dyDescent="0.2"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5:32" ht="15" customHeight="1" x14ac:dyDescent="0.2"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5:32" ht="15" customHeight="1" x14ac:dyDescent="0.2"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5:32" ht="15" customHeight="1" x14ac:dyDescent="0.2"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5:32" ht="15" customHeight="1" x14ac:dyDescent="0.2"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5:32" ht="15" customHeight="1" x14ac:dyDescent="0.2"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5:32" ht="15" customHeight="1" x14ac:dyDescent="0.2"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5:32" ht="15" customHeight="1" x14ac:dyDescent="0.2"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5:32" ht="15" customHeight="1" x14ac:dyDescent="0.2"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5:32" ht="15" customHeight="1" x14ac:dyDescent="0.2"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5:32" ht="15" customHeight="1" x14ac:dyDescent="0.2"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5:32" ht="15" customHeight="1" x14ac:dyDescent="0.2"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5:32" ht="15" customHeight="1" x14ac:dyDescent="0.2"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5:32" ht="15" customHeight="1" x14ac:dyDescent="0.2"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5:32" ht="15" customHeight="1" x14ac:dyDescent="0.2"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5:32" ht="15" customHeight="1" x14ac:dyDescent="0.2"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5:32" ht="15" customHeight="1" x14ac:dyDescent="0.2"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5:32" ht="15" customHeight="1" x14ac:dyDescent="0.2"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5:32" ht="15" customHeight="1" x14ac:dyDescent="0.2"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5:32" ht="15" customHeight="1" x14ac:dyDescent="0.2"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5:32" ht="15" customHeight="1" x14ac:dyDescent="0.2"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5:32" ht="15" customHeight="1" x14ac:dyDescent="0.2"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5:32" ht="15" customHeight="1" x14ac:dyDescent="0.2"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5:32" ht="15" customHeight="1" x14ac:dyDescent="0.2"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5:32" ht="15" customHeight="1" x14ac:dyDescent="0.2"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5:32" ht="15" customHeight="1" x14ac:dyDescent="0.2"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5:32" ht="15" customHeight="1" x14ac:dyDescent="0.2"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5:32" ht="15" customHeight="1" x14ac:dyDescent="0.2"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5:32" ht="15" customHeight="1" x14ac:dyDescent="0.2"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5:32" ht="15" customHeight="1" x14ac:dyDescent="0.2"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5:32" ht="15" customHeight="1" x14ac:dyDescent="0.2"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5:32" ht="15" customHeight="1" x14ac:dyDescent="0.2"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5:32" ht="15" customHeight="1" x14ac:dyDescent="0.2"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5:32" ht="15" customHeight="1" x14ac:dyDescent="0.2"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5:32" ht="15" customHeight="1" x14ac:dyDescent="0.2"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5:32" ht="15" customHeight="1" x14ac:dyDescent="0.2"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5:32" ht="15" customHeight="1" x14ac:dyDescent="0.2"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5:32" ht="15" customHeight="1" x14ac:dyDescent="0.2"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5:32" ht="15" customHeight="1" x14ac:dyDescent="0.2"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5:32" ht="15" customHeight="1" x14ac:dyDescent="0.2"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5:32" ht="15" customHeight="1" x14ac:dyDescent="0.2"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5:32" ht="15" customHeight="1" x14ac:dyDescent="0.2"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5:32" ht="15" customHeight="1" x14ac:dyDescent="0.2"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5:32" ht="15" customHeight="1" x14ac:dyDescent="0.2"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5:32" ht="15" customHeight="1" x14ac:dyDescent="0.2"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5:32" ht="15" customHeight="1" x14ac:dyDescent="0.2"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5:32" ht="15" customHeight="1" x14ac:dyDescent="0.2"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5:32" ht="15" customHeight="1" x14ac:dyDescent="0.2"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5:32" ht="15" customHeight="1" x14ac:dyDescent="0.2"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5:32" ht="15" customHeight="1" x14ac:dyDescent="0.2"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5:32" ht="15" customHeight="1" x14ac:dyDescent="0.2"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5:32" ht="15" customHeight="1" x14ac:dyDescent="0.2"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5:32" ht="15" customHeight="1" x14ac:dyDescent="0.2"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5:32" ht="15" customHeight="1" x14ac:dyDescent="0.2"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5:32" ht="15" customHeight="1" x14ac:dyDescent="0.2"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5:32" ht="15" customHeight="1" x14ac:dyDescent="0.2"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5:32" ht="15" customHeight="1" x14ac:dyDescent="0.2"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5:32" ht="15" customHeight="1" x14ac:dyDescent="0.2"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5:32" ht="15" customHeight="1" x14ac:dyDescent="0.2"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5:32" ht="15" customHeight="1" x14ac:dyDescent="0.2"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5:32" ht="15" customHeight="1" x14ac:dyDescent="0.2"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5:32" ht="15" customHeight="1" x14ac:dyDescent="0.2"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5:32" ht="15" customHeight="1" x14ac:dyDescent="0.2"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5:32" ht="15" customHeight="1" x14ac:dyDescent="0.2"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5:32" ht="15" customHeight="1" x14ac:dyDescent="0.2"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5:32" ht="15" customHeight="1" x14ac:dyDescent="0.2"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5:32" ht="15" customHeight="1" x14ac:dyDescent="0.2"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5:32" ht="15" customHeight="1" x14ac:dyDescent="0.2"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5:32" ht="15" customHeight="1" x14ac:dyDescent="0.2"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5:32" ht="15" customHeight="1" x14ac:dyDescent="0.2"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5:32" ht="15" customHeight="1" x14ac:dyDescent="0.2"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5:32" ht="15" customHeight="1" x14ac:dyDescent="0.2"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5:32" ht="15" customHeight="1" x14ac:dyDescent="0.2"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5:32" ht="15" customHeight="1" x14ac:dyDescent="0.2"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5:32" ht="15" customHeight="1" x14ac:dyDescent="0.2"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5:32" ht="15" customHeight="1" x14ac:dyDescent="0.2"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5:32" ht="15" customHeight="1" x14ac:dyDescent="0.2"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5:32" ht="15" customHeight="1" x14ac:dyDescent="0.2"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5:32" ht="15" customHeight="1" x14ac:dyDescent="0.2"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5:32" ht="15" customHeight="1" x14ac:dyDescent="0.2"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5:32" ht="15" customHeight="1" x14ac:dyDescent="0.2"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5:32" ht="15" customHeight="1" x14ac:dyDescent="0.2"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5:32" ht="15" customHeight="1" x14ac:dyDescent="0.2"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5:32" ht="15" customHeight="1" x14ac:dyDescent="0.2"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5:32" ht="15" customHeight="1" x14ac:dyDescent="0.2"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5:32" ht="15" customHeight="1" x14ac:dyDescent="0.2"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5:32" ht="15" customHeight="1" x14ac:dyDescent="0.2"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5:32" ht="15" customHeight="1" x14ac:dyDescent="0.2"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5:32" ht="15" customHeight="1" x14ac:dyDescent="0.2"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5:32" ht="15" customHeight="1" x14ac:dyDescent="0.2"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5:32" ht="15" customHeight="1" x14ac:dyDescent="0.2"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5:32" ht="15" customHeight="1" x14ac:dyDescent="0.2"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5:32" ht="15" customHeight="1" x14ac:dyDescent="0.2"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5:32" ht="15" customHeight="1" x14ac:dyDescent="0.2"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5:32" ht="15" customHeight="1" x14ac:dyDescent="0.2"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5:32" ht="15" customHeight="1" x14ac:dyDescent="0.2"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5:32" ht="15" customHeight="1" x14ac:dyDescent="0.2"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5:32" ht="15" customHeight="1" x14ac:dyDescent="0.2"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5:32" ht="15" customHeight="1" x14ac:dyDescent="0.2"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5:32" ht="15" customHeight="1" x14ac:dyDescent="0.2"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5:32" ht="15" customHeight="1" x14ac:dyDescent="0.2"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5:32" ht="15" customHeight="1" x14ac:dyDescent="0.2"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5:32" ht="15" customHeight="1" x14ac:dyDescent="0.2"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5:32" ht="15" customHeight="1" x14ac:dyDescent="0.2"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5:32" ht="15" customHeight="1" x14ac:dyDescent="0.2"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5:32" ht="15" customHeight="1" x14ac:dyDescent="0.2"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5:32" ht="15" customHeight="1" x14ac:dyDescent="0.2"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5:32" ht="15" customHeight="1" x14ac:dyDescent="0.2"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5:32" ht="15" customHeight="1" x14ac:dyDescent="0.2"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5:32" ht="15" customHeight="1" x14ac:dyDescent="0.2"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5:32" ht="15" customHeight="1" x14ac:dyDescent="0.2"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5:32" ht="15" customHeight="1" x14ac:dyDescent="0.2"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5:32" ht="15" customHeight="1" x14ac:dyDescent="0.2"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5:32" ht="15" customHeight="1" x14ac:dyDescent="0.2"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5:32" ht="15" customHeight="1" x14ac:dyDescent="0.2"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5:32" ht="15" customHeight="1" x14ac:dyDescent="0.2"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5:32" ht="15" customHeight="1" x14ac:dyDescent="0.2"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5:32" ht="15" customHeight="1" x14ac:dyDescent="0.2"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5:32" ht="15" customHeight="1" x14ac:dyDescent="0.2"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5:32" ht="15" customHeight="1" x14ac:dyDescent="0.2"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5:32" ht="15" customHeight="1" x14ac:dyDescent="0.2"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5:32" ht="15" customHeight="1" x14ac:dyDescent="0.2"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5:32" ht="15" customHeight="1" x14ac:dyDescent="0.2"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5:32" ht="15" customHeight="1" x14ac:dyDescent="0.2"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5:32" ht="15" customHeight="1" x14ac:dyDescent="0.2"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5:32" ht="15" customHeight="1" x14ac:dyDescent="0.2"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5:32" ht="15" customHeight="1" x14ac:dyDescent="0.2"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5:32" ht="15" customHeight="1" x14ac:dyDescent="0.2"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5:32" ht="15" customHeight="1" x14ac:dyDescent="0.2"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5:32" ht="15" customHeight="1" x14ac:dyDescent="0.2"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5:32" ht="15" customHeight="1" x14ac:dyDescent="0.2"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5:32" ht="15" customHeight="1" x14ac:dyDescent="0.2"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5:32" ht="15" customHeight="1" x14ac:dyDescent="0.2"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5:32" ht="15" customHeight="1" x14ac:dyDescent="0.2"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5:32" ht="15" customHeight="1" x14ac:dyDescent="0.2"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5:32" ht="15" customHeight="1" x14ac:dyDescent="0.2"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5:32" ht="15" customHeight="1" x14ac:dyDescent="0.2"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5:32" ht="15" customHeight="1" x14ac:dyDescent="0.2"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5:32" ht="15" customHeight="1" x14ac:dyDescent="0.2"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5:32" ht="15" customHeight="1" x14ac:dyDescent="0.2"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5:32" ht="15" customHeight="1" x14ac:dyDescent="0.2"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5:32" ht="15" customHeight="1" x14ac:dyDescent="0.2"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5:32" ht="15" customHeight="1" x14ac:dyDescent="0.2"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5:32" ht="15" customHeight="1" x14ac:dyDescent="0.2"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5:32" ht="15" customHeight="1" x14ac:dyDescent="0.2"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5:32" ht="15" customHeight="1" x14ac:dyDescent="0.2"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5:32" ht="15" customHeight="1" x14ac:dyDescent="0.2"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5:32" ht="15" customHeight="1" x14ac:dyDescent="0.2"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5:32" ht="15" customHeight="1" x14ac:dyDescent="0.2"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5:32" ht="15" customHeight="1" x14ac:dyDescent="0.2"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5:32" ht="15" customHeight="1" x14ac:dyDescent="0.2"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5:32" ht="15" customHeight="1" x14ac:dyDescent="0.2"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5:32" ht="15" customHeight="1" x14ac:dyDescent="0.2"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5:32" ht="15" customHeight="1" x14ac:dyDescent="0.2"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5:32" ht="15" customHeight="1" x14ac:dyDescent="0.2"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5:32" ht="15" customHeight="1" x14ac:dyDescent="0.2"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5:32" ht="15" customHeight="1" x14ac:dyDescent="0.2"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5:32" ht="15" customHeight="1" x14ac:dyDescent="0.2"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5:32" ht="15" customHeight="1" x14ac:dyDescent="0.2"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5:32" ht="15" customHeight="1" x14ac:dyDescent="0.2"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5:32" ht="15" customHeight="1" x14ac:dyDescent="0.2"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5:32" ht="15" customHeight="1" x14ac:dyDescent="0.2"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5:32" ht="15" customHeight="1" x14ac:dyDescent="0.2"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5:32" ht="15" customHeight="1" x14ac:dyDescent="0.2"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5:32" ht="15" customHeight="1" x14ac:dyDescent="0.2"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5:32" ht="15" customHeight="1" x14ac:dyDescent="0.2"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5:32" ht="15" customHeight="1" x14ac:dyDescent="0.2"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5:32" ht="15" customHeight="1" x14ac:dyDescent="0.2"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5:32" ht="15" customHeight="1" x14ac:dyDescent="0.2"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5:32" ht="15" customHeight="1" x14ac:dyDescent="0.2"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5:32" ht="15" customHeight="1" x14ac:dyDescent="0.2"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5:32" ht="15" customHeight="1" x14ac:dyDescent="0.2"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5:32" ht="15" customHeight="1" x14ac:dyDescent="0.2"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5:32" ht="15" customHeight="1" x14ac:dyDescent="0.2"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5:32" ht="15" customHeight="1" x14ac:dyDescent="0.2"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5:32" ht="15" customHeight="1" x14ac:dyDescent="0.2"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5:32" ht="15" customHeight="1" x14ac:dyDescent="0.2"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5:32" ht="15" customHeight="1" x14ac:dyDescent="0.2"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5:32" ht="15" customHeight="1" x14ac:dyDescent="0.2"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5:32" ht="15" customHeight="1" x14ac:dyDescent="0.2"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5:32" ht="15" customHeight="1" x14ac:dyDescent="0.2"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5:32" ht="15" customHeight="1" x14ac:dyDescent="0.2"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5:32" ht="15" customHeight="1" x14ac:dyDescent="0.2"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5:32" ht="15" customHeight="1" x14ac:dyDescent="0.2"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5:32" ht="15" customHeight="1" x14ac:dyDescent="0.2"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5:32" ht="15" customHeight="1" x14ac:dyDescent="0.2"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5:32" ht="15" customHeight="1" x14ac:dyDescent="0.2"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5:32" ht="15" customHeight="1" x14ac:dyDescent="0.2"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5:32" ht="15" customHeight="1" x14ac:dyDescent="0.2"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5:32" ht="15" customHeight="1" x14ac:dyDescent="0.2"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5:32" ht="15" customHeight="1" x14ac:dyDescent="0.2"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5:32" ht="15" customHeight="1" x14ac:dyDescent="0.2"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5:32" ht="15" customHeight="1" x14ac:dyDescent="0.2"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5:32" ht="15" customHeight="1" x14ac:dyDescent="0.2"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5:32" ht="15" customHeight="1" x14ac:dyDescent="0.2"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5:32" ht="15" customHeight="1" x14ac:dyDescent="0.2"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5:32" ht="15" customHeight="1" x14ac:dyDescent="0.2"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5:32" ht="15" customHeight="1" x14ac:dyDescent="0.2"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5:32" ht="15" customHeight="1" x14ac:dyDescent="0.2"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5:32" ht="15" customHeight="1" x14ac:dyDescent="0.2"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5:32" ht="15" customHeight="1" x14ac:dyDescent="0.2"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5:32" ht="15" customHeight="1" x14ac:dyDescent="0.2"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5:32" ht="15" customHeight="1" x14ac:dyDescent="0.2"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5:32" ht="15" customHeight="1" x14ac:dyDescent="0.2"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5:32" ht="15" customHeight="1" x14ac:dyDescent="0.2"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5:32" ht="15" customHeight="1" x14ac:dyDescent="0.2"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5:32" ht="15" customHeight="1" x14ac:dyDescent="0.2"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5:32" ht="15" customHeight="1" x14ac:dyDescent="0.2"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5:32" ht="15" customHeight="1" x14ac:dyDescent="0.2"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5:32" ht="15" customHeight="1" x14ac:dyDescent="0.2"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5:32" ht="15" customHeight="1" x14ac:dyDescent="0.2"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5:32" ht="15" customHeight="1" x14ac:dyDescent="0.2"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5:32" ht="15" customHeight="1" x14ac:dyDescent="0.2"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5:32" ht="15" customHeight="1" x14ac:dyDescent="0.2"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5:32" ht="15" customHeight="1" x14ac:dyDescent="0.2"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5:32" ht="15" customHeight="1" x14ac:dyDescent="0.2"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5:32" ht="15" customHeight="1" x14ac:dyDescent="0.2"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5:32" ht="15" customHeight="1" x14ac:dyDescent="0.2"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5:32" ht="15" customHeight="1" x14ac:dyDescent="0.2"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5:32" ht="15" customHeight="1" x14ac:dyDescent="0.2"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5:32" ht="15" customHeight="1" x14ac:dyDescent="0.2"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5:32" ht="15" customHeight="1" x14ac:dyDescent="0.2"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5:32" ht="15" customHeight="1" x14ac:dyDescent="0.2"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5:32" ht="15" customHeight="1" x14ac:dyDescent="0.2"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5:32" ht="15" customHeight="1" x14ac:dyDescent="0.2"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5:32" ht="15" customHeight="1" x14ac:dyDescent="0.2"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5:32" ht="15" customHeight="1" x14ac:dyDescent="0.2"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5:32" ht="15" customHeight="1" x14ac:dyDescent="0.2"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5:32" ht="15" customHeight="1" x14ac:dyDescent="0.2"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5:32" ht="15" customHeight="1" x14ac:dyDescent="0.2"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5:32" ht="15" customHeight="1" x14ac:dyDescent="0.2"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5:32" ht="15" customHeight="1" x14ac:dyDescent="0.2"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5:32" ht="15" customHeight="1" x14ac:dyDescent="0.2"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5:32" ht="15" customHeight="1" x14ac:dyDescent="0.2"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5:32" ht="15" customHeight="1" x14ac:dyDescent="0.2"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5:32" ht="15" customHeight="1" x14ac:dyDescent="0.2"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5:32" ht="15" customHeight="1" x14ac:dyDescent="0.2"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5:32" ht="15" customHeight="1" x14ac:dyDescent="0.2"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5:32" ht="15" customHeight="1" x14ac:dyDescent="0.2"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5:32" ht="15" customHeight="1" x14ac:dyDescent="0.2"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5:32" ht="15" customHeight="1" x14ac:dyDescent="0.2"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5:32" ht="15" customHeight="1" x14ac:dyDescent="0.2"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5:32" ht="15" customHeight="1" x14ac:dyDescent="0.2"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5:32" ht="15" customHeight="1" x14ac:dyDescent="0.2"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5:32" ht="15" customHeight="1" x14ac:dyDescent="0.2"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5:32" ht="15" customHeight="1" x14ac:dyDescent="0.2"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5:32" ht="15" customHeight="1" x14ac:dyDescent="0.2"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5:32" ht="15" customHeight="1" x14ac:dyDescent="0.2"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5:32" ht="15" customHeight="1" x14ac:dyDescent="0.2"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5:32" ht="15" customHeight="1" x14ac:dyDescent="0.2"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5:32" ht="15" customHeight="1" x14ac:dyDescent="0.2"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5:32" ht="15" customHeight="1" x14ac:dyDescent="0.2"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5:32" ht="15" customHeight="1" x14ac:dyDescent="0.2"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5:32" ht="15" customHeight="1" x14ac:dyDescent="0.2"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5:32" ht="15" customHeight="1" x14ac:dyDescent="0.2"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5:32" ht="15" customHeight="1" x14ac:dyDescent="0.2"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5:32" ht="15" customHeight="1" x14ac:dyDescent="0.2"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5:32" ht="15" customHeight="1" x14ac:dyDescent="0.2"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5:32" ht="15" customHeight="1" x14ac:dyDescent="0.2"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5:32" ht="15" customHeight="1" x14ac:dyDescent="0.2"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5:32" ht="15" customHeight="1" x14ac:dyDescent="0.2"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5:32" ht="15" customHeight="1" x14ac:dyDescent="0.2"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5:32" ht="15" customHeight="1" x14ac:dyDescent="0.2"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5:32" ht="15" customHeight="1" x14ac:dyDescent="0.2"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5:32" ht="15" customHeight="1" x14ac:dyDescent="0.2"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5:32" ht="15" customHeight="1" x14ac:dyDescent="0.2"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5:32" ht="15" customHeight="1" x14ac:dyDescent="0.2"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5:32" ht="15" customHeight="1" x14ac:dyDescent="0.2"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5:32" ht="15" customHeight="1" x14ac:dyDescent="0.2"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5:32" ht="15" customHeight="1" x14ac:dyDescent="0.2"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5:32" ht="15" customHeight="1" x14ac:dyDescent="0.2"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5:32" ht="15" customHeight="1" x14ac:dyDescent="0.2"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5:32" ht="15" customHeight="1" x14ac:dyDescent="0.2"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5:32" ht="15" customHeight="1" x14ac:dyDescent="0.2"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5:32" ht="15" customHeight="1" x14ac:dyDescent="0.2"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5:32" ht="15" customHeight="1" x14ac:dyDescent="0.2"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5:32" ht="15" customHeight="1" x14ac:dyDescent="0.2"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5:32" ht="15" customHeight="1" x14ac:dyDescent="0.2"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5:32" ht="15" customHeight="1" x14ac:dyDescent="0.2"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5:32" ht="15" customHeight="1" x14ac:dyDescent="0.2"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5:32" ht="15" customHeight="1" x14ac:dyDescent="0.2"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5:32" ht="15" customHeight="1" x14ac:dyDescent="0.2"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5:32" ht="15" customHeight="1" x14ac:dyDescent="0.2"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5:32" ht="15" customHeight="1" x14ac:dyDescent="0.2"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5:32" ht="15" customHeight="1" x14ac:dyDescent="0.2"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5:32" ht="15" customHeight="1" x14ac:dyDescent="0.2"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5:32" ht="15" customHeight="1" x14ac:dyDescent="0.2"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5:32" ht="15" customHeight="1" x14ac:dyDescent="0.2"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5:32" ht="15" customHeight="1" x14ac:dyDescent="0.2"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5:32" ht="15" customHeight="1" x14ac:dyDescent="0.2"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5:32" ht="15" customHeight="1" x14ac:dyDescent="0.2"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5:32" ht="15" customHeight="1" x14ac:dyDescent="0.2"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5:32" ht="15" customHeight="1" x14ac:dyDescent="0.2"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5:32" ht="15" customHeight="1" x14ac:dyDescent="0.2"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5:32" ht="15" customHeight="1" x14ac:dyDescent="0.2"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5:32" ht="15" customHeight="1" x14ac:dyDescent="0.2"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5:32" ht="15" customHeight="1" x14ac:dyDescent="0.2"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5:32" ht="15" customHeight="1" x14ac:dyDescent="0.2"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5:32" ht="15" customHeight="1" x14ac:dyDescent="0.2"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5:32" ht="15" customHeight="1" x14ac:dyDescent="0.2"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5:32" ht="15" customHeight="1" x14ac:dyDescent="0.2"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5:32" ht="15" customHeight="1" x14ac:dyDescent="0.2"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5:32" ht="15" customHeight="1" x14ac:dyDescent="0.2"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5:32" ht="15" customHeight="1" x14ac:dyDescent="0.2"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5:32" ht="15" customHeight="1" x14ac:dyDescent="0.2"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5:32" ht="15" customHeight="1" x14ac:dyDescent="0.2"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5:32" ht="15" customHeight="1" x14ac:dyDescent="0.2"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5:32" ht="15" customHeight="1" x14ac:dyDescent="0.2"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5:32" ht="15" customHeight="1" x14ac:dyDescent="0.2"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5:32" ht="15" customHeight="1" x14ac:dyDescent="0.2"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5:32" ht="15" customHeight="1" x14ac:dyDescent="0.2"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5:32" ht="15" customHeight="1" x14ac:dyDescent="0.2"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5:32" ht="15" customHeight="1" x14ac:dyDescent="0.2"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5:32" ht="15" customHeight="1" x14ac:dyDescent="0.2"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5:32" ht="15" customHeight="1" x14ac:dyDescent="0.2"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5:32" ht="15" customHeight="1" x14ac:dyDescent="0.2"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5:32" ht="15" customHeight="1" x14ac:dyDescent="0.2"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5:32" ht="15" customHeight="1" x14ac:dyDescent="0.2"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5:32" ht="15" customHeight="1" x14ac:dyDescent="0.2"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5:32" ht="15" customHeight="1" x14ac:dyDescent="0.2"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5:32" ht="15" customHeight="1" x14ac:dyDescent="0.2"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5:32" ht="15" customHeight="1" x14ac:dyDescent="0.2"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5:32" ht="15" customHeight="1" x14ac:dyDescent="0.2"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5:32" ht="15" customHeight="1" x14ac:dyDescent="0.2"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5:32" ht="15" customHeight="1" x14ac:dyDescent="0.2"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5:32" ht="15" customHeight="1" x14ac:dyDescent="0.2"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5:32" ht="15" customHeight="1" x14ac:dyDescent="0.2"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5:32" ht="15" customHeight="1" x14ac:dyDescent="0.2"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5:32" ht="15" customHeight="1" x14ac:dyDescent="0.2"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5:32" ht="15" customHeight="1" x14ac:dyDescent="0.2"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5:32" ht="15" customHeight="1" x14ac:dyDescent="0.2"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5:32" ht="15" customHeight="1" x14ac:dyDescent="0.2"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5:32" ht="15" customHeight="1" x14ac:dyDescent="0.2"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5:32" ht="15" customHeight="1" x14ac:dyDescent="0.2"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5:32" ht="15" customHeight="1" x14ac:dyDescent="0.2"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5:32" ht="15" customHeight="1" x14ac:dyDescent="0.2"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5:32" ht="15" customHeight="1" x14ac:dyDescent="0.2"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5:32" ht="15" customHeight="1" x14ac:dyDescent="0.2"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5:32" ht="15" customHeight="1" x14ac:dyDescent="0.2"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5:32" ht="15" customHeight="1" x14ac:dyDescent="0.2"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5:32" ht="15" customHeight="1" x14ac:dyDescent="0.2"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5:32" ht="15" customHeight="1" x14ac:dyDescent="0.2"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5:32" ht="15" customHeight="1" x14ac:dyDescent="0.2"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5:32" ht="15" customHeight="1" x14ac:dyDescent="0.2"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5:32" ht="15" customHeight="1" x14ac:dyDescent="0.2"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5:32" ht="15" customHeight="1" x14ac:dyDescent="0.2"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5:32" ht="15" customHeight="1" x14ac:dyDescent="0.2"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5:32" ht="15" customHeight="1" x14ac:dyDescent="0.2"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5:32" ht="15" customHeight="1" x14ac:dyDescent="0.2"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5:32" ht="15" customHeight="1" x14ac:dyDescent="0.2"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5:32" ht="15" customHeight="1" x14ac:dyDescent="0.2"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5:32" ht="15" customHeight="1" x14ac:dyDescent="0.2"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5:32" ht="15" customHeight="1" x14ac:dyDescent="0.2"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5:32" ht="15" customHeight="1" x14ac:dyDescent="0.2"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5:32" ht="15" customHeight="1" x14ac:dyDescent="0.2"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5:32" ht="15" customHeight="1" x14ac:dyDescent="0.2"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5:32" ht="15" customHeight="1" x14ac:dyDescent="0.2"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5:32" ht="15" customHeight="1" x14ac:dyDescent="0.2"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5:32" ht="15" customHeight="1" x14ac:dyDescent="0.2"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5:32" ht="15" customHeight="1" x14ac:dyDescent="0.2"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5:32" ht="15" customHeight="1" x14ac:dyDescent="0.2"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5:32" ht="15" customHeight="1" x14ac:dyDescent="0.2"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5:32" ht="15" customHeight="1" x14ac:dyDescent="0.2"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5:32" ht="15" customHeight="1" x14ac:dyDescent="0.2"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5:32" ht="15" customHeight="1" x14ac:dyDescent="0.2"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5:32" ht="15" customHeight="1" x14ac:dyDescent="0.2"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5:32" ht="15" customHeight="1" x14ac:dyDescent="0.2"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5:32" ht="15" customHeight="1" x14ac:dyDescent="0.2"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5:32" ht="15" customHeight="1" x14ac:dyDescent="0.2"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5:32" ht="15" customHeight="1" x14ac:dyDescent="0.2"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5:32" ht="15" customHeight="1" x14ac:dyDescent="0.2"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5:32" ht="15" customHeight="1" x14ac:dyDescent="0.2"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5:32" ht="15" customHeight="1" x14ac:dyDescent="0.2"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5:32" ht="15" customHeight="1" x14ac:dyDescent="0.2"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5:32" ht="15" customHeight="1" x14ac:dyDescent="0.2"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5:32" ht="15" customHeight="1" x14ac:dyDescent="0.2"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5:32" ht="15" customHeight="1" x14ac:dyDescent="0.2"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5:32" ht="15" customHeight="1" x14ac:dyDescent="0.2"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5:32" ht="15" customHeight="1" x14ac:dyDescent="0.2"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5:32" ht="15" customHeight="1" x14ac:dyDescent="0.2"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5:32" ht="15" customHeight="1" x14ac:dyDescent="0.2"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5:32" ht="15" customHeight="1" x14ac:dyDescent="0.2"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5:32" ht="15" customHeight="1" x14ac:dyDescent="0.2"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5:32" ht="15" customHeight="1" x14ac:dyDescent="0.2"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5:32" ht="15" customHeight="1" x14ac:dyDescent="0.2"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5:32" ht="15" customHeight="1" x14ac:dyDescent="0.2"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5:32" ht="15" customHeight="1" x14ac:dyDescent="0.2"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5:32" ht="15" customHeight="1" x14ac:dyDescent="0.2"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5:32" ht="15" customHeight="1" x14ac:dyDescent="0.2"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5:32" ht="15" customHeight="1" x14ac:dyDescent="0.2"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5:32" ht="15" customHeight="1" x14ac:dyDescent="0.2"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5:32" ht="15" customHeight="1" x14ac:dyDescent="0.2"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5:32" ht="15" customHeight="1" x14ac:dyDescent="0.2"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5:32" ht="15" customHeight="1" x14ac:dyDescent="0.2"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5:32" ht="15" customHeight="1" x14ac:dyDescent="0.2"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5:32" ht="15" customHeight="1" x14ac:dyDescent="0.2"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5:32" ht="15" customHeight="1" x14ac:dyDescent="0.2"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5:32" ht="15" customHeight="1" x14ac:dyDescent="0.2"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5:32" ht="15" customHeight="1" x14ac:dyDescent="0.2"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5:32" ht="15" customHeight="1" x14ac:dyDescent="0.2"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5:32" ht="15" customHeight="1" x14ac:dyDescent="0.2"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5:32" ht="15" customHeight="1" x14ac:dyDescent="0.2"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5:32" ht="15" customHeight="1" x14ac:dyDescent="0.2"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5:32" ht="15" customHeight="1" x14ac:dyDescent="0.2"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5:32" ht="15" customHeight="1" x14ac:dyDescent="0.2"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5:32" ht="15" customHeight="1" x14ac:dyDescent="0.2"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5:32" ht="15" customHeight="1" x14ac:dyDescent="0.2"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5:32" ht="15" customHeight="1" x14ac:dyDescent="0.2"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5:32" ht="15" customHeight="1" x14ac:dyDescent="0.2"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5:32" ht="15" customHeight="1" x14ac:dyDescent="0.2"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5:32" ht="15" customHeight="1" x14ac:dyDescent="0.2"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5:32" ht="15" customHeight="1" x14ac:dyDescent="0.2"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5:32" ht="15" customHeight="1" x14ac:dyDescent="0.2"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5:32" ht="15" customHeight="1" x14ac:dyDescent="0.2"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5:32" ht="15" customHeight="1" x14ac:dyDescent="0.2"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5:32" ht="15" customHeight="1" x14ac:dyDescent="0.2"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5:32" ht="15" customHeight="1" x14ac:dyDescent="0.2"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5:32" ht="15" customHeight="1" x14ac:dyDescent="0.2"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5:32" ht="15" customHeight="1" x14ac:dyDescent="0.2"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5:32" ht="15" customHeight="1" x14ac:dyDescent="0.2"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5:32" ht="15" customHeight="1" x14ac:dyDescent="0.2"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5:32" ht="15" customHeight="1" x14ac:dyDescent="0.2"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5:32" ht="15" customHeight="1" x14ac:dyDescent="0.2"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5:32" ht="15" customHeight="1" x14ac:dyDescent="0.2"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5:32" ht="15" customHeight="1" x14ac:dyDescent="0.2"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5:32" ht="15" customHeight="1" x14ac:dyDescent="0.2"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5:32" ht="15" customHeight="1" x14ac:dyDescent="0.2"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5:32" ht="15" customHeight="1" x14ac:dyDescent="0.2"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5:32" ht="15" customHeight="1" x14ac:dyDescent="0.2"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5:32" ht="15" customHeight="1" x14ac:dyDescent="0.2"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5:32" ht="15" customHeight="1" x14ac:dyDescent="0.2"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5:32" ht="15" customHeight="1" x14ac:dyDescent="0.2"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5:32" ht="15" customHeight="1" x14ac:dyDescent="0.2"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5:32" ht="15" customHeight="1" x14ac:dyDescent="0.2"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5:32" ht="15" customHeight="1" x14ac:dyDescent="0.2"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5:32" ht="15" customHeight="1" x14ac:dyDescent="0.2"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5:32" ht="15" customHeight="1" x14ac:dyDescent="0.2"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5:32" ht="15" customHeight="1" x14ac:dyDescent="0.2"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5:32" ht="15" customHeight="1" x14ac:dyDescent="0.2"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5:32" ht="15" customHeight="1" x14ac:dyDescent="0.2"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5:32" ht="15" customHeight="1" x14ac:dyDescent="0.2"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5:32" ht="15" customHeight="1" x14ac:dyDescent="0.2"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5:32" ht="15" customHeight="1" x14ac:dyDescent="0.2"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5:32" ht="15" customHeight="1" x14ac:dyDescent="0.2"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5:32" ht="15" customHeight="1" x14ac:dyDescent="0.2"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5:32" ht="15" customHeight="1" x14ac:dyDescent="0.2"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5:32" ht="15" customHeight="1" x14ac:dyDescent="0.2"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5:32" ht="15" customHeight="1" x14ac:dyDescent="0.2"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5:32" ht="15" customHeight="1" x14ac:dyDescent="0.2"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5:32" ht="15" customHeight="1" x14ac:dyDescent="0.2"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5:32" ht="15" customHeight="1" x14ac:dyDescent="0.2"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5:32" ht="15" customHeight="1" x14ac:dyDescent="0.2"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5:32" ht="15" customHeight="1" x14ac:dyDescent="0.2"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5:32" ht="15" customHeight="1" x14ac:dyDescent="0.2"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5:32" ht="15" customHeight="1" x14ac:dyDescent="0.2"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5:32" ht="15" customHeight="1" x14ac:dyDescent="0.2"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5:32" ht="15" customHeight="1" x14ac:dyDescent="0.2"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5:32" ht="15" customHeight="1" x14ac:dyDescent="0.2"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5:32" ht="15" customHeight="1" x14ac:dyDescent="0.2"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5:32" ht="15" customHeight="1" x14ac:dyDescent="0.2"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5:32" ht="15" customHeight="1" x14ac:dyDescent="0.2"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5:32" ht="15" customHeight="1" x14ac:dyDescent="0.2"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5:32" ht="15" customHeight="1" x14ac:dyDescent="0.2"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5:32" ht="15" customHeight="1" x14ac:dyDescent="0.2"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5:32" ht="15" customHeight="1" x14ac:dyDescent="0.2"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5:32" ht="15" customHeight="1" x14ac:dyDescent="0.2"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5:32" ht="15" customHeight="1" x14ac:dyDescent="0.2"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5:32" ht="15" customHeight="1" x14ac:dyDescent="0.2"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5:32" ht="15" customHeight="1" x14ac:dyDescent="0.2"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5:32" ht="15" customHeight="1" x14ac:dyDescent="0.2"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5:32" ht="15" customHeight="1" x14ac:dyDescent="0.2"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5:32" ht="15" customHeight="1" x14ac:dyDescent="0.2"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5:32" ht="15" customHeight="1" x14ac:dyDescent="0.2"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5:32" ht="15" customHeight="1" x14ac:dyDescent="0.2"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5:32" ht="15" customHeight="1" x14ac:dyDescent="0.2"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5:32" ht="15" customHeight="1" x14ac:dyDescent="0.2"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5:32" ht="15" customHeight="1" x14ac:dyDescent="0.2"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5:32" ht="15" customHeight="1" x14ac:dyDescent="0.2"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5:32" ht="15" customHeight="1" x14ac:dyDescent="0.2"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5:32" ht="15" customHeight="1" x14ac:dyDescent="0.2"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5:32" ht="15" customHeight="1" x14ac:dyDescent="0.2"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5:32" ht="15" customHeight="1" x14ac:dyDescent="0.2"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5:32" ht="15" customHeight="1" x14ac:dyDescent="0.2"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5:32" ht="15" customHeight="1" x14ac:dyDescent="0.2"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5:32" ht="15" customHeight="1" x14ac:dyDescent="0.2"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5:32" ht="15" customHeight="1" x14ac:dyDescent="0.2"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5:32" ht="15" customHeight="1" x14ac:dyDescent="0.2"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5:32" ht="15" customHeight="1" x14ac:dyDescent="0.2"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5:32" ht="15" customHeight="1" x14ac:dyDescent="0.2"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5:32" ht="15" customHeight="1" x14ac:dyDescent="0.2"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5:32" ht="15" customHeight="1" x14ac:dyDescent="0.2"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5:32" ht="15" customHeight="1" x14ac:dyDescent="0.2"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5:32" ht="15" customHeight="1" x14ac:dyDescent="0.2"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5:32" ht="15" customHeight="1" x14ac:dyDescent="0.2"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5:32" ht="15" customHeight="1" x14ac:dyDescent="0.2"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5:32" ht="15" customHeight="1" x14ac:dyDescent="0.2"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5:32" ht="15" customHeight="1" x14ac:dyDescent="0.2"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5:32" ht="15" customHeight="1" x14ac:dyDescent="0.2"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5:32" ht="15" customHeight="1" x14ac:dyDescent="0.2"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5:32" ht="15" customHeight="1" x14ac:dyDescent="0.2"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5:32" ht="15" customHeight="1" x14ac:dyDescent="0.2"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5:32" ht="15" customHeight="1" x14ac:dyDescent="0.2"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5:32" ht="15" customHeight="1" x14ac:dyDescent="0.2"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5:32" ht="15" customHeight="1" x14ac:dyDescent="0.2"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5:32" ht="15" customHeight="1" x14ac:dyDescent="0.2"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5:32" ht="15" customHeight="1" x14ac:dyDescent="0.2"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5:32" ht="15" customHeight="1" x14ac:dyDescent="0.2"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5:32" ht="15" customHeight="1" x14ac:dyDescent="0.2"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5:32" ht="15" customHeight="1" x14ac:dyDescent="0.2"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5:32" ht="15" customHeight="1" x14ac:dyDescent="0.2"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5:32" ht="15" customHeight="1" x14ac:dyDescent="0.2"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5:32" ht="15" customHeight="1" x14ac:dyDescent="0.2"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5:32" ht="15" customHeight="1" x14ac:dyDescent="0.2"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5:32" ht="15" customHeight="1" x14ac:dyDescent="0.2"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5:32" ht="15" customHeight="1" x14ac:dyDescent="0.2"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5:32" ht="15" customHeight="1" x14ac:dyDescent="0.2"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5:32" ht="15" customHeight="1" x14ac:dyDescent="0.2"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5:32" ht="15" customHeight="1" x14ac:dyDescent="0.2"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5:32" ht="15" customHeight="1" x14ac:dyDescent="0.2"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5:32" ht="15" customHeight="1" x14ac:dyDescent="0.2"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5:32" ht="15" customHeight="1" x14ac:dyDescent="0.2"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5:32" ht="15" customHeight="1" x14ac:dyDescent="0.2"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5:32" ht="15" customHeight="1" x14ac:dyDescent="0.2"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5:32" ht="15" customHeight="1" x14ac:dyDescent="0.2"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5:32" ht="15" customHeight="1" x14ac:dyDescent="0.2"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5:32" ht="15" customHeight="1" x14ac:dyDescent="0.2"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5:32" ht="15" customHeight="1" x14ac:dyDescent="0.2"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5:32" ht="15" customHeight="1" x14ac:dyDescent="0.2"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5:32" ht="15" customHeight="1" x14ac:dyDescent="0.2"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5:32" ht="15" customHeight="1" x14ac:dyDescent="0.2"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5:32" ht="15" customHeight="1" x14ac:dyDescent="0.2"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5:32" ht="15" customHeight="1" x14ac:dyDescent="0.2"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5:32" ht="15" customHeight="1" x14ac:dyDescent="0.2"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5:32" ht="15" customHeight="1" x14ac:dyDescent="0.2"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5:32" ht="15" customHeight="1" x14ac:dyDescent="0.2"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5:32" ht="15" customHeight="1" x14ac:dyDescent="0.2"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5:32" ht="15" customHeight="1" x14ac:dyDescent="0.2"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5:32" ht="15" customHeight="1" x14ac:dyDescent="0.2"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5:32" ht="15" customHeight="1" x14ac:dyDescent="0.2"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5:32" ht="15" customHeight="1" x14ac:dyDescent="0.2"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5:32" ht="15" customHeight="1" x14ac:dyDescent="0.2"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5:32" ht="15" customHeight="1" x14ac:dyDescent="0.2"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5:32" ht="15" customHeight="1" x14ac:dyDescent="0.2"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5:32" ht="15" customHeight="1" x14ac:dyDescent="0.2"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5:32" ht="15" customHeight="1" x14ac:dyDescent="0.2"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5:32" ht="15" customHeight="1" x14ac:dyDescent="0.2"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5:32" ht="15" customHeight="1" x14ac:dyDescent="0.2"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5:32" ht="15" customHeight="1" x14ac:dyDescent="0.2"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5:32" ht="15" customHeight="1" x14ac:dyDescent="0.2"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5:32" ht="15" customHeight="1" x14ac:dyDescent="0.2"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5:32" ht="15" customHeight="1" x14ac:dyDescent="0.2"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5:32" ht="15" customHeight="1" x14ac:dyDescent="0.2"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5:32" ht="15" customHeight="1" x14ac:dyDescent="0.2"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5:32" ht="15" customHeight="1" x14ac:dyDescent="0.2"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5:32" ht="15" customHeight="1" x14ac:dyDescent="0.2"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5:32" ht="15" customHeight="1" x14ac:dyDescent="0.2"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5:32" ht="15" customHeight="1" x14ac:dyDescent="0.2"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5:32" ht="15" customHeight="1" x14ac:dyDescent="0.2"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5:32" ht="15" customHeight="1" x14ac:dyDescent="0.2"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5:32" ht="15" customHeight="1" x14ac:dyDescent="0.2"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5:32" ht="15" customHeight="1" x14ac:dyDescent="0.2"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5:32" ht="15" customHeight="1" x14ac:dyDescent="0.2"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5:32" ht="15" customHeight="1" x14ac:dyDescent="0.2"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5:32" ht="15" customHeight="1" x14ac:dyDescent="0.2"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5:32" ht="15" customHeight="1" x14ac:dyDescent="0.2"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5:32" ht="15" customHeight="1" x14ac:dyDescent="0.2"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5:32" ht="15" customHeight="1" x14ac:dyDescent="0.2"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5:32" ht="15" customHeight="1" x14ac:dyDescent="0.2"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5:32" ht="15" customHeight="1" x14ac:dyDescent="0.2"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5:32" ht="15" customHeight="1" x14ac:dyDescent="0.2"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5:32" ht="15" customHeight="1" x14ac:dyDescent="0.2"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5:32" ht="15" customHeight="1" x14ac:dyDescent="0.2"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5:32" ht="15" customHeight="1" x14ac:dyDescent="0.2"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5:32" ht="15" customHeight="1" x14ac:dyDescent="0.2"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5:32" ht="15" customHeight="1" x14ac:dyDescent="0.2"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5:32" ht="15" customHeight="1" x14ac:dyDescent="0.2"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5:32" ht="15" customHeight="1" x14ac:dyDescent="0.2"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5:32" ht="15" customHeight="1" x14ac:dyDescent="0.2"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5:32" ht="15" customHeight="1" x14ac:dyDescent="0.2"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5:32" ht="15" customHeight="1" x14ac:dyDescent="0.2"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5:32" ht="15" customHeight="1" x14ac:dyDescent="0.2"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5:32" ht="15" customHeight="1" x14ac:dyDescent="0.2"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5:32" ht="15" customHeight="1" x14ac:dyDescent="0.2"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5:32" ht="15" customHeight="1" x14ac:dyDescent="0.2"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5:32" ht="15" customHeight="1" x14ac:dyDescent="0.2"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5:32" ht="15" customHeight="1" x14ac:dyDescent="0.2"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5:32" ht="15" customHeight="1" x14ac:dyDescent="0.2"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5:32" ht="15" customHeight="1" x14ac:dyDescent="0.2"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5:32" ht="15" customHeight="1" x14ac:dyDescent="0.2"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5:32" ht="15" customHeight="1" x14ac:dyDescent="0.2"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5:32" ht="15" customHeight="1" x14ac:dyDescent="0.2"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5:32" ht="15" customHeight="1" x14ac:dyDescent="0.2"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5:32" ht="15" customHeight="1" x14ac:dyDescent="0.2"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5:32" ht="15" customHeight="1" x14ac:dyDescent="0.2"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5:32" ht="15" customHeight="1" x14ac:dyDescent="0.2"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5:32" ht="15" customHeight="1" x14ac:dyDescent="0.2"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5:32" ht="15" customHeight="1" x14ac:dyDescent="0.2"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5:32" ht="15" customHeight="1" x14ac:dyDescent="0.2"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5:32" ht="15" customHeight="1" x14ac:dyDescent="0.2"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5:32" ht="15" customHeight="1" x14ac:dyDescent="0.2"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5:32" ht="15" customHeight="1" x14ac:dyDescent="0.2"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5:32" ht="15" customHeight="1" x14ac:dyDescent="0.2"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5:32" ht="15" customHeight="1" x14ac:dyDescent="0.2"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5:32" ht="15" customHeight="1" x14ac:dyDescent="0.2"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5:32" ht="15" customHeight="1" x14ac:dyDescent="0.2"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5:32" ht="15" customHeight="1" x14ac:dyDescent="0.2"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5:32" ht="15" customHeight="1" x14ac:dyDescent="0.2"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5:32" ht="15" customHeight="1" x14ac:dyDescent="0.2"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5:32" ht="15" customHeight="1" x14ac:dyDescent="0.2"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5:32" ht="15" customHeight="1" x14ac:dyDescent="0.2"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5:32" ht="15" customHeight="1" x14ac:dyDescent="0.2"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5:32" ht="15" customHeight="1" x14ac:dyDescent="0.2"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5:32" ht="15" customHeight="1" x14ac:dyDescent="0.2"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5:32" ht="15" customHeight="1" x14ac:dyDescent="0.2"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5:32" ht="15" customHeight="1" x14ac:dyDescent="0.2"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5:32" ht="15" customHeight="1" x14ac:dyDescent="0.2"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5:32" ht="15" customHeight="1" x14ac:dyDescent="0.2"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5:32" ht="15" customHeight="1" x14ac:dyDescent="0.2"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5:32" ht="15" customHeight="1" x14ac:dyDescent="0.2"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5:32" ht="15" customHeight="1" x14ac:dyDescent="0.2"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5:32" ht="15" customHeight="1" x14ac:dyDescent="0.2"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5:32" ht="15" customHeight="1" x14ac:dyDescent="0.2"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5:32" ht="15" customHeight="1" x14ac:dyDescent="0.2"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5:32" ht="15" customHeight="1" x14ac:dyDescent="0.2"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5:32" ht="15" customHeight="1" x14ac:dyDescent="0.2"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5:32" ht="15" customHeight="1" x14ac:dyDescent="0.2"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5:32" ht="15" customHeight="1" x14ac:dyDescent="0.2"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5:32" ht="15" customHeight="1" x14ac:dyDescent="0.2"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5:32" ht="15" customHeight="1" x14ac:dyDescent="0.2"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5:32" ht="15" customHeight="1" x14ac:dyDescent="0.2"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5:32" ht="15" customHeight="1" x14ac:dyDescent="0.2"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5:32" ht="15" customHeight="1" x14ac:dyDescent="0.2"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5:32" ht="15" customHeight="1" x14ac:dyDescent="0.2"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5:32" ht="15" customHeight="1" x14ac:dyDescent="0.2"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5:32" ht="15" customHeight="1" x14ac:dyDescent="0.2"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5:32" ht="15" customHeight="1" x14ac:dyDescent="0.2"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5:32" ht="15" customHeight="1" x14ac:dyDescent="0.2"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5:32" ht="15" customHeight="1" x14ac:dyDescent="0.2"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5:32" ht="15" customHeight="1" x14ac:dyDescent="0.2"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5:32" ht="15" customHeight="1" x14ac:dyDescent="0.2"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5:32" ht="15" customHeight="1" x14ac:dyDescent="0.2"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5:32" ht="15" customHeight="1" x14ac:dyDescent="0.2"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5:32" ht="15" customHeight="1" x14ac:dyDescent="0.2"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5:32" ht="15" customHeight="1" x14ac:dyDescent="0.2"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5:32" ht="15" customHeight="1" x14ac:dyDescent="0.2"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5:32" ht="15" customHeight="1" x14ac:dyDescent="0.2"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5:32" ht="15" customHeight="1" x14ac:dyDescent="0.2"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5:32" ht="15" customHeight="1" x14ac:dyDescent="0.2"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5:32" ht="15" customHeight="1" x14ac:dyDescent="0.2"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5:32" ht="15" customHeight="1" x14ac:dyDescent="0.2"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5:32" ht="15" customHeight="1" x14ac:dyDescent="0.2"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5:32" ht="15" customHeight="1" x14ac:dyDescent="0.2"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5:32" ht="15" customHeight="1" x14ac:dyDescent="0.2"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5:32" ht="15" customHeight="1" x14ac:dyDescent="0.2"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5:32" ht="15" customHeight="1" x14ac:dyDescent="0.2"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5:32" ht="15" customHeight="1" x14ac:dyDescent="0.2"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5:32" ht="15" customHeight="1" x14ac:dyDescent="0.2"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5:32" ht="15" customHeight="1" x14ac:dyDescent="0.2"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5:32" ht="15" customHeight="1" x14ac:dyDescent="0.2"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5:32" ht="15" customHeight="1" x14ac:dyDescent="0.2"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5:32" ht="15" customHeight="1" x14ac:dyDescent="0.2"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5:32" ht="15" customHeight="1" x14ac:dyDescent="0.2"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5:32" ht="15" customHeight="1" x14ac:dyDescent="0.2"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5:32" ht="15" customHeight="1" x14ac:dyDescent="0.2"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5:32" ht="15" customHeight="1" x14ac:dyDescent="0.2"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5:32" ht="15" customHeight="1" x14ac:dyDescent="0.2"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5:32" ht="15" customHeight="1" x14ac:dyDescent="0.2"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5:32" ht="15" customHeight="1" x14ac:dyDescent="0.2"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5:32" ht="15" customHeight="1" x14ac:dyDescent="0.2"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5:32" ht="15" customHeight="1" x14ac:dyDescent="0.2"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5:32" ht="15" customHeight="1" x14ac:dyDescent="0.2"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5:32" ht="15" customHeight="1" x14ac:dyDescent="0.2"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5:32" ht="15" customHeight="1" x14ac:dyDescent="0.2"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5:32" ht="15" customHeight="1" x14ac:dyDescent="0.2"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5:32" ht="15" customHeight="1" x14ac:dyDescent="0.2"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5:32" ht="15" customHeight="1" x14ac:dyDescent="0.2"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5:32" ht="15" customHeight="1" x14ac:dyDescent="0.2"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5:32" ht="15" customHeight="1" x14ac:dyDescent="0.2"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5:32" ht="15" customHeight="1" x14ac:dyDescent="0.2"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5:32" ht="15" customHeight="1" x14ac:dyDescent="0.2"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5:32" ht="15" customHeight="1" x14ac:dyDescent="0.2"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5:32" ht="15" customHeight="1" x14ac:dyDescent="0.2"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5:32" ht="15" customHeight="1" x14ac:dyDescent="0.2"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5:32" ht="15" customHeight="1" x14ac:dyDescent="0.2"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5:32" ht="15" customHeight="1" x14ac:dyDescent="0.2"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5:32" ht="15" customHeight="1" x14ac:dyDescent="0.2"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5:32" ht="15" customHeight="1" x14ac:dyDescent="0.2"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5:32" ht="15" customHeight="1" x14ac:dyDescent="0.2"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5:32" ht="15" customHeight="1" x14ac:dyDescent="0.2"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5:32" ht="15" customHeight="1" x14ac:dyDescent="0.2"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5:32" ht="15" customHeight="1" x14ac:dyDescent="0.2"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5:32" ht="15" customHeight="1" x14ac:dyDescent="0.2"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5:32" ht="15" customHeight="1" x14ac:dyDescent="0.2"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5:32" ht="15" customHeight="1" x14ac:dyDescent="0.2"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5:32" ht="15" customHeight="1" x14ac:dyDescent="0.2"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5:32" ht="15" customHeight="1" x14ac:dyDescent="0.2"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5:32" ht="15" customHeight="1" x14ac:dyDescent="0.2"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5:32" ht="15" customHeight="1" x14ac:dyDescent="0.2"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5:32" ht="15" customHeight="1" x14ac:dyDescent="0.2"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5:32" ht="15" customHeight="1" x14ac:dyDescent="0.2"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5:32" ht="15" customHeight="1" x14ac:dyDescent="0.2"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5:32" ht="15" customHeight="1" x14ac:dyDescent="0.2"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5:32" ht="15" customHeight="1" x14ac:dyDescent="0.2"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5:32" ht="15" customHeight="1" x14ac:dyDescent="0.2"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5:32" ht="15" customHeight="1" x14ac:dyDescent="0.2"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5:32" ht="15" customHeight="1" x14ac:dyDescent="0.2"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5:32" ht="15" customHeight="1" x14ac:dyDescent="0.2"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5:32" ht="15" customHeight="1" x14ac:dyDescent="0.2"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5:32" ht="15" customHeight="1" x14ac:dyDescent="0.2"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5:32" ht="15" customHeight="1" x14ac:dyDescent="0.2"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5:32" ht="15" customHeight="1" x14ac:dyDescent="0.2"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5:32" ht="15" customHeight="1" x14ac:dyDescent="0.2"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5:32" ht="15" customHeight="1" x14ac:dyDescent="0.2"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5:32" ht="15" customHeight="1" x14ac:dyDescent="0.2"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5:32" ht="15" customHeight="1" x14ac:dyDescent="0.2"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5:32" ht="15" customHeight="1" x14ac:dyDescent="0.2"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5:32" ht="15" customHeight="1" x14ac:dyDescent="0.2"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5:32" ht="15" customHeight="1" x14ac:dyDescent="0.2"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5:32" ht="15" customHeight="1" x14ac:dyDescent="0.2"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5:32" ht="15" customHeight="1" x14ac:dyDescent="0.2"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5:32" ht="15" customHeight="1" x14ac:dyDescent="0.2"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5:32" ht="15" customHeight="1" x14ac:dyDescent="0.2"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5:32" ht="15" customHeight="1" x14ac:dyDescent="0.2"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5:32" ht="15" customHeight="1" x14ac:dyDescent="0.2"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5:32" ht="15" customHeight="1" x14ac:dyDescent="0.2"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5:32" ht="15" customHeight="1" x14ac:dyDescent="0.2"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5:32" ht="15" customHeight="1" x14ac:dyDescent="0.2"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5:32" ht="15" customHeight="1" x14ac:dyDescent="0.2"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5:32" ht="15" customHeight="1" x14ac:dyDescent="0.2"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5:32" ht="15" customHeight="1" x14ac:dyDescent="0.2"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5:32" ht="15" customHeight="1" x14ac:dyDescent="0.2"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5:32" ht="15" customHeight="1" x14ac:dyDescent="0.2"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5:32" ht="15" customHeight="1" x14ac:dyDescent="0.2"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5:32" ht="15" customHeight="1" x14ac:dyDescent="0.2"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5:32" ht="15" customHeight="1" x14ac:dyDescent="0.2"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5:32" ht="15" customHeight="1" x14ac:dyDescent="0.2"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5:32" ht="15" customHeight="1" x14ac:dyDescent="0.2"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5:32" ht="15" customHeight="1" x14ac:dyDescent="0.2"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5:32" ht="15" customHeight="1" x14ac:dyDescent="0.2"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5:32" ht="15" customHeight="1" x14ac:dyDescent="0.2"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5:32" ht="15" customHeight="1" x14ac:dyDescent="0.2"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5:32" ht="15" customHeight="1" x14ac:dyDescent="0.2"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5:32" ht="15" customHeight="1" x14ac:dyDescent="0.2"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5:32" ht="15" customHeight="1" x14ac:dyDescent="0.2"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5:32" ht="15" customHeight="1" x14ac:dyDescent="0.2"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5:32" ht="15" customHeight="1" x14ac:dyDescent="0.2"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5:32" ht="15" customHeight="1" x14ac:dyDescent="0.2"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5:32" ht="15" customHeight="1" x14ac:dyDescent="0.2"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5:32" ht="15" customHeight="1" x14ac:dyDescent="0.2"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5:32" ht="15" customHeight="1" x14ac:dyDescent="0.2"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5:32" ht="15" customHeight="1" x14ac:dyDescent="0.2"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5:32" ht="15" customHeight="1" x14ac:dyDescent="0.2"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5:32" ht="15" customHeight="1" x14ac:dyDescent="0.2"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5:32" ht="15" customHeight="1" x14ac:dyDescent="0.2"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5:32" ht="15" customHeight="1" x14ac:dyDescent="0.2"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5:32" ht="15" customHeight="1" x14ac:dyDescent="0.2"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5:32" ht="15" customHeight="1" x14ac:dyDescent="0.2"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5:32" ht="15" customHeight="1" x14ac:dyDescent="0.2"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5:32" ht="15" customHeight="1" x14ac:dyDescent="0.2"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5:32" ht="15" customHeight="1" x14ac:dyDescent="0.2"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5:32" ht="15" customHeight="1" x14ac:dyDescent="0.2"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5:32" ht="15" customHeight="1" x14ac:dyDescent="0.2"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5:32" ht="15" customHeight="1" x14ac:dyDescent="0.2"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5:32" ht="15" customHeight="1" x14ac:dyDescent="0.2"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5:32" ht="15" customHeight="1" x14ac:dyDescent="0.2"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5:32" ht="15" customHeight="1" x14ac:dyDescent="0.2"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5:32" ht="15" customHeight="1" x14ac:dyDescent="0.2"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5:32" ht="15" customHeight="1" x14ac:dyDescent="0.2"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5:32" ht="15" customHeight="1" x14ac:dyDescent="0.2"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5:32" ht="15" customHeight="1" x14ac:dyDescent="0.2"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5:32" ht="15" customHeight="1" x14ac:dyDescent="0.2"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5:32" ht="15" customHeight="1" x14ac:dyDescent="0.2"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5:32" ht="15" customHeight="1" x14ac:dyDescent="0.2"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5:32" ht="15" customHeight="1" x14ac:dyDescent="0.2"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5:32" ht="15" customHeight="1" x14ac:dyDescent="0.2"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5:32" ht="15" customHeight="1" x14ac:dyDescent="0.2"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5:32" ht="15" customHeight="1" x14ac:dyDescent="0.2"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5:32" ht="15" customHeight="1" x14ac:dyDescent="0.2"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5:32" ht="15" customHeight="1" x14ac:dyDescent="0.2"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5:32" ht="15" customHeight="1" x14ac:dyDescent="0.2"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5:32" ht="15" customHeight="1" x14ac:dyDescent="0.2"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5:32" ht="15" customHeight="1" x14ac:dyDescent="0.2"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5:32" ht="15" customHeight="1" x14ac:dyDescent="0.2"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5:32" ht="15" customHeight="1" x14ac:dyDescent="0.2"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5:32" ht="15" customHeight="1" x14ac:dyDescent="0.2"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5:32" ht="15" customHeight="1" x14ac:dyDescent="0.2"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5:32" ht="15" customHeight="1" x14ac:dyDescent="0.2"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5:32" ht="15" customHeight="1" x14ac:dyDescent="0.2"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5:32" ht="15" customHeight="1" x14ac:dyDescent="0.2"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5:32" ht="15" customHeight="1" x14ac:dyDescent="0.2"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5:32" ht="15" customHeight="1" x14ac:dyDescent="0.2"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5:32" ht="15" customHeight="1" x14ac:dyDescent="0.2"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5:32" ht="15" customHeight="1" x14ac:dyDescent="0.2"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5:32" ht="15" customHeight="1" x14ac:dyDescent="0.2"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5:32" ht="15" customHeight="1" x14ac:dyDescent="0.2"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5:32" ht="15" customHeight="1" x14ac:dyDescent="0.2"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5:32" ht="15" customHeight="1" x14ac:dyDescent="0.2"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5:32" ht="15" customHeight="1" x14ac:dyDescent="0.2"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5:32" ht="15" customHeight="1" x14ac:dyDescent="0.2"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5:32" ht="15" customHeight="1" x14ac:dyDescent="0.2"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5:32" ht="15" customHeight="1" x14ac:dyDescent="0.2"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5:32" ht="15" customHeight="1" x14ac:dyDescent="0.2"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5:32" ht="15" customHeight="1" x14ac:dyDescent="0.2"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5:32" ht="15" customHeight="1" x14ac:dyDescent="0.2"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5:32" ht="15" customHeight="1" x14ac:dyDescent="0.2"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5:32" ht="15" customHeight="1" x14ac:dyDescent="0.2"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5:32" ht="15" customHeight="1" x14ac:dyDescent="0.2"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5:32" ht="15" customHeight="1" x14ac:dyDescent="0.2"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5:32" ht="15" customHeight="1" x14ac:dyDescent="0.2"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5:32" ht="15" customHeight="1" x14ac:dyDescent="0.2"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5:32" ht="15" customHeight="1" x14ac:dyDescent="0.2"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5:32" ht="15" customHeight="1" x14ac:dyDescent="0.2"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5:32" ht="15" customHeight="1" x14ac:dyDescent="0.2"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5:32" ht="15" customHeight="1" x14ac:dyDescent="0.2"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5:32" ht="15" customHeight="1" x14ac:dyDescent="0.2"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5:32" ht="15" customHeight="1" x14ac:dyDescent="0.2"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5:32" ht="15" customHeight="1" x14ac:dyDescent="0.2"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5:32" ht="15" customHeight="1" x14ac:dyDescent="0.2"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5:32" ht="15" customHeight="1" x14ac:dyDescent="0.2"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5:32" ht="15" customHeight="1" x14ac:dyDescent="0.2"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5:32" ht="15" customHeight="1" x14ac:dyDescent="0.2"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5:32" ht="15" customHeight="1" x14ac:dyDescent="0.2"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5:32" ht="15" customHeight="1" x14ac:dyDescent="0.2"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5:32" ht="15" customHeight="1" x14ac:dyDescent="0.2"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5:32" ht="15" customHeight="1" x14ac:dyDescent="0.2"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5:32" ht="15" customHeight="1" x14ac:dyDescent="0.2"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5:32" ht="15" customHeight="1" x14ac:dyDescent="0.2"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5:32" ht="15" customHeight="1" x14ac:dyDescent="0.2"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5:32" ht="15" customHeight="1" x14ac:dyDescent="0.2"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5:32" ht="15" customHeight="1" x14ac:dyDescent="0.2"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5:32" ht="15" customHeight="1" x14ac:dyDescent="0.2"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5:32" ht="15" customHeight="1" x14ac:dyDescent="0.2"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5:32" ht="15" customHeight="1" x14ac:dyDescent="0.2"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5:32" ht="15" customHeight="1" x14ac:dyDescent="0.2"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5:32" ht="15" customHeight="1" x14ac:dyDescent="0.2"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5:32" ht="15" customHeight="1" x14ac:dyDescent="0.2"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5:32" ht="15" customHeight="1" x14ac:dyDescent="0.2"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5:32" ht="15" customHeight="1" x14ac:dyDescent="0.2"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5:32" ht="15" customHeight="1" x14ac:dyDescent="0.2"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5:32" ht="15" customHeight="1" x14ac:dyDescent="0.2"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5:32" ht="15" customHeight="1" x14ac:dyDescent="0.2"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5:32" ht="15" customHeight="1" x14ac:dyDescent="0.2"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5:32" ht="15" customHeight="1" x14ac:dyDescent="0.2"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5:32" ht="15" customHeight="1" x14ac:dyDescent="0.2"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5:32" ht="15" customHeight="1" x14ac:dyDescent="0.2"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5:32" ht="15" customHeight="1" x14ac:dyDescent="0.2"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5:32" ht="15" customHeight="1" x14ac:dyDescent="0.2"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5:32" ht="15" customHeight="1" x14ac:dyDescent="0.2"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5:32" ht="15" customHeight="1" x14ac:dyDescent="0.2"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5:32" ht="15" customHeight="1" x14ac:dyDescent="0.2"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5:32" ht="15" customHeight="1" x14ac:dyDescent="0.2"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5:32" ht="15" customHeight="1" x14ac:dyDescent="0.2"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5:32" ht="15" customHeight="1" x14ac:dyDescent="0.2"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5:32" ht="15" customHeight="1" x14ac:dyDescent="0.2"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5:32" ht="15" customHeight="1" x14ac:dyDescent="0.2"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5:32" ht="15" customHeight="1" x14ac:dyDescent="0.2"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5:32" ht="15" customHeight="1" x14ac:dyDescent="0.2"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5:32" ht="15" customHeight="1" x14ac:dyDescent="0.2"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5:32" ht="15" customHeight="1" x14ac:dyDescent="0.2"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5:32" ht="15" customHeight="1" x14ac:dyDescent="0.2"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5:32" ht="15" customHeight="1" x14ac:dyDescent="0.2"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5:32" ht="15" customHeight="1" x14ac:dyDescent="0.2"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5:32" ht="15" customHeight="1" x14ac:dyDescent="0.2"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5:32" ht="15" customHeight="1" x14ac:dyDescent="0.2"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5:32" ht="15" customHeight="1" x14ac:dyDescent="0.2"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5:32" ht="15" customHeight="1" x14ac:dyDescent="0.2"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5:32" ht="15" customHeight="1" x14ac:dyDescent="0.2"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5:32" ht="15" customHeight="1" x14ac:dyDescent="0.2"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5:32" ht="15" customHeight="1" x14ac:dyDescent="0.2"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5:32" ht="15" customHeight="1" x14ac:dyDescent="0.2"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5:32" ht="15" customHeight="1" x14ac:dyDescent="0.2"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5:32" ht="15" customHeight="1" x14ac:dyDescent="0.2"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5:32" ht="15" customHeight="1" x14ac:dyDescent="0.2"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5:32" ht="15" customHeight="1" x14ac:dyDescent="0.2"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5:32" ht="15" customHeight="1" x14ac:dyDescent="0.2"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5:32" ht="15" customHeight="1" x14ac:dyDescent="0.2"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5:32" ht="15" customHeight="1" x14ac:dyDescent="0.2"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5:32" ht="15" customHeight="1" x14ac:dyDescent="0.2"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5:32" ht="15" customHeight="1" x14ac:dyDescent="0.2"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5:32" ht="15" customHeight="1" x14ac:dyDescent="0.2"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5:32" ht="15" customHeight="1" x14ac:dyDescent="0.2"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5:32" ht="15" customHeight="1" x14ac:dyDescent="0.2"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5:32" ht="15" customHeight="1" x14ac:dyDescent="0.2"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5:32" ht="15" customHeight="1" x14ac:dyDescent="0.2"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5:32" ht="15" customHeight="1" x14ac:dyDescent="0.2"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5:32" ht="15" customHeight="1" x14ac:dyDescent="0.2"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5:32" ht="15" customHeight="1" x14ac:dyDescent="0.2"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5:32" ht="15" customHeight="1" x14ac:dyDescent="0.2"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5:32" ht="15" customHeight="1" x14ac:dyDescent="0.2"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5:32" ht="15" customHeight="1" x14ac:dyDescent="0.2"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5:32" ht="15" customHeight="1" x14ac:dyDescent="0.2"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5:32" ht="15" customHeight="1" x14ac:dyDescent="0.2"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5:32" ht="15" customHeight="1" x14ac:dyDescent="0.2"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5:32" ht="15" customHeight="1" x14ac:dyDescent="0.2"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5:32" ht="15" customHeight="1" x14ac:dyDescent="0.2"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5:32" ht="15" customHeight="1" x14ac:dyDescent="0.2"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5:32" ht="15" customHeight="1" x14ac:dyDescent="0.2"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5:32" ht="15" customHeight="1" x14ac:dyDescent="0.2"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5:32" ht="15" customHeight="1" x14ac:dyDescent="0.2"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5:32" ht="15" customHeight="1" x14ac:dyDescent="0.2"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5:32" ht="15" customHeight="1" x14ac:dyDescent="0.2"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5:32" ht="15" customHeight="1" x14ac:dyDescent="0.2"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5:32" ht="15" customHeight="1" x14ac:dyDescent="0.2"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5:32" ht="15" customHeight="1" x14ac:dyDescent="0.2"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5:32" ht="15" customHeight="1" x14ac:dyDescent="0.2"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5:32" ht="15" customHeight="1" x14ac:dyDescent="0.2"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5:32" ht="15" customHeight="1" x14ac:dyDescent="0.2"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5:32" ht="15" customHeight="1" x14ac:dyDescent="0.2"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5:32" ht="15" customHeight="1" x14ac:dyDescent="0.2"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5:32" ht="15" customHeight="1" x14ac:dyDescent="0.2"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5:32" ht="15" customHeight="1" x14ac:dyDescent="0.2"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5:32" ht="15" customHeight="1" x14ac:dyDescent="0.2"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5:32" ht="15" customHeight="1" x14ac:dyDescent="0.2"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5:32" ht="15" customHeight="1" x14ac:dyDescent="0.2"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5:32" ht="15" customHeight="1" x14ac:dyDescent="0.2"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5:32" ht="15" customHeight="1" x14ac:dyDescent="0.2"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5:32" ht="15" customHeight="1" x14ac:dyDescent="0.2"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5:32" ht="15" customHeight="1" x14ac:dyDescent="0.2"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5:32" ht="15" customHeight="1" x14ac:dyDescent="0.2"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5:32" ht="15" customHeight="1" x14ac:dyDescent="0.2"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5:32" ht="15" customHeight="1" x14ac:dyDescent="0.2"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5:32" ht="15" customHeight="1" x14ac:dyDescent="0.2"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5:32" ht="15" customHeight="1" x14ac:dyDescent="0.2"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5:32" ht="15" customHeight="1" x14ac:dyDescent="0.2"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5:32" ht="15" customHeight="1" x14ac:dyDescent="0.2"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5:32" ht="15" customHeight="1" x14ac:dyDescent="0.2"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5:32" ht="15" customHeight="1" x14ac:dyDescent="0.2"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5:32" ht="15" customHeight="1" x14ac:dyDescent="0.2"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5:32" ht="15" customHeight="1" x14ac:dyDescent="0.2"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5:32" ht="15" customHeight="1" x14ac:dyDescent="0.2"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5:32" ht="15" customHeight="1" x14ac:dyDescent="0.2"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5:32" ht="15" customHeight="1" x14ac:dyDescent="0.2"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5:32" ht="15" customHeight="1" x14ac:dyDescent="0.2"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5:32" ht="15" customHeight="1" x14ac:dyDescent="0.2"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5:32" ht="15" customHeight="1" x14ac:dyDescent="0.2"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5:32" ht="15" customHeight="1" x14ac:dyDescent="0.2"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5:32" ht="15" customHeight="1" x14ac:dyDescent="0.2"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5:32" ht="15" customHeight="1" x14ac:dyDescent="0.2"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5:32" ht="15" customHeight="1" x14ac:dyDescent="0.2"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5:32" ht="15" customHeight="1" x14ac:dyDescent="0.2"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5:32" ht="15" customHeight="1" x14ac:dyDescent="0.2"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5:32" ht="15" customHeight="1" x14ac:dyDescent="0.2"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5:32" ht="15" customHeight="1" x14ac:dyDescent="0.2"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5:32" ht="15" customHeight="1" x14ac:dyDescent="0.2"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5:32" ht="15" customHeight="1" x14ac:dyDescent="0.2"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5:32" ht="15" customHeight="1" x14ac:dyDescent="0.2"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5:32" ht="15" customHeight="1" x14ac:dyDescent="0.2"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5:32" ht="15" customHeight="1" x14ac:dyDescent="0.2"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5:32" ht="15" customHeight="1" x14ac:dyDescent="0.2"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5:32" ht="15" customHeight="1" x14ac:dyDescent="0.2"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5:32" ht="15" customHeight="1" x14ac:dyDescent="0.2"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5:32" ht="15" customHeight="1" x14ac:dyDescent="0.2"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5:32" ht="15" customHeight="1" x14ac:dyDescent="0.2"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5:32" ht="15" customHeight="1" x14ac:dyDescent="0.2"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5:32" ht="15" customHeight="1" x14ac:dyDescent="0.2"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5:32" ht="15" customHeight="1" x14ac:dyDescent="0.2"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5:32" ht="15" customHeight="1" x14ac:dyDescent="0.2"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5:32" ht="15" customHeight="1" x14ac:dyDescent="0.2"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5:32" ht="15" customHeight="1" x14ac:dyDescent="0.2"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5:32" ht="15" customHeight="1" x14ac:dyDescent="0.2"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5:32" ht="15" customHeight="1" x14ac:dyDescent="0.2"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5:32" ht="15" customHeight="1" x14ac:dyDescent="0.2"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5:32" ht="15" customHeight="1" x14ac:dyDescent="0.2"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5:32" ht="15" customHeight="1" x14ac:dyDescent="0.2"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5:32" ht="15" customHeight="1" x14ac:dyDescent="0.2"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5:32" ht="15" customHeight="1" x14ac:dyDescent="0.2"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5:32" ht="15" customHeight="1" x14ac:dyDescent="0.2"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5:32" ht="15" customHeight="1" x14ac:dyDescent="0.2"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5:32" ht="15" customHeight="1" x14ac:dyDescent="0.2"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5:32" ht="15" customHeight="1" x14ac:dyDescent="0.2"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5:32" ht="15" customHeight="1" x14ac:dyDescent="0.2"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5:32" ht="15" customHeight="1" x14ac:dyDescent="0.2"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5:32" ht="15" customHeight="1" x14ac:dyDescent="0.2"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5:32" ht="15" customHeight="1" x14ac:dyDescent="0.2"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5:32" ht="15" customHeight="1" x14ac:dyDescent="0.2"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5:32" ht="15" customHeight="1" x14ac:dyDescent="0.2"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5:32" ht="15" customHeight="1" x14ac:dyDescent="0.2"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5:32" ht="15" customHeight="1" x14ac:dyDescent="0.2"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5:32" ht="15" customHeight="1" x14ac:dyDescent="0.2"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5:32" ht="15" customHeight="1" x14ac:dyDescent="0.2"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5:32" ht="15" customHeight="1" x14ac:dyDescent="0.2"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5:32" ht="15" customHeight="1" x14ac:dyDescent="0.2"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5:32" ht="15" customHeight="1" x14ac:dyDescent="0.2"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5:32" ht="15" customHeight="1" x14ac:dyDescent="0.2"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5:32" ht="15" customHeight="1" x14ac:dyDescent="0.2"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5:32" ht="15" customHeight="1" x14ac:dyDescent="0.2"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5:32" ht="15" customHeight="1" x14ac:dyDescent="0.2"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5:32" ht="15" customHeight="1" x14ac:dyDescent="0.2"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5:32" ht="15" customHeight="1" x14ac:dyDescent="0.2"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5:32" ht="15" customHeight="1" x14ac:dyDescent="0.2"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5:32" ht="15" customHeight="1" x14ac:dyDescent="0.2"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5:32" ht="15" customHeight="1" x14ac:dyDescent="0.2"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5:32" ht="15" customHeight="1" x14ac:dyDescent="0.2"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5:32" ht="15" customHeight="1" x14ac:dyDescent="0.2"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5:32" ht="15" customHeight="1" x14ac:dyDescent="0.2"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5:32" ht="15" customHeight="1" x14ac:dyDescent="0.2"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5:32" ht="15" customHeight="1" x14ac:dyDescent="0.2"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5:32" ht="15" customHeight="1" x14ac:dyDescent="0.2"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5:32" ht="15" customHeight="1" x14ac:dyDescent="0.2"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5:32" ht="15" customHeight="1" x14ac:dyDescent="0.2"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5:32" ht="15" customHeight="1" x14ac:dyDescent="0.2"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5:32" ht="15" customHeight="1" x14ac:dyDescent="0.2"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5:32" ht="15" customHeight="1" x14ac:dyDescent="0.2"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5:32" ht="15" customHeight="1" x14ac:dyDescent="0.2"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5:32" ht="15" customHeight="1" x14ac:dyDescent="0.2"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5:32" ht="15" customHeight="1" x14ac:dyDescent="0.2"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5:32" ht="15" customHeight="1" x14ac:dyDescent="0.2"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5:32" ht="15" customHeight="1" x14ac:dyDescent="0.2"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5:32" ht="15" customHeight="1" x14ac:dyDescent="0.2"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5:32" ht="15" customHeight="1" x14ac:dyDescent="0.2"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5:32" ht="15" customHeight="1" x14ac:dyDescent="0.2"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5:32" ht="15" customHeight="1" x14ac:dyDescent="0.2"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5:32" ht="15" customHeight="1" x14ac:dyDescent="0.2"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5:32" ht="15" customHeight="1" x14ac:dyDescent="0.2"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5:32" ht="15" customHeight="1" x14ac:dyDescent="0.2"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5:32" ht="15" customHeight="1" x14ac:dyDescent="0.2"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5:32" ht="15" customHeight="1" x14ac:dyDescent="0.2"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5:32" ht="15" customHeight="1" x14ac:dyDescent="0.2"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5:32" ht="15" customHeight="1" x14ac:dyDescent="0.2"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5:32" ht="15" customHeight="1" x14ac:dyDescent="0.2"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5:32" ht="15" customHeight="1" x14ac:dyDescent="0.2"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5:32" ht="15" customHeight="1" x14ac:dyDescent="0.2"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5:32" ht="15" customHeight="1" x14ac:dyDescent="0.2"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5:32" ht="15" customHeight="1" x14ac:dyDescent="0.2"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5:32" ht="15" customHeight="1" x14ac:dyDescent="0.2"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5:32" ht="15" customHeight="1" x14ac:dyDescent="0.2"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5:32" ht="15" customHeight="1" x14ac:dyDescent="0.2"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5:32" ht="15" customHeight="1" x14ac:dyDescent="0.2"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5:32" ht="15" customHeight="1" x14ac:dyDescent="0.2"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5:32" ht="15" customHeight="1" x14ac:dyDescent="0.2"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5:32" ht="15" customHeight="1" x14ac:dyDescent="0.2"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5:32" ht="15" customHeight="1" x14ac:dyDescent="0.2"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5:32" ht="15" customHeight="1" x14ac:dyDescent="0.2"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5:32" ht="15" customHeight="1" x14ac:dyDescent="0.2"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5:32" ht="15" customHeight="1" x14ac:dyDescent="0.2"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5:32" ht="15" customHeight="1" x14ac:dyDescent="0.2"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5:32" ht="15" customHeight="1" x14ac:dyDescent="0.2"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5:32" ht="15" customHeight="1" x14ac:dyDescent="0.2"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5:32" ht="15" customHeight="1" x14ac:dyDescent="0.2"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5:32" ht="15" customHeight="1" x14ac:dyDescent="0.2"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5:32" ht="15" customHeight="1" x14ac:dyDescent="0.2"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5:32" ht="15" customHeight="1" x14ac:dyDescent="0.2"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5:32" ht="15" customHeight="1" x14ac:dyDescent="0.2"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5:32" ht="15" customHeight="1" x14ac:dyDescent="0.2"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5:32" ht="15" customHeight="1" x14ac:dyDescent="0.2"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5:32" ht="15" customHeight="1" x14ac:dyDescent="0.2"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5:32" ht="15" customHeight="1" x14ac:dyDescent="0.2"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5:32" ht="15" customHeight="1" x14ac:dyDescent="0.2"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5:32" ht="15" customHeight="1" x14ac:dyDescent="0.2"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5:32" ht="15" customHeight="1" x14ac:dyDescent="0.2"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5:32" ht="15" customHeight="1" x14ac:dyDescent="0.2"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5:32" ht="15" customHeight="1" x14ac:dyDescent="0.2"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5:32" ht="15" customHeight="1" x14ac:dyDescent="0.2"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5:32" ht="15" customHeight="1" x14ac:dyDescent="0.2"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5:32" ht="15" customHeight="1" x14ac:dyDescent="0.2"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5:32" ht="15" customHeight="1" x14ac:dyDescent="0.2"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5:32" ht="15" customHeight="1" x14ac:dyDescent="0.2"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5:32" ht="15" customHeight="1" x14ac:dyDescent="0.2"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5:32" ht="15" customHeight="1" x14ac:dyDescent="0.2"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5:32" ht="15" customHeight="1" x14ac:dyDescent="0.2"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5:32" ht="15" customHeight="1" x14ac:dyDescent="0.2"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5:32" ht="15" customHeight="1" x14ac:dyDescent="0.2"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5:32" ht="15" customHeight="1" x14ac:dyDescent="0.2"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5:32" ht="15" customHeight="1" x14ac:dyDescent="0.2"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5:32" ht="15" customHeight="1" x14ac:dyDescent="0.2"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5:32" ht="15" customHeight="1" x14ac:dyDescent="0.2"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5:32" ht="15" customHeight="1" x14ac:dyDescent="0.2"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5:32" ht="15" customHeight="1" x14ac:dyDescent="0.2"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5:32" ht="15" customHeight="1" x14ac:dyDescent="0.2"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5:32" ht="15" customHeight="1" x14ac:dyDescent="0.2"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5:32" ht="15" customHeight="1" x14ac:dyDescent="0.2"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5:32" ht="15" customHeight="1" x14ac:dyDescent="0.2"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5:32" ht="15" customHeight="1" x14ac:dyDescent="0.2"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5:32" ht="15" customHeight="1" x14ac:dyDescent="0.2"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5:32" ht="15" customHeight="1" x14ac:dyDescent="0.2"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5:32" ht="15" customHeight="1" x14ac:dyDescent="0.2"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5:32" ht="15" customHeight="1" x14ac:dyDescent="0.2"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5:32" ht="15" customHeight="1" x14ac:dyDescent="0.2"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5:32" ht="15" customHeight="1" x14ac:dyDescent="0.2"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5:32" ht="15" customHeight="1" x14ac:dyDescent="0.2"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5:32" ht="15" customHeight="1" x14ac:dyDescent="0.2"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5:32" ht="15" customHeight="1" x14ac:dyDescent="0.2"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5:32" ht="15" customHeight="1" x14ac:dyDescent="0.2"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5:32" ht="15" customHeight="1" x14ac:dyDescent="0.2"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5:32" ht="15" customHeight="1" x14ac:dyDescent="0.2"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5:32" ht="15" customHeight="1" x14ac:dyDescent="0.2"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5:32" ht="15" customHeight="1" x14ac:dyDescent="0.2"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5:32" ht="15" customHeight="1" x14ac:dyDescent="0.2"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5:32" ht="15" customHeight="1" x14ac:dyDescent="0.2"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5:32" ht="15" customHeight="1" x14ac:dyDescent="0.2"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5:32" ht="15" customHeight="1" x14ac:dyDescent="0.2"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5:32" ht="15" customHeight="1" x14ac:dyDescent="0.2"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5:32" ht="15" customHeight="1" x14ac:dyDescent="0.2"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5:32" ht="15" customHeight="1" x14ac:dyDescent="0.2"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5:32" ht="15" customHeight="1" x14ac:dyDescent="0.2"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5:32" ht="15" customHeight="1" x14ac:dyDescent="0.2"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5:32" ht="15" customHeight="1" x14ac:dyDescent="0.2"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5:32" ht="15" customHeight="1" x14ac:dyDescent="0.2"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5:32" ht="15" customHeight="1" x14ac:dyDescent="0.2"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5:32" ht="15" customHeight="1" x14ac:dyDescent="0.2"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5:32" ht="15" customHeight="1" x14ac:dyDescent="0.2"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5:32" ht="15" customHeight="1" x14ac:dyDescent="0.2"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5:32" ht="15" customHeight="1" x14ac:dyDescent="0.2"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5:32" ht="15" customHeight="1" x14ac:dyDescent="0.2"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5:32" ht="15" customHeight="1" x14ac:dyDescent="0.2"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5:32" ht="15" customHeight="1" x14ac:dyDescent="0.2"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5:32" ht="15" customHeight="1" x14ac:dyDescent="0.2"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5:32" ht="15" customHeight="1" x14ac:dyDescent="0.2"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5:32" ht="15" customHeight="1" x14ac:dyDescent="0.2"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5:32" ht="15" customHeight="1" x14ac:dyDescent="0.2"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5:32" ht="15" customHeight="1" x14ac:dyDescent="0.2"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5:32" ht="15" customHeight="1" x14ac:dyDescent="0.2"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5:32" ht="15" customHeight="1" x14ac:dyDescent="0.2"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5:32" ht="15" customHeight="1" x14ac:dyDescent="0.2"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5:32" ht="15" customHeight="1" x14ac:dyDescent="0.2"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5:32" ht="15" customHeight="1" x14ac:dyDescent="0.2"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5:32" ht="15" customHeight="1" x14ac:dyDescent="0.2"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5:32" ht="15" customHeight="1" x14ac:dyDescent="0.2"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5:32" ht="15" customHeight="1" x14ac:dyDescent="0.2"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5:32" ht="15" customHeight="1" x14ac:dyDescent="0.2"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5:32" ht="15" customHeight="1" x14ac:dyDescent="0.2"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5:32" ht="15" customHeight="1" x14ac:dyDescent="0.2"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5:32" ht="15" customHeight="1" x14ac:dyDescent="0.2"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5:32" ht="15" customHeight="1" x14ac:dyDescent="0.2"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5:32" ht="15" customHeight="1" x14ac:dyDescent="0.2"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5:32" ht="15" customHeight="1" x14ac:dyDescent="0.2"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5:32" ht="15" customHeight="1" x14ac:dyDescent="0.2"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5:32" ht="15" customHeight="1" x14ac:dyDescent="0.2"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5:32" ht="15" customHeight="1" x14ac:dyDescent="0.2"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5:32" ht="15" customHeight="1" x14ac:dyDescent="0.2"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5:32" ht="15" customHeight="1" x14ac:dyDescent="0.2"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5:32" ht="15" customHeight="1" x14ac:dyDescent="0.2"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5:32" ht="15" customHeight="1" x14ac:dyDescent="0.2"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5:32" ht="15" customHeight="1" x14ac:dyDescent="0.2"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5:32" ht="15" customHeight="1" x14ac:dyDescent="0.2"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5:32" ht="15" customHeight="1" x14ac:dyDescent="0.2"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5:32" ht="15" customHeight="1" x14ac:dyDescent="0.2"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5:32" ht="15" customHeight="1" x14ac:dyDescent="0.2"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5:32" ht="15" customHeight="1" x14ac:dyDescent="0.2"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5:32" ht="15" customHeight="1" x14ac:dyDescent="0.2"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5:32" ht="15" customHeight="1" x14ac:dyDescent="0.2"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5:32" ht="15" customHeight="1" x14ac:dyDescent="0.2"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5:32" ht="15" customHeight="1" x14ac:dyDescent="0.2"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5:32" ht="15" customHeight="1" x14ac:dyDescent="0.2"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5:32" ht="15" customHeight="1" x14ac:dyDescent="0.2"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5:32" ht="15" customHeight="1" x14ac:dyDescent="0.2"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5:32" ht="15" customHeight="1" x14ac:dyDescent="0.2"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5:32" ht="15" customHeight="1" x14ac:dyDescent="0.2"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5:32" ht="15" customHeight="1" x14ac:dyDescent="0.2"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5:32" ht="15" customHeight="1" x14ac:dyDescent="0.2"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5:32" ht="15" customHeight="1" x14ac:dyDescent="0.2"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5:32" ht="15" customHeight="1" x14ac:dyDescent="0.2"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5:32" ht="15" customHeight="1" x14ac:dyDescent="0.2"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5:32" ht="15" customHeight="1" x14ac:dyDescent="0.2"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5:32" ht="15" customHeight="1" x14ac:dyDescent="0.2"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5:32" ht="15" customHeight="1" x14ac:dyDescent="0.2"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5:32" ht="15" customHeight="1" x14ac:dyDescent="0.2"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5:32" ht="15" customHeight="1" x14ac:dyDescent="0.2"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5:32" ht="15" customHeight="1" x14ac:dyDescent="0.2"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5:32" ht="15" customHeight="1" x14ac:dyDescent="0.2"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5:32" ht="15" customHeight="1" x14ac:dyDescent="0.2"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5:32" ht="15" customHeight="1" x14ac:dyDescent="0.2"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5:32" ht="15" customHeight="1" x14ac:dyDescent="0.2"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5:32" ht="15" customHeight="1" x14ac:dyDescent="0.2"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5:32" ht="15" customHeight="1" x14ac:dyDescent="0.2"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5:32" ht="15" customHeight="1" x14ac:dyDescent="0.2"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5:32" ht="15" customHeight="1" x14ac:dyDescent="0.2"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5:32" ht="15" customHeight="1" x14ac:dyDescent="0.2"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5:32" ht="15" customHeight="1" x14ac:dyDescent="0.2"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5:32" ht="15" customHeight="1" x14ac:dyDescent="0.2"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5:32" ht="15" customHeight="1" x14ac:dyDescent="0.2"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5:32" ht="15" customHeight="1" x14ac:dyDescent="0.2"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5:32" ht="15" customHeight="1" x14ac:dyDescent="0.2"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5:32" ht="15" customHeight="1" x14ac:dyDescent="0.2"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5:32" ht="15" customHeight="1" x14ac:dyDescent="0.2"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5:32" ht="15" customHeight="1" x14ac:dyDescent="0.2"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5:32" ht="15" customHeight="1" x14ac:dyDescent="0.2"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5:32" ht="15" customHeight="1" x14ac:dyDescent="0.2"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5:32" ht="15" customHeight="1" x14ac:dyDescent="0.2"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5:32" ht="15" customHeight="1" x14ac:dyDescent="0.2"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5:32" ht="15" customHeight="1" x14ac:dyDescent="0.2"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5:32" ht="15" customHeight="1" x14ac:dyDescent="0.2"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5:32" ht="15" customHeight="1" x14ac:dyDescent="0.2"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5:32" ht="15" customHeight="1" x14ac:dyDescent="0.2"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5:32" ht="15" customHeight="1" x14ac:dyDescent="0.2"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5:32" ht="15" customHeight="1" x14ac:dyDescent="0.2"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5:32" ht="15" customHeight="1" x14ac:dyDescent="0.2"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5:32" ht="15" customHeight="1" x14ac:dyDescent="0.2"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5:32" ht="15" customHeight="1" x14ac:dyDescent="0.2"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5:32" ht="15" customHeight="1" x14ac:dyDescent="0.2"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5:32" ht="15" customHeight="1" x14ac:dyDescent="0.2"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5:32" ht="15" customHeight="1" x14ac:dyDescent="0.2"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5:32" ht="15" customHeight="1" x14ac:dyDescent="0.2"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5:32" ht="15" customHeight="1" x14ac:dyDescent="0.2"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5:32" ht="15" customHeight="1" x14ac:dyDescent="0.2"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5:32" ht="15" customHeight="1" x14ac:dyDescent="0.2"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5:32" ht="15" customHeight="1" x14ac:dyDescent="0.2"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5:32" ht="15" customHeight="1" x14ac:dyDescent="0.2"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5:32" ht="15" customHeight="1" x14ac:dyDescent="0.2"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5:32" ht="15" customHeight="1" x14ac:dyDescent="0.2"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5:32" ht="15" customHeight="1" x14ac:dyDescent="0.2"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5:32" ht="15" customHeight="1" x14ac:dyDescent="0.2"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5:32" ht="15" customHeight="1" x14ac:dyDescent="0.2"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5:32" ht="15" customHeight="1" x14ac:dyDescent="0.2"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5:32" ht="15" customHeight="1" x14ac:dyDescent="0.2"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5:32" ht="15" customHeight="1" x14ac:dyDescent="0.2"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5:32" ht="15" customHeight="1" x14ac:dyDescent="0.2"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5:32" ht="15" customHeight="1" x14ac:dyDescent="0.2"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5:32" ht="15" customHeight="1" x14ac:dyDescent="0.2"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5:32" ht="15" customHeight="1" x14ac:dyDescent="0.2"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5:32" ht="15" customHeight="1" x14ac:dyDescent="0.2"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5:32" ht="15" customHeight="1" x14ac:dyDescent="0.2"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5:32" ht="15" customHeight="1" x14ac:dyDescent="0.2"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5:32" ht="15" customHeight="1" x14ac:dyDescent="0.2"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5:32" ht="15" customHeight="1" x14ac:dyDescent="0.2"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5:32" ht="15" customHeight="1" x14ac:dyDescent="0.2"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5:32" ht="15" customHeight="1" x14ac:dyDescent="0.2"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5:32" ht="15" customHeight="1" x14ac:dyDescent="0.2"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5:32" ht="15" customHeight="1" x14ac:dyDescent="0.2"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5:32" ht="15" customHeight="1" x14ac:dyDescent="0.2"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5:32" ht="15" customHeight="1" x14ac:dyDescent="0.2"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5:32" ht="15" customHeight="1" x14ac:dyDescent="0.2"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5:32" ht="15" customHeight="1" x14ac:dyDescent="0.2"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5:32" ht="15" customHeight="1" x14ac:dyDescent="0.2"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5:32" ht="15" customHeight="1" x14ac:dyDescent="0.2"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5:32" ht="15" customHeight="1" x14ac:dyDescent="0.2"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5:32" ht="15" customHeight="1" x14ac:dyDescent="0.2"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5:32" ht="15" customHeight="1" x14ac:dyDescent="0.2"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5:32" ht="15" customHeight="1" x14ac:dyDescent="0.2"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5:32" ht="15" customHeight="1" x14ac:dyDescent="0.2"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5:32" ht="15" customHeight="1" x14ac:dyDescent="0.2"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5:32" ht="15" customHeight="1" x14ac:dyDescent="0.2"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5:32" ht="15" customHeight="1" x14ac:dyDescent="0.2"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5:32" ht="15" customHeight="1" x14ac:dyDescent="0.2"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5:32" ht="15" customHeight="1" x14ac:dyDescent="0.2"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5:32" ht="15" customHeight="1" x14ac:dyDescent="0.2"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5:32" ht="15" customHeight="1" x14ac:dyDescent="0.2"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5:32" ht="15" customHeight="1" x14ac:dyDescent="0.2"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5:32" ht="15" customHeight="1" x14ac:dyDescent="0.2"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5:32" ht="15" customHeight="1" x14ac:dyDescent="0.2"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5:32" ht="15" customHeight="1" x14ac:dyDescent="0.2"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5:32" ht="15" customHeight="1" x14ac:dyDescent="0.2"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5:32" ht="15" customHeight="1" x14ac:dyDescent="0.2"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5:32" ht="15" customHeight="1" x14ac:dyDescent="0.2"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5:32" ht="15" customHeight="1" x14ac:dyDescent="0.2"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5:32" ht="15" customHeight="1" x14ac:dyDescent="0.2"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5:32" ht="15" customHeight="1" x14ac:dyDescent="0.2"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5:32" ht="15" customHeight="1" x14ac:dyDescent="0.2"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5:32" ht="15" customHeight="1" x14ac:dyDescent="0.2"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5:32" ht="15" customHeight="1" x14ac:dyDescent="0.2"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5:32" ht="15" customHeight="1" x14ac:dyDescent="0.2"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5:32" ht="15" customHeight="1" x14ac:dyDescent="0.2"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5:32" ht="15" customHeight="1" x14ac:dyDescent="0.2"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5:32" ht="15" customHeight="1" x14ac:dyDescent="0.2"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5:32" ht="15" customHeight="1" x14ac:dyDescent="0.2"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5:32" ht="15" customHeight="1" x14ac:dyDescent="0.2"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5:32" ht="15" customHeight="1" x14ac:dyDescent="0.2"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5:32" ht="15" customHeight="1" x14ac:dyDescent="0.2"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5:32" ht="15" customHeight="1" x14ac:dyDescent="0.2"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5:32" ht="15" customHeight="1" x14ac:dyDescent="0.2"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5:32" ht="15" customHeight="1" x14ac:dyDescent="0.2"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5:32" ht="15" customHeight="1" x14ac:dyDescent="0.2"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5:32" ht="15" customHeight="1" x14ac:dyDescent="0.2"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5:32" ht="15" customHeight="1" x14ac:dyDescent="0.2"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5:32" ht="15" customHeight="1" x14ac:dyDescent="0.2"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5:32" ht="15" customHeight="1" x14ac:dyDescent="0.2"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5:32" ht="15" customHeight="1" x14ac:dyDescent="0.2"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5:32" ht="15" customHeight="1" x14ac:dyDescent="0.2"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5:32" ht="15" customHeight="1" x14ac:dyDescent="0.2"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5:32" ht="15" customHeight="1" x14ac:dyDescent="0.2"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5:32" ht="15" customHeight="1" x14ac:dyDescent="0.2"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5:32" ht="15" customHeight="1" x14ac:dyDescent="0.2"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5:32" ht="15" customHeight="1" x14ac:dyDescent="0.2"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5:32" ht="15" customHeight="1" x14ac:dyDescent="0.2"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5:32" ht="15" customHeight="1" x14ac:dyDescent="0.2"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5:32" ht="15" customHeight="1" x14ac:dyDescent="0.2"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5:32" ht="15" customHeight="1" x14ac:dyDescent="0.2"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5:32" ht="15" customHeight="1" x14ac:dyDescent="0.2"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5:32" ht="15" customHeight="1" x14ac:dyDescent="0.2"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5:32" ht="15" customHeight="1" x14ac:dyDescent="0.2"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5:32" ht="15" customHeight="1" x14ac:dyDescent="0.2"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5:32" ht="15" customHeight="1" x14ac:dyDescent="0.2"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5:32" ht="15" customHeight="1" x14ac:dyDescent="0.2"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5:32" ht="15" customHeight="1" x14ac:dyDescent="0.2"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5:32" ht="15" customHeight="1" x14ac:dyDescent="0.2"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5:32" ht="15" customHeight="1" x14ac:dyDescent="0.2"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5:32" ht="15" customHeight="1" x14ac:dyDescent="0.2"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5:32" ht="15" customHeight="1" x14ac:dyDescent="0.2"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5:32" ht="15" customHeight="1" x14ac:dyDescent="0.2"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5:32" ht="15" customHeight="1" x14ac:dyDescent="0.2"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5:32" ht="15" customHeight="1" x14ac:dyDescent="0.2"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5:32" ht="15" customHeight="1" x14ac:dyDescent="0.2"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5:32" ht="15" customHeight="1" x14ac:dyDescent="0.2"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5:32" ht="15" customHeight="1" x14ac:dyDescent="0.2"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5:32" ht="15" customHeight="1" x14ac:dyDescent="0.2"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5:32" ht="15" customHeight="1" x14ac:dyDescent="0.2"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5:32" ht="15" customHeight="1" x14ac:dyDescent="0.2"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5:32" ht="15" customHeight="1" x14ac:dyDescent="0.2"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5:32" ht="15" customHeight="1" x14ac:dyDescent="0.2"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5:32" ht="15" customHeight="1" x14ac:dyDescent="0.2"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5:32" ht="15" customHeight="1" x14ac:dyDescent="0.2"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5:32" ht="15" customHeight="1" x14ac:dyDescent="0.2"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5:32" ht="15" customHeight="1" x14ac:dyDescent="0.2"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5:32" ht="15" customHeight="1" x14ac:dyDescent="0.2"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5:32" ht="15" customHeight="1" x14ac:dyDescent="0.2"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5:32" ht="15" customHeight="1" x14ac:dyDescent="0.2"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5:32" ht="15" customHeight="1" x14ac:dyDescent="0.2"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5:32" ht="15" customHeight="1" x14ac:dyDescent="0.2"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5:32" ht="15" customHeight="1" x14ac:dyDescent="0.2"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5:32" ht="15" customHeight="1" x14ac:dyDescent="0.2"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5:32" ht="15" customHeight="1" x14ac:dyDescent="0.2"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5:32" ht="15" customHeight="1" x14ac:dyDescent="0.2"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5:32" ht="15" customHeight="1" x14ac:dyDescent="0.2"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5:32" ht="15" customHeight="1" x14ac:dyDescent="0.2"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5:32" ht="15" customHeight="1" x14ac:dyDescent="0.2"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5:32" ht="15" customHeight="1" x14ac:dyDescent="0.2"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5:32" ht="15" customHeight="1" x14ac:dyDescent="0.2"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5:32" ht="15" customHeight="1" x14ac:dyDescent="0.2"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5:32" ht="15" customHeight="1" x14ac:dyDescent="0.2"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5:32" ht="15" customHeight="1" x14ac:dyDescent="0.2"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5:32" ht="15" customHeight="1" x14ac:dyDescent="0.2"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5:32" ht="15" customHeight="1" x14ac:dyDescent="0.2"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5:32" ht="15" customHeight="1" x14ac:dyDescent="0.2"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5:32" ht="15" customHeight="1" x14ac:dyDescent="0.2"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5:32" ht="15" customHeight="1" x14ac:dyDescent="0.2"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5:32" ht="15" customHeight="1" x14ac:dyDescent="0.2"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5:32" ht="15" customHeight="1" x14ac:dyDescent="0.2"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5:32" ht="15" customHeight="1" x14ac:dyDescent="0.2"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5:32" ht="15" customHeight="1" x14ac:dyDescent="0.2"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5:32" ht="15" customHeight="1" x14ac:dyDescent="0.2"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5:32" ht="15" customHeight="1" x14ac:dyDescent="0.2"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5:32" ht="15" customHeight="1" x14ac:dyDescent="0.2"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5:32" ht="15" customHeight="1" x14ac:dyDescent="0.2"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5:32" ht="15" customHeight="1" x14ac:dyDescent="0.2"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5:32" ht="15" customHeight="1" x14ac:dyDescent="0.2"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5:32" ht="15" customHeight="1" x14ac:dyDescent="0.2"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5:32" ht="15" customHeight="1" x14ac:dyDescent="0.2"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5:32" ht="15" customHeight="1" x14ac:dyDescent="0.2"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5:32" ht="15" customHeight="1" x14ac:dyDescent="0.2"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5:32" ht="15" customHeight="1" x14ac:dyDescent="0.2"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5:32" ht="15" customHeight="1" x14ac:dyDescent="0.2"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5:32" ht="15" customHeight="1" x14ac:dyDescent="0.2"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5:32" ht="15" customHeight="1" x14ac:dyDescent="0.2"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5:32" ht="15" customHeight="1" x14ac:dyDescent="0.2"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5:32" ht="15" customHeight="1" x14ac:dyDescent="0.2"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5:32" ht="15" customHeight="1" x14ac:dyDescent="0.2"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5:32" ht="15" customHeight="1" x14ac:dyDescent="0.2"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5:32" ht="15" customHeight="1" x14ac:dyDescent="0.2"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5:32" ht="15" customHeight="1" x14ac:dyDescent="0.2"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5:32" ht="15" customHeight="1" x14ac:dyDescent="0.2"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5:32" ht="15" customHeight="1" x14ac:dyDescent="0.2"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5:32" ht="15" customHeight="1" x14ac:dyDescent="0.2"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5:32" ht="15" customHeight="1" x14ac:dyDescent="0.2"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5:32" ht="15" customHeight="1" x14ac:dyDescent="0.2"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5:32" ht="15" customHeight="1" x14ac:dyDescent="0.2"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5:32" ht="15" customHeight="1" x14ac:dyDescent="0.2"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5:32" ht="15" customHeight="1" x14ac:dyDescent="0.2"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5:32" ht="15" customHeight="1" x14ac:dyDescent="0.2"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5:32" ht="15" customHeight="1" x14ac:dyDescent="0.2"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5:32" ht="15" customHeight="1" x14ac:dyDescent="0.2"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5:32" ht="15" customHeight="1" x14ac:dyDescent="0.2"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5:32" ht="15" customHeight="1" x14ac:dyDescent="0.2"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5:32" ht="15" customHeight="1" x14ac:dyDescent="0.2"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5:32" ht="15" customHeight="1" x14ac:dyDescent="0.2"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5:32" ht="15" customHeight="1" x14ac:dyDescent="0.2"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5:32" ht="15" customHeight="1" x14ac:dyDescent="0.2"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5:32" ht="15" customHeight="1" x14ac:dyDescent="0.2"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5:32" ht="15" customHeight="1" x14ac:dyDescent="0.2"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5:32" ht="15" customHeight="1" x14ac:dyDescent="0.2"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5:32" ht="15" customHeight="1" x14ac:dyDescent="0.2"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5:32" ht="15" customHeight="1" x14ac:dyDescent="0.2"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5:32" ht="15" customHeight="1" x14ac:dyDescent="0.2"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5:32" ht="15" customHeight="1" x14ac:dyDescent="0.2"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5:32" ht="15" customHeight="1" x14ac:dyDescent="0.2"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5:32" ht="15" customHeight="1" x14ac:dyDescent="0.2"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5:32" ht="15" customHeight="1" x14ac:dyDescent="0.2"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5:32" ht="15" customHeight="1" x14ac:dyDescent="0.2"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5:32" ht="15" customHeight="1" x14ac:dyDescent="0.2"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5:32" ht="15" customHeight="1" x14ac:dyDescent="0.2"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5:32" ht="15" customHeight="1" x14ac:dyDescent="0.2"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5:32" ht="15" customHeight="1" x14ac:dyDescent="0.2"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5:32" ht="15" customHeight="1" x14ac:dyDescent="0.2"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5:32" ht="15" customHeight="1" x14ac:dyDescent="0.2"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5:32" ht="15" customHeight="1" x14ac:dyDescent="0.2"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5:32" ht="15" customHeight="1" x14ac:dyDescent="0.2"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5:32" ht="15" customHeight="1" x14ac:dyDescent="0.2"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5:32" ht="15" customHeight="1" x14ac:dyDescent="0.2"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5:32" ht="15" customHeight="1" x14ac:dyDescent="0.2"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5:32" ht="15" customHeight="1" x14ac:dyDescent="0.2"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5:32" ht="15" customHeight="1" x14ac:dyDescent="0.2"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5:32" ht="15" customHeight="1" x14ac:dyDescent="0.2"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5:32" ht="15" customHeight="1" x14ac:dyDescent="0.2"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5:32" ht="15" customHeight="1" x14ac:dyDescent="0.2"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5:32" ht="15" customHeight="1" x14ac:dyDescent="0.2"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5:32" ht="15" customHeight="1" x14ac:dyDescent="0.2"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5:32" ht="15" customHeight="1" x14ac:dyDescent="0.2"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5:32" ht="15" customHeight="1" x14ac:dyDescent="0.2"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5:32" ht="15" customHeight="1" x14ac:dyDescent="0.2"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5:32" ht="15" customHeight="1" x14ac:dyDescent="0.2"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5:32" ht="15" customHeight="1" x14ac:dyDescent="0.2"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5:32" ht="15" customHeight="1" x14ac:dyDescent="0.2"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5:32" ht="15" customHeight="1" x14ac:dyDescent="0.2"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5:32" ht="15" customHeight="1" x14ac:dyDescent="0.2"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5:32" ht="15" customHeight="1" x14ac:dyDescent="0.2"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5:32" ht="15" customHeight="1" x14ac:dyDescent="0.2"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5:32" ht="15" customHeight="1" x14ac:dyDescent="0.2"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5:32" ht="15" customHeight="1" x14ac:dyDescent="0.2"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5:32" ht="15" customHeight="1" x14ac:dyDescent="0.2"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5:32" ht="15" customHeight="1" x14ac:dyDescent="0.2"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5:32" ht="15" customHeight="1" x14ac:dyDescent="0.2"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5:32" ht="15" customHeight="1" x14ac:dyDescent="0.2"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5:32" ht="15" customHeight="1" x14ac:dyDescent="0.2"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5:32" ht="15" customHeight="1" x14ac:dyDescent="0.2"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5:32" ht="15" customHeight="1" x14ac:dyDescent="0.2"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5:32" ht="15" customHeight="1" x14ac:dyDescent="0.2"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5:32" ht="15" customHeight="1" x14ac:dyDescent="0.2"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5:32" ht="15" customHeight="1" x14ac:dyDescent="0.2"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5:32" ht="15" customHeight="1" x14ac:dyDescent="0.2"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5:32" ht="15" customHeight="1" x14ac:dyDescent="0.2"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5:32" ht="15" customHeight="1" x14ac:dyDescent="0.2"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5:32" ht="15" customHeight="1" x14ac:dyDescent="0.2"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5:32" ht="15" customHeight="1" x14ac:dyDescent="0.2"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5:32" ht="15" customHeight="1" x14ac:dyDescent="0.2"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5:32" ht="15" customHeight="1" x14ac:dyDescent="0.2"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5:32" ht="15" customHeight="1" x14ac:dyDescent="0.2"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5:32" ht="15" customHeight="1" x14ac:dyDescent="0.2"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5:32" ht="15" customHeight="1" x14ac:dyDescent="0.2"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5:32" ht="15" customHeight="1" x14ac:dyDescent="0.2"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5:32" ht="15" customHeight="1" x14ac:dyDescent="0.2"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5:32" ht="15" customHeight="1" x14ac:dyDescent="0.2"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5:32" ht="15" customHeight="1" x14ac:dyDescent="0.2"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5:32" ht="15" customHeight="1" x14ac:dyDescent="0.2"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5:32" ht="15" customHeight="1" x14ac:dyDescent="0.2"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5:32" ht="15" customHeight="1" x14ac:dyDescent="0.2"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5:32" ht="15" customHeight="1" x14ac:dyDescent="0.2"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5:32" ht="15" customHeight="1" x14ac:dyDescent="0.2"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5:32" ht="15" customHeight="1" x14ac:dyDescent="0.2"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5:32" ht="15" customHeight="1" x14ac:dyDescent="0.2"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5:32" ht="15" customHeight="1" x14ac:dyDescent="0.2"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5:32" ht="15" customHeight="1" x14ac:dyDescent="0.2"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5:32" ht="15" customHeight="1" x14ac:dyDescent="0.2"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5:32" ht="15" customHeight="1" x14ac:dyDescent="0.2"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5:32" ht="15" customHeight="1" x14ac:dyDescent="0.2"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5:32" ht="15" customHeight="1" x14ac:dyDescent="0.2"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5:32" ht="15" customHeight="1" x14ac:dyDescent="0.2"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5:32" ht="15" customHeight="1" x14ac:dyDescent="0.2"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5:32" ht="15" customHeight="1" x14ac:dyDescent="0.2"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5:32" ht="15" customHeight="1" x14ac:dyDescent="0.2"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5:32" ht="15" customHeight="1" x14ac:dyDescent="0.2"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5:32" ht="15" customHeight="1" x14ac:dyDescent="0.2"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5:32" ht="15" customHeight="1" x14ac:dyDescent="0.2"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5:32" ht="15" customHeight="1" x14ac:dyDescent="0.2"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5:32" ht="15" customHeight="1" x14ac:dyDescent="0.2"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5:32" ht="15" customHeight="1" x14ac:dyDescent="0.2"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5:32" ht="15" customHeight="1" x14ac:dyDescent="0.2"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5:32" ht="15" customHeight="1" x14ac:dyDescent="0.2"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5:32" ht="15" customHeight="1" x14ac:dyDescent="0.2"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5:32" ht="15" customHeight="1" x14ac:dyDescent="0.2"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5:32" ht="15" customHeight="1" x14ac:dyDescent="0.2"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5:32" ht="15" customHeight="1" x14ac:dyDescent="0.2"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5:32" ht="15" customHeight="1" x14ac:dyDescent="0.2"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5:32" ht="15" customHeight="1" x14ac:dyDescent="0.2"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5:32" ht="15" customHeight="1" x14ac:dyDescent="0.2"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5:32" ht="15" customHeight="1" x14ac:dyDescent="0.2"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5:32" ht="15" customHeight="1" x14ac:dyDescent="0.2"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5:32" ht="15" customHeight="1" x14ac:dyDescent="0.2"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5:32" ht="15" customHeight="1" x14ac:dyDescent="0.2"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5:32" ht="15" customHeight="1" x14ac:dyDescent="0.2"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5:32" ht="15" customHeight="1" x14ac:dyDescent="0.2"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5:32" ht="15" customHeight="1" x14ac:dyDescent="0.2"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5:32" ht="15" customHeight="1" x14ac:dyDescent="0.2"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5:32" ht="15" customHeight="1" x14ac:dyDescent="0.2"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5:32" ht="15" customHeight="1" x14ac:dyDescent="0.2"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5:32" ht="15" customHeight="1" x14ac:dyDescent="0.2"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5:32" ht="15" customHeight="1" x14ac:dyDescent="0.2"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5:32" ht="15" customHeight="1" x14ac:dyDescent="0.2"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5:32" ht="15" customHeight="1" x14ac:dyDescent="0.2"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5:32" ht="15" customHeight="1" x14ac:dyDescent="0.2"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5:32" ht="15" customHeight="1" x14ac:dyDescent="0.2"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5:32" ht="15" customHeight="1" x14ac:dyDescent="0.2"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5:32" ht="15" customHeight="1" x14ac:dyDescent="0.2"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5:32" ht="15" customHeight="1" x14ac:dyDescent="0.2"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5:32" ht="15" customHeight="1" x14ac:dyDescent="0.2"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5:32" ht="15" customHeight="1" x14ac:dyDescent="0.2"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5:32" ht="15" customHeight="1" x14ac:dyDescent="0.2"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5:32" ht="15" customHeight="1" x14ac:dyDescent="0.2"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5:32" ht="15" customHeight="1" x14ac:dyDescent="0.2"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5:32" ht="15" customHeight="1" x14ac:dyDescent="0.2"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5:32" ht="15" customHeight="1" x14ac:dyDescent="0.2"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5:32" ht="15" customHeight="1" x14ac:dyDescent="0.2"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5:32" ht="15" customHeight="1" x14ac:dyDescent="0.2"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5:32" ht="15" customHeight="1" x14ac:dyDescent="0.2"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5:32" ht="15" customHeight="1" x14ac:dyDescent="0.2"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5:32" ht="15" customHeight="1" x14ac:dyDescent="0.2"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5:32" ht="15" customHeight="1" x14ac:dyDescent="0.2"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5:32" ht="15" customHeight="1" x14ac:dyDescent="0.2"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5:32" ht="15" customHeight="1" x14ac:dyDescent="0.2"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5:32" ht="15" customHeight="1" x14ac:dyDescent="0.2"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5:32" ht="15" customHeight="1" x14ac:dyDescent="0.2"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5:32" ht="15" customHeight="1" x14ac:dyDescent="0.2"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5:32" ht="15" customHeight="1" x14ac:dyDescent="0.2"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5:32" ht="15" customHeight="1" x14ac:dyDescent="0.2"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5:32" ht="15" customHeight="1" x14ac:dyDescent="0.2"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5:32" ht="15" customHeight="1" x14ac:dyDescent="0.2"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5:32" ht="15" customHeight="1" x14ac:dyDescent="0.2"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5:32" ht="15" customHeight="1" x14ac:dyDescent="0.2"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5:32" ht="15" customHeight="1" x14ac:dyDescent="0.2"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5:32" ht="15" customHeight="1" x14ac:dyDescent="0.2"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5:32" ht="15" customHeight="1" x14ac:dyDescent="0.2"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5:32" ht="15" customHeight="1" x14ac:dyDescent="0.2"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5:32" ht="15" customHeight="1" x14ac:dyDescent="0.2"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5:32" ht="15" customHeight="1" x14ac:dyDescent="0.2"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5:32" ht="15" customHeight="1" x14ac:dyDescent="0.2"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5:32" ht="15" customHeight="1" x14ac:dyDescent="0.2"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5:32" ht="15" customHeight="1" x14ac:dyDescent="0.2"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5:32" ht="15" customHeight="1" x14ac:dyDescent="0.2"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5:32" ht="15" customHeight="1" x14ac:dyDescent="0.2"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5:32" ht="15" customHeight="1" x14ac:dyDescent="0.2"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5:32" ht="15" customHeight="1" x14ac:dyDescent="0.2"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5:32" ht="15" customHeight="1" x14ac:dyDescent="0.2"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5:32" ht="15" customHeight="1" x14ac:dyDescent="0.2"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5:32" ht="15" customHeight="1" x14ac:dyDescent="0.2"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5:32" ht="15" customHeight="1" x14ac:dyDescent="0.2"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5:32" ht="15" customHeight="1" x14ac:dyDescent="0.2"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5:32" ht="15" customHeight="1" x14ac:dyDescent="0.2"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5:32" ht="15" customHeight="1" x14ac:dyDescent="0.2"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5:32" ht="15" customHeight="1" x14ac:dyDescent="0.2"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5:32" ht="15" customHeight="1" x14ac:dyDescent="0.2"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5:32" ht="15" customHeight="1" x14ac:dyDescent="0.2"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5:32" ht="15" customHeight="1" x14ac:dyDescent="0.2"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5:32" ht="15" customHeight="1" x14ac:dyDescent="0.2"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5:32" ht="15" customHeight="1" x14ac:dyDescent="0.2"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5:32" ht="15" customHeight="1" x14ac:dyDescent="0.2"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5:32" ht="15" customHeight="1" x14ac:dyDescent="0.2"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5:32" ht="15" customHeight="1" x14ac:dyDescent="0.2"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5:32" ht="15" customHeight="1" x14ac:dyDescent="0.2"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5:32" ht="15" customHeight="1" x14ac:dyDescent="0.2"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5:32" ht="15" customHeight="1" x14ac:dyDescent="0.2"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5:32" ht="15" customHeight="1" x14ac:dyDescent="0.2"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5:32" ht="15" customHeight="1" x14ac:dyDescent="0.2"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5:32" ht="15" customHeight="1" x14ac:dyDescent="0.2"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5:32" ht="15" customHeight="1" x14ac:dyDescent="0.2"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5:32" ht="15" customHeight="1" x14ac:dyDescent="0.2"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5:32" ht="15" customHeight="1" x14ac:dyDescent="0.2"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5:32" ht="15" customHeight="1" x14ac:dyDescent="0.2"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5:32" ht="15" customHeight="1" x14ac:dyDescent="0.2"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5:32" ht="15" customHeight="1" x14ac:dyDescent="0.2"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5:32" ht="15" customHeight="1" x14ac:dyDescent="0.2"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5:32" ht="15" customHeight="1" x14ac:dyDescent="0.2"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5:32" ht="15" customHeight="1" x14ac:dyDescent="0.2"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5:32" ht="15" customHeight="1" x14ac:dyDescent="0.2"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5:32" ht="15" customHeight="1" x14ac:dyDescent="0.2"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5:32" ht="15" customHeight="1" x14ac:dyDescent="0.2"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5:32" ht="15" customHeight="1" x14ac:dyDescent="0.2"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5:32" ht="15" customHeight="1" x14ac:dyDescent="0.2"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5:32" ht="15" customHeight="1" x14ac:dyDescent="0.2"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5:32" ht="15" customHeight="1" x14ac:dyDescent="0.2"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5:32" ht="15" customHeight="1" x14ac:dyDescent="0.2"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5:32" ht="15" customHeight="1" x14ac:dyDescent="0.2"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5:32" ht="15" customHeight="1" x14ac:dyDescent="0.2"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5:32" ht="15" customHeight="1" x14ac:dyDescent="0.2"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5:32" ht="15" customHeight="1" x14ac:dyDescent="0.2"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5:32" ht="15" customHeight="1" x14ac:dyDescent="0.2"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5:32" ht="15" customHeight="1" x14ac:dyDescent="0.2"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5:32" ht="15" customHeight="1" x14ac:dyDescent="0.2"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5:32" ht="15" customHeight="1" x14ac:dyDescent="0.2"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5:32" ht="15" customHeight="1" x14ac:dyDescent="0.2"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5:32" ht="15" customHeight="1" x14ac:dyDescent="0.2"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5:32" ht="15" customHeight="1" x14ac:dyDescent="0.2"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5:32" ht="15" customHeight="1" x14ac:dyDescent="0.2"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5:32" ht="15" customHeight="1" x14ac:dyDescent="0.2"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5:32" ht="15" customHeight="1" x14ac:dyDescent="0.2"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5:32" ht="15" customHeight="1" x14ac:dyDescent="0.2"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5:32" ht="15" customHeight="1" x14ac:dyDescent="0.2"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5:32" ht="15" customHeight="1" x14ac:dyDescent="0.2"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5:32" ht="15" customHeight="1" x14ac:dyDescent="0.2"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5:32" ht="15" customHeight="1" x14ac:dyDescent="0.2"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5:32" ht="15" customHeight="1" x14ac:dyDescent="0.2"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5:32" ht="15" customHeight="1" x14ac:dyDescent="0.2"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5:32" ht="15" customHeight="1" x14ac:dyDescent="0.2"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5:32" ht="15" customHeight="1" x14ac:dyDescent="0.2"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5:32" ht="15" customHeight="1" x14ac:dyDescent="0.2"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5:32" ht="15" customHeight="1" x14ac:dyDescent="0.2"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5:32" ht="15" customHeight="1" x14ac:dyDescent="0.2"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5:32" ht="15" customHeight="1" x14ac:dyDescent="0.2"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5:32" ht="15" customHeight="1" x14ac:dyDescent="0.2"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5:32" ht="15" customHeight="1" x14ac:dyDescent="0.2"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5:32" ht="15" customHeight="1" x14ac:dyDescent="0.2"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5:32" ht="15" customHeight="1" x14ac:dyDescent="0.2"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5:32" ht="15" customHeight="1" x14ac:dyDescent="0.2"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5:32" ht="15" customHeight="1" x14ac:dyDescent="0.2"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5:32" ht="15" customHeight="1" x14ac:dyDescent="0.2"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5:32" ht="15" customHeight="1" x14ac:dyDescent="0.2"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5:32" ht="15" customHeight="1" x14ac:dyDescent="0.2"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5:32" ht="15" customHeight="1" x14ac:dyDescent="0.2"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5:32" ht="15" customHeight="1" x14ac:dyDescent="0.2"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5:32" ht="15" customHeight="1" x14ac:dyDescent="0.2"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5:32" ht="15" customHeight="1" x14ac:dyDescent="0.2"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5:32" ht="15" customHeight="1" x14ac:dyDescent="0.2"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5:32" ht="15" customHeight="1" x14ac:dyDescent="0.2"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5:32" ht="15" customHeight="1" x14ac:dyDescent="0.2"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5:32" ht="15" customHeight="1" x14ac:dyDescent="0.2"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5:32" ht="15" customHeight="1" x14ac:dyDescent="0.2"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5:32" ht="15" customHeight="1" x14ac:dyDescent="0.2"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5:32" ht="15" customHeight="1" x14ac:dyDescent="0.2"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5:32" ht="15" customHeight="1" x14ac:dyDescent="0.2"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5:32" ht="15" customHeight="1" x14ac:dyDescent="0.2"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5:32" ht="15" customHeight="1" x14ac:dyDescent="0.2"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5:32" ht="15" customHeight="1" x14ac:dyDescent="0.2"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5:32" ht="15" customHeight="1" x14ac:dyDescent="0.2"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5:32" ht="15" customHeight="1" x14ac:dyDescent="0.2"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5:32" ht="15" customHeight="1" x14ac:dyDescent="0.2"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5:32" ht="15" customHeight="1" x14ac:dyDescent="0.2"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5:32" ht="15" customHeight="1" x14ac:dyDescent="0.2"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5:32" ht="15" customHeight="1" x14ac:dyDescent="0.2"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5:32" ht="15" customHeight="1" x14ac:dyDescent="0.2"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5:32" ht="15" customHeight="1" x14ac:dyDescent="0.2"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5:32" ht="15" customHeight="1" x14ac:dyDescent="0.2"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5:32" ht="15" customHeight="1" x14ac:dyDescent="0.2"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5:32" ht="15" customHeight="1" x14ac:dyDescent="0.2"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5:32" ht="15" customHeight="1" x14ac:dyDescent="0.2"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5:32" ht="15" customHeight="1" x14ac:dyDescent="0.2"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5:32" ht="15" customHeight="1" x14ac:dyDescent="0.2"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5:32" ht="15" customHeight="1" x14ac:dyDescent="0.2"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5:32" ht="15" customHeight="1" x14ac:dyDescent="0.2"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5:32" ht="15" customHeight="1" x14ac:dyDescent="0.2"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5:32" ht="15" customHeight="1" x14ac:dyDescent="0.2"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5:32" ht="15" customHeight="1" x14ac:dyDescent="0.2"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5:32" ht="15" customHeight="1" x14ac:dyDescent="0.2"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5:32" ht="15" customHeight="1" x14ac:dyDescent="0.2"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5:32" ht="15" customHeight="1" x14ac:dyDescent="0.2"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5:32" ht="15" customHeight="1" x14ac:dyDescent="0.2"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5:32" ht="15" customHeight="1" x14ac:dyDescent="0.2"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5:32" ht="15" customHeight="1" x14ac:dyDescent="0.2"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5:32" ht="15" customHeight="1" x14ac:dyDescent="0.2"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5:32" ht="15" customHeight="1" x14ac:dyDescent="0.2"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5:32" ht="15" customHeight="1" x14ac:dyDescent="0.2"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5:32" ht="15" customHeight="1" x14ac:dyDescent="0.2"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5:32" ht="15" customHeight="1" x14ac:dyDescent="0.2"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5:32" ht="15" customHeight="1" x14ac:dyDescent="0.2"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5:32" ht="15" customHeight="1" x14ac:dyDescent="0.2"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5:32" ht="15" customHeight="1" x14ac:dyDescent="0.2"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5:32" ht="15" customHeight="1" x14ac:dyDescent="0.2"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5:32" ht="15" customHeight="1" x14ac:dyDescent="0.2"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5:32" ht="15" customHeight="1" x14ac:dyDescent="0.2"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5:32" ht="15" customHeight="1" x14ac:dyDescent="0.2"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5:32" ht="15" customHeight="1" x14ac:dyDescent="0.2"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5:32" ht="15" customHeight="1" x14ac:dyDescent="0.2"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5:32" ht="15" customHeight="1" x14ac:dyDescent="0.2"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5:32" ht="15" customHeight="1" x14ac:dyDescent="0.2"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5:32" ht="15" customHeight="1" x14ac:dyDescent="0.2"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5:32" ht="15" customHeight="1" x14ac:dyDescent="0.2"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5:32" ht="15" customHeight="1" x14ac:dyDescent="0.2"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5:32" ht="15" customHeight="1" x14ac:dyDescent="0.2"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5:32" ht="15" customHeight="1" x14ac:dyDescent="0.2"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5:32" ht="15" customHeight="1" x14ac:dyDescent="0.2"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5:32" ht="15" customHeight="1" x14ac:dyDescent="0.2"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5:32" ht="15" customHeight="1" x14ac:dyDescent="0.2"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5:32" ht="15" customHeight="1" x14ac:dyDescent="0.2"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5:32" ht="15" customHeight="1" x14ac:dyDescent="0.2"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5:32" ht="15" customHeight="1" x14ac:dyDescent="0.2"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5:32" ht="15" customHeight="1" x14ac:dyDescent="0.2"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5:32" ht="15" customHeight="1" x14ac:dyDescent="0.2"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5:32" ht="15" customHeight="1" x14ac:dyDescent="0.2"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5:32" ht="15" customHeight="1" x14ac:dyDescent="0.2"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5:32" ht="15" customHeight="1" x14ac:dyDescent="0.2"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5:32" ht="15" customHeight="1" x14ac:dyDescent="0.2"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5:32" ht="15" customHeight="1" x14ac:dyDescent="0.2"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5:32" ht="15" customHeight="1" x14ac:dyDescent="0.2"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5:32" ht="15" customHeight="1" x14ac:dyDescent="0.2"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5:32" ht="15" customHeight="1" x14ac:dyDescent="0.2"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5:32" ht="15" customHeight="1" x14ac:dyDescent="0.2"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5:32" ht="15" customHeight="1" x14ac:dyDescent="0.2"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5:32" ht="15" customHeight="1" x14ac:dyDescent="0.2"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5:32" ht="15" customHeight="1" x14ac:dyDescent="0.2"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5:32" ht="15" customHeight="1" x14ac:dyDescent="0.2"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5:32" ht="15" customHeight="1" x14ac:dyDescent="0.2"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5:32" ht="15" customHeight="1" x14ac:dyDescent="0.2"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5:32" ht="15" customHeight="1" x14ac:dyDescent="0.2"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5:32" ht="15" customHeight="1" x14ac:dyDescent="0.2"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5:32" ht="15" customHeight="1" x14ac:dyDescent="0.2"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5:32" ht="15" customHeight="1" x14ac:dyDescent="0.2"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5:32" ht="15" customHeight="1" x14ac:dyDescent="0.2"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5:32" ht="15" customHeight="1" x14ac:dyDescent="0.2"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5:32" ht="15" customHeight="1" x14ac:dyDescent="0.2"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5:32" ht="15" customHeight="1" x14ac:dyDescent="0.2"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5:32" ht="15" customHeight="1" x14ac:dyDescent="0.2"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5:32" ht="15" customHeight="1" x14ac:dyDescent="0.2"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5:32" ht="15" customHeight="1" x14ac:dyDescent="0.2"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5:32" ht="15" customHeight="1" x14ac:dyDescent="0.2"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5:32" ht="15" customHeight="1" x14ac:dyDescent="0.2"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5:32" ht="15" customHeight="1" x14ac:dyDescent="0.2"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5:32" ht="15" customHeight="1" x14ac:dyDescent="0.2"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5:32" ht="15" customHeight="1" x14ac:dyDescent="0.2"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5:32" ht="15" customHeight="1" x14ac:dyDescent="0.2"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5:32" ht="15" customHeight="1" x14ac:dyDescent="0.2"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5:32" ht="15" customHeight="1" x14ac:dyDescent="0.2"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5:32" ht="15" customHeight="1" x14ac:dyDescent="0.2"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5:32" ht="15" customHeight="1" x14ac:dyDescent="0.2"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5:32" ht="15" customHeight="1" x14ac:dyDescent="0.2"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5:32" ht="15" customHeight="1" x14ac:dyDescent="0.2"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5:32" ht="15" customHeight="1" x14ac:dyDescent="0.2"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5:32" ht="15" customHeight="1" x14ac:dyDescent="0.2"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5:32" ht="15" customHeight="1" x14ac:dyDescent="0.2"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5:32" ht="15" customHeight="1" x14ac:dyDescent="0.2"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5:32" ht="15" customHeight="1" x14ac:dyDescent="0.2"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5:32" ht="15" customHeight="1" x14ac:dyDescent="0.2"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5:32" ht="15" customHeight="1" x14ac:dyDescent="0.2"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5:32" ht="15" customHeight="1" x14ac:dyDescent="0.2"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5:32" ht="15" customHeight="1" x14ac:dyDescent="0.2"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5:32" ht="15" customHeight="1" x14ac:dyDescent="0.2"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5:32" ht="15" customHeight="1" x14ac:dyDescent="0.2"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5:32" ht="15" customHeight="1" x14ac:dyDescent="0.2"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5:32" ht="15" customHeight="1" x14ac:dyDescent="0.2"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5:32" ht="15" customHeight="1" x14ac:dyDescent="0.2"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5:32" ht="15" customHeight="1" x14ac:dyDescent="0.2"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5:32" ht="15" customHeight="1" x14ac:dyDescent="0.2"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5:32" ht="15" customHeight="1" x14ac:dyDescent="0.2"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5:32" ht="15" customHeight="1" x14ac:dyDescent="0.2"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5:32" ht="15" customHeight="1" x14ac:dyDescent="0.2"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5:32" ht="15" customHeight="1" x14ac:dyDescent="0.2"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5:32" ht="15" customHeight="1" x14ac:dyDescent="0.2"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5:32" ht="15" customHeight="1" x14ac:dyDescent="0.2"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5:32" ht="15" customHeight="1" x14ac:dyDescent="0.2"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5:32" ht="15" customHeight="1" x14ac:dyDescent="0.2"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5:32" ht="15" customHeight="1" x14ac:dyDescent="0.2"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5:32" ht="15" customHeight="1" x14ac:dyDescent="0.2"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5:32" ht="15" customHeight="1" x14ac:dyDescent="0.2"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5:32" ht="15" customHeight="1" x14ac:dyDescent="0.2"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5:32" ht="15" customHeight="1" x14ac:dyDescent="0.2"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5:32" ht="15" customHeight="1" x14ac:dyDescent="0.2"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5:32" ht="15" customHeight="1" x14ac:dyDescent="0.2"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5:32" ht="15" customHeight="1" x14ac:dyDescent="0.2"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5:32" ht="15" customHeight="1" x14ac:dyDescent="0.2"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5:32" ht="15" customHeight="1" x14ac:dyDescent="0.2"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5:32" ht="15" customHeight="1" x14ac:dyDescent="0.2"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5:32" ht="15" customHeight="1" x14ac:dyDescent="0.2"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5:32" ht="15" customHeight="1" x14ac:dyDescent="0.2"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5:32" ht="15" customHeight="1" x14ac:dyDescent="0.2"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5:32" ht="15" customHeight="1" x14ac:dyDescent="0.2"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5:32" ht="15" customHeight="1" x14ac:dyDescent="0.2"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5:32" ht="15" customHeight="1" x14ac:dyDescent="0.2"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5:32" ht="15" customHeight="1" x14ac:dyDescent="0.2"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5:32" ht="15" customHeight="1" x14ac:dyDescent="0.2"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5:32" ht="15" customHeight="1" x14ac:dyDescent="0.2"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5:32" ht="15" customHeight="1" x14ac:dyDescent="0.2"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5:32" ht="15" customHeight="1" x14ac:dyDescent="0.2"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5:32" ht="15" customHeight="1" x14ac:dyDescent="0.2"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5:32" ht="15" customHeight="1" x14ac:dyDescent="0.2"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5:32" ht="15" customHeight="1" x14ac:dyDescent="0.2"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5:32" ht="15" customHeight="1" x14ac:dyDescent="0.2"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5:32" ht="15" customHeight="1" x14ac:dyDescent="0.2"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5:32" ht="15" customHeight="1" x14ac:dyDescent="0.2"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5:32" ht="15" customHeight="1" x14ac:dyDescent="0.2"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5:32" ht="15" customHeight="1" x14ac:dyDescent="0.2"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5:32" ht="15" customHeight="1" x14ac:dyDescent="0.2"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5:32" ht="15" customHeight="1" x14ac:dyDescent="0.2"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5:32" ht="15" customHeight="1" x14ac:dyDescent="0.2"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5:32" ht="15" customHeight="1" x14ac:dyDescent="0.2"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5:32" ht="15" customHeight="1" x14ac:dyDescent="0.2"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5:32" ht="15" customHeight="1" x14ac:dyDescent="0.2"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5:32" ht="15" customHeight="1" x14ac:dyDescent="0.2"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5:32" ht="15" customHeight="1" x14ac:dyDescent="0.2"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5:32" ht="15" customHeight="1" x14ac:dyDescent="0.2"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5:32" ht="15" customHeight="1" x14ac:dyDescent="0.2"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5:32" ht="15" customHeight="1" x14ac:dyDescent="0.2"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5:32" ht="15" customHeight="1" x14ac:dyDescent="0.2"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5:32" ht="15" customHeight="1" x14ac:dyDescent="0.2"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5:32" ht="15" customHeight="1" x14ac:dyDescent="0.2"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5:32" ht="15" customHeight="1" x14ac:dyDescent="0.2"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5:32" ht="15" customHeight="1" x14ac:dyDescent="0.2"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5:32" ht="15" customHeight="1" x14ac:dyDescent="0.2"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5:32" ht="15" customHeight="1" x14ac:dyDescent="0.2"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5:32" ht="15" customHeight="1" x14ac:dyDescent="0.2"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5:32" ht="15" customHeight="1" x14ac:dyDescent="0.2"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5:32" ht="15" customHeight="1" x14ac:dyDescent="0.2"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5:32" ht="15" customHeight="1" x14ac:dyDescent="0.2"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5:32" ht="15" customHeight="1" x14ac:dyDescent="0.2"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5:32" ht="15" customHeight="1" x14ac:dyDescent="0.2"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5:32" ht="15" customHeight="1" x14ac:dyDescent="0.2"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5:32" ht="15" customHeight="1" x14ac:dyDescent="0.2"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5:32" ht="15" customHeight="1" x14ac:dyDescent="0.2"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5:32" ht="15" customHeight="1" x14ac:dyDescent="0.2"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5:32" ht="15" customHeight="1" x14ac:dyDescent="0.2"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5:32" ht="15" customHeight="1" x14ac:dyDescent="0.2"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5:32" ht="15" customHeight="1" x14ac:dyDescent="0.2"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5:32" ht="15" customHeight="1" x14ac:dyDescent="0.2"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5:32" ht="15" customHeight="1" x14ac:dyDescent="0.2"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5:32" ht="15" customHeight="1" x14ac:dyDescent="0.2"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5:32" ht="15" customHeight="1" x14ac:dyDescent="0.2"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5:32" ht="15" customHeight="1" x14ac:dyDescent="0.2"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5:32" ht="15" customHeight="1" x14ac:dyDescent="0.2"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5:32" ht="15" customHeight="1" x14ac:dyDescent="0.2"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5:32" ht="15" customHeight="1" x14ac:dyDescent="0.2"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5:32" ht="15" customHeight="1" x14ac:dyDescent="0.2"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5:32" ht="15" customHeight="1" x14ac:dyDescent="0.2"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5:32" ht="15" customHeight="1" x14ac:dyDescent="0.2"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5:32" ht="15" customHeight="1" x14ac:dyDescent="0.2"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5:32" ht="15" customHeight="1" x14ac:dyDescent="0.2"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5:32" ht="15" customHeight="1" x14ac:dyDescent="0.2"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5:32" ht="15" customHeight="1" x14ac:dyDescent="0.2"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5:32" ht="15" customHeight="1" x14ac:dyDescent="0.2"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5:32" ht="15" customHeight="1" x14ac:dyDescent="0.2"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5:32" ht="15" customHeight="1" x14ac:dyDescent="0.2"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5:32" ht="15" customHeight="1" x14ac:dyDescent="0.2"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5:32" ht="15" customHeight="1" x14ac:dyDescent="0.2"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5:32" ht="15" customHeight="1" x14ac:dyDescent="0.2"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5:32" ht="15" customHeight="1" x14ac:dyDescent="0.2"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5:32" ht="15" customHeight="1" x14ac:dyDescent="0.2"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5:32" ht="15" customHeight="1" x14ac:dyDescent="0.2"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5:32" ht="15" customHeight="1" x14ac:dyDescent="0.2"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5:32" ht="15" customHeight="1" x14ac:dyDescent="0.2"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5:32" ht="15" customHeight="1" x14ac:dyDescent="0.2"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5:32" ht="15" customHeight="1" x14ac:dyDescent="0.2"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5:32" ht="15" customHeight="1" x14ac:dyDescent="0.2"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5:32" ht="15" customHeight="1" x14ac:dyDescent="0.2"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5:32" ht="15" customHeight="1" x14ac:dyDescent="0.2"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5:32" ht="15" customHeight="1" x14ac:dyDescent="0.2"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5:32" ht="15" customHeight="1" x14ac:dyDescent="0.2"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5:32" ht="15" customHeight="1" x14ac:dyDescent="0.2"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5:32" ht="15" customHeight="1" x14ac:dyDescent="0.2"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5:32" ht="15" customHeight="1" x14ac:dyDescent="0.2"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5:32" ht="15" customHeight="1" x14ac:dyDescent="0.2"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5:32" ht="15" customHeight="1" x14ac:dyDescent="0.2"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5:32" ht="15" customHeight="1" x14ac:dyDescent="0.2"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5:32" ht="15" customHeight="1" x14ac:dyDescent="0.2"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5:32" ht="15" customHeight="1" x14ac:dyDescent="0.2"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5:32" ht="15" customHeight="1" x14ac:dyDescent="0.2"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5:32" ht="15" customHeight="1" x14ac:dyDescent="0.2"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5:32" ht="15" customHeight="1" x14ac:dyDescent="0.2"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5:32" ht="15" customHeight="1" x14ac:dyDescent="0.2"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5:32" ht="15" customHeight="1" x14ac:dyDescent="0.2"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5:32" ht="15" customHeight="1" x14ac:dyDescent="0.2"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5:32" ht="15" customHeight="1" x14ac:dyDescent="0.2"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5:32" ht="15" customHeight="1" x14ac:dyDescent="0.2"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5:32" ht="15" customHeight="1" x14ac:dyDescent="0.2"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5:32" ht="15" customHeight="1" x14ac:dyDescent="0.2"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5:32" ht="15" customHeight="1" x14ac:dyDescent="0.2"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5:32" ht="15" customHeight="1" x14ac:dyDescent="0.2"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5:32" ht="15" customHeight="1" x14ac:dyDescent="0.2"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5:32" ht="15" customHeight="1" x14ac:dyDescent="0.2"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5:32" ht="15" customHeight="1" x14ac:dyDescent="0.2"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5:32" ht="15" customHeight="1" x14ac:dyDescent="0.2"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5:32" ht="15" customHeight="1" x14ac:dyDescent="0.2"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5:32" ht="15" customHeight="1" x14ac:dyDescent="0.2"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5:32" ht="15" customHeight="1" x14ac:dyDescent="0.2"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5:32" ht="15" customHeight="1" x14ac:dyDescent="0.2"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5:32" ht="15" customHeight="1" x14ac:dyDescent="0.2"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5:32" ht="15" customHeight="1" x14ac:dyDescent="0.2"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5:32" ht="15" customHeight="1" x14ac:dyDescent="0.2"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5:32" ht="15" customHeight="1" x14ac:dyDescent="0.2"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5:32" ht="15" customHeight="1" x14ac:dyDescent="0.2"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5:32" ht="15" customHeight="1" x14ac:dyDescent="0.2"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5:32" ht="15" customHeight="1" x14ac:dyDescent="0.2"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5:32" ht="15" customHeight="1" x14ac:dyDescent="0.2"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5:32" ht="15" customHeight="1" x14ac:dyDescent="0.2"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5:32" ht="15" customHeight="1" x14ac:dyDescent="0.2"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5:32" ht="15" customHeight="1" x14ac:dyDescent="0.2"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5:32" ht="15" customHeight="1" x14ac:dyDescent="0.2"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5:32" ht="15" customHeight="1" x14ac:dyDescent="0.2"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5:32" ht="15" customHeight="1" x14ac:dyDescent="0.2"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5:32" ht="15" customHeight="1" x14ac:dyDescent="0.2"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5:32" ht="15" customHeight="1" x14ac:dyDescent="0.2"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5:32" ht="15" customHeight="1" x14ac:dyDescent="0.2"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5:32" ht="15" customHeight="1" x14ac:dyDescent="0.2"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5:32" ht="15" customHeight="1" x14ac:dyDescent="0.2"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5:32" ht="15" customHeight="1" x14ac:dyDescent="0.2"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5:32" ht="15" customHeight="1" x14ac:dyDescent="0.2"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5:32" ht="15" customHeight="1" x14ac:dyDescent="0.2"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5:32" ht="15" customHeight="1" x14ac:dyDescent="0.2"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5:32" ht="15" customHeight="1" x14ac:dyDescent="0.2"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5:32" ht="15" customHeight="1" x14ac:dyDescent="0.2"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5:32" ht="15" customHeight="1" x14ac:dyDescent="0.2"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5:32" ht="15" customHeight="1" x14ac:dyDescent="0.2"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5:32" ht="15" customHeight="1" x14ac:dyDescent="0.2"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5:32" ht="15" customHeight="1" x14ac:dyDescent="0.2"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5:32" ht="15" customHeight="1" x14ac:dyDescent="0.2"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5:32" ht="15" customHeight="1" x14ac:dyDescent="0.2"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5:32" ht="15" customHeight="1" x14ac:dyDescent="0.2"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5:32" ht="15" customHeight="1" x14ac:dyDescent="0.2"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5:32" ht="15" customHeight="1" x14ac:dyDescent="0.2"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5:32" ht="15" customHeight="1" x14ac:dyDescent="0.2"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5:32" ht="15" customHeight="1" x14ac:dyDescent="0.2"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5:32" ht="15" customHeight="1" x14ac:dyDescent="0.2"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5:32" ht="15" customHeight="1" x14ac:dyDescent="0.2"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5:32" ht="15" customHeight="1" x14ac:dyDescent="0.2"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5:32" ht="15" customHeight="1" x14ac:dyDescent="0.2"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5:32" ht="15" customHeight="1" x14ac:dyDescent="0.2"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5:32" ht="15" customHeight="1" x14ac:dyDescent="0.2"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5:32" ht="15" customHeight="1" x14ac:dyDescent="0.2"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5:32" ht="15" customHeight="1" x14ac:dyDescent="0.2"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5:32" ht="15" customHeight="1" x14ac:dyDescent="0.2"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5:32" ht="15" customHeight="1" x14ac:dyDescent="0.2"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5:32" ht="15" customHeight="1" x14ac:dyDescent="0.2"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5:32" ht="15" customHeight="1" x14ac:dyDescent="0.2"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5:32" ht="15" customHeight="1" x14ac:dyDescent="0.2"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5:32" ht="15" customHeight="1" x14ac:dyDescent="0.2"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5:32" ht="15" customHeight="1" x14ac:dyDescent="0.2"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5:32" ht="15" customHeight="1" x14ac:dyDescent="0.2"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5:32" ht="15" customHeight="1" x14ac:dyDescent="0.2"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5:32" ht="15" customHeight="1" x14ac:dyDescent="0.2"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5:32" ht="15" customHeight="1" x14ac:dyDescent="0.2"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5:32" ht="15" customHeight="1" x14ac:dyDescent="0.2"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5:32" ht="15" customHeight="1" x14ac:dyDescent="0.2"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5:32" ht="15" customHeight="1" x14ac:dyDescent="0.2"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5:32" ht="15" customHeight="1" x14ac:dyDescent="0.2"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5:32" ht="15" customHeight="1" x14ac:dyDescent="0.2"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5:32" ht="15" customHeight="1" x14ac:dyDescent="0.2"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5:32" ht="15" customHeight="1" x14ac:dyDescent="0.2"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5:32" ht="15" customHeight="1" x14ac:dyDescent="0.2"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5:32" ht="15" customHeight="1" x14ac:dyDescent="0.2"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5:32" ht="15" customHeight="1" x14ac:dyDescent="0.2"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5:32" ht="15" customHeight="1" x14ac:dyDescent="0.2"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5:32" ht="15" customHeight="1" x14ac:dyDescent="0.2"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5:32" ht="15" customHeight="1" x14ac:dyDescent="0.2"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5:32" ht="15" customHeight="1" x14ac:dyDescent="0.2"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5:32" ht="15" customHeight="1" x14ac:dyDescent="0.2"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5:32" ht="15" customHeight="1" x14ac:dyDescent="0.2"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5:32" ht="15" customHeight="1" x14ac:dyDescent="0.2"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5:32" ht="15" customHeight="1" x14ac:dyDescent="0.2"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5:32" ht="15" customHeight="1" x14ac:dyDescent="0.2"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5:32" ht="15" customHeight="1" x14ac:dyDescent="0.2"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5:32" ht="15" customHeight="1" x14ac:dyDescent="0.2"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5:32" ht="15" customHeight="1" x14ac:dyDescent="0.2"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5:32" ht="15" customHeight="1" x14ac:dyDescent="0.2"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5:32" ht="15" customHeight="1" x14ac:dyDescent="0.2"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5:32" ht="15" customHeight="1" x14ac:dyDescent="0.2"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5:32" ht="15" customHeight="1" x14ac:dyDescent="0.2"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5:32" ht="15" customHeight="1" x14ac:dyDescent="0.2"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5:32" ht="15" customHeight="1" x14ac:dyDescent="0.2"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5:32" ht="15" customHeight="1" x14ac:dyDescent="0.2"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5:32" ht="15" customHeight="1" x14ac:dyDescent="0.2"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5:32" ht="15" customHeight="1" x14ac:dyDescent="0.2"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5:32" ht="15" customHeight="1" x14ac:dyDescent="0.2"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5:32" ht="15" customHeight="1" x14ac:dyDescent="0.2"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5:32" ht="15" customHeight="1" x14ac:dyDescent="0.2"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5:32" ht="15" customHeight="1" x14ac:dyDescent="0.2"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5:32" ht="15" customHeight="1" x14ac:dyDescent="0.2"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5:32" ht="15" customHeight="1" x14ac:dyDescent="0.2"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5:32" ht="15" customHeight="1" x14ac:dyDescent="0.2"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5:32" ht="15" customHeight="1" x14ac:dyDescent="0.2"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5:32" ht="15" customHeight="1" x14ac:dyDescent="0.2"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5:32" ht="15" customHeight="1" x14ac:dyDescent="0.2"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5:32" ht="15" customHeight="1" x14ac:dyDescent="0.2"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5:32" ht="15" customHeight="1" x14ac:dyDescent="0.2"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5:32" ht="15" customHeight="1" x14ac:dyDescent="0.2"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5:32" ht="15" customHeight="1" x14ac:dyDescent="0.2"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5:32" ht="15" customHeight="1" x14ac:dyDescent="0.2"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5:32" ht="15" customHeight="1" x14ac:dyDescent="0.2"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5:32" ht="15" customHeight="1" x14ac:dyDescent="0.2"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5:32" ht="15" customHeight="1" x14ac:dyDescent="0.2"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5:32" ht="15" customHeight="1" x14ac:dyDescent="0.2"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5:32" ht="15" customHeight="1" x14ac:dyDescent="0.2"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5:32" ht="15" customHeight="1" x14ac:dyDescent="0.2"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5:32" ht="15" customHeight="1" x14ac:dyDescent="0.2"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5:32" ht="15" customHeight="1" x14ac:dyDescent="0.2"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5:32" ht="15" customHeight="1" x14ac:dyDescent="0.2"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5:32" ht="15" customHeight="1" x14ac:dyDescent="0.2"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5:32" ht="15" customHeight="1" x14ac:dyDescent="0.2"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5:32" ht="15" customHeight="1" x14ac:dyDescent="0.2"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5:32" ht="15" customHeight="1" x14ac:dyDescent="0.2"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5:32" ht="15" customHeight="1" x14ac:dyDescent="0.2"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5:32" ht="15" customHeight="1" x14ac:dyDescent="0.2"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5:32" ht="15" customHeight="1" x14ac:dyDescent="0.2"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5:32" ht="15" customHeight="1" x14ac:dyDescent="0.2"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5:32" ht="15" customHeight="1" x14ac:dyDescent="0.2"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5:32" ht="15" customHeight="1" x14ac:dyDescent="0.2"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5:32" ht="15" customHeight="1" x14ac:dyDescent="0.2"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5:32" ht="15" customHeight="1" x14ac:dyDescent="0.2"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5:32" ht="15" customHeight="1" x14ac:dyDescent="0.2"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5:32" ht="15" customHeight="1" x14ac:dyDescent="0.2"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5:32" ht="15" customHeight="1" x14ac:dyDescent="0.2"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5:32" ht="15" customHeight="1" x14ac:dyDescent="0.2"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5:32" ht="15" customHeight="1" x14ac:dyDescent="0.2"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5:32" ht="15" customHeight="1" x14ac:dyDescent="0.2"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5:32" ht="15" customHeight="1" x14ac:dyDescent="0.2"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5:32" ht="15" customHeight="1" x14ac:dyDescent="0.2"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5:32" ht="15" customHeight="1" x14ac:dyDescent="0.2"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5:32" ht="15" customHeight="1" x14ac:dyDescent="0.2"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5:32" ht="15" customHeight="1" x14ac:dyDescent="0.2"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5:32" ht="15" customHeight="1" x14ac:dyDescent="0.2"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5:32" ht="15" customHeight="1" x14ac:dyDescent="0.2"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5:32" ht="15" customHeight="1" x14ac:dyDescent="0.2"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5:32" ht="15" customHeight="1" x14ac:dyDescent="0.2"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5:32" ht="15" customHeight="1" x14ac:dyDescent="0.2"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5:32" ht="15" customHeight="1" x14ac:dyDescent="0.2"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5:32" ht="15" customHeight="1" x14ac:dyDescent="0.2"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5:32" ht="15" customHeight="1" x14ac:dyDescent="0.2"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5:32" ht="15" customHeight="1" x14ac:dyDescent="0.2"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5:32" ht="15" customHeight="1" x14ac:dyDescent="0.2"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5:32" ht="15" customHeight="1" x14ac:dyDescent="0.2"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5:32" ht="15" customHeight="1" x14ac:dyDescent="0.2"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5:32" ht="15" customHeight="1" x14ac:dyDescent="0.2"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5:32" ht="15" customHeight="1" x14ac:dyDescent="0.2"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5:32" ht="15" customHeight="1" x14ac:dyDescent="0.2"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5:32" ht="15" customHeight="1" x14ac:dyDescent="0.2"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5:32" ht="15" customHeight="1" x14ac:dyDescent="0.2"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5:32" ht="15" customHeight="1" x14ac:dyDescent="0.2"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5:32" ht="15" customHeight="1" x14ac:dyDescent="0.2"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5:32" ht="15" customHeight="1" x14ac:dyDescent="0.2"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5:32" ht="15" customHeight="1" x14ac:dyDescent="0.2"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5:32" ht="15" customHeight="1" x14ac:dyDescent="0.2"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5:32" ht="15" customHeight="1" x14ac:dyDescent="0.2"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5:32" ht="15" customHeight="1" x14ac:dyDescent="0.2"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5:32" ht="15" customHeight="1" x14ac:dyDescent="0.2"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5:32" ht="15" customHeight="1" x14ac:dyDescent="0.2"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5:32" ht="15" customHeight="1" x14ac:dyDescent="0.2"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5:32" ht="15" customHeight="1" x14ac:dyDescent="0.2"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5:32" ht="15" customHeight="1" x14ac:dyDescent="0.2"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5:32" ht="15" customHeight="1" x14ac:dyDescent="0.2"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5:32" ht="15" customHeight="1" x14ac:dyDescent="0.2"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5:32" ht="15" customHeight="1" x14ac:dyDescent="0.2"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5:32" ht="15" customHeight="1" x14ac:dyDescent="0.2"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5:32" ht="15" customHeight="1" x14ac:dyDescent="0.2"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5:32" ht="15" customHeight="1" x14ac:dyDescent="0.2"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5:32" ht="15" customHeight="1" x14ac:dyDescent="0.2"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5:32" ht="15" customHeight="1" x14ac:dyDescent="0.2"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5:32" ht="15" customHeight="1" x14ac:dyDescent="0.2"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5:32" ht="15" customHeight="1" x14ac:dyDescent="0.2"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5:32" ht="15" customHeight="1" x14ac:dyDescent="0.2"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5:32" ht="15" customHeight="1" x14ac:dyDescent="0.2"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5:32" ht="15" customHeight="1" x14ac:dyDescent="0.2"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5:32" ht="15" customHeight="1" x14ac:dyDescent="0.2"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5:32" ht="15" customHeight="1" x14ac:dyDescent="0.2"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5:32" ht="15" customHeight="1" x14ac:dyDescent="0.2"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5:32" ht="15" customHeight="1" x14ac:dyDescent="0.2"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5:32" ht="15" customHeight="1" x14ac:dyDescent="0.2"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5:32" ht="15" customHeight="1" x14ac:dyDescent="0.2"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5:32" ht="15" customHeight="1" x14ac:dyDescent="0.2"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5:32" ht="15" customHeight="1" x14ac:dyDescent="0.2"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5:32" ht="15" customHeight="1" x14ac:dyDescent="0.2"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5:32" ht="15" customHeight="1" x14ac:dyDescent="0.2"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5:32" ht="15" customHeight="1" x14ac:dyDescent="0.2"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5:32" ht="15" customHeight="1" x14ac:dyDescent="0.2"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5:32" ht="15" customHeight="1" x14ac:dyDescent="0.2"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5:32" ht="15" customHeight="1" x14ac:dyDescent="0.2"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5:32" ht="15" customHeight="1" x14ac:dyDescent="0.2"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5:32" ht="15" customHeight="1" x14ac:dyDescent="0.2"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5:32" ht="15" customHeight="1" x14ac:dyDescent="0.2"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5:32" ht="15" customHeight="1" x14ac:dyDescent="0.2"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5:32" ht="15" customHeight="1" x14ac:dyDescent="0.2"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5:32" ht="15" customHeight="1" x14ac:dyDescent="0.2"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5:32" ht="15" customHeight="1" x14ac:dyDescent="0.2"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5:32" ht="15" customHeight="1" x14ac:dyDescent="0.2"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5:32" ht="15" customHeight="1" x14ac:dyDescent="0.2"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5:32" ht="15" customHeight="1" x14ac:dyDescent="0.2"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5:32" ht="15" customHeight="1" x14ac:dyDescent="0.2"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5:32" ht="15" customHeight="1" x14ac:dyDescent="0.2"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5:32" ht="15" customHeight="1" x14ac:dyDescent="0.2"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5:32" ht="15" customHeight="1" x14ac:dyDescent="0.2"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5:32" ht="15" customHeight="1" x14ac:dyDescent="0.2"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5:32" ht="15" customHeight="1" x14ac:dyDescent="0.2"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5:32" ht="15" customHeight="1" x14ac:dyDescent="0.2"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5:32" ht="15" customHeight="1" x14ac:dyDescent="0.2"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5:32" ht="15" customHeight="1" x14ac:dyDescent="0.2"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5:32" ht="15" customHeight="1" x14ac:dyDescent="0.2"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5:32" ht="15" customHeight="1" x14ac:dyDescent="0.2"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5:32" ht="15" customHeight="1" x14ac:dyDescent="0.2"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5:32" ht="15" customHeight="1" x14ac:dyDescent="0.2"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5:32" ht="15" customHeight="1" x14ac:dyDescent="0.2"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5:32" ht="15" customHeight="1" x14ac:dyDescent="0.2"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5:32" ht="15" customHeight="1" x14ac:dyDescent="0.2"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5:32" ht="15" customHeight="1" x14ac:dyDescent="0.2"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5:32" ht="15" customHeight="1" x14ac:dyDescent="0.2"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5:32" ht="15" customHeight="1" x14ac:dyDescent="0.2"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5:32" ht="15" customHeight="1" x14ac:dyDescent="0.2"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5:32" ht="15" customHeight="1" x14ac:dyDescent="0.2"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5:32" ht="15" customHeight="1" x14ac:dyDescent="0.2"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5:32" ht="15" customHeight="1" x14ac:dyDescent="0.2"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5:32" ht="15" customHeight="1" x14ac:dyDescent="0.2"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5:32" ht="15" customHeight="1" x14ac:dyDescent="0.2"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5:32" ht="15" customHeight="1" x14ac:dyDescent="0.2"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5:32" ht="15" customHeight="1" x14ac:dyDescent="0.2"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5:32" ht="15" customHeight="1" x14ac:dyDescent="0.2"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5:32" ht="15" customHeight="1" x14ac:dyDescent="0.2"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5:32" ht="15" customHeight="1" x14ac:dyDescent="0.2"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5:32" ht="15" customHeight="1" x14ac:dyDescent="0.2"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5:32" ht="15" customHeight="1" x14ac:dyDescent="0.2"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5:32" ht="15" customHeight="1" x14ac:dyDescent="0.2"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5:32" ht="15" customHeight="1" x14ac:dyDescent="0.2"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5:32" ht="15" customHeight="1" x14ac:dyDescent="0.2"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5:32" ht="15" customHeight="1" x14ac:dyDescent="0.2"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5:32" ht="15" customHeight="1" x14ac:dyDescent="0.2"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5:32" ht="15" customHeight="1" x14ac:dyDescent="0.2"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5:32" ht="15" customHeight="1" x14ac:dyDescent="0.2"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5:32" ht="15" customHeight="1" x14ac:dyDescent="0.2"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5:32" ht="15" customHeight="1" x14ac:dyDescent="0.2"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5:32" ht="15" customHeight="1" x14ac:dyDescent="0.2"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5:32" ht="15" customHeight="1" x14ac:dyDescent="0.2"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5:32" ht="15" customHeight="1" x14ac:dyDescent="0.2"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5:32" ht="15" customHeight="1" x14ac:dyDescent="0.2"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5:32" ht="15" customHeight="1" x14ac:dyDescent="0.2"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5:32" ht="15" customHeight="1" x14ac:dyDescent="0.2"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5:32" ht="15" customHeight="1" x14ac:dyDescent="0.2"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5:32" ht="15" customHeight="1" x14ac:dyDescent="0.2"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5:32" ht="15" customHeight="1" x14ac:dyDescent="0.2"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5:32" ht="15" customHeight="1" x14ac:dyDescent="0.2"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5:32" ht="15" customHeight="1" x14ac:dyDescent="0.2"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5:32" ht="15" customHeight="1" x14ac:dyDescent="0.2"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5:32" ht="15" customHeight="1" x14ac:dyDescent="0.2"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5:32" ht="15" customHeight="1" x14ac:dyDescent="0.2"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5:32" ht="15" customHeight="1" x14ac:dyDescent="0.2"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5:32" ht="15" customHeight="1" x14ac:dyDescent="0.2"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5:32" ht="15" customHeight="1" x14ac:dyDescent="0.2"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5:32" ht="15" customHeight="1" x14ac:dyDescent="0.2"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5:32" ht="15" customHeight="1" x14ac:dyDescent="0.2"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5:32" ht="15" customHeight="1" x14ac:dyDescent="0.2"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5:32" ht="15" customHeight="1" x14ac:dyDescent="0.2"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5:32" ht="15" customHeight="1" x14ac:dyDescent="0.2"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5:32" ht="15" customHeight="1" x14ac:dyDescent="0.2"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5:32" ht="15" customHeight="1" x14ac:dyDescent="0.2"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5:32" ht="15" customHeight="1" x14ac:dyDescent="0.2"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5:32" ht="15" customHeight="1" x14ac:dyDescent="0.2"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5:32" ht="15" customHeight="1" x14ac:dyDescent="0.2"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5:32" ht="15" customHeight="1" x14ac:dyDescent="0.2"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5:32" ht="15" customHeight="1" x14ac:dyDescent="0.2"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5:32" ht="15" customHeight="1" x14ac:dyDescent="0.2"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5:32" ht="15" customHeight="1" x14ac:dyDescent="0.2"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5:32" ht="15" customHeight="1" x14ac:dyDescent="0.2"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5:32" ht="15" customHeight="1" x14ac:dyDescent="0.2"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5:32" ht="15" customHeight="1" x14ac:dyDescent="0.2"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5:32" ht="15" customHeight="1" x14ac:dyDescent="0.2"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5:32" ht="15" customHeight="1" x14ac:dyDescent="0.2"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5:32" ht="15" customHeight="1" x14ac:dyDescent="0.2"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5:32" ht="15" customHeight="1" x14ac:dyDescent="0.2"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5:32" ht="15" customHeight="1" x14ac:dyDescent="0.2"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5:32" ht="15" customHeight="1" x14ac:dyDescent="0.2"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5:32" ht="15" customHeight="1" x14ac:dyDescent="0.2"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5:32" ht="15" customHeight="1" x14ac:dyDescent="0.2"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5:32" ht="15" customHeight="1" x14ac:dyDescent="0.2"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5:32" ht="15" customHeight="1" x14ac:dyDescent="0.2"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5:32" ht="15" customHeight="1" x14ac:dyDescent="0.2"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5:32" ht="15" customHeight="1" x14ac:dyDescent="0.2"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5:32" ht="15" customHeight="1" x14ac:dyDescent="0.2"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5:32" ht="15" customHeight="1" x14ac:dyDescent="0.2"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5:32" ht="15" customHeight="1" x14ac:dyDescent="0.2"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5:32" ht="15" customHeight="1" x14ac:dyDescent="0.2"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5:32" ht="15" customHeight="1" x14ac:dyDescent="0.2"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5:32" ht="15" customHeight="1" x14ac:dyDescent="0.2"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5:32" ht="15" customHeight="1" x14ac:dyDescent="0.2"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5:32" ht="15" customHeight="1" x14ac:dyDescent="0.2"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5:32" ht="15" customHeight="1" x14ac:dyDescent="0.2"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5:32" ht="15" customHeight="1" x14ac:dyDescent="0.2"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5:32" ht="15" customHeight="1" x14ac:dyDescent="0.2"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5:32" ht="15" customHeight="1" x14ac:dyDescent="0.2"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5:32" ht="15" customHeight="1" x14ac:dyDescent="0.2"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5:32" ht="15" customHeight="1" x14ac:dyDescent="0.2"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5:32" ht="15" customHeight="1" x14ac:dyDescent="0.2"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5:32" ht="15" customHeight="1" x14ac:dyDescent="0.2"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5:32" ht="15" customHeight="1" x14ac:dyDescent="0.2"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5:32" ht="15" customHeight="1" x14ac:dyDescent="0.2"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5:32" ht="15" customHeight="1" x14ac:dyDescent="0.2"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5:32" ht="15" customHeight="1" x14ac:dyDescent="0.2"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5:32" ht="15" customHeight="1" x14ac:dyDescent="0.2"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5:32" ht="15" customHeight="1" x14ac:dyDescent="0.2"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5:32" ht="15" customHeight="1" x14ac:dyDescent="0.2"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5:32" ht="15" customHeight="1" x14ac:dyDescent="0.2"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5:32" ht="15" customHeight="1" x14ac:dyDescent="0.2"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5:32" ht="15" customHeight="1" x14ac:dyDescent="0.2"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5:32" ht="15" customHeight="1" x14ac:dyDescent="0.2"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5:32" ht="15" customHeight="1" x14ac:dyDescent="0.2"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5:32" ht="15" customHeight="1" x14ac:dyDescent="0.2"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5:32" ht="15" customHeight="1" x14ac:dyDescent="0.2"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5:32" ht="15" customHeight="1" x14ac:dyDescent="0.2"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5:32" ht="15" customHeight="1" x14ac:dyDescent="0.2"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5:32" ht="15" customHeight="1" x14ac:dyDescent="0.2"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5:32" ht="15" customHeight="1" x14ac:dyDescent="0.2"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5:32" ht="15" customHeight="1" x14ac:dyDescent="0.2"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5:32" ht="15" customHeight="1" x14ac:dyDescent="0.2"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5:32" ht="15" customHeight="1" x14ac:dyDescent="0.2"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5:32" ht="15" customHeight="1" x14ac:dyDescent="0.2"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5:32" ht="15" customHeight="1" x14ac:dyDescent="0.2"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5:32" ht="15" customHeight="1" x14ac:dyDescent="0.2"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5:32" ht="15" customHeight="1" x14ac:dyDescent="0.2"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5:32" ht="15" customHeight="1" x14ac:dyDescent="0.2"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5:32" ht="15" customHeight="1" x14ac:dyDescent="0.2"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5:32" ht="15" customHeight="1" x14ac:dyDescent="0.2"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5:32" ht="15" customHeight="1" x14ac:dyDescent="0.2"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5:32" ht="15" customHeight="1" x14ac:dyDescent="0.2"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5:32" ht="15" customHeight="1" x14ac:dyDescent="0.2"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5:32" ht="15" customHeight="1" x14ac:dyDescent="0.2"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5:32" ht="15" customHeight="1" x14ac:dyDescent="0.2"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5:32" ht="15" customHeight="1" x14ac:dyDescent="0.2"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5:32" ht="15" customHeight="1" x14ac:dyDescent="0.2"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5:32" ht="15" customHeight="1" x14ac:dyDescent="0.2"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5:32" ht="15" customHeight="1" x14ac:dyDescent="0.2"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5:32" ht="15" customHeight="1" x14ac:dyDescent="0.2"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5:32" ht="15" customHeight="1" x14ac:dyDescent="0.2"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5:32" ht="15" customHeight="1" x14ac:dyDescent="0.2"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5:32" ht="15" customHeight="1" x14ac:dyDescent="0.2"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5:32" ht="15" customHeight="1" x14ac:dyDescent="0.2"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5:32" ht="15" customHeight="1" x14ac:dyDescent="0.2"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5:32" ht="15" customHeight="1" x14ac:dyDescent="0.2"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5:32" ht="15" customHeight="1" x14ac:dyDescent="0.2"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5:32" ht="15" customHeight="1" x14ac:dyDescent="0.2"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5:32" ht="15" customHeight="1" x14ac:dyDescent="0.2"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5:32" ht="15" customHeight="1" x14ac:dyDescent="0.2"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5:32" ht="15" customHeight="1" x14ac:dyDescent="0.2"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5:32" ht="15" customHeight="1" x14ac:dyDescent="0.2"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5:32" ht="15" customHeight="1" x14ac:dyDescent="0.2"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5:32" ht="15" customHeight="1" x14ac:dyDescent="0.2"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5:32" ht="15" customHeight="1" x14ac:dyDescent="0.2"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5:32" ht="15" customHeight="1" x14ac:dyDescent="0.2"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5:32" ht="15" customHeight="1" x14ac:dyDescent="0.2"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5:32" ht="15" customHeight="1" x14ac:dyDescent="0.2"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5:32" ht="15" customHeight="1" x14ac:dyDescent="0.2"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5:32" ht="15" customHeight="1" x14ac:dyDescent="0.2"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5:32" ht="15" customHeight="1" x14ac:dyDescent="0.2"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5:32" ht="15" customHeight="1" x14ac:dyDescent="0.2"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5:32" ht="15" customHeight="1" x14ac:dyDescent="0.2"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5:32" ht="15" customHeight="1" x14ac:dyDescent="0.2"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5:32" ht="15" customHeight="1" x14ac:dyDescent="0.2"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5:32" ht="15" customHeight="1" x14ac:dyDescent="0.2"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5:32" ht="15" customHeight="1" x14ac:dyDescent="0.2"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5:32" ht="15" customHeight="1" x14ac:dyDescent="0.2"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5:32" ht="15" customHeight="1" x14ac:dyDescent="0.2"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5:32" ht="15" customHeight="1" x14ac:dyDescent="0.2"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5:32" ht="15" customHeight="1" x14ac:dyDescent="0.2"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5:32" ht="15" customHeight="1" x14ac:dyDescent="0.2"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5:32" ht="15" customHeight="1" x14ac:dyDescent="0.2"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5:32" ht="15" customHeight="1" x14ac:dyDescent="0.2"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5:32" ht="15" customHeight="1" x14ac:dyDescent="0.2"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5:32" ht="15" customHeight="1" x14ac:dyDescent="0.2"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5:32" ht="15" customHeight="1" x14ac:dyDescent="0.2"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5:32" ht="15" customHeight="1" x14ac:dyDescent="0.2"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5:32" ht="15" customHeight="1" x14ac:dyDescent="0.2"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5:32" ht="15" customHeight="1" x14ac:dyDescent="0.2"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5:32" ht="15" customHeight="1" x14ac:dyDescent="0.2"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5:32" ht="15" customHeight="1" x14ac:dyDescent="0.2"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5:32" ht="15" customHeight="1" x14ac:dyDescent="0.2"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5:32" ht="15" customHeight="1" x14ac:dyDescent="0.2"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5:32" ht="15" customHeight="1" x14ac:dyDescent="0.2"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5:32" ht="15" customHeight="1" x14ac:dyDescent="0.2"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5:32" ht="15" customHeight="1" x14ac:dyDescent="0.2"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5:32" ht="15" customHeight="1" x14ac:dyDescent="0.2"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5:32" ht="15" customHeight="1" x14ac:dyDescent="0.2"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5:32" ht="15" customHeight="1" x14ac:dyDescent="0.2"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5:32" ht="15" customHeight="1" x14ac:dyDescent="0.2"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5:32" ht="15" customHeight="1" x14ac:dyDescent="0.2"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5:32" ht="15" customHeight="1" x14ac:dyDescent="0.2"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5:32" ht="15" customHeight="1" x14ac:dyDescent="0.2"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5:32" ht="15" customHeight="1" x14ac:dyDescent="0.2"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5:32" ht="15" customHeight="1" x14ac:dyDescent="0.2"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5:32" ht="15" customHeight="1" x14ac:dyDescent="0.2"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5:32" ht="15" customHeight="1" x14ac:dyDescent="0.2"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5:32" ht="15" customHeight="1" x14ac:dyDescent="0.2"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5:32" ht="15" customHeight="1" x14ac:dyDescent="0.2"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5:32" ht="15" customHeight="1" x14ac:dyDescent="0.2"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5:32" ht="15" customHeight="1" x14ac:dyDescent="0.2"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5:32" ht="15" customHeight="1" x14ac:dyDescent="0.2"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5:32" ht="15" customHeight="1" x14ac:dyDescent="0.2"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5:32" ht="15" customHeight="1" x14ac:dyDescent="0.2"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5:32" ht="15" customHeight="1" x14ac:dyDescent="0.2"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5:32" ht="15" customHeight="1" x14ac:dyDescent="0.2"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5:32" ht="15" customHeight="1" x14ac:dyDescent="0.2"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5:32" ht="15" customHeight="1" x14ac:dyDescent="0.2"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5:32" ht="15" customHeight="1" x14ac:dyDescent="0.2"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5:32" ht="15" customHeight="1" x14ac:dyDescent="0.2"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5:32" ht="15" customHeight="1" x14ac:dyDescent="0.2"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5:32" ht="15" customHeight="1" x14ac:dyDescent="0.2"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5:32" ht="15" customHeight="1" x14ac:dyDescent="0.2"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5:32" ht="15" customHeight="1" x14ac:dyDescent="0.2"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5:32" ht="15" customHeight="1" x14ac:dyDescent="0.2"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5:32" ht="15" customHeight="1" x14ac:dyDescent="0.2"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5:32" ht="15" customHeight="1" x14ac:dyDescent="0.2"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5:32" ht="15" customHeight="1" x14ac:dyDescent="0.2"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5:32" ht="15" customHeight="1" x14ac:dyDescent="0.2"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5:32" ht="15" customHeight="1" x14ac:dyDescent="0.2"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5:32" ht="15" customHeight="1" x14ac:dyDescent="0.2"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5:32" ht="15" customHeight="1" x14ac:dyDescent="0.2"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5:32" ht="15" customHeight="1" x14ac:dyDescent="0.2"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5:32" ht="15" customHeight="1" x14ac:dyDescent="0.2"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5:32" ht="15" customHeight="1" x14ac:dyDescent="0.2"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5:32" ht="15" customHeight="1" x14ac:dyDescent="0.2"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5:32" ht="15" customHeight="1" x14ac:dyDescent="0.2"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5:32" ht="15" customHeight="1" x14ac:dyDescent="0.2"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5:32" ht="15" customHeight="1" x14ac:dyDescent="0.2"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5:32" ht="15" customHeight="1" x14ac:dyDescent="0.2"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5:32" ht="15" customHeight="1" x14ac:dyDescent="0.2"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5:32" ht="15" customHeight="1" x14ac:dyDescent="0.2"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5:32" ht="15" customHeight="1" x14ac:dyDescent="0.2"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5:32" ht="15" customHeight="1" x14ac:dyDescent="0.2"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5:32" ht="15" customHeight="1" x14ac:dyDescent="0.2"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5:32" ht="15" customHeight="1" x14ac:dyDescent="0.2"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5:32" ht="15" customHeight="1" x14ac:dyDescent="0.2"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5:32" ht="15" customHeight="1" x14ac:dyDescent="0.2"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5:32" ht="15" customHeight="1" x14ac:dyDescent="0.2"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5:32" ht="15" customHeight="1" x14ac:dyDescent="0.2"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5:32" ht="15" customHeight="1" x14ac:dyDescent="0.2"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5:32" ht="15" customHeight="1" x14ac:dyDescent="0.2"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5:32" ht="15" customHeight="1" x14ac:dyDescent="0.2"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5:32" ht="15" customHeight="1" x14ac:dyDescent="0.2"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5:32" ht="15" customHeight="1" x14ac:dyDescent="0.2"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5:32" ht="15" customHeight="1" x14ac:dyDescent="0.2"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5:32" ht="15" customHeight="1" x14ac:dyDescent="0.2"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5:32" ht="15" customHeight="1" x14ac:dyDescent="0.2"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5:32" ht="15" customHeight="1" x14ac:dyDescent="0.2"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5:32" ht="15" customHeight="1" x14ac:dyDescent="0.2"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5:32" ht="15" customHeight="1" x14ac:dyDescent="0.2"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5:32" ht="15" customHeight="1" x14ac:dyDescent="0.2"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5:32" ht="15" customHeight="1" x14ac:dyDescent="0.2"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5:32" ht="15" customHeight="1" x14ac:dyDescent="0.2"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5:32" ht="15" customHeight="1" x14ac:dyDescent="0.2"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5:32" ht="15" customHeight="1" x14ac:dyDescent="0.2"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5:32" ht="15" customHeight="1" x14ac:dyDescent="0.2"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5:32" ht="15" customHeight="1" x14ac:dyDescent="0.2"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5:32" ht="15" customHeight="1" x14ac:dyDescent="0.2"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5:32" ht="15" customHeight="1" x14ac:dyDescent="0.2"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5:32" ht="15" customHeight="1" x14ac:dyDescent="0.2"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5:32" ht="15" customHeight="1" x14ac:dyDescent="0.2"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5:32" ht="15" customHeight="1" x14ac:dyDescent="0.2"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5:32" ht="15" customHeight="1" x14ac:dyDescent="0.2"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5:32" ht="15" customHeight="1" x14ac:dyDescent="0.2"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5:32" ht="15" customHeight="1" x14ac:dyDescent="0.2"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5:32" ht="15" customHeight="1" x14ac:dyDescent="0.2"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5:32" ht="15" customHeight="1" x14ac:dyDescent="0.2"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5:32" ht="15" customHeight="1" x14ac:dyDescent="0.2"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5:32" ht="15" customHeight="1" x14ac:dyDescent="0.2"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5:32" ht="15" customHeight="1" x14ac:dyDescent="0.2"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5:32" ht="15" customHeight="1" x14ac:dyDescent="0.2"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5:32" ht="15" customHeight="1" x14ac:dyDescent="0.2"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5:32" ht="15" customHeight="1" x14ac:dyDescent="0.2"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5:32" ht="15" customHeight="1" x14ac:dyDescent="0.2"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5:32" ht="15" customHeight="1" x14ac:dyDescent="0.2"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5:32" ht="15" customHeight="1" x14ac:dyDescent="0.2"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5:32" ht="15" customHeight="1" x14ac:dyDescent="0.2"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5:32" ht="15" customHeight="1" x14ac:dyDescent="0.2"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5:32" ht="15" customHeight="1" x14ac:dyDescent="0.2"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5:32" ht="15" customHeight="1" x14ac:dyDescent="0.2"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5:32" ht="15" customHeight="1" x14ac:dyDescent="0.2"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5:32" ht="15" customHeight="1" x14ac:dyDescent="0.2"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5:32" ht="15" customHeight="1" x14ac:dyDescent="0.2"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5:32" ht="15" customHeight="1" x14ac:dyDescent="0.2"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5:32" ht="15" customHeight="1" x14ac:dyDescent="0.2"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5:32" ht="15" customHeight="1" x14ac:dyDescent="0.2"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5:32" ht="15" customHeight="1" x14ac:dyDescent="0.2"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5:32" ht="15" customHeight="1" x14ac:dyDescent="0.2"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5:32" ht="15" customHeight="1" x14ac:dyDescent="0.2"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5:32" ht="15" customHeight="1" x14ac:dyDescent="0.2"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5:32" ht="15" customHeight="1" x14ac:dyDescent="0.2"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5:32" ht="15" customHeight="1" x14ac:dyDescent="0.2"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5:32" ht="15" customHeight="1" x14ac:dyDescent="0.2"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5:32" ht="15" customHeight="1" x14ac:dyDescent="0.2"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5:32" ht="15" customHeight="1" x14ac:dyDescent="0.2"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5:32" ht="15" customHeight="1" x14ac:dyDescent="0.2"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5:32" ht="15" customHeight="1" x14ac:dyDescent="0.2"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5:32" ht="15" customHeight="1" x14ac:dyDescent="0.2"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5:32" ht="15" customHeight="1" x14ac:dyDescent="0.2"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5:32" ht="15" customHeight="1" x14ac:dyDescent="0.2"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5:32" ht="15" customHeight="1" x14ac:dyDescent="0.2"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5:32" ht="15" customHeight="1" x14ac:dyDescent="0.2"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5:32" ht="15" customHeight="1" x14ac:dyDescent="0.2"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5:32" ht="15" customHeight="1" x14ac:dyDescent="0.2"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5:32" ht="15" customHeight="1" x14ac:dyDescent="0.2"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5:32" ht="15" customHeight="1" x14ac:dyDescent="0.2"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5:32" ht="15" customHeight="1" x14ac:dyDescent="0.2"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5:32" ht="15" customHeight="1" x14ac:dyDescent="0.2"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5:32" ht="15" customHeight="1" x14ac:dyDescent="0.2"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5:32" ht="15" customHeight="1" x14ac:dyDescent="0.2"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5:32" ht="15" customHeight="1" x14ac:dyDescent="0.2"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5:32" ht="15" customHeight="1" x14ac:dyDescent="0.2"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5:32" ht="15" customHeight="1" x14ac:dyDescent="0.2"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5:32" ht="15" customHeight="1" x14ac:dyDescent="0.2"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5:32" ht="15" customHeight="1" x14ac:dyDescent="0.2"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5:32" ht="15" customHeight="1" x14ac:dyDescent="0.2"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5:32" ht="15" customHeight="1" x14ac:dyDescent="0.2"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5:32" ht="15" customHeight="1" x14ac:dyDescent="0.2"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5:32" ht="15" customHeight="1" x14ac:dyDescent="0.2"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5:32" ht="15" customHeight="1" x14ac:dyDescent="0.2"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5:32" ht="15" customHeight="1" x14ac:dyDescent="0.2"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5:32" ht="15" customHeight="1" x14ac:dyDescent="0.2"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5:32" ht="15" customHeight="1" x14ac:dyDescent="0.2"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5:32" ht="15" customHeight="1" x14ac:dyDescent="0.2"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5:32" ht="15" customHeight="1" x14ac:dyDescent="0.2"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5:32" ht="15" customHeight="1" x14ac:dyDescent="0.2"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5:32" ht="15" customHeight="1" x14ac:dyDescent="0.2"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5:32" ht="15" customHeight="1" x14ac:dyDescent="0.2"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5:32" ht="15" customHeight="1" x14ac:dyDescent="0.2"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5:32" ht="15" customHeight="1" x14ac:dyDescent="0.2"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5:32" ht="15" customHeight="1" x14ac:dyDescent="0.2"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5:32" ht="15" customHeight="1" x14ac:dyDescent="0.2"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5:32" ht="15" customHeight="1" x14ac:dyDescent="0.2"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5:32" ht="15" customHeight="1" x14ac:dyDescent="0.2"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5:32" ht="15" customHeight="1" x14ac:dyDescent="0.2"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5:32" ht="15" customHeight="1" x14ac:dyDescent="0.2"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5:32" ht="15" customHeight="1" x14ac:dyDescent="0.2"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5:32" ht="15" customHeight="1" x14ac:dyDescent="0.2"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5:32" ht="15" customHeight="1" x14ac:dyDescent="0.2"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5:32" ht="15" customHeight="1" x14ac:dyDescent="0.2"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5:32" ht="15" customHeight="1" x14ac:dyDescent="0.2"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5:32" ht="15" customHeight="1" x14ac:dyDescent="0.2"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5:32" ht="15" customHeight="1" x14ac:dyDescent="0.2"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5:32" ht="15" customHeight="1" x14ac:dyDescent="0.2"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5:32" ht="15" customHeight="1" x14ac:dyDescent="0.2"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5:32" ht="15" customHeight="1" x14ac:dyDescent="0.2"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5:32" ht="15" customHeight="1" x14ac:dyDescent="0.2"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5:32" ht="15" customHeight="1" x14ac:dyDescent="0.2"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5:32" ht="15" customHeight="1" x14ac:dyDescent="0.2"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5:32" ht="15" customHeight="1" x14ac:dyDescent="0.2"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5:32" ht="15" customHeight="1" x14ac:dyDescent="0.2"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5:32" ht="15" customHeight="1" x14ac:dyDescent="0.2"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5:32" ht="15" customHeight="1" x14ac:dyDescent="0.2"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5:32" ht="15" customHeight="1" x14ac:dyDescent="0.2"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5:32" ht="15" customHeight="1" x14ac:dyDescent="0.2"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5:32" ht="15" customHeight="1" x14ac:dyDescent="0.2"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5:32" ht="15" customHeight="1" x14ac:dyDescent="0.2"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5:32" ht="15" customHeight="1" x14ac:dyDescent="0.2"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5:32" ht="15" customHeight="1" x14ac:dyDescent="0.2"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5:32" ht="15" customHeight="1" x14ac:dyDescent="0.2"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5:32" ht="15" customHeight="1" x14ac:dyDescent="0.2"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5:32" ht="15" customHeight="1" x14ac:dyDescent="0.2"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5:32" ht="15" customHeight="1" x14ac:dyDescent="0.2"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5:32" ht="15" customHeight="1" x14ac:dyDescent="0.2"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5:32" ht="15" customHeight="1" x14ac:dyDescent="0.2"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5:32" ht="15" customHeight="1" x14ac:dyDescent="0.2"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5:32" ht="15" customHeight="1" x14ac:dyDescent="0.2"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5:32" ht="15" customHeight="1" x14ac:dyDescent="0.2"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5:32" ht="15" customHeight="1" x14ac:dyDescent="0.2"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5:32" ht="15" customHeight="1" x14ac:dyDescent="0.2"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5:32" ht="15" customHeight="1" x14ac:dyDescent="0.2"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5:32" ht="15" customHeight="1" x14ac:dyDescent="0.2"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5:32" ht="15" customHeight="1" x14ac:dyDescent="0.2"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5:32" ht="15" customHeight="1" x14ac:dyDescent="0.2"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5:32" ht="15" customHeight="1" x14ac:dyDescent="0.2"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5:32" ht="15" customHeight="1" x14ac:dyDescent="0.2"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5:32" ht="15" customHeight="1" x14ac:dyDescent="0.2"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5:32" ht="15" customHeight="1" x14ac:dyDescent="0.2"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5:32" ht="15" customHeight="1" x14ac:dyDescent="0.2"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5:32" ht="15" customHeight="1" x14ac:dyDescent="0.2"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5:32" ht="15" customHeight="1" x14ac:dyDescent="0.2"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5:32" ht="15" customHeight="1" x14ac:dyDescent="0.2"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5:32" ht="15" customHeight="1" x14ac:dyDescent="0.2"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5:32" ht="15" customHeight="1" x14ac:dyDescent="0.2"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5:32" ht="15" customHeight="1" x14ac:dyDescent="0.2"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5:32" ht="15" customHeight="1" x14ac:dyDescent="0.2"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5:32" ht="15" customHeight="1" x14ac:dyDescent="0.2"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5:32" ht="15" customHeight="1" x14ac:dyDescent="0.2"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5:32" ht="15" customHeight="1" x14ac:dyDescent="0.2"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5:32" ht="15" customHeight="1" x14ac:dyDescent="0.2"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5:32" ht="15" customHeight="1" x14ac:dyDescent="0.2"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5:32" ht="15" customHeight="1" x14ac:dyDescent="0.2"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5:32" ht="15" customHeight="1" x14ac:dyDescent="0.2"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5:32" ht="15" customHeight="1" x14ac:dyDescent="0.2"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5:32" ht="15" customHeight="1" x14ac:dyDescent="0.2"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5:32" ht="15" customHeight="1" x14ac:dyDescent="0.2"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5:32" ht="15" customHeight="1" x14ac:dyDescent="0.2"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5:32" ht="15" customHeight="1" x14ac:dyDescent="0.2"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5:32" ht="15" customHeight="1" x14ac:dyDescent="0.2"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5:32" ht="15" customHeight="1" x14ac:dyDescent="0.2"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5:32" ht="15" customHeight="1" x14ac:dyDescent="0.2"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5:32" ht="15" customHeight="1" x14ac:dyDescent="0.2"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5:32" ht="15" customHeight="1" x14ac:dyDescent="0.2"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5:32" ht="15" customHeight="1" x14ac:dyDescent="0.2"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5:32" ht="15" customHeight="1" x14ac:dyDescent="0.2"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5:32" ht="15" customHeight="1" x14ac:dyDescent="0.2"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5:32" ht="15" customHeight="1" x14ac:dyDescent="0.2"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5:32" ht="15" customHeight="1" x14ac:dyDescent="0.2"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5:32" ht="15" customHeight="1" x14ac:dyDescent="0.2"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5:32" ht="15" customHeight="1" x14ac:dyDescent="0.2"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5:32" ht="15" customHeight="1" x14ac:dyDescent="0.2"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5:32" ht="15" customHeight="1" x14ac:dyDescent="0.2"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5:32" ht="15" customHeight="1" x14ac:dyDescent="0.2"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5:32" ht="15" customHeight="1" x14ac:dyDescent="0.2"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5:32" ht="15" customHeight="1" x14ac:dyDescent="0.2"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5:32" ht="15" customHeight="1" x14ac:dyDescent="0.2"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5:32" ht="15" customHeight="1" x14ac:dyDescent="0.2"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5:32" ht="15" customHeight="1" x14ac:dyDescent="0.2"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5:32" ht="15" customHeight="1" x14ac:dyDescent="0.2"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5:32" ht="15" customHeight="1" x14ac:dyDescent="0.2"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5:32" ht="15" customHeight="1" x14ac:dyDescent="0.2"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5:32" ht="15" customHeight="1" x14ac:dyDescent="0.2"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5:32" ht="15" customHeight="1" x14ac:dyDescent="0.2"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5:32" ht="15" customHeight="1" x14ac:dyDescent="0.2"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5:32" ht="15" customHeight="1" x14ac:dyDescent="0.2"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5:32" ht="15" customHeight="1" x14ac:dyDescent="0.2"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5:32" ht="15" customHeight="1" x14ac:dyDescent="0.2"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5:32" ht="15" customHeight="1" x14ac:dyDescent="0.2"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5:32" ht="15" customHeight="1" x14ac:dyDescent="0.2"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5:32" ht="15" customHeight="1" x14ac:dyDescent="0.2"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5:32" ht="15" customHeight="1" x14ac:dyDescent="0.2"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5:32" ht="15" customHeight="1" x14ac:dyDescent="0.2"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5:32" ht="15" customHeight="1" x14ac:dyDescent="0.2"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5:32" ht="15" customHeight="1" x14ac:dyDescent="0.2"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5:32" ht="15" customHeight="1" x14ac:dyDescent="0.2"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5:32" ht="15" customHeight="1" x14ac:dyDescent="0.2"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5:32" ht="15" customHeight="1" x14ac:dyDescent="0.2"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5:32" ht="15" customHeight="1" x14ac:dyDescent="0.2"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5:32" ht="15" customHeight="1" x14ac:dyDescent="0.2"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5:32" ht="15" customHeight="1" x14ac:dyDescent="0.2"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5:32" ht="15" customHeight="1" x14ac:dyDescent="0.2"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5:32" ht="15" customHeight="1" x14ac:dyDescent="0.2"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5:32" ht="15" customHeight="1" x14ac:dyDescent="0.2"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5:32" ht="15" customHeight="1" x14ac:dyDescent="0.2"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5:32" ht="15" customHeight="1" x14ac:dyDescent="0.2"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5:32" ht="15" customHeight="1" x14ac:dyDescent="0.2"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5:32" ht="15" customHeight="1" x14ac:dyDescent="0.2"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5:32" ht="15" customHeight="1" x14ac:dyDescent="0.2"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5:32" ht="15" customHeight="1" x14ac:dyDescent="0.2"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5:32" ht="15" customHeight="1" x14ac:dyDescent="0.2"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5:32" ht="15" customHeight="1" x14ac:dyDescent="0.2"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5:32" ht="15" customHeight="1" x14ac:dyDescent="0.2"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5:32" ht="15" customHeight="1" x14ac:dyDescent="0.2"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5:32" ht="15" customHeight="1" x14ac:dyDescent="0.2"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5:32" ht="15" customHeight="1" x14ac:dyDescent="0.2"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5:32" ht="15" customHeight="1" x14ac:dyDescent="0.2"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5:32" ht="15" customHeight="1" x14ac:dyDescent="0.2"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5:32" ht="15" customHeight="1" x14ac:dyDescent="0.2"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5:32" ht="15" customHeight="1" x14ac:dyDescent="0.2"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5:32" ht="15" customHeight="1" x14ac:dyDescent="0.2"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5:32" ht="15" customHeight="1" x14ac:dyDescent="0.2"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5:32" ht="15" customHeight="1" x14ac:dyDescent="0.2"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5:32" ht="15" customHeight="1" x14ac:dyDescent="0.2"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5:32" ht="15" customHeight="1" x14ac:dyDescent="0.2"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5:32" ht="15" customHeight="1" x14ac:dyDescent="0.2"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5:32" ht="15" customHeight="1" x14ac:dyDescent="0.2"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5:32" ht="15" customHeight="1" x14ac:dyDescent="0.2"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5:32" ht="15" customHeight="1" x14ac:dyDescent="0.2"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5:32" ht="15" customHeight="1" x14ac:dyDescent="0.2"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5:32" ht="15" customHeight="1" x14ac:dyDescent="0.2"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5:32" ht="15" customHeight="1" x14ac:dyDescent="0.2"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5:32" ht="15" customHeight="1" x14ac:dyDescent="0.2"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5:32" ht="15" customHeight="1" x14ac:dyDescent="0.2"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5:32" ht="15" customHeight="1" x14ac:dyDescent="0.2"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5:32" ht="15" customHeight="1" x14ac:dyDescent="0.2"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5:32" ht="15" customHeight="1" x14ac:dyDescent="0.2"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5:32" ht="15" customHeight="1" x14ac:dyDescent="0.2"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5:32" ht="15" customHeight="1" x14ac:dyDescent="0.2"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5:32" ht="15" customHeight="1" x14ac:dyDescent="0.2"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5:32" ht="15" customHeight="1" x14ac:dyDescent="0.2"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5:32" ht="15" customHeight="1" x14ac:dyDescent="0.2"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5:32" ht="15" customHeight="1" x14ac:dyDescent="0.2"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5:32" ht="15" customHeight="1" x14ac:dyDescent="0.2"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5:32" ht="15" customHeight="1" x14ac:dyDescent="0.2"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5:32" ht="15" customHeight="1" x14ac:dyDescent="0.2"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5:32" ht="15" customHeight="1" x14ac:dyDescent="0.2"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5:32" ht="15" customHeight="1" x14ac:dyDescent="0.2"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5:32" ht="15" customHeight="1" x14ac:dyDescent="0.2"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5:32" ht="15" customHeight="1" x14ac:dyDescent="0.2"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5:32" ht="15" customHeight="1" x14ac:dyDescent="0.2"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5:32" ht="15" customHeight="1" x14ac:dyDescent="0.2"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5:32" ht="15" customHeight="1" x14ac:dyDescent="0.2"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5:32" ht="15" customHeight="1" x14ac:dyDescent="0.2"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5:32" ht="15" customHeight="1" x14ac:dyDescent="0.2"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5:32" ht="15" customHeight="1" x14ac:dyDescent="0.2"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5:32" ht="15" customHeight="1" x14ac:dyDescent="0.2"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5:32" ht="15" customHeight="1" x14ac:dyDescent="0.2"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5:32" ht="15" customHeight="1" x14ac:dyDescent="0.2"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5:32" ht="15" customHeight="1" x14ac:dyDescent="0.2"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5:32" ht="15" customHeight="1" x14ac:dyDescent="0.2"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5:32" ht="15" customHeight="1" x14ac:dyDescent="0.2"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5:32" ht="15" customHeight="1" x14ac:dyDescent="0.2"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5:32" ht="15" customHeight="1" x14ac:dyDescent="0.2"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5:32" ht="15" customHeight="1" x14ac:dyDescent="0.2"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5:32" ht="15" customHeight="1" x14ac:dyDescent="0.2"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5:32" ht="15" customHeight="1" x14ac:dyDescent="0.2"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5:32" ht="15" customHeight="1" x14ac:dyDescent="0.2"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5:32" ht="15" customHeight="1" x14ac:dyDescent="0.2"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5:32" ht="15" customHeight="1" x14ac:dyDescent="0.2"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5:32" ht="15" customHeight="1" x14ac:dyDescent="0.2"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5:32" ht="15" customHeight="1" x14ac:dyDescent="0.2"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5:32" ht="15" customHeight="1" x14ac:dyDescent="0.2"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5:32" ht="15" customHeight="1" x14ac:dyDescent="0.2"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5:32" ht="15" customHeight="1" x14ac:dyDescent="0.2"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5:32" ht="15" customHeight="1" x14ac:dyDescent="0.2"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5:32" ht="15" customHeight="1" x14ac:dyDescent="0.2"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5:32" ht="15" customHeight="1" x14ac:dyDescent="0.2"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5:32" ht="15" customHeight="1" x14ac:dyDescent="0.2"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5:32" ht="15" customHeight="1" x14ac:dyDescent="0.2"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5:32" ht="15" customHeight="1" x14ac:dyDescent="0.2"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5:32" ht="15" customHeight="1" x14ac:dyDescent="0.2"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5:32" ht="15" customHeight="1" x14ac:dyDescent="0.2"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5:32" ht="15" customHeight="1" x14ac:dyDescent="0.2"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5:32" ht="15" customHeight="1" x14ac:dyDescent="0.2"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5:32" ht="15" customHeight="1" x14ac:dyDescent="0.2"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5:32" ht="15" customHeight="1" x14ac:dyDescent="0.2"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5:32" ht="15" customHeight="1" x14ac:dyDescent="0.2"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5:32" ht="15" customHeight="1" x14ac:dyDescent="0.2"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5:32" ht="15" customHeight="1" x14ac:dyDescent="0.2"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5:32" ht="15" customHeight="1" x14ac:dyDescent="0.2"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5:32" ht="15" customHeight="1" x14ac:dyDescent="0.2"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5:32" ht="15" customHeight="1" x14ac:dyDescent="0.2"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5:32" ht="15" customHeight="1" x14ac:dyDescent="0.2"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5:32" ht="15" customHeight="1" x14ac:dyDescent="0.2"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5:32" ht="15" customHeight="1" x14ac:dyDescent="0.2"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5:32" ht="15" customHeight="1" x14ac:dyDescent="0.2"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5:32" ht="15" customHeight="1" x14ac:dyDescent="0.2"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5:32" ht="15" customHeight="1" x14ac:dyDescent="0.2"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5:32" ht="15" customHeight="1" x14ac:dyDescent="0.2"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5:32" ht="15" customHeight="1" x14ac:dyDescent="0.2"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5:32" ht="15" customHeight="1" x14ac:dyDescent="0.2"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5:32" ht="15" customHeight="1" x14ac:dyDescent="0.2"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5:32" ht="15" customHeight="1" x14ac:dyDescent="0.2"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5:32" ht="15" customHeight="1" x14ac:dyDescent="0.2"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5:32" ht="15" customHeight="1" x14ac:dyDescent="0.2"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5:32" ht="15" customHeight="1" x14ac:dyDescent="0.2"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5:32" ht="15" customHeight="1" x14ac:dyDescent="0.2"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5:32" ht="15" customHeight="1" x14ac:dyDescent="0.2"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5:32" ht="15" customHeight="1" x14ac:dyDescent="0.2"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5:32" ht="15" customHeight="1" x14ac:dyDescent="0.2"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5:32" ht="15" customHeight="1" x14ac:dyDescent="0.2"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5:32" ht="15" customHeight="1" x14ac:dyDescent="0.2"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5:32" ht="15" customHeight="1" x14ac:dyDescent="0.2"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5:32" ht="15" customHeight="1" x14ac:dyDescent="0.2"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5:32" ht="15" customHeight="1" x14ac:dyDescent="0.2"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5:32" ht="15" customHeight="1" x14ac:dyDescent="0.2"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5:32" ht="15" customHeight="1" x14ac:dyDescent="0.2"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5:32" ht="15" customHeight="1" x14ac:dyDescent="0.2"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5:32" ht="15" customHeight="1" x14ac:dyDescent="0.2"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5:32" ht="15" customHeight="1" x14ac:dyDescent="0.2"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5:32" ht="15" customHeight="1" x14ac:dyDescent="0.2"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5:32" ht="15" customHeight="1" x14ac:dyDescent="0.2"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5:32" ht="15" customHeight="1" x14ac:dyDescent="0.2"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5:32" ht="15" customHeight="1" x14ac:dyDescent="0.2"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5:32" ht="15" customHeight="1" x14ac:dyDescent="0.2"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5:32" ht="15" customHeight="1" x14ac:dyDescent="0.2"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5:32" ht="15" customHeight="1" x14ac:dyDescent="0.2"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5:32" ht="15" customHeight="1" x14ac:dyDescent="0.2"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5:32" ht="15" customHeight="1" x14ac:dyDescent="0.2"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5:32" ht="15" customHeight="1" x14ac:dyDescent="0.2"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5:32" ht="15" customHeight="1" x14ac:dyDescent="0.2"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5:32" ht="15" customHeight="1" x14ac:dyDescent="0.2"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5:32" ht="15" customHeight="1" x14ac:dyDescent="0.2"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5:32" ht="15" customHeight="1" x14ac:dyDescent="0.2"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5:32" ht="15" customHeight="1" x14ac:dyDescent="0.2"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5:32" ht="15" customHeight="1" x14ac:dyDescent="0.2"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5:32" ht="15" customHeight="1" x14ac:dyDescent="0.2"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5:32" ht="15" customHeight="1" x14ac:dyDescent="0.2"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5:32" ht="15" customHeight="1" x14ac:dyDescent="0.2"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5:32" ht="15" customHeight="1" x14ac:dyDescent="0.2"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5:32" ht="15" customHeight="1" x14ac:dyDescent="0.2"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5:32" ht="15" customHeight="1" x14ac:dyDescent="0.2"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5:32" ht="15" customHeight="1" x14ac:dyDescent="0.2"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5:32" ht="15" customHeight="1" x14ac:dyDescent="0.2"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5:32" ht="15" customHeight="1" x14ac:dyDescent="0.2"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5:32" ht="15" customHeight="1" x14ac:dyDescent="0.2"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5:32" ht="15" customHeight="1" x14ac:dyDescent="0.2"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5:32" ht="15" customHeight="1" x14ac:dyDescent="0.2"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5:32" ht="15" customHeight="1" x14ac:dyDescent="0.2"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5:32" ht="15" customHeight="1" x14ac:dyDescent="0.2"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5:32" ht="15" customHeight="1" x14ac:dyDescent="0.2"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5:32" ht="15" customHeight="1" x14ac:dyDescent="0.2"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5:32" ht="15" customHeight="1" x14ac:dyDescent="0.2"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5:32" ht="15" customHeight="1" x14ac:dyDescent="0.2"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5:32" ht="15" customHeight="1" x14ac:dyDescent="0.2"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5:32" ht="15" customHeight="1" x14ac:dyDescent="0.2"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5:32" ht="15" customHeight="1" x14ac:dyDescent="0.2"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5:32" ht="15" customHeight="1" x14ac:dyDescent="0.2"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5:32" ht="15" customHeight="1" x14ac:dyDescent="0.2"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5:32" ht="15" customHeight="1" x14ac:dyDescent="0.2"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5:32" ht="15" customHeight="1" x14ac:dyDescent="0.2"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5:32" ht="15" customHeight="1" x14ac:dyDescent="0.2"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5:32" ht="15" customHeight="1" x14ac:dyDescent="0.2"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5:32" ht="15" customHeight="1" x14ac:dyDescent="0.2"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5:32" ht="15" customHeight="1" x14ac:dyDescent="0.2"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5:32" ht="15" customHeight="1" x14ac:dyDescent="0.2"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5:32" ht="15" customHeight="1" x14ac:dyDescent="0.2"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5:32" ht="15" customHeight="1" x14ac:dyDescent="0.2"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5:32" ht="15" customHeight="1" x14ac:dyDescent="0.2"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5:32" ht="15" customHeight="1" x14ac:dyDescent="0.2"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5:32" ht="15" customHeight="1" x14ac:dyDescent="0.2"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5:32" ht="15" customHeight="1" x14ac:dyDescent="0.2"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5:32" ht="15" customHeight="1" x14ac:dyDescent="0.2"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5:32" ht="15" customHeight="1" x14ac:dyDescent="0.2"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5:32" ht="15" customHeight="1" x14ac:dyDescent="0.2"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</row>
    <row r="4681" spans="5:32" ht="15" customHeight="1" x14ac:dyDescent="0.2"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</row>
    <row r="4682" spans="5:32" ht="15" customHeight="1" x14ac:dyDescent="0.2"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</row>
    <row r="4683" spans="5:32" ht="15" customHeight="1" x14ac:dyDescent="0.2"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</row>
    <row r="4684" spans="5:32" ht="15" customHeight="1" x14ac:dyDescent="0.2"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</row>
    <row r="4685" spans="5:32" ht="15" customHeight="1" x14ac:dyDescent="0.2"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</row>
    <row r="4686" spans="5:32" ht="15" customHeight="1" x14ac:dyDescent="0.2"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</row>
    <row r="4687" spans="5:32" ht="15" customHeight="1" x14ac:dyDescent="0.2"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</row>
    <row r="4688" spans="5:32" ht="15" customHeight="1" x14ac:dyDescent="0.2"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</row>
    <row r="4689" spans="5:23" ht="15" customHeight="1" x14ac:dyDescent="0.2"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</row>
    <row r="4690" spans="5:23" ht="15" customHeight="1" x14ac:dyDescent="0.2"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</row>
    <row r="4691" spans="5:23" ht="15" customHeight="1" x14ac:dyDescent="0.2"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</row>
    <row r="4692" spans="5:23" ht="15" customHeight="1" x14ac:dyDescent="0.2"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</row>
    <row r="4693" spans="5:23" ht="15" customHeight="1" x14ac:dyDescent="0.2"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</row>
    <row r="4694" spans="5:23" ht="15" customHeight="1" x14ac:dyDescent="0.2"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</row>
    <row r="4695" spans="5:23" ht="15" customHeight="1" x14ac:dyDescent="0.2"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</row>
    <row r="4696" spans="5:23" ht="15" customHeight="1" x14ac:dyDescent="0.2"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</row>
    <row r="4697" spans="5:23" ht="15" customHeight="1" x14ac:dyDescent="0.2"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</row>
    <row r="4698" spans="5:23" ht="15" customHeight="1" x14ac:dyDescent="0.2"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</row>
    <row r="4699" spans="5:23" ht="15" customHeight="1" x14ac:dyDescent="0.2"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</row>
    <row r="4700" spans="5:23" ht="15" customHeight="1" x14ac:dyDescent="0.2"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</row>
    <row r="4701" spans="5:23" ht="15" customHeight="1" x14ac:dyDescent="0.2"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</row>
    <row r="4702" spans="5:23" ht="15" customHeight="1" x14ac:dyDescent="0.2"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</row>
    <row r="4703" spans="5:23" ht="15" customHeight="1" x14ac:dyDescent="0.2"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</row>
    <row r="4704" spans="5:23" ht="15" customHeight="1" x14ac:dyDescent="0.2"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</row>
    <row r="4705" spans="5:23" ht="15" customHeight="1" x14ac:dyDescent="0.2"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</row>
    <row r="4706" spans="5:23" ht="15" customHeight="1" x14ac:dyDescent="0.2"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</row>
    <row r="4707" spans="5:23" ht="15" customHeight="1" x14ac:dyDescent="0.2"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</row>
    <row r="4708" spans="5:23" ht="15" customHeight="1" x14ac:dyDescent="0.2"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</row>
    <row r="4709" spans="5:23" ht="15" customHeight="1" x14ac:dyDescent="0.2"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</row>
    <row r="4710" spans="5:23" ht="15" customHeight="1" x14ac:dyDescent="0.2"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</row>
    <row r="4711" spans="5:23" ht="15" customHeight="1" x14ac:dyDescent="0.2"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</row>
    <row r="4712" spans="5:23" ht="15" customHeight="1" x14ac:dyDescent="0.2"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</row>
    <row r="4713" spans="5:23" ht="15" customHeight="1" x14ac:dyDescent="0.2"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</row>
    <row r="4714" spans="5:23" ht="15" customHeight="1" x14ac:dyDescent="0.2"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</row>
    <row r="4715" spans="5:23" ht="15" customHeight="1" x14ac:dyDescent="0.2"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</row>
    <row r="4716" spans="5:23" ht="15" customHeight="1" x14ac:dyDescent="0.2"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</row>
    <row r="4717" spans="5:23" ht="15" customHeight="1" x14ac:dyDescent="0.2"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</row>
    <row r="4718" spans="5:23" ht="15" customHeight="1" x14ac:dyDescent="0.2"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</row>
    <row r="4719" spans="5:23" ht="15" customHeight="1" x14ac:dyDescent="0.2"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</row>
    <row r="4720" spans="5:23" ht="15" customHeight="1" x14ac:dyDescent="0.2"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</row>
    <row r="4721" spans="5:23" ht="15" customHeight="1" x14ac:dyDescent="0.2"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</row>
    <row r="4722" spans="5:23" ht="15" customHeight="1" x14ac:dyDescent="0.2"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</row>
    <row r="4723" spans="5:23" ht="15" customHeight="1" x14ac:dyDescent="0.2"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</row>
    <row r="4724" spans="5:23" ht="15" customHeight="1" x14ac:dyDescent="0.2"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</row>
    <row r="4725" spans="5:23" ht="15" customHeight="1" x14ac:dyDescent="0.2"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</row>
    <row r="4726" spans="5:23" ht="15" customHeight="1" x14ac:dyDescent="0.2"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</row>
    <row r="4727" spans="5:23" ht="15" customHeight="1" x14ac:dyDescent="0.2"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</row>
    <row r="4728" spans="5:23" ht="15" customHeight="1" x14ac:dyDescent="0.2"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</row>
    <row r="4729" spans="5:23" ht="15" customHeight="1" x14ac:dyDescent="0.2"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</row>
    <row r="4730" spans="5:23" ht="15" customHeight="1" x14ac:dyDescent="0.2"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</row>
    <row r="4731" spans="5:23" ht="15" customHeight="1" x14ac:dyDescent="0.2"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</row>
    <row r="4732" spans="5:23" ht="15" customHeight="1" x14ac:dyDescent="0.2"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</row>
    <row r="4733" spans="5:23" ht="15" customHeight="1" x14ac:dyDescent="0.2"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</row>
    <row r="4734" spans="5:23" ht="15" customHeight="1" x14ac:dyDescent="0.2"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</row>
    <row r="4735" spans="5:23" ht="15" customHeight="1" x14ac:dyDescent="0.2"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</row>
    <row r="4736" spans="5:23" ht="15" customHeight="1" x14ac:dyDescent="0.2"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</row>
    <row r="4737" spans="5:23" ht="15" customHeight="1" x14ac:dyDescent="0.2"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</row>
    <row r="4738" spans="5:23" ht="15" customHeight="1" x14ac:dyDescent="0.2"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</row>
    <row r="4739" spans="5:23" ht="15" customHeight="1" x14ac:dyDescent="0.2"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</row>
    <row r="4740" spans="5:23" ht="15" customHeight="1" x14ac:dyDescent="0.2"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</row>
    <row r="4741" spans="5:23" ht="15" customHeight="1" x14ac:dyDescent="0.2"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</row>
    <row r="4742" spans="5:23" ht="15" customHeight="1" x14ac:dyDescent="0.2"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</row>
    <row r="4743" spans="5:23" ht="15" customHeight="1" x14ac:dyDescent="0.2"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</row>
    <row r="4744" spans="5:23" ht="15" customHeight="1" x14ac:dyDescent="0.2"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</row>
    <row r="4745" spans="5:23" ht="15" customHeight="1" x14ac:dyDescent="0.2"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</row>
    <row r="4746" spans="5:23" ht="15" customHeight="1" x14ac:dyDescent="0.2"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</row>
    <row r="4747" spans="5:23" ht="15" customHeight="1" x14ac:dyDescent="0.2"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</row>
    <row r="4748" spans="5:23" ht="15" customHeight="1" x14ac:dyDescent="0.2"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</row>
    <row r="4749" spans="5:23" ht="15" customHeight="1" x14ac:dyDescent="0.2"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</row>
    <row r="4750" spans="5:23" ht="15" customHeight="1" x14ac:dyDescent="0.2"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</row>
    <row r="4751" spans="5:23" ht="15" customHeight="1" x14ac:dyDescent="0.2"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</row>
    <row r="4752" spans="5:23" ht="15" customHeight="1" x14ac:dyDescent="0.2"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</row>
    <row r="4753" spans="5:23" ht="15" customHeight="1" x14ac:dyDescent="0.2"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</row>
    <row r="4754" spans="5:23" ht="15" customHeight="1" x14ac:dyDescent="0.2"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</row>
    <row r="4755" spans="5:23" ht="15" customHeight="1" x14ac:dyDescent="0.2"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</row>
    <row r="4756" spans="5:23" ht="15" customHeight="1" x14ac:dyDescent="0.2"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</row>
    <row r="4757" spans="5:23" ht="15" customHeight="1" x14ac:dyDescent="0.2"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</row>
    <row r="4758" spans="5:23" ht="15" customHeight="1" x14ac:dyDescent="0.2"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</row>
    <row r="4759" spans="5:23" ht="15" customHeight="1" x14ac:dyDescent="0.2"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</row>
    <row r="4760" spans="5:23" ht="15" customHeight="1" x14ac:dyDescent="0.2"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</row>
    <row r="4761" spans="5:23" ht="15" customHeight="1" x14ac:dyDescent="0.2"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</row>
    <row r="4762" spans="5:23" ht="15" customHeight="1" x14ac:dyDescent="0.2"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</row>
    <row r="4763" spans="5:23" ht="15" customHeight="1" x14ac:dyDescent="0.2"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</row>
    <row r="4764" spans="5:23" ht="15" customHeight="1" x14ac:dyDescent="0.2"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</row>
    <row r="4765" spans="5:23" ht="15" customHeight="1" x14ac:dyDescent="0.2"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</row>
    <row r="4766" spans="5:23" ht="15" customHeight="1" x14ac:dyDescent="0.2"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</row>
    <row r="4767" spans="5:23" ht="15" customHeight="1" x14ac:dyDescent="0.2"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</row>
    <row r="4768" spans="5:23" ht="15" customHeight="1" x14ac:dyDescent="0.2"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</row>
    <row r="4769" spans="5:23" ht="15" customHeight="1" x14ac:dyDescent="0.2"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</row>
    <row r="4770" spans="5:23" ht="15" customHeight="1" x14ac:dyDescent="0.2"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</row>
    <row r="4771" spans="5:23" ht="15" customHeight="1" x14ac:dyDescent="0.2"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</row>
    <row r="4772" spans="5:23" ht="15" customHeight="1" x14ac:dyDescent="0.2"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</row>
    <row r="4773" spans="5:23" ht="15" customHeight="1" x14ac:dyDescent="0.2"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</row>
    <row r="4774" spans="5:23" ht="15" customHeight="1" x14ac:dyDescent="0.2"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</row>
    <row r="4775" spans="5:23" ht="15" customHeight="1" x14ac:dyDescent="0.2"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</row>
    <row r="4776" spans="5:23" ht="15" customHeight="1" x14ac:dyDescent="0.2"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</row>
    <row r="4777" spans="5:23" ht="15" customHeight="1" x14ac:dyDescent="0.2"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</row>
    <row r="4778" spans="5:23" ht="15" customHeight="1" x14ac:dyDescent="0.2"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</row>
    <row r="4779" spans="5:23" ht="15" customHeight="1" x14ac:dyDescent="0.2"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</row>
    <row r="4780" spans="5:23" ht="15" customHeight="1" x14ac:dyDescent="0.2"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</row>
    <row r="4781" spans="5:23" ht="15" customHeight="1" x14ac:dyDescent="0.2"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</row>
    <row r="4782" spans="5:23" ht="15" customHeight="1" x14ac:dyDescent="0.2"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</row>
    <row r="4783" spans="5:23" ht="15" customHeight="1" x14ac:dyDescent="0.2"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</row>
    <row r="4784" spans="5:23" ht="15" customHeight="1" x14ac:dyDescent="0.2"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</row>
    <row r="4785" spans="5:23" ht="15" customHeight="1" x14ac:dyDescent="0.2"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</row>
    <row r="4786" spans="5:23" ht="15" customHeight="1" x14ac:dyDescent="0.2"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</row>
    <row r="4787" spans="5:23" ht="15" customHeight="1" x14ac:dyDescent="0.2"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</row>
    <row r="4788" spans="5:23" ht="15" customHeight="1" x14ac:dyDescent="0.2"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</row>
    <row r="4789" spans="5:23" ht="15" customHeight="1" x14ac:dyDescent="0.2"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</row>
    <row r="4790" spans="5:23" ht="15" customHeight="1" x14ac:dyDescent="0.2"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</row>
    <row r="4791" spans="5:23" ht="15" customHeight="1" x14ac:dyDescent="0.2"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</row>
    <row r="4792" spans="5:23" ht="15" customHeight="1" x14ac:dyDescent="0.2"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</row>
    <row r="4793" spans="5:23" ht="15" customHeight="1" x14ac:dyDescent="0.2"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</row>
    <row r="4794" spans="5:23" ht="15" customHeight="1" x14ac:dyDescent="0.2"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</row>
    <row r="4795" spans="5:23" ht="15" customHeight="1" x14ac:dyDescent="0.2"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</row>
    <row r="4796" spans="5:23" ht="15" customHeight="1" x14ac:dyDescent="0.2"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</row>
    <row r="4797" spans="5:23" ht="15" customHeight="1" x14ac:dyDescent="0.2"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</row>
    <row r="4798" spans="5:23" ht="15" customHeight="1" x14ac:dyDescent="0.2"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</row>
    <row r="4799" spans="5:23" ht="15" customHeight="1" x14ac:dyDescent="0.2"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</row>
    <row r="4800" spans="5:23" ht="15" customHeight="1" x14ac:dyDescent="0.2"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</row>
    <row r="4801" spans="5:23" ht="15" customHeight="1" x14ac:dyDescent="0.2"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</row>
    <row r="4802" spans="5:23" ht="15" customHeight="1" x14ac:dyDescent="0.2"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</row>
    <row r="4803" spans="5:23" ht="15" customHeight="1" x14ac:dyDescent="0.2"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</row>
    <row r="4804" spans="5:23" ht="15" customHeight="1" x14ac:dyDescent="0.2"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</row>
    <row r="4805" spans="5:23" ht="15" customHeight="1" x14ac:dyDescent="0.2"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</row>
    <row r="4806" spans="5:23" ht="15" customHeight="1" x14ac:dyDescent="0.2"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</row>
    <row r="4807" spans="5:23" ht="15" customHeight="1" x14ac:dyDescent="0.2"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</row>
    <row r="4808" spans="5:23" ht="15" customHeight="1" x14ac:dyDescent="0.2"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5:23" ht="15" customHeight="1" x14ac:dyDescent="0.2"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5:23" ht="15" customHeight="1" x14ac:dyDescent="0.2"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5:23" ht="15" customHeight="1" x14ac:dyDescent="0.2"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5:23" ht="15" customHeight="1" x14ac:dyDescent="0.2"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5:23" ht="15" customHeight="1" x14ac:dyDescent="0.2"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5:23" ht="15" customHeight="1" x14ac:dyDescent="0.2"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5:23" ht="15" customHeight="1" x14ac:dyDescent="0.2"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5:23" ht="15" customHeight="1" x14ac:dyDescent="0.2"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5:23" ht="15" customHeight="1" x14ac:dyDescent="0.2"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5:23" ht="15" customHeight="1" x14ac:dyDescent="0.2"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5:23" ht="15" customHeight="1" x14ac:dyDescent="0.2"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5:23" ht="15" customHeight="1" x14ac:dyDescent="0.2"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5:23" ht="15" customHeight="1" x14ac:dyDescent="0.2"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5:23" ht="15" customHeight="1" x14ac:dyDescent="0.2"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5:23" ht="15" customHeight="1" x14ac:dyDescent="0.2"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5:23" ht="15" customHeight="1" x14ac:dyDescent="0.2"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5:23" ht="15" customHeight="1" x14ac:dyDescent="0.2"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5:23" ht="15" customHeight="1" x14ac:dyDescent="0.2"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5:23" ht="15" customHeight="1" x14ac:dyDescent="0.2"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5:23" ht="15" customHeight="1" x14ac:dyDescent="0.2"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5:23" ht="15" customHeight="1" x14ac:dyDescent="0.2"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5:23" ht="15" customHeight="1" x14ac:dyDescent="0.2"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5:23" ht="15" customHeight="1" x14ac:dyDescent="0.2"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5:23" ht="15" customHeight="1" x14ac:dyDescent="0.2"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5:23" ht="15" customHeight="1" x14ac:dyDescent="0.2"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5:23" ht="15" customHeight="1" x14ac:dyDescent="0.2"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5:23" ht="15" customHeight="1" x14ac:dyDescent="0.2"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5:23" ht="15" customHeight="1" x14ac:dyDescent="0.2"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5:23" ht="15" customHeight="1" x14ac:dyDescent="0.2"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5:23" ht="15" customHeight="1" x14ac:dyDescent="0.2"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5:23" ht="15" customHeight="1" x14ac:dyDescent="0.2"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5:23" ht="15" customHeight="1" x14ac:dyDescent="0.2"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5:23" ht="15" customHeight="1" x14ac:dyDescent="0.2"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5:23" ht="15" customHeight="1" x14ac:dyDescent="0.2"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5:23" ht="15" customHeight="1" x14ac:dyDescent="0.2"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5:23" ht="15" customHeight="1" x14ac:dyDescent="0.2"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5:23" ht="15" customHeight="1" x14ac:dyDescent="0.2"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5:23" ht="15" customHeight="1" x14ac:dyDescent="0.2"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5:23" ht="15" customHeight="1" x14ac:dyDescent="0.2"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5:23" ht="15" customHeight="1" x14ac:dyDescent="0.2"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5:23" ht="15" customHeight="1" x14ac:dyDescent="0.2"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5:23" ht="15" customHeight="1" x14ac:dyDescent="0.2"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5:23" ht="15" customHeight="1" x14ac:dyDescent="0.2"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5:23" ht="15" customHeight="1" x14ac:dyDescent="0.2"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5:23" ht="15" customHeight="1" x14ac:dyDescent="0.2"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5:23" ht="15" customHeight="1" x14ac:dyDescent="0.2"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5:23" ht="15" customHeight="1" x14ac:dyDescent="0.2"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5:23" ht="15" customHeight="1" x14ac:dyDescent="0.2"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5:23" ht="15" customHeight="1" x14ac:dyDescent="0.2"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5:23" ht="15" customHeight="1" x14ac:dyDescent="0.2"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5:23" ht="15" customHeight="1" x14ac:dyDescent="0.2"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5:23" ht="15" customHeight="1" x14ac:dyDescent="0.2"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5:23" ht="15" customHeight="1" x14ac:dyDescent="0.2"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5:23" ht="15" customHeight="1" x14ac:dyDescent="0.2"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5:23" ht="15" customHeight="1" x14ac:dyDescent="0.2"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5:23" ht="15" customHeight="1" x14ac:dyDescent="0.2"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5:23" ht="15" customHeight="1" x14ac:dyDescent="0.2"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5:23" ht="15" customHeight="1" x14ac:dyDescent="0.2"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5:23" ht="15" customHeight="1" x14ac:dyDescent="0.2"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5:23" ht="15" customHeight="1" x14ac:dyDescent="0.2"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5:23" ht="15" customHeight="1" x14ac:dyDescent="0.2"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5:23" ht="15" customHeight="1" x14ac:dyDescent="0.2"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5:23" ht="15" customHeight="1" x14ac:dyDescent="0.2"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5:23" ht="15" customHeight="1" x14ac:dyDescent="0.2"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5:23" ht="15" customHeight="1" x14ac:dyDescent="0.2"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5:23" ht="15" customHeight="1" x14ac:dyDescent="0.2"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5:23" ht="15" customHeight="1" x14ac:dyDescent="0.2"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5:23" ht="15" customHeight="1" x14ac:dyDescent="0.2"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5:23" ht="15" customHeight="1" x14ac:dyDescent="0.2"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5:23" ht="15" customHeight="1" x14ac:dyDescent="0.2"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5:23" ht="15" customHeight="1" x14ac:dyDescent="0.2"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5:23" ht="15" customHeight="1" x14ac:dyDescent="0.2"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5:23" ht="15" customHeight="1" x14ac:dyDescent="0.2"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5:23" ht="15" customHeight="1" x14ac:dyDescent="0.2"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5:23" ht="15" customHeight="1" x14ac:dyDescent="0.2"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5:23" ht="15" customHeight="1" x14ac:dyDescent="0.2"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5:23" ht="15" customHeight="1" x14ac:dyDescent="0.2"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5:23" ht="15" customHeight="1" x14ac:dyDescent="0.2"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5:23" ht="15" customHeight="1" x14ac:dyDescent="0.2"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5:23" ht="15" customHeight="1" x14ac:dyDescent="0.2"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5:23" ht="15" customHeight="1" x14ac:dyDescent="0.2"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5:23" ht="15" customHeight="1" x14ac:dyDescent="0.2"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5:23" ht="15" customHeight="1" x14ac:dyDescent="0.2"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5:23" ht="15" customHeight="1" x14ac:dyDescent="0.2"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5:23" ht="15" customHeight="1" x14ac:dyDescent="0.2"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5:23" ht="15" customHeight="1" x14ac:dyDescent="0.2"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5:23" ht="15" customHeight="1" x14ac:dyDescent="0.2"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5:23" ht="15" customHeight="1" x14ac:dyDescent="0.2"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5:23" ht="15" customHeight="1" x14ac:dyDescent="0.2"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5:23" ht="15" customHeight="1" x14ac:dyDescent="0.2"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5:23" ht="15" customHeight="1" x14ac:dyDescent="0.2"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5:23" ht="15" customHeight="1" x14ac:dyDescent="0.2"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5:23" ht="15" customHeight="1" x14ac:dyDescent="0.2"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5:23" ht="15" customHeight="1" x14ac:dyDescent="0.2"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5:23" ht="15" customHeight="1" x14ac:dyDescent="0.2"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5:23" ht="15" customHeight="1" x14ac:dyDescent="0.2"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5:23" ht="15" customHeight="1" x14ac:dyDescent="0.2"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5:23" ht="15" customHeight="1" x14ac:dyDescent="0.2"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5:23" ht="15" customHeight="1" x14ac:dyDescent="0.2"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5:23" ht="15" customHeight="1" x14ac:dyDescent="0.2"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5:23" ht="15" customHeight="1" x14ac:dyDescent="0.2"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5:23" ht="15" customHeight="1" x14ac:dyDescent="0.2"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5:23" ht="15" customHeight="1" x14ac:dyDescent="0.2"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5:23" ht="15" customHeight="1" x14ac:dyDescent="0.2"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5:23" ht="15" customHeight="1" x14ac:dyDescent="0.2"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5:23" ht="15" customHeight="1" x14ac:dyDescent="0.2"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5:23" ht="15" customHeight="1" x14ac:dyDescent="0.2"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5:23" ht="15" customHeight="1" x14ac:dyDescent="0.2"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5:23" ht="15" customHeight="1" x14ac:dyDescent="0.2"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5:23" ht="15" customHeight="1" x14ac:dyDescent="0.2"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5:23" ht="15" customHeight="1" x14ac:dyDescent="0.2"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5:23" ht="15" customHeight="1" x14ac:dyDescent="0.2"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5:23" ht="15" customHeight="1" x14ac:dyDescent="0.2"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5:23" ht="15" customHeight="1" x14ac:dyDescent="0.2"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5:23" ht="15" customHeight="1" x14ac:dyDescent="0.2"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5:23" ht="15" customHeight="1" x14ac:dyDescent="0.2"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5:23" ht="15" customHeight="1" x14ac:dyDescent="0.2"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5:23" ht="15" customHeight="1" x14ac:dyDescent="0.2"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5:23" ht="15" customHeight="1" x14ac:dyDescent="0.2"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5:23" ht="15" customHeight="1" x14ac:dyDescent="0.2"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5:23" ht="15" customHeight="1" x14ac:dyDescent="0.2"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5:23" ht="15" customHeight="1" x14ac:dyDescent="0.2"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5:23" ht="15" customHeight="1" x14ac:dyDescent="0.2"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5:23" ht="15" customHeight="1" x14ac:dyDescent="0.2"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5:23" ht="15" customHeight="1" x14ac:dyDescent="0.2"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5:23" ht="15" customHeight="1" x14ac:dyDescent="0.2"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5:23" ht="15" customHeight="1" x14ac:dyDescent="0.2"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5:23" ht="15" customHeight="1" x14ac:dyDescent="0.2"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5:23" ht="15" customHeight="1" x14ac:dyDescent="0.2"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5:23" ht="15" customHeight="1" x14ac:dyDescent="0.2"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5:23" ht="15" customHeight="1" x14ac:dyDescent="0.2"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5:23" ht="15" customHeight="1" x14ac:dyDescent="0.2"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5:23" ht="15" customHeight="1" x14ac:dyDescent="0.2"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5:23" ht="15" customHeight="1" x14ac:dyDescent="0.2"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5:23" ht="15" customHeight="1" x14ac:dyDescent="0.2"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5:23" ht="15" customHeight="1" x14ac:dyDescent="0.2"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5:23" ht="15" customHeight="1" x14ac:dyDescent="0.2"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5:23" ht="15" customHeight="1" x14ac:dyDescent="0.2"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5:23" ht="15" customHeight="1" x14ac:dyDescent="0.2"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5:23" ht="15" customHeight="1" x14ac:dyDescent="0.2"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5:23" ht="15" customHeight="1" x14ac:dyDescent="0.2"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5:23" ht="15" customHeight="1" x14ac:dyDescent="0.2"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5:23" ht="15" customHeight="1" x14ac:dyDescent="0.2"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5:23" ht="15" customHeight="1" x14ac:dyDescent="0.2"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5:23" ht="15" customHeight="1" x14ac:dyDescent="0.2"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5:23" ht="15" customHeight="1" x14ac:dyDescent="0.2"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5:23" ht="15" customHeight="1" x14ac:dyDescent="0.2"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5:23" ht="15" customHeight="1" x14ac:dyDescent="0.2"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5:23" ht="15" customHeight="1" x14ac:dyDescent="0.2"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5:23" ht="15" customHeight="1" x14ac:dyDescent="0.2"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5:23" ht="15" customHeight="1" x14ac:dyDescent="0.2"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5:23" ht="15" customHeight="1" x14ac:dyDescent="0.2"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5:23" ht="15" customHeight="1" x14ac:dyDescent="0.2"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5:23" ht="15" customHeight="1" x14ac:dyDescent="0.2"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5:23" ht="15" customHeight="1" x14ac:dyDescent="0.2"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5:23" ht="15" customHeight="1" x14ac:dyDescent="0.2"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5:23" ht="15" customHeight="1" x14ac:dyDescent="0.2"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5:23" ht="15" customHeight="1" x14ac:dyDescent="0.2"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5:23" ht="15" customHeight="1" x14ac:dyDescent="0.2"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5:23" ht="15" customHeight="1" x14ac:dyDescent="0.2"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5:23" ht="15" customHeight="1" x14ac:dyDescent="0.2"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5:23" ht="15" customHeight="1" x14ac:dyDescent="0.2"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5:23" ht="15" customHeight="1" x14ac:dyDescent="0.2"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5:23" ht="15" customHeight="1" x14ac:dyDescent="0.2"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5:23" ht="15" customHeight="1" x14ac:dyDescent="0.2"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5:23" ht="15" customHeight="1" x14ac:dyDescent="0.2"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5:23" ht="15" customHeight="1" x14ac:dyDescent="0.2"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5:23" ht="15" customHeight="1" x14ac:dyDescent="0.2"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5:23" ht="15" customHeight="1" x14ac:dyDescent="0.2"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5:23" ht="15" customHeight="1" x14ac:dyDescent="0.2"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5:23" ht="15" customHeight="1" x14ac:dyDescent="0.2"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5:23" ht="15" customHeight="1" x14ac:dyDescent="0.2"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5:23" ht="15" customHeight="1" x14ac:dyDescent="0.2"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5:23" ht="15" customHeight="1" x14ac:dyDescent="0.2"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5:23" ht="15" customHeight="1" x14ac:dyDescent="0.2"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5:23" ht="15" customHeight="1" x14ac:dyDescent="0.2"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5:23" ht="15" customHeight="1" x14ac:dyDescent="0.2"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5:23" ht="15" customHeight="1" x14ac:dyDescent="0.2"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5:23" ht="15" customHeight="1" x14ac:dyDescent="0.2"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5:23" ht="15" customHeight="1" x14ac:dyDescent="0.2"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5:23" ht="15" customHeight="1" x14ac:dyDescent="0.2"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5:23" ht="15" customHeight="1" x14ac:dyDescent="0.2"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5:23" ht="15" customHeight="1" x14ac:dyDescent="0.2"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5:23" ht="15" customHeight="1" x14ac:dyDescent="0.2"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5:23" ht="15" customHeight="1" x14ac:dyDescent="0.2"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5:23" ht="15" customHeight="1" x14ac:dyDescent="0.2"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5:23" ht="15" customHeight="1" x14ac:dyDescent="0.2"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5:23" ht="15" customHeight="1" x14ac:dyDescent="0.2"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5:23" ht="15" customHeight="1" x14ac:dyDescent="0.2"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5:23" ht="15" customHeight="1" x14ac:dyDescent="0.2"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5:23" ht="15" customHeight="1" x14ac:dyDescent="0.2"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5:23" ht="15" customHeight="1" x14ac:dyDescent="0.2"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5:23" ht="15" customHeight="1" x14ac:dyDescent="0.2"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5:23" ht="15" customHeight="1" x14ac:dyDescent="0.2"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5:23" ht="15" customHeight="1" x14ac:dyDescent="0.2"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5:23" ht="15" customHeight="1" x14ac:dyDescent="0.2"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5:23" ht="15" customHeight="1" x14ac:dyDescent="0.2"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5:23" ht="15" customHeight="1" x14ac:dyDescent="0.2"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5:23" ht="15" customHeight="1" x14ac:dyDescent="0.2"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5:23" ht="15" customHeight="1" x14ac:dyDescent="0.2"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5:23" ht="15" customHeight="1" x14ac:dyDescent="0.2"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5:23" ht="15" customHeight="1" x14ac:dyDescent="0.2"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5:23" ht="15" customHeight="1" x14ac:dyDescent="0.2"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5:23" ht="15" customHeight="1" x14ac:dyDescent="0.2"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5:23" ht="15" customHeight="1" x14ac:dyDescent="0.2"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5:23" ht="15" customHeight="1" x14ac:dyDescent="0.2"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5:23" ht="15" customHeight="1" x14ac:dyDescent="0.2"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5:23" ht="15" customHeight="1" x14ac:dyDescent="0.2"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5:23" ht="15" customHeight="1" x14ac:dyDescent="0.2"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5:23" ht="15" customHeight="1" x14ac:dyDescent="0.2"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5:23" ht="15" customHeight="1" x14ac:dyDescent="0.2"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5:23" ht="15" customHeight="1" x14ac:dyDescent="0.2"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5:23" ht="15" customHeight="1" x14ac:dyDescent="0.2"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5:23" ht="15" customHeight="1" x14ac:dyDescent="0.2"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5:23" ht="15" customHeight="1" x14ac:dyDescent="0.2"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5:23" ht="15" customHeight="1" x14ac:dyDescent="0.2"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5:23" ht="15" customHeight="1" x14ac:dyDescent="0.2"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5:23" ht="15" customHeight="1" x14ac:dyDescent="0.2"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5:23" ht="15" customHeight="1" x14ac:dyDescent="0.2"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5:23" ht="15" customHeight="1" x14ac:dyDescent="0.2"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5:23" ht="15" customHeight="1" x14ac:dyDescent="0.2"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5:23" ht="15" customHeight="1" x14ac:dyDescent="0.2"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5:23" ht="15" customHeight="1" x14ac:dyDescent="0.2"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5:23" ht="15" customHeight="1" x14ac:dyDescent="0.2"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5:23" ht="15" customHeight="1" x14ac:dyDescent="0.2"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5:23" ht="15" customHeight="1" x14ac:dyDescent="0.2"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5:23" ht="15" customHeight="1" x14ac:dyDescent="0.2"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5:23" ht="15" customHeight="1" x14ac:dyDescent="0.2"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5:23" ht="15" customHeight="1" x14ac:dyDescent="0.2"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5:23" ht="15" customHeight="1" x14ac:dyDescent="0.2"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5:23" ht="15" customHeight="1" x14ac:dyDescent="0.2"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5:23" ht="15" customHeight="1" x14ac:dyDescent="0.2"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5:23" ht="15" customHeight="1" x14ac:dyDescent="0.2"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5:23" ht="15" customHeight="1" x14ac:dyDescent="0.2"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5:23" ht="15" customHeight="1" x14ac:dyDescent="0.2"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5:23" ht="15" customHeight="1" x14ac:dyDescent="0.2"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5:23" ht="15" customHeight="1" x14ac:dyDescent="0.2"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5:23" ht="15" customHeight="1" x14ac:dyDescent="0.2"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5:23" ht="15" customHeight="1" x14ac:dyDescent="0.2"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5:23" ht="15" customHeight="1" x14ac:dyDescent="0.2"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5:23" ht="15" customHeight="1" x14ac:dyDescent="0.2"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5:23" ht="15" customHeight="1" x14ac:dyDescent="0.2"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5:23" ht="15" customHeight="1" x14ac:dyDescent="0.2"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5:23" ht="15" customHeight="1" x14ac:dyDescent="0.2"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5:23" ht="15" customHeight="1" x14ac:dyDescent="0.2"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5:23" ht="15" customHeight="1" x14ac:dyDescent="0.2"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5:23" ht="15" customHeight="1" x14ac:dyDescent="0.2"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5:23" ht="15" customHeight="1" x14ac:dyDescent="0.2"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5:23" ht="15" customHeight="1" x14ac:dyDescent="0.2"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5:23" ht="15" customHeight="1" x14ac:dyDescent="0.2"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5:23" ht="15" customHeight="1" x14ac:dyDescent="0.2"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5:23" ht="15" customHeight="1" x14ac:dyDescent="0.2"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5:23" ht="15" customHeight="1" x14ac:dyDescent="0.2"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5:23" ht="15" customHeight="1" x14ac:dyDescent="0.2"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5:23" ht="15" customHeight="1" x14ac:dyDescent="0.2"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5:23" ht="15" customHeight="1" x14ac:dyDescent="0.2"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5:23" ht="15" customHeight="1" x14ac:dyDescent="0.2"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5:23" ht="15" customHeight="1" x14ac:dyDescent="0.2"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5:23" ht="15" customHeight="1" x14ac:dyDescent="0.2"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5:23" ht="15" customHeight="1" x14ac:dyDescent="0.2"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5:23" ht="15" customHeight="1" x14ac:dyDescent="0.2"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5:23" ht="15" customHeight="1" x14ac:dyDescent="0.2"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5:23" ht="15" customHeight="1" x14ac:dyDescent="0.2"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5:23" ht="15" customHeight="1" x14ac:dyDescent="0.2"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5:23" ht="15" customHeight="1" x14ac:dyDescent="0.2"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5:23" ht="15" customHeight="1" x14ac:dyDescent="0.2"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5:23" ht="15" customHeight="1" x14ac:dyDescent="0.2"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5:23" ht="15" customHeight="1" x14ac:dyDescent="0.2"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5:23" ht="15" customHeight="1" x14ac:dyDescent="0.2"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5:23" ht="15" customHeight="1" x14ac:dyDescent="0.2"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5:23" ht="15" customHeight="1" x14ac:dyDescent="0.2"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5:23" ht="15" customHeight="1" x14ac:dyDescent="0.2"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5:23" ht="15" customHeight="1" x14ac:dyDescent="0.2"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5:23" ht="15" customHeight="1" x14ac:dyDescent="0.2"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5:23" ht="15" customHeight="1" x14ac:dyDescent="0.2"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5:23" ht="15" customHeight="1" x14ac:dyDescent="0.2"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5:23" ht="15" customHeight="1" x14ac:dyDescent="0.2"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5:23" ht="15" customHeight="1" x14ac:dyDescent="0.2"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5:23" ht="15" customHeight="1" x14ac:dyDescent="0.2"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5:23" ht="15" customHeight="1" x14ac:dyDescent="0.2"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5:23" ht="15" customHeight="1" x14ac:dyDescent="0.2"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5:23" ht="15" customHeight="1" x14ac:dyDescent="0.2"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5:23" ht="15" customHeight="1" x14ac:dyDescent="0.2"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5:23" ht="15" customHeight="1" x14ac:dyDescent="0.2"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5:23" ht="15" customHeight="1" x14ac:dyDescent="0.2"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5:23" ht="15" customHeight="1" x14ac:dyDescent="0.2"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5:23" ht="15" customHeight="1" x14ac:dyDescent="0.2"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5:23" ht="15" customHeight="1" x14ac:dyDescent="0.2"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5:23" ht="15" customHeight="1" x14ac:dyDescent="0.2"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5:23" ht="15" customHeight="1" x14ac:dyDescent="0.2"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5:23" ht="15" customHeight="1" x14ac:dyDescent="0.2"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5:23" ht="15" customHeight="1" x14ac:dyDescent="0.2"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5:23" ht="15" customHeight="1" x14ac:dyDescent="0.2"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5:23" ht="15" customHeight="1" x14ac:dyDescent="0.2"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5:23" ht="15" customHeight="1" x14ac:dyDescent="0.2"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5:23" ht="15" customHeight="1" x14ac:dyDescent="0.2"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5:23" ht="15" customHeight="1" x14ac:dyDescent="0.2"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5:23" ht="15" customHeight="1" x14ac:dyDescent="0.2"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5:23" ht="15" customHeight="1" x14ac:dyDescent="0.2"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5:23" ht="15" customHeight="1" x14ac:dyDescent="0.2"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5:23" ht="15" customHeight="1" x14ac:dyDescent="0.2"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5:23" ht="15" customHeight="1" x14ac:dyDescent="0.2"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5:23" ht="15" customHeight="1" x14ac:dyDescent="0.2"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5:23" ht="15" customHeight="1" x14ac:dyDescent="0.2"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5:23" ht="15" customHeight="1" x14ac:dyDescent="0.2"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5:23" ht="15" customHeight="1" x14ac:dyDescent="0.2"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5:23" ht="15" customHeight="1" x14ac:dyDescent="0.2"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5:23" ht="15" customHeight="1" x14ac:dyDescent="0.2"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5:23" ht="15" customHeight="1" x14ac:dyDescent="0.2"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5:23" ht="15" customHeight="1" x14ac:dyDescent="0.2"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5:23" ht="15" customHeight="1" x14ac:dyDescent="0.2"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5:23" ht="15" customHeight="1" x14ac:dyDescent="0.2"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5:23" ht="15" customHeight="1" x14ac:dyDescent="0.2"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5:23" ht="15" customHeight="1" x14ac:dyDescent="0.2"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5:23" ht="15" customHeight="1" x14ac:dyDescent="0.2"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5:23" ht="15" customHeight="1" x14ac:dyDescent="0.2"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5:23" ht="15" customHeight="1" x14ac:dyDescent="0.2"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5:23" ht="15" customHeight="1" x14ac:dyDescent="0.2"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5:23" ht="15" customHeight="1" x14ac:dyDescent="0.2"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5:23" ht="15" customHeight="1" x14ac:dyDescent="0.2"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5:23" ht="15" customHeight="1" x14ac:dyDescent="0.2"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5:23" ht="15" customHeight="1" x14ac:dyDescent="0.2"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5:23" ht="15" customHeight="1" x14ac:dyDescent="0.2"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5:23" ht="15" customHeight="1" x14ac:dyDescent="0.2"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5:23" ht="15" customHeight="1" x14ac:dyDescent="0.2"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5:23" ht="15" customHeight="1" x14ac:dyDescent="0.2"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5:23" ht="15" customHeight="1" x14ac:dyDescent="0.2"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5:23" ht="15" customHeight="1" x14ac:dyDescent="0.2"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5:23" ht="15" customHeight="1" x14ac:dyDescent="0.2"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5:23" ht="15" customHeight="1" x14ac:dyDescent="0.2"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5:23" ht="15" customHeight="1" x14ac:dyDescent="0.2"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5:23" ht="15" customHeight="1" x14ac:dyDescent="0.2"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5:23" ht="15" customHeight="1" x14ac:dyDescent="0.2"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5:23" ht="15" customHeight="1" x14ac:dyDescent="0.2"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5:23" ht="15" customHeight="1" x14ac:dyDescent="0.2"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5:23" ht="15" customHeight="1" x14ac:dyDescent="0.2"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5:23" ht="15" customHeight="1" x14ac:dyDescent="0.2"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5:23" ht="15" customHeight="1" x14ac:dyDescent="0.2"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5:23" ht="15" customHeight="1" x14ac:dyDescent="0.2"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5:23" ht="15" customHeight="1" x14ac:dyDescent="0.2"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5:23" ht="15" customHeight="1" x14ac:dyDescent="0.2"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5:23" ht="15" customHeight="1" x14ac:dyDescent="0.2"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5:23" ht="15" customHeight="1" x14ac:dyDescent="0.2"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5:23" ht="15" customHeight="1" x14ac:dyDescent="0.2"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5:23" ht="15" customHeight="1" x14ac:dyDescent="0.2"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5:23" ht="15" customHeight="1" x14ac:dyDescent="0.2"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5:23" ht="15" customHeight="1" x14ac:dyDescent="0.2"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5:23" ht="15" customHeight="1" x14ac:dyDescent="0.2"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5:23" ht="15" customHeight="1" x14ac:dyDescent="0.2"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5:23" ht="15" customHeight="1" x14ac:dyDescent="0.2"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5:23" ht="15" customHeight="1" x14ac:dyDescent="0.2"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5:23" ht="15" customHeight="1" x14ac:dyDescent="0.2"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5:23" ht="15" customHeight="1" x14ac:dyDescent="0.2"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5:23" ht="15" customHeight="1" x14ac:dyDescent="0.2"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5:23" ht="15" customHeight="1" x14ac:dyDescent="0.2"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5:23" ht="15" customHeight="1" x14ac:dyDescent="0.2"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5:23" ht="15" customHeight="1" x14ac:dyDescent="0.2"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5:23" ht="15" customHeight="1" x14ac:dyDescent="0.2"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5:23" ht="15" customHeight="1" x14ac:dyDescent="0.2"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5:23" ht="15" customHeight="1" x14ac:dyDescent="0.2"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5:23" ht="15" customHeight="1" x14ac:dyDescent="0.2"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5:23" ht="15" customHeight="1" x14ac:dyDescent="0.2"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5:23" ht="15" customHeight="1" x14ac:dyDescent="0.2"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5:23" ht="15" customHeight="1" x14ac:dyDescent="0.2"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5:23" ht="15" customHeight="1" x14ac:dyDescent="0.2"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5:23" ht="15" customHeight="1" x14ac:dyDescent="0.2"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5:23" ht="15" customHeight="1" x14ac:dyDescent="0.2"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5:23" ht="15" customHeight="1" x14ac:dyDescent="0.2"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5:23" ht="15" customHeight="1" x14ac:dyDescent="0.2"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5:23" ht="15" customHeight="1" x14ac:dyDescent="0.2"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5:23" ht="15" customHeight="1" x14ac:dyDescent="0.2"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5:23" ht="15" customHeight="1" x14ac:dyDescent="0.2"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5:23" ht="15" customHeight="1" x14ac:dyDescent="0.2"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5:23" ht="15" customHeight="1" x14ac:dyDescent="0.2"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5:23" ht="15" customHeight="1" x14ac:dyDescent="0.2"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5:23" ht="15" customHeight="1" x14ac:dyDescent="0.2"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5:23" ht="15" customHeight="1" x14ac:dyDescent="0.2"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5:23" ht="15" customHeight="1" x14ac:dyDescent="0.2"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5:23" ht="15" customHeight="1" x14ac:dyDescent="0.2"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5:23" ht="15" customHeight="1" x14ac:dyDescent="0.2"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5:23" ht="15" customHeight="1" x14ac:dyDescent="0.2"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5:23" ht="15" customHeight="1" x14ac:dyDescent="0.2"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5:23" ht="15" customHeight="1" x14ac:dyDescent="0.2"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5:23" ht="15" customHeight="1" x14ac:dyDescent="0.2"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5:23" ht="15" customHeight="1" x14ac:dyDescent="0.2"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5:23" ht="15" customHeight="1" x14ac:dyDescent="0.2"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5:23" ht="15" customHeight="1" x14ac:dyDescent="0.2"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5:23" ht="15" customHeight="1" x14ac:dyDescent="0.2"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5:23" ht="15" customHeight="1" x14ac:dyDescent="0.2"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5:23" ht="15" customHeight="1" x14ac:dyDescent="0.2"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5:23" ht="15" customHeight="1" x14ac:dyDescent="0.2"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5:23" ht="15" customHeight="1" x14ac:dyDescent="0.2"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5:23" ht="15" customHeight="1" x14ac:dyDescent="0.2"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5:23" ht="15" customHeight="1" x14ac:dyDescent="0.2"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5:23" ht="15" customHeight="1" x14ac:dyDescent="0.2"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5:23" ht="15" customHeight="1" x14ac:dyDescent="0.2"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5:23" ht="15" customHeight="1" x14ac:dyDescent="0.2"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5:23" ht="15" customHeight="1" x14ac:dyDescent="0.2"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5:23" ht="15" customHeight="1" x14ac:dyDescent="0.2"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5:23" ht="15" customHeight="1" x14ac:dyDescent="0.2"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5:23" ht="15" customHeight="1" x14ac:dyDescent="0.2"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5:23" ht="15" customHeight="1" x14ac:dyDescent="0.2"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5:23" ht="15" customHeight="1" x14ac:dyDescent="0.2"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5:23" ht="15" customHeight="1" x14ac:dyDescent="0.2"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5:23" ht="15" customHeight="1" x14ac:dyDescent="0.2"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5:23" ht="15" customHeight="1" x14ac:dyDescent="0.2"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5:23" ht="15" customHeight="1" x14ac:dyDescent="0.2"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5:23" ht="15" customHeight="1" x14ac:dyDescent="0.2"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5:23" ht="15" customHeight="1" x14ac:dyDescent="0.2"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5:23" ht="15" customHeight="1" x14ac:dyDescent="0.2"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5:23" ht="15" customHeight="1" x14ac:dyDescent="0.2"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5:23" ht="15" customHeight="1" x14ac:dyDescent="0.2"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5:23" ht="15" customHeight="1" x14ac:dyDescent="0.2"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5:23" ht="15" customHeight="1" x14ac:dyDescent="0.2"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5:23" ht="15" customHeight="1" x14ac:dyDescent="0.2"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5:23" ht="15" customHeight="1" x14ac:dyDescent="0.2"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5:23" ht="15" customHeight="1" x14ac:dyDescent="0.2"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5:23" ht="15" customHeight="1" x14ac:dyDescent="0.2"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5:23" ht="15" customHeight="1" x14ac:dyDescent="0.2"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5:23" ht="15" customHeight="1" x14ac:dyDescent="0.2"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5:23" ht="15" customHeight="1" x14ac:dyDescent="0.2"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5:23" ht="15" customHeight="1" x14ac:dyDescent="0.2"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5:23" ht="15" customHeight="1" x14ac:dyDescent="0.2"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5:23" ht="15" customHeight="1" x14ac:dyDescent="0.2"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5:23" ht="15" customHeight="1" x14ac:dyDescent="0.2"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5:23" ht="15" customHeight="1" x14ac:dyDescent="0.2"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5:23" ht="15" customHeight="1" x14ac:dyDescent="0.2"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5:23" ht="15" customHeight="1" x14ac:dyDescent="0.2"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5:23" ht="15" customHeight="1" x14ac:dyDescent="0.2"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5:23" ht="15" customHeight="1" x14ac:dyDescent="0.2"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5:23" ht="15" customHeight="1" x14ac:dyDescent="0.2"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5:23" ht="15" customHeight="1" x14ac:dyDescent="0.2"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5:23" ht="15" customHeight="1" x14ac:dyDescent="0.2"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5:23" ht="15" customHeight="1" x14ac:dyDescent="0.2"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5:23" ht="15" customHeight="1" x14ac:dyDescent="0.2"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5:23" ht="15" customHeight="1" x14ac:dyDescent="0.2"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5:23" ht="15" customHeight="1" x14ac:dyDescent="0.2"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5:23" ht="15" customHeight="1" x14ac:dyDescent="0.2"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5:23" ht="15" customHeight="1" x14ac:dyDescent="0.2"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5:23" ht="15" customHeight="1" x14ac:dyDescent="0.2"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5:23" ht="15" customHeight="1" x14ac:dyDescent="0.2"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5:23" ht="15" customHeight="1" x14ac:dyDescent="0.2"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5:23" ht="15" customHeight="1" x14ac:dyDescent="0.2"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5:23" ht="15" customHeight="1" x14ac:dyDescent="0.2"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5:23" ht="15" customHeight="1" x14ac:dyDescent="0.2"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5:23" ht="15" customHeight="1" x14ac:dyDescent="0.2"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5:23" ht="15" customHeight="1" x14ac:dyDescent="0.2"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5:23" ht="15" customHeight="1" x14ac:dyDescent="0.2"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5:23" ht="15" customHeight="1" x14ac:dyDescent="0.2"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5:23" ht="15" customHeight="1" x14ac:dyDescent="0.2"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5:23" ht="15" customHeight="1" x14ac:dyDescent="0.2"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5:23" ht="15" customHeight="1" x14ac:dyDescent="0.2"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5:23" ht="15" customHeight="1" x14ac:dyDescent="0.2"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5:23" ht="15" customHeight="1" x14ac:dyDescent="0.2"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5:23" ht="15" customHeight="1" x14ac:dyDescent="0.2"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5:23" ht="15" customHeight="1" x14ac:dyDescent="0.2"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5:23" ht="15" customHeight="1" x14ac:dyDescent="0.2"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5:23" ht="15" customHeight="1" x14ac:dyDescent="0.2"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5:23" ht="15" customHeight="1" x14ac:dyDescent="0.2"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5:23" ht="15" customHeight="1" x14ac:dyDescent="0.2"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5:23" ht="15" customHeight="1" x14ac:dyDescent="0.2"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5:23" ht="15" customHeight="1" x14ac:dyDescent="0.2"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5:23" ht="15" customHeight="1" x14ac:dyDescent="0.2"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5:23" ht="15" customHeight="1" x14ac:dyDescent="0.2"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5:23" ht="15" customHeight="1" x14ac:dyDescent="0.2"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5:23" ht="15" customHeight="1" x14ac:dyDescent="0.2"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5:23" ht="15" customHeight="1" x14ac:dyDescent="0.2"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5:23" ht="15" customHeight="1" x14ac:dyDescent="0.2"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5:23" ht="15" customHeight="1" x14ac:dyDescent="0.2"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5:23" ht="15" customHeight="1" x14ac:dyDescent="0.2"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5:23" ht="15" customHeight="1" x14ac:dyDescent="0.2"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5:23" ht="15" customHeight="1" x14ac:dyDescent="0.2"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5:23" ht="15" customHeight="1" x14ac:dyDescent="0.2"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5:23" ht="15" customHeight="1" x14ac:dyDescent="0.2"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5:23" ht="15" customHeight="1" x14ac:dyDescent="0.2"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5:23" ht="15" customHeight="1" x14ac:dyDescent="0.2"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5:23" ht="15" customHeight="1" x14ac:dyDescent="0.2"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5:23" ht="15" customHeight="1" x14ac:dyDescent="0.2"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5:23" ht="15" customHeight="1" x14ac:dyDescent="0.2"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5:23" ht="15" customHeight="1" x14ac:dyDescent="0.2"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5:23" ht="15" customHeight="1" x14ac:dyDescent="0.2"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5:23" ht="15" customHeight="1" x14ac:dyDescent="0.2"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5:23" ht="15" customHeight="1" x14ac:dyDescent="0.2"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5:23" ht="15" customHeight="1" x14ac:dyDescent="0.2"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5:23" ht="15" customHeight="1" x14ac:dyDescent="0.2"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5:23" ht="15" customHeight="1" x14ac:dyDescent="0.2"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5:23" ht="15" customHeight="1" x14ac:dyDescent="0.2"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5:23" ht="15" customHeight="1" x14ac:dyDescent="0.2"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5:23" ht="15" customHeight="1" x14ac:dyDescent="0.2"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5:23" ht="15" customHeight="1" x14ac:dyDescent="0.2"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5:23" ht="15" customHeight="1" x14ac:dyDescent="0.2"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5:23" ht="15" customHeight="1" x14ac:dyDescent="0.2"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5:23" ht="15" customHeight="1" x14ac:dyDescent="0.2"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5:23" ht="15" customHeight="1" x14ac:dyDescent="0.2"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5:23" ht="15" customHeight="1" x14ac:dyDescent="0.2"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5:23" ht="15" customHeight="1" x14ac:dyDescent="0.2"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5:23" ht="15" customHeight="1" x14ac:dyDescent="0.2"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5:23" ht="15" customHeight="1" x14ac:dyDescent="0.2"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5:23" ht="15" customHeight="1" x14ac:dyDescent="0.2"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5:23" ht="15" customHeight="1" x14ac:dyDescent="0.2"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5:23" ht="15" customHeight="1" x14ac:dyDescent="0.2"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5:23" ht="15" customHeight="1" x14ac:dyDescent="0.2"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5:23" ht="15" customHeight="1" x14ac:dyDescent="0.2"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5:23" ht="15" customHeight="1" x14ac:dyDescent="0.2"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5:23" ht="15" customHeight="1" x14ac:dyDescent="0.2"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5:23" ht="15" customHeight="1" x14ac:dyDescent="0.2"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5:23" ht="15" customHeight="1" x14ac:dyDescent="0.2"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5:23" ht="15" customHeight="1" x14ac:dyDescent="0.2"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5:23" ht="15" customHeight="1" x14ac:dyDescent="0.2"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5:23" ht="15" customHeight="1" x14ac:dyDescent="0.2"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5:23" ht="15" customHeight="1" x14ac:dyDescent="0.2"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5:23" ht="15" customHeight="1" x14ac:dyDescent="0.2"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5:23" ht="15" customHeight="1" x14ac:dyDescent="0.2"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5:23" ht="15" customHeight="1" x14ac:dyDescent="0.2"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5:23" ht="15" customHeight="1" x14ac:dyDescent="0.2"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5:23" ht="15" customHeight="1" x14ac:dyDescent="0.2"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5:23" ht="15" customHeight="1" x14ac:dyDescent="0.2"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5:23" ht="15" customHeight="1" x14ac:dyDescent="0.2"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5:23" ht="15" customHeight="1" x14ac:dyDescent="0.2"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5:23" ht="15" customHeight="1" x14ac:dyDescent="0.2"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5:23" ht="15" customHeight="1" x14ac:dyDescent="0.2"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5:23" ht="15" customHeight="1" x14ac:dyDescent="0.2"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5:23" ht="15" customHeight="1" x14ac:dyDescent="0.2"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5:23" ht="15" customHeight="1" x14ac:dyDescent="0.2"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5:23" ht="15" customHeight="1" x14ac:dyDescent="0.2"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5:23" ht="15" customHeight="1" x14ac:dyDescent="0.2"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5:23" ht="15" customHeight="1" x14ac:dyDescent="0.2"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5:23" ht="15" customHeight="1" x14ac:dyDescent="0.2"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5:23" ht="15" customHeight="1" x14ac:dyDescent="0.2"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5:23" ht="15" customHeight="1" x14ac:dyDescent="0.2"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5:23" ht="15" customHeight="1" x14ac:dyDescent="0.2"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5:23" ht="15" customHeight="1" x14ac:dyDescent="0.2"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5:23" ht="15" customHeight="1" x14ac:dyDescent="0.2"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5:23" ht="15" customHeight="1" x14ac:dyDescent="0.2"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5:23" ht="15" customHeight="1" x14ac:dyDescent="0.2"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5:23" ht="15" customHeight="1" x14ac:dyDescent="0.2"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5:23" ht="15" customHeight="1" x14ac:dyDescent="0.2"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5:23" ht="15" customHeight="1" x14ac:dyDescent="0.2"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5:23" ht="15" customHeight="1" x14ac:dyDescent="0.2"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5:23" ht="15" customHeight="1" x14ac:dyDescent="0.2"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5:23" ht="15" customHeight="1" x14ac:dyDescent="0.2"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5:23" ht="15" customHeight="1" x14ac:dyDescent="0.2"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5:23" ht="15" customHeight="1" x14ac:dyDescent="0.2"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5:23" ht="15" customHeight="1" x14ac:dyDescent="0.2"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5:23" ht="15" customHeight="1" x14ac:dyDescent="0.2"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5:23" ht="15" customHeight="1" x14ac:dyDescent="0.2"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5:23" ht="15" customHeight="1" x14ac:dyDescent="0.2"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5:23" ht="15" customHeight="1" x14ac:dyDescent="0.2"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5:23" ht="15" customHeight="1" x14ac:dyDescent="0.2"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5:23" ht="15" customHeight="1" x14ac:dyDescent="0.2"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5:23" ht="15" customHeight="1" x14ac:dyDescent="0.2"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5:23" ht="15" customHeight="1" x14ac:dyDescent="0.2"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5:23" ht="15" customHeight="1" x14ac:dyDescent="0.2"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5:23" ht="15" customHeight="1" x14ac:dyDescent="0.2"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5:23" ht="15" customHeight="1" x14ac:dyDescent="0.2"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5:23" ht="15" customHeight="1" x14ac:dyDescent="0.2"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5:23" ht="15" customHeight="1" x14ac:dyDescent="0.2"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5:23" ht="15" customHeight="1" x14ac:dyDescent="0.2"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5:23" ht="15" customHeight="1" x14ac:dyDescent="0.2"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5:23" ht="15" customHeight="1" x14ac:dyDescent="0.2"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5:23" ht="15" customHeight="1" x14ac:dyDescent="0.2"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5:23" ht="15" customHeight="1" x14ac:dyDescent="0.2"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5:23" ht="15" customHeight="1" x14ac:dyDescent="0.2"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5:23" ht="15" customHeight="1" x14ac:dyDescent="0.2"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5:23" ht="15" customHeight="1" x14ac:dyDescent="0.2"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5:23" ht="15" customHeight="1" x14ac:dyDescent="0.2"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5:23" ht="15" customHeight="1" x14ac:dyDescent="0.2"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5:23" ht="15" customHeight="1" x14ac:dyDescent="0.2"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5:23" ht="15" customHeight="1" x14ac:dyDescent="0.2"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5:23" ht="15" customHeight="1" x14ac:dyDescent="0.2"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5:23" ht="15" customHeight="1" x14ac:dyDescent="0.2"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5:23" ht="15" customHeight="1" x14ac:dyDescent="0.2"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5:23" ht="15" customHeight="1" x14ac:dyDescent="0.2"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5:23" ht="15" customHeight="1" x14ac:dyDescent="0.2"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5:23" ht="15" customHeight="1" x14ac:dyDescent="0.2"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5:23" ht="15" customHeight="1" x14ac:dyDescent="0.2"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5:23" ht="15" customHeight="1" x14ac:dyDescent="0.2"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5:23" ht="15" customHeight="1" x14ac:dyDescent="0.2"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5:23" ht="15" customHeight="1" x14ac:dyDescent="0.2"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5:23" ht="15" customHeight="1" x14ac:dyDescent="0.2"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5:23" ht="15" customHeight="1" x14ac:dyDescent="0.2"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5:23" ht="15" customHeight="1" x14ac:dyDescent="0.2"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5:23" ht="15" customHeight="1" x14ac:dyDescent="0.2"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5:23" ht="15" customHeight="1" x14ac:dyDescent="0.2"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5:23" ht="15" customHeight="1" x14ac:dyDescent="0.2"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5:23" ht="15" customHeight="1" x14ac:dyDescent="0.2"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5:23" ht="15" customHeight="1" x14ac:dyDescent="0.2"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5:23" ht="15" customHeight="1" x14ac:dyDescent="0.2"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5:23" ht="15" customHeight="1" x14ac:dyDescent="0.2"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5:23" ht="15" customHeight="1" x14ac:dyDescent="0.2"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5:23" ht="15" customHeight="1" x14ac:dyDescent="0.2"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5:23" ht="15" customHeight="1" x14ac:dyDescent="0.2"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5:23" ht="15" customHeight="1" x14ac:dyDescent="0.2"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5:23" ht="15" customHeight="1" x14ac:dyDescent="0.2"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5:23" ht="15" customHeight="1" x14ac:dyDescent="0.2"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5:23" ht="15" customHeight="1" x14ac:dyDescent="0.2"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5:23" ht="15" customHeight="1" x14ac:dyDescent="0.2"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5:23" ht="15" customHeight="1" x14ac:dyDescent="0.2"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5:23" ht="15" customHeight="1" x14ac:dyDescent="0.2"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5:23" ht="15" customHeight="1" x14ac:dyDescent="0.2"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5:23" ht="15" customHeight="1" x14ac:dyDescent="0.2"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5:23" ht="15" customHeight="1" x14ac:dyDescent="0.2"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5:23" ht="15" customHeight="1" x14ac:dyDescent="0.2"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5:23" ht="15" customHeight="1" x14ac:dyDescent="0.2"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5:23" ht="15" customHeight="1" x14ac:dyDescent="0.2"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5:23" ht="15" customHeight="1" x14ac:dyDescent="0.2"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5:23" ht="15" customHeight="1" x14ac:dyDescent="0.2"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5:23" ht="15" customHeight="1" x14ac:dyDescent="0.2"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5:23" ht="15" customHeight="1" x14ac:dyDescent="0.2"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5:23" ht="15" customHeight="1" x14ac:dyDescent="0.2"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5:23" ht="15" customHeight="1" x14ac:dyDescent="0.2"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5:23" ht="15" customHeight="1" x14ac:dyDescent="0.2"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5:23" ht="15" customHeight="1" x14ac:dyDescent="0.2"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5:23" ht="15" customHeight="1" x14ac:dyDescent="0.2"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5:23" ht="15" customHeight="1" x14ac:dyDescent="0.2"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5:23" ht="15" customHeight="1" x14ac:dyDescent="0.2"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5:23" ht="15" customHeight="1" x14ac:dyDescent="0.2"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5:23" ht="15" customHeight="1" x14ac:dyDescent="0.2"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5:23" ht="15" customHeight="1" x14ac:dyDescent="0.2"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5:23" ht="15" customHeight="1" x14ac:dyDescent="0.2"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5:23" ht="15" customHeight="1" x14ac:dyDescent="0.2"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5:23" ht="15" customHeight="1" x14ac:dyDescent="0.2"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5:23" ht="15" customHeight="1" x14ac:dyDescent="0.2"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5:23" ht="15" customHeight="1" x14ac:dyDescent="0.2"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5:23" ht="15" customHeight="1" x14ac:dyDescent="0.2"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5:23" ht="15" customHeight="1" x14ac:dyDescent="0.2"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5:23" ht="15" customHeight="1" x14ac:dyDescent="0.2"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5:23" ht="15" customHeight="1" x14ac:dyDescent="0.2"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5:23" ht="15" customHeight="1" x14ac:dyDescent="0.2"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5:23" ht="15" customHeight="1" x14ac:dyDescent="0.2"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5:23" ht="15" customHeight="1" x14ac:dyDescent="0.2"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5:23" ht="15" customHeight="1" x14ac:dyDescent="0.2"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5:23" ht="15" customHeight="1" x14ac:dyDescent="0.2"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5:23" ht="15" customHeight="1" x14ac:dyDescent="0.2"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5:23" ht="15" customHeight="1" x14ac:dyDescent="0.2"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5:23" ht="15" customHeight="1" x14ac:dyDescent="0.2"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5:23" ht="15" customHeight="1" x14ac:dyDescent="0.2"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5:23" ht="15" customHeight="1" x14ac:dyDescent="0.2"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5:23" ht="15" customHeight="1" x14ac:dyDescent="0.2"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5:23" ht="15" customHeight="1" x14ac:dyDescent="0.2"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5:23" ht="15" customHeight="1" x14ac:dyDescent="0.2"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5:23" ht="15" customHeight="1" x14ac:dyDescent="0.2"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5:23" ht="15" customHeight="1" x14ac:dyDescent="0.2"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5:23" ht="15" customHeight="1" x14ac:dyDescent="0.2"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5:23" ht="15" customHeight="1" x14ac:dyDescent="0.2"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5:23" ht="15" customHeight="1" x14ac:dyDescent="0.2"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5:23" ht="15" customHeight="1" x14ac:dyDescent="0.2"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5:23" ht="15" customHeight="1" x14ac:dyDescent="0.2"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5:23" ht="15" customHeight="1" x14ac:dyDescent="0.2"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5:23" ht="15" customHeight="1" x14ac:dyDescent="0.2"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5:23" ht="15" customHeight="1" x14ac:dyDescent="0.2"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5:23" ht="15" customHeight="1" x14ac:dyDescent="0.2"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5:23" ht="15" customHeight="1" x14ac:dyDescent="0.2"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5:23" ht="15" customHeight="1" x14ac:dyDescent="0.2"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5:23" ht="15" customHeight="1" x14ac:dyDescent="0.2"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5:23" ht="15" customHeight="1" x14ac:dyDescent="0.2"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5:23" ht="15" customHeight="1" x14ac:dyDescent="0.2"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5:23" ht="15" customHeight="1" x14ac:dyDescent="0.2"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5:23" ht="15" customHeight="1" x14ac:dyDescent="0.2"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5:23" ht="15" customHeight="1" x14ac:dyDescent="0.2"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5:23" ht="15" customHeight="1" x14ac:dyDescent="0.2"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5:23" ht="15" customHeight="1" x14ac:dyDescent="0.2"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5:23" ht="15" customHeight="1" x14ac:dyDescent="0.2"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5:23" ht="15" customHeight="1" x14ac:dyDescent="0.2"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5:23" ht="15" customHeight="1" x14ac:dyDescent="0.2"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5:23" ht="15" customHeight="1" x14ac:dyDescent="0.2"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5:23" ht="15" customHeight="1" x14ac:dyDescent="0.2"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5:23" ht="15" customHeight="1" x14ac:dyDescent="0.2"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5:23" ht="15" customHeight="1" x14ac:dyDescent="0.2"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5:23" ht="15" customHeight="1" x14ac:dyDescent="0.2"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5:23" ht="15" customHeight="1" x14ac:dyDescent="0.2"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5:23" ht="15" customHeight="1" x14ac:dyDescent="0.2"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5:23" ht="15" customHeight="1" x14ac:dyDescent="0.2"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5:23" ht="15" customHeight="1" x14ac:dyDescent="0.2"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5:23" ht="15" customHeight="1" x14ac:dyDescent="0.2"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5:23" ht="15" customHeight="1" x14ac:dyDescent="0.2"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5:23" ht="15" customHeight="1" x14ac:dyDescent="0.2"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5:23" ht="15" customHeight="1" x14ac:dyDescent="0.2"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5:23" ht="15" customHeight="1" x14ac:dyDescent="0.2"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5:23" ht="15" customHeight="1" x14ac:dyDescent="0.2"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5:23" ht="15" customHeight="1" x14ac:dyDescent="0.2"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5:23" ht="15" customHeight="1" x14ac:dyDescent="0.2"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5:23" ht="15" customHeight="1" x14ac:dyDescent="0.2"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5:23" ht="15" customHeight="1" x14ac:dyDescent="0.2"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5:23" ht="15" customHeight="1" x14ac:dyDescent="0.2"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5:23" ht="15" customHeight="1" x14ac:dyDescent="0.2"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5:23" ht="15" customHeight="1" x14ac:dyDescent="0.2"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5:23" ht="15" customHeight="1" x14ac:dyDescent="0.2"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5:23" ht="15" customHeight="1" x14ac:dyDescent="0.2"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5:23" ht="15" customHeight="1" x14ac:dyDescent="0.2"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5:23" ht="15" customHeight="1" x14ac:dyDescent="0.2"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5:23" ht="15" customHeight="1" x14ac:dyDescent="0.2"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5:23" ht="15" customHeight="1" x14ac:dyDescent="0.2"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5:23" ht="15" customHeight="1" x14ac:dyDescent="0.2"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5:23" ht="15" customHeight="1" x14ac:dyDescent="0.2"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5:23" ht="15" customHeight="1" x14ac:dyDescent="0.2"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5:23" ht="15" customHeight="1" x14ac:dyDescent="0.2"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5:23" ht="15" customHeight="1" x14ac:dyDescent="0.2"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5:23" ht="15" customHeight="1" x14ac:dyDescent="0.2"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5:23" ht="15" customHeight="1" x14ac:dyDescent="0.2"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5:23" ht="15" customHeight="1" x14ac:dyDescent="0.2"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5:23" ht="15" customHeight="1" x14ac:dyDescent="0.2"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5:23" ht="15" customHeight="1" x14ac:dyDescent="0.2"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5:23" ht="15" customHeight="1" x14ac:dyDescent="0.2"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5:23" ht="15" customHeight="1" x14ac:dyDescent="0.2"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5:23" ht="15" customHeight="1" x14ac:dyDescent="0.2"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5:23" ht="15" customHeight="1" x14ac:dyDescent="0.2"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5:23" ht="15" customHeight="1" x14ac:dyDescent="0.2"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5:23" ht="15" customHeight="1" x14ac:dyDescent="0.2"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5:23" ht="15" customHeight="1" x14ac:dyDescent="0.2"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5:23" ht="15" customHeight="1" x14ac:dyDescent="0.2"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5:23" ht="15" customHeight="1" x14ac:dyDescent="0.2"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5:23" ht="15" customHeight="1" x14ac:dyDescent="0.2"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5:23" ht="15" customHeight="1" x14ac:dyDescent="0.2"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5:23" ht="15" customHeight="1" x14ac:dyDescent="0.2"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5:23" ht="15" customHeight="1" x14ac:dyDescent="0.2"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5:23" ht="15" customHeight="1" x14ac:dyDescent="0.2"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5:23" ht="15" customHeight="1" x14ac:dyDescent="0.2"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5:23" ht="15" customHeight="1" x14ac:dyDescent="0.2"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5:23" ht="15" customHeight="1" x14ac:dyDescent="0.2"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5:23" ht="15" customHeight="1" x14ac:dyDescent="0.2"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5:23" ht="15" customHeight="1" x14ac:dyDescent="0.2"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5:23" ht="15" customHeight="1" x14ac:dyDescent="0.2"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5:23" ht="15" customHeight="1" x14ac:dyDescent="0.2"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5:23" ht="15" customHeight="1" x14ac:dyDescent="0.2"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5:23" ht="15" customHeight="1" x14ac:dyDescent="0.2"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5:23" ht="15" customHeight="1" x14ac:dyDescent="0.2"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5:23" ht="15" customHeight="1" x14ac:dyDescent="0.2"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5:23" ht="15" customHeight="1" x14ac:dyDescent="0.2"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5:23" ht="15" customHeight="1" x14ac:dyDescent="0.2"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5:23" ht="15" customHeight="1" x14ac:dyDescent="0.2"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5:23" ht="15" customHeight="1" x14ac:dyDescent="0.2"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5:23" ht="15" customHeight="1" x14ac:dyDescent="0.2"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5:23" ht="15" customHeight="1" x14ac:dyDescent="0.2"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5:23" ht="15" customHeight="1" x14ac:dyDescent="0.2"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5:23" ht="15" customHeight="1" x14ac:dyDescent="0.2"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5:23" ht="15" customHeight="1" x14ac:dyDescent="0.2"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5:23" ht="15" customHeight="1" x14ac:dyDescent="0.2"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5:23" ht="15" customHeight="1" x14ac:dyDescent="0.2"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5:23" ht="15" customHeight="1" x14ac:dyDescent="0.2"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5:23" ht="15" customHeight="1" x14ac:dyDescent="0.2"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5:23" ht="15" customHeight="1" x14ac:dyDescent="0.2"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5:23" ht="15" customHeight="1" x14ac:dyDescent="0.2"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5:23" ht="15" customHeight="1" x14ac:dyDescent="0.2"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5:23" ht="15" customHeight="1" x14ac:dyDescent="0.2"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5:23" ht="15" customHeight="1" x14ac:dyDescent="0.2"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5:23" ht="15" customHeight="1" x14ac:dyDescent="0.2"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5:23" ht="15" customHeight="1" x14ac:dyDescent="0.2"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5:23" ht="15" customHeight="1" x14ac:dyDescent="0.2"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5:23" ht="15" customHeight="1" x14ac:dyDescent="0.2"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5:23" ht="15" customHeight="1" x14ac:dyDescent="0.2"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5:23" ht="15" customHeight="1" x14ac:dyDescent="0.2"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5:23" ht="15" customHeight="1" x14ac:dyDescent="0.2"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5:23" ht="15" customHeight="1" x14ac:dyDescent="0.2"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5:23" ht="15" customHeight="1" x14ac:dyDescent="0.2"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5:23" ht="15" customHeight="1" x14ac:dyDescent="0.2"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5:23" ht="15" customHeight="1" x14ac:dyDescent="0.2"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5:23" ht="15" customHeight="1" x14ac:dyDescent="0.2"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5:23" ht="15" customHeight="1" x14ac:dyDescent="0.2"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5:23" ht="15" customHeight="1" x14ac:dyDescent="0.2"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5:23" ht="15" customHeight="1" x14ac:dyDescent="0.2"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5:23" ht="15" customHeight="1" x14ac:dyDescent="0.2"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5:23" ht="15" customHeight="1" x14ac:dyDescent="0.2"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5:23" ht="15" customHeight="1" x14ac:dyDescent="0.2"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5:23" ht="15" customHeight="1" x14ac:dyDescent="0.2"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5:23" ht="15" customHeight="1" x14ac:dyDescent="0.2"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5:23" ht="15" customHeight="1" x14ac:dyDescent="0.2"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5:23" ht="15" customHeight="1" x14ac:dyDescent="0.2"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5:23" ht="15" customHeight="1" x14ac:dyDescent="0.2"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5:23" ht="15" customHeight="1" x14ac:dyDescent="0.2"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5:23" ht="15" customHeight="1" x14ac:dyDescent="0.2"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5:23" ht="15" customHeight="1" x14ac:dyDescent="0.2"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5:23" ht="15" customHeight="1" x14ac:dyDescent="0.2"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5:23" ht="15" customHeight="1" x14ac:dyDescent="0.2"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5:23" ht="15" customHeight="1" x14ac:dyDescent="0.2"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5:23" ht="15" customHeight="1" x14ac:dyDescent="0.2"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5:23" ht="15" customHeight="1" x14ac:dyDescent="0.2"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5:23" ht="15" customHeight="1" x14ac:dyDescent="0.2"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5:23" ht="15" customHeight="1" x14ac:dyDescent="0.2"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5:23" ht="15" customHeight="1" x14ac:dyDescent="0.2"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5:23" ht="15" customHeight="1" x14ac:dyDescent="0.2"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5:23" ht="15" customHeight="1" x14ac:dyDescent="0.2"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5:23" ht="15" customHeight="1" x14ac:dyDescent="0.2"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5:23" ht="15" customHeight="1" x14ac:dyDescent="0.2"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5:23" ht="15" customHeight="1" x14ac:dyDescent="0.2"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5:23" ht="15" customHeight="1" x14ac:dyDescent="0.2"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5:23" ht="15" customHeight="1" x14ac:dyDescent="0.2"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5:23" ht="15" customHeight="1" x14ac:dyDescent="0.2"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5:23" ht="15" customHeight="1" x14ac:dyDescent="0.2"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5:23" ht="15" customHeight="1" x14ac:dyDescent="0.2"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5:23" ht="15" customHeight="1" x14ac:dyDescent="0.2"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5:23" ht="15" customHeight="1" x14ac:dyDescent="0.2"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5:23" ht="15" customHeight="1" x14ac:dyDescent="0.2"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5:23" ht="15" customHeight="1" x14ac:dyDescent="0.2"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5:23" ht="15" customHeight="1" x14ac:dyDescent="0.2"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5:23" ht="15" customHeight="1" x14ac:dyDescent="0.2"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5:23" ht="15" customHeight="1" x14ac:dyDescent="0.2"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5:23" ht="15" customHeight="1" x14ac:dyDescent="0.2"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5:23" ht="15" customHeight="1" x14ac:dyDescent="0.2"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5:23" ht="15" customHeight="1" x14ac:dyDescent="0.2"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5:23" ht="15" customHeight="1" x14ac:dyDescent="0.2"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5:23" ht="15" customHeight="1" x14ac:dyDescent="0.2"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5:23" ht="15" customHeight="1" x14ac:dyDescent="0.2"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5:23" ht="15" customHeight="1" x14ac:dyDescent="0.2"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5:23" ht="15" customHeight="1" x14ac:dyDescent="0.2"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5:23" ht="15" customHeight="1" x14ac:dyDescent="0.2"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5:23" ht="15" customHeight="1" x14ac:dyDescent="0.2"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5:23" ht="15" customHeight="1" x14ac:dyDescent="0.2"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5:23" ht="15" customHeight="1" x14ac:dyDescent="0.2"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5:23" ht="15" customHeight="1" x14ac:dyDescent="0.2"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5:23" ht="15" customHeight="1" x14ac:dyDescent="0.2"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5:23" ht="15" customHeight="1" x14ac:dyDescent="0.2"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5:23" ht="15" customHeight="1" x14ac:dyDescent="0.2"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5:23" ht="15" customHeight="1" x14ac:dyDescent="0.2"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5:23" ht="15" customHeight="1" x14ac:dyDescent="0.2"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5:23" ht="15" customHeight="1" x14ac:dyDescent="0.2"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5:23" ht="15" customHeight="1" x14ac:dyDescent="0.2"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5:23" ht="15" customHeight="1" x14ac:dyDescent="0.2"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5:23" ht="15" customHeight="1" x14ac:dyDescent="0.2"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5:23" ht="15" customHeight="1" x14ac:dyDescent="0.2"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5:23" ht="15" customHeight="1" x14ac:dyDescent="0.2"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5:23" ht="15" customHeight="1" x14ac:dyDescent="0.2"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5:23" ht="15" customHeight="1" x14ac:dyDescent="0.2"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5:23" ht="15" customHeight="1" x14ac:dyDescent="0.2"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5:23" ht="15" customHeight="1" x14ac:dyDescent="0.2"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5:23" ht="15" customHeight="1" x14ac:dyDescent="0.2"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5:23" ht="15" customHeight="1" x14ac:dyDescent="0.2"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5:23" ht="15" customHeight="1" x14ac:dyDescent="0.2"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5:23" ht="15" customHeight="1" x14ac:dyDescent="0.2"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5:23" ht="15" customHeight="1" x14ac:dyDescent="0.2"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5:23" ht="15" customHeight="1" x14ac:dyDescent="0.2"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5:23" ht="15" customHeight="1" x14ac:dyDescent="0.2"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5:23" ht="15" customHeight="1" x14ac:dyDescent="0.2"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5:23" ht="15" customHeight="1" x14ac:dyDescent="0.2"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5:23" ht="15" customHeight="1" x14ac:dyDescent="0.2"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5:23" ht="15" customHeight="1" x14ac:dyDescent="0.2"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5:23" ht="15" customHeight="1" x14ac:dyDescent="0.2"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5:23" ht="15" customHeight="1" x14ac:dyDescent="0.2"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5:23" ht="15" customHeight="1" x14ac:dyDescent="0.2"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5:23" ht="15" customHeight="1" x14ac:dyDescent="0.2"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5:23" ht="15" customHeight="1" x14ac:dyDescent="0.2"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5:23" ht="15" customHeight="1" x14ac:dyDescent="0.2"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5:23" ht="15" customHeight="1" x14ac:dyDescent="0.2"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5:23" ht="15" customHeight="1" x14ac:dyDescent="0.2"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5:23" ht="15" customHeight="1" x14ac:dyDescent="0.2"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5:23" ht="15" customHeight="1" x14ac:dyDescent="0.2"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5:23" ht="15" customHeight="1" x14ac:dyDescent="0.2"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5:23" ht="15" customHeight="1" x14ac:dyDescent="0.2"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5:23" ht="15" customHeight="1" x14ac:dyDescent="0.2"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5:23" ht="15" customHeight="1" x14ac:dyDescent="0.2"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5:23" ht="15" customHeight="1" x14ac:dyDescent="0.2"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5:23" ht="15" customHeight="1" x14ac:dyDescent="0.2"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5:23" ht="15" customHeight="1" x14ac:dyDescent="0.2"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5:23" ht="15" customHeight="1" x14ac:dyDescent="0.2"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5:23" ht="15" customHeight="1" x14ac:dyDescent="0.2"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5:23" ht="15" customHeight="1" x14ac:dyDescent="0.2"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5:23" ht="15" customHeight="1" x14ac:dyDescent="0.2"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5:23" ht="15" customHeight="1" x14ac:dyDescent="0.2"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5:23" ht="15" customHeight="1" x14ac:dyDescent="0.2"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5:23" ht="15" customHeight="1" x14ac:dyDescent="0.2"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5:23" ht="15" customHeight="1" x14ac:dyDescent="0.2"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5:23" ht="15" customHeight="1" x14ac:dyDescent="0.2"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5:23" ht="15" customHeight="1" x14ac:dyDescent="0.2"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5:23" ht="15" customHeight="1" x14ac:dyDescent="0.2"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5:23" ht="15" customHeight="1" x14ac:dyDescent="0.2"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5:23" ht="15" customHeight="1" x14ac:dyDescent="0.2"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5:23" ht="15" customHeight="1" x14ac:dyDescent="0.2"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5:23" ht="15" customHeight="1" x14ac:dyDescent="0.2"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5:23" ht="15" customHeight="1" x14ac:dyDescent="0.2"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5:23" ht="15" customHeight="1" x14ac:dyDescent="0.2"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5:23" ht="15" customHeight="1" x14ac:dyDescent="0.2"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5:23" ht="15" customHeight="1" x14ac:dyDescent="0.2"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5:23" ht="15" customHeight="1" x14ac:dyDescent="0.2"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5:23" ht="15" customHeight="1" x14ac:dyDescent="0.2"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5:23" ht="15" customHeight="1" x14ac:dyDescent="0.2"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5:23" ht="15" customHeight="1" x14ac:dyDescent="0.2"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5:23" ht="15" customHeight="1" x14ac:dyDescent="0.2"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5:23" ht="15" customHeight="1" x14ac:dyDescent="0.2"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5:23" ht="15" customHeight="1" x14ac:dyDescent="0.2"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5:23" ht="15" customHeight="1" x14ac:dyDescent="0.2"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5:23" ht="15" customHeight="1" x14ac:dyDescent="0.2"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5:23" ht="15" customHeight="1" x14ac:dyDescent="0.2"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5:23" ht="15" customHeight="1" x14ac:dyDescent="0.2"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5:23" ht="15" customHeight="1" x14ac:dyDescent="0.2"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5:23" ht="15" customHeight="1" x14ac:dyDescent="0.2"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5:23" ht="15" customHeight="1" x14ac:dyDescent="0.2"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5:23" ht="15" customHeight="1" x14ac:dyDescent="0.2"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5:23" ht="15" customHeight="1" x14ac:dyDescent="0.2"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5:23" ht="15" customHeight="1" x14ac:dyDescent="0.2"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5:23" ht="15" customHeight="1" x14ac:dyDescent="0.2"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5:23" ht="15" customHeight="1" x14ac:dyDescent="0.2"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5:23" ht="15" customHeight="1" x14ac:dyDescent="0.2"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5:23" ht="15" customHeight="1" x14ac:dyDescent="0.2"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5:23" ht="15" customHeight="1" x14ac:dyDescent="0.2"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5:23" ht="15" customHeight="1" x14ac:dyDescent="0.2"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5:23" ht="15" customHeight="1" x14ac:dyDescent="0.2"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5:23" ht="15" customHeight="1" x14ac:dyDescent="0.2"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5:23" ht="15" customHeight="1" x14ac:dyDescent="0.2"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5:23" ht="15" customHeight="1" x14ac:dyDescent="0.2"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5:23" ht="15" customHeight="1" x14ac:dyDescent="0.2"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5:23" ht="15" customHeight="1" x14ac:dyDescent="0.2"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5:23" ht="15" customHeight="1" x14ac:dyDescent="0.2"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5:23" ht="15" customHeight="1" x14ac:dyDescent="0.2"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5:23" ht="15" customHeight="1" x14ac:dyDescent="0.2"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5:23" ht="15" customHeight="1" x14ac:dyDescent="0.2"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5:23" ht="15" customHeight="1" x14ac:dyDescent="0.2"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5:23" ht="15" customHeight="1" x14ac:dyDescent="0.2"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5:23" ht="15" customHeight="1" x14ac:dyDescent="0.2"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5:23" ht="15" customHeight="1" x14ac:dyDescent="0.2"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5:23" ht="15" customHeight="1" x14ac:dyDescent="0.2"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5:23" ht="15" customHeight="1" x14ac:dyDescent="0.2"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5:23" ht="15" customHeight="1" x14ac:dyDescent="0.2"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5:23" ht="15" customHeight="1" x14ac:dyDescent="0.2"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5:23" ht="15" customHeight="1" x14ac:dyDescent="0.2"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5:23" ht="15" customHeight="1" x14ac:dyDescent="0.2"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5:23" ht="15" customHeight="1" x14ac:dyDescent="0.2"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5:23" ht="15" customHeight="1" x14ac:dyDescent="0.2"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5:23" ht="15" customHeight="1" x14ac:dyDescent="0.2"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5:23" ht="15" customHeight="1" x14ac:dyDescent="0.2"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5:23" ht="15" customHeight="1" x14ac:dyDescent="0.2"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5:23" ht="15" customHeight="1" x14ac:dyDescent="0.2"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5:23" ht="15" customHeight="1" x14ac:dyDescent="0.2"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5:23" ht="15" customHeight="1" x14ac:dyDescent="0.2"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5:23" ht="15" customHeight="1" x14ac:dyDescent="0.2"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5:23" ht="15" customHeight="1" x14ac:dyDescent="0.2"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5:23" ht="15" customHeight="1" x14ac:dyDescent="0.2"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5:23" ht="15" customHeight="1" x14ac:dyDescent="0.2"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5:23" ht="15" customHeight="1" x14ac:dyDescent="0.2"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5:23" ht="15" customHeight="1" x14ac:dyDescent="0.2"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5:23" ht="15" customHeight="1" x14ac:dyDescent="0.2"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5:23" ht="15" customHeight="1" x14ac:dyDescent="0.2"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5:23" ht="15" customHeight="1" x14ac:dyDescent="0.2"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5:23" ht="15" customHeight="1" x14ac:dyDescent="0.2"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5:23" ht="15" customHeight="1" x14ac:dyDescent="0.2"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5:23" ht="15" customHeight="1" x14ac:dyDescent="0.2"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5:23" ht="15" customHeight="1" x14ac:dyDescent="0.2"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5:23" ht="15" customHeight="1" x14ac:dyDescent="0.2"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5:23" ht="15" customHeight="1" x14ac:dyDescent="0.2"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5:23" ht="15" customHeight="1" x14ac:dyDescent="0.2"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5:23" ht="15" customHeight="1" x14ac:dyDescent="0.2"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5:23" ht="15" customHeight="1" x14ac:dyDescent="0.2"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5:23" ht="15" customHeight="1" x14ac:dyDescent="0.2"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5:23" ht="15" customHeight="1" x14ac:dyDescent="0.2"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5:23" ht="15" customHeight="1" x14ac:dyDescent="0.2"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5:23" ht="15" customHeight="1" x14ac:dyDescent="0.2"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5:23" ht="15" customHeight="1" x14ac:dyDescent="0.2"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5:23" ht="15" customHeight="1" x14ac:dyDescent="0.2"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5:23" ht="15" customHeight="1" x14ac:dyDescent="0.2"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5:23" ht="15" customHeight="1" x14ac:dyDescent="0.2"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5:23" ht="15" customHeight="1" x14ac:dyDescent="0.2"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5:23" ht="15" customHeight="1" x14ac:dyDescent="0.2"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5:23" ht="15" customHeight="1" x14ac:dyDescent="0.2"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5:23" ht="15" customHeight="1" x14ac:dyDescent="0.2"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5:23" ht="15" customHeight="1" x14ac:dyDescent="0.2"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5:23" ht="15" customHeight="1" x14ac:dyDescent="0.2"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5:23" ht="15" customHeight="1" x14ac:dyDescent="0.2"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5:23" ht="15" customHeight="1" x14ac:dyDescent="0.2"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5:23" ht="15" customHeight="1" x14ac:dyDescent="0.2"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5:23" ht="15" customHeight="1" x14ac:dyDescent="0.2"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5:23" ht="15" customHeight="1" x14ac:dyDescent="0.2"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5:23" ht="15" customHeight="1" x14ac:dyDescent="0.2"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5:23" ht="15" customHeight="1" x14ac:dyDescent="0.2"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5:23" ht="15" customHeight="1" x14ac:dyDescent="0.2"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5:23" ht="15" customHeight="1" x14ac:dyDescent="0.2"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5:23" ht="15" customHeight="1" x14ac:dyDescent="0.2"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5:23" ht="15" customHeight="1" x14ac:dyDescent="0.2"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5:23" ht="15" customHeight="1" x14ac:dyDescent="0.2"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5:23" ht="15" customHeight="1" x14ac:dyDescent="0.2"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5:23" ht="15" customHeight="1" x14ac:dyDescent="0.2"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5:23" ht="15" customHeight="1" x14ac:dyDescent="0.2"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5:23" ht="15" customHeight="1" x14ac:dyDescent="0.2"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5:23" ht="15" customHeight="1" x14ac:dyDescent="0.2"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5:23" ht="15" customHeight="1" x14ac:dyDescent="0.2"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5:23" ht="15" customHeight="1" x14ac:dyDescent="0.2"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5:23" ht="15" customHeight="1" x14ac:dyDescent="0.2"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5:23" ht="15" customHeight="1" x14ac:dyDescent="0.2"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5:23" ht="15" customHeight="1" x14ac:dyDescent="0.2"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5:23" ht="15" customHeight="1" x14ac:dyDescent="0.2"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5:23" ht="15" customHeight="1" x14ac:dyDescent="0.2"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5:23" ht="15" customHeight="1" x14ac:dyDescent="0.2"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5:23" ht="15" customHeight="1" x14ac:dyDescent="0.2"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5:23" ht="15" customHeight="1" x14ac:dyDescent="0.2"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5:23" ht="15" customHeight="1" x14ac:dyDescent="0.2"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5:23" ht="15" customHeight="1" x14ac:dyDescent="0.2"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5:23" ht="15" customHeight="1" x14ac:dyDescent="0.2"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5:23" ht="15" customHeight="1" x14ac:dyDescent="0.2"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5:23" ht="15" customHeight="1" x14ac:dyDescent="0.2"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5:23" ht="15" customHeight="1" x14ac:dyDescent="0.2"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5:23" ht="15" customHeight="1" x14ac:dyDescent="0.2"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5:23" ht="15" customHeight="1" x14ac:dyDescent="0.2"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5:23" ht="15" customHeight="1" x14ac:dyDescent="0.2"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5:23" ht="15" customHeight="1" x14ac:dyDescent="0.2"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5:23" ht="15" customHeight="1" x14ac:dyDescent="0.2"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5:23" ht="15" customHeight="1" x14ac:dyDescent="0.2"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5:23" ht="15" customHeight="1" x14ac:dyDescent="0.2"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5:23" ht="15" customHeight="1" x14ac:dyDescent="0.2"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5:23" ht="15" customHeight="1" x14ac:dyDescent="0.2"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5:23" ht="15" customHeight="1" x14ac:dyDescent="0.2"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5:23" ht="15" customHeight="1" x14ac:dyDescent="0.2"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5:23" ht="15" customHeight="1" x14ac:dyDescent="0.2"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5:23" ht="15" customHeight="1" x14ac:dyDescent="0.2"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5:23" ht="15" customHeight="1" x14ac:dyDescent="0.2"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5:23" ht="15" customHeight="1" x14ac:dyDescent="0.2"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5:23" ht="15" customHeight="1" x14ac:dyDescent="0.2"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5:23" ht="15" customHeight="1" x14ac:dyDescent="0.2"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5:23" ht="15" customHeight="1" x14ac:dyDescent="0.2"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5:23" ht="15" customHeight="1" x14ac:dyDescent="0.2"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5:23" ht="15" customHeight="1" x14ac:dyDescent="0.2"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5:23" ht="15" customHeight="1" x14ac:dyDescent="0.2"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5:23" ht="15" customHeight="1" x14ac:dyDescent="0.2"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5:23" ht="15" customHeight="1" x14ac:dyDescent="0.2"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5:23" ht="15" customHeight="1" x14ac:dyDescent="0.2"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5:23" ht="15" customHeight="1" x14ac:dyDescent="0.2"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5:23" ht="15" customHeight="1" x14ac:dyDescent="0.2"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5:23" ht="15" customHeight="1" x14ac:dyDescent="0.2"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5:23" ht="15" customHeight="1" x14ac:dyDescent="0.2"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5:23" ht="15" customHeight="1" x14ac:dyDescent="0.2"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5:23" ht="15" customHeight="1" x14ac:dyDescent="0.2"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5:23" ht="15" customHeight="1" x14ac:dyDescent="0.2"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5:23" ht="15" customHeight="1" x14ac:dyDescent="0.2"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5:23" ht="15" customHeight="1" x14ac:dyDescent="0.2"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5:23" ht="15" customHeight="1" x14ac:dyDescent="0.2"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5:23" ht="15" customHeight="1" x14ac:dyDescent="0.2"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5:23" ht="15" customHeight="1" x14ac:dyDescent="0.2"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5:23" ht="15" customHeight="1" x14ac:dyDescent="0.2"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5:23" ht="15" customHeight="1" x14ac:dyDescent="0.2"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5:23" ht="15" customHeight="1" x14ac:dyDescent="0.2"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5:23" ht="15" customHeight="1" x14ac:dyDescent="0.2"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5:23" ht="15" customHeight="1" x14ac:dyDescent="0.2"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5:23" ht="15" customHeight="1" x14ac:dyDescent="0.2"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5:23" ht="15" customHeight="1" x14ac:dyDescent="0.2"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5:23" ht="15" customHeight="1" x14ac:dyDescent="0.2"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5:23" ht="15" customHeight="1" x14ac:dyDescent="0.2"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5:23" ht="15" customHeight="1" x14ac:dyDescent="0.2"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5:23" ht="15" customHeight="1" x14ac:dyDescent="0.2"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5:23" ht="15" customHeight="1" x14ac:dyDescent="0.2"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5:23" ht="15" customHeight="1" x14ac:dyDescent="0.2"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5:23" ht="15" customHeight="1" x14ac:dyDescent="0.2"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5:23" ht="15" customHeight="1" x14ac:dyDescent="0.2"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5:23" ht="15" customHeight="1" x14ac:dyDescent="0.2"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5:23" ht="15" customHeight="1" x14ac:dyDescent="0.2"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5:23" ht="15" customHeight="1" x14ac:dyDescent="0.2"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5:23" ht="15" customHeight="1" x14ac:dyDescent="0.2"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5:23" ht="15" customHeight="1" x14ac:dyDescent="0.2"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5:23" ht="15" customHeight="1" x14ac:dyDescent="0.2"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5:23" ht="15" customHeight="1" x14ac:dyDescent="0.2"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5:23" ht="15" customHeight="1" x14ac:dyDescent="0.2"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5:23" ht="15" customHeight="1" x14ac:dyDescent="0.2"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5:23" ht="15" customHeight="1" x14ac:dyDescent="0.2"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5:23" ht="15" customHeight="1" x14ac:dyDescent="0.2"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5:23" ht="15" customHeight="1" x14ac:dyDescent="0.2"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5:23" ht="15" customHeight="1" x14ac:dyDescent="0.2"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5:23" ht="15" customHeight="1" x14ac:dyDescent="0.2"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5:23" ht="15" customHeight="1" x14ac:dyDescent="0.2"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5:23" ht="15" customHeight="1" x14ac:dyDescent="0.2"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5:23" ht="15" customHeight="1" x14ac:dyDescent="0.2"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5:23" ht="15" customHeight="1" x14ac:dyDescent="0.2"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5:23" ht="15" customHeight="1" x14ac:dyDescent="0.2"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5:23" ht="15" customHeight="1" x14ac:dyDescent="0.2"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5:23" ht="15" customHeight="1" x14ac:dyDescent="0.2"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5:23" ht="15" customHeight="1" x14ac:dyDescent="0.2"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5:23" ht="15" customHeight="1" x14ac:dyDescent="0.2"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5:23" ht="15" customHeight="1" x14ac:dyDescent="0.2"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5:23" ht="15" customHeight="1" x14ac:dyDescent="0.2"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5:23" ht="15" customHeight="1" x14ac:dyDescent="0.2"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5:23" ht="15" customHeight="1" x14ac:dyDescent="0.2"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5:23" ht="15" customHeight="1" x14ac:dyDescent="0.2"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5:23" ht="15" customHeight="1" x14ac:dyDescent="0.2"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5:23" ht="15" customHeight="1" x14ac:dyDescent="0.2"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5:23" ht="15" customHeight="1" x14ac:dyDescent="0.2"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5:23" ht="15" customHeight="1" x14ac:dyDescent="0.2"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5:23" ht="15" customHeight="1" x14ac:dyDescent="0.2"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5:23" ht="15" customHeight="1" x14ac:dyDescent="0.2"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5:23" ht="15" customHeight="1" x14ac:dyDescent="0.2"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5:23" ht="15" customHeight="1" x14ac:dyDescent="0.2"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5:23" ht="15" customHeight="1" x14ac:dyDescent="0.2"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5:23" ht="15" customHeight="1" x14ac:dyDescent="0.2"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5:23" ht="15" customHeight="1" x14ac:dyDescent="0.2"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5:23" ht="15" customHeight="1" x14ac:dyDescent="0.2"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5:23" ht="15" customHeight="1" x14ac:dyDescent="0.2"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5:23" ht="15" customHeight="1" x14ac:dyDescent="0.2"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5:23" ht="15" customHeight="1" x14ac:dyDescent="0.2"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5:23" ht="15" customHeight="1" x14ac:dyDescent="0.2"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5:23" ht="15" customHeight="1" x14ac:dyDescent="0.2"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5:23" ht="15" customHeight="1" x14ac:dyDescent="0.2"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5:23" ht="15" customHeight="1" x14ac:dyDescent="0.2"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5:23" ht="15" customHeight="1" x14ac:dyDescent="0.2"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5:23" ht="15" customHeight="1" x14ac:dyDescent="0.2"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5:23" ht="15" customHeight="1" x14ac:dyDescent="0.2"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5:23" ht="15" customHeight="1" x14ac:dyDescent="0.2"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5:23" ht="15" customHeight="1" x14ac:dyDescent="0.2"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5:23" ht="15" customHeight="1" x14ac:dyDescent="0.2"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5:23" ht="15" customHeight="1" x14ac:dyDescent="0.2"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5:23" ht="15" customHeight="1" x14ac:dyDescent="0.2"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5:23" ht="15" customHeight="1" x14ac:dyDescent="0.2"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5:23" ht="15" customHeight="1" x14ac:dyDescent="0.2"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5:23" ht="15" customHeight="1" x14ac:dyDescent="0.2"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5:23" ht="15" customHeight="1" x14ac:dyDescent="0.2"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5:23" ht="15" customHeight="1" x14ac:dyDescent="0.2"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5:23" ht="15" customHeight="1" x14ac:dyDescent="0.2"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5:23" ht="15" customHeight="1" x14ac:dyDescent="0.2"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5:23" ht="15" customHeight="1" x14ac:dyDescent="0.2"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5:23" ht="15" customHeight="1" x14ac:dyDescent="0.2"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5:23" ht="15" customHeight="1" x14ac:dyDescent="0.2"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5:23" ht="15" customHeight="1" x14ac:dyDescent="0.2"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5:23" ht="15" customHeight="1" x14ac:dyDescent="0.2"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5:23" ht="15" customHeight="1" x14ac:dyDescent="0.2"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5:23" ht="15" customHeight="1" x14ac:dyDescent="0.2"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5:23" ht="15" customHeight="1" x14ac:dyDescent="0.2"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5:23" ht="15" customHeight="1" x14ac:dyDescent="0.2"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5:23" ht="15" customHeight="1" x14ac:dyDescent="0.2"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5:23" ht="15" customHeight="1" x14ac:dyDescent="0.2"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5:23" ht="15" customHeight="1" x14ac:dyDescent="0.2"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5:23" ht="15" customHeight="1" x14ac:dyDescent="0.2"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5:23" ht="15" customHeight="1" x14ac:dyDescent="0.2"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5:23" ht="15" customHeight="1" x14ac:dyDescent="0.2"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5:23" ht="15" customHeight="1" x14ac:dyDescent="0.2"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5:23" ht="15" customHeight="1" x14ac:dyDescent="0.2"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5:23" ht="15" customHeight="1" x14ac:dyDescent="0.2"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5:23" ht="15" customHeight="1" x14ac:dyDescent="0.2"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5:23" ht="15" customHeight="1" x14ac:dyDescent="0.2"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5:23" ht="15" customHeight="1" x14ac:dyDescent="0.2"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5:23" ht="15" customHeight="1" x14ac:dyDescent="0.2"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5:23" ht="15" customHeight="1" x14ac:dyDescent="0.2"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5:23" ht="15" customHeight="1" x14ac:dyDescent="0.2"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5:23" ht="15" customHeight="1" x14ac:dyDescent="0.2"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5:23" ht="15" customHeight="1" x14ac:dyDescent="0.2"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5:23" ht="15" customHeight="1" x14ac:dyDescent="0.2"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5:23" ht="15" customHeight="1" x14ac:dyDescent="0.2"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5:23" ht="15" customHeight="1" x14ac:dyDescent="0.2"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5:23" ht="15" customHeight="1" x14ac:dyDescent="0.2"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5:23" ht="15" customHeight="1" x14ac:dyDescent="0.2"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5:23" ht="15" customHeight="1" x14ac:dyDescent="0.2"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5:23" ht="15" customHeight="1" x14ac:dyDescent="0.2"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5:23" ht="15" customHeight="1" x14ac:dyDescent="0.2"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5:23" ht="15" customHeight="1" x14ac:dyDescent="0.2"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5:23" ht="15" customHeight="1" x14ac:dyDescent="0.2"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5:23" ht="15" customHeight="1" x14ac:dyDescent="0.2"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5:23" ht="15" customHeight="1" x14ac:dyDescent="0.2"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5:23" ht="15" customHeight="1" x14ac:dyDescent="0.2"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5:23" ht="15" customHeight="1" x14ac:dyDescent="0.2"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5:23" ht="15" customHeight="1" x14ac:dyDescent="0.2"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5:23" ht="15" customHeight="1" x14ac:dyDescent="0.2"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5:23" ht="15" customHeight="1" x14ac:dyDescent="0.2"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5:23" ht="15" customHeight="1" x14ac:dyDescent="0.2"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5:23" ht="15" customHeight="1" x14ac:dyDescent="0.2"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5:23" ht="15" customHeight="1" x14ac:dyDescent="0.2"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5:23" ht="15" customHeight="1" x14ac:dyDescent="0.2"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5:23" ht="15" customHeight="1" x14ac:dyDescent="0.2"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5:23" ht="15" customHeight="1" x14ac:dyDescent="0.2"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5:23" ht="15" customHeight="1" x14ac:dyDescent="0.2"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5:23" ht="15" customHeight="1" x14ac:dyDescent="0.2"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5:23" ht="15" customHeight="1" x14ac:dyDescent="0.2"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5:23" ht="15" customHeight="1" x14ac:dyDescent="0.2"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5:23" ht="15" customHeight="1" x14ac:dyDescent="0.2"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5:23" ht="15" customHeight="1" x14ac:dyDescent="0.2"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5:23" ht="15" customHeight="1" x14ac:dyDescent="0.2"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5:23" ht="15" customHeight="1" x14ac:dyDescent="0.2"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5:23" ht="15" customHeight="1" x14ac:dyDescent="0.2"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5:23" ht="15" customHeight="1" x14ac:dyDescent="0.2"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5:23" ht="15" customHeight="1" x14ac:dyDescent="0.2"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5:23" ht="15" customHeight="1" x14ac:dyDescent="0.2"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5:23" ht="15" customHeight="1" x14ac:dyDescent="0.2"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5:23" ht="15" customHeight="1" x14ac:dyDescent="0.2"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5:23" ht="15" customHeight="1" x14ac:dyDescent="0.2"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5:23" ht="15" customHeight="1" x14ac:dyDescent="0.2"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5:23" ht="15" customHeight="1" x14ac:dyDescent="0.2"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5:23" ht="15" customHeight="1" x14ac:dyDescent="0.2"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5:23" ht="15" customHeight="1" x14ac:dyDescent="0.2"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5:23" ht="15" customHeight="1" x14ac:dyDescent="0.2"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5:23" ht="15" customHeight="1" x14ac:dyDescent="0.2"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5:23" ht="15" customHeight="1" x14ac:dyDescent="0.2"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5:23" ht="15" customHeight="1" x14ac:dyDescent="0.2"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5:23" ht="15" customHeight="1" x14ac:dyDescent="0.2"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5:23" ht="15" customHeight="1" x14ac:dyDescent="0.2"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5:23" ht="15" customHeight="1" x14ac:dyDescent="0.2"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5:23" ht="15" customHeight="1" x14ac:dyDescent="0.2"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5:23" ht="15" customHeight="1" x14ac:dyDescent="0.2"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5:23" ht="15" customHeight="1" x14ac:dyDescent="0.2"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5:23" ht="15" customHeight="1" x14ac:dyDescent="0.2"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5:23" ht="15" customHeight="1" x14ac:dyDescent="0.2"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5:23" ht="15" customHeight="1" x14ac:dyDescent="0.2"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5:23" ht="15" customHeight="1" x14ac:dyDescent="0.2"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5:23" ht="15" customHeight="1" x14ac:dyDescent="0.2"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5:23" ht="15" customHeight="1" x14ac:dyDescent="0.2"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5:23" ht="15" customHeight="1" x14ac:dyDescent="0.2"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5:23" ht="15" customHeight="1" x14ac:dyDescent="0.2"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5:23" ht="15" customHeight="1" x14ac:dyDescent="0.2"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5:23" ht="15" customHeight="1" x14ac:dyDescent="0.2"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5:23" ht="15" customHeight="1" x14ac:dyDescent="0.2"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5:23" ht="15" customHeight="1" x14ac:dyDescent="0.2"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5:23" ht="15" customHeight="1" x14ac:dyDescent="0.2"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5:23" ht="15" customHeight="1" x14ac:dyDescent="0.2"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5:23" ht="15" customHeight="1" x14ac:dyDescent="0.2"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5:23" ht="15" customHeight="1" x14ac:dyDescent="0.2"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5:23" ht="15" customHeight="1" x14ac:dyDescent="0.2"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5:23" ht="15" customHeight="1" x14ac:dyDescent="0.2"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5:23" ht="15" customHeight="1" x14ac:dyDescent="0.2"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5:23" ht="15" customHeight="1" x14ac:dyDescent="0.2"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5:23" ht="15" customHeight="1" x14ac:dyDescent="0.2"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5:23" ht="15" customHeight="1" x14ac:dyDescent="0.2"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5:23" ht="15" customHeight="1" x14ac:dyDescent="0.2"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5:23" ht="15" customHeight="1" x14ac:dyDescent="0.2"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5:23" ht="15" customHeight="1" x14ac:dyDescent="0.2"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5:23" ht="15" customHeight="1" x14ac:dyDescent="0.2"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5:23" ht="15" customHeight="1" x14ac:dyDescent="0.2"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5:23" ht="15" customHeight="1" x14ac:dyDescent="0.2"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5:23" ht="15" customHeight="1" x14ac:dyDescent="0.2"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5:23" ht="15" customHeight="1" x14ac:dyDescent="0.2"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5:23" ht="15" customHeight="1" x14ac:dyDescent="0.2"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5:23" ht="15" customHeight="1" x14ac:dyDescent="0.2"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5:23" ht="15" customHeight="1" x14ac:dyDescent="0.2"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5:23" ht="15" customHeight="1" x14ac:dyDescent="0.2"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5:23" ht="15" customHeight="1" x14ac:dyDescent="0.2"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5:23" ht="15" customHeight="1" x14ac:dyDescent="0.2"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5:23" ht="15" customHeight="1" x14ac:dyDescent="0.2"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5:23" ht="15" customHeight="1" x14ac:dyDescent="0.2"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5:23" ht="15" customHeight="1" x14ac:dyDescent="0.2"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5:23" ht="15" customHeight="1" x14ac:dyDescent="0.2"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5:23" ht="15" customHeight="1" x14ac:dyDescent="0.2"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5:23" ht="15" customHeight="1" x14ac:dyDescent="0.2"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5:23" ht="15" customHeight="1" x14ac:dyDescent="0.2"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5:23" ht="15" customHeight="1" x14ac:dyDescent="0.2"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5:23" ht="15" customHeight="1" x14ac:dyDescent="0.2"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5:23" ht="15" customHeight="1" x14ac:dyDescent="0.2"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5:23" ht="15" customHeight="1" x14ac:dyDescent="0.2"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5:23" ht="15" customHeight="1" x14ac:dyDescent="0.2"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5:23" ht="15" customHeight="1" x14ac:dyDescent="0.2"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5:23" ht="15" customHeight="1" x14ac:dyDescent="0.2"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5:23" ht="15" customHeight="1" x14ac:dyDescent="0.2"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5:23" ht="15" customHeight="1" x14ac:dyDescent="0.2"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5:23" ht="15" customHeight="1" x14ac:dyDescent="0.2"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5:23" ht="15" customHeight="1" x14ac:dyDescent="0.2"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5:23" ht="15" customHeight="1" x14ac:dyDescent="0.2"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5:23" ht="15" customHeight="1" x14ac:dyDescent="0.2"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5:23" ht="15" customHeight="1" x14ac:dyDescent="0.2"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5:23" ht="15" customHeight="1" x14ac:dyDescent="0.2"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5:23" ht="15" customHeight="1" x14ac:dyDescent="0.2"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5:23" ht="15" customHeight="1" x14ac:dyDescent="0.2"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5:23" ht="15" customHeight="1" x14ac:dyDescent="0.2"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5:23" ht="15" customHeight="1" x14ac:dyDescent="0.2"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5:23" ht="15" customHeight="1" x14ac:dyDescent="0.2"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5:23" ht="15" customHeight="1" x14ac:dyDescent="0.2"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5:23" ht="15" customHeight="1" x14ac:dyDescent="0.2"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5:23" ht="15" customHeight="1" x14ac:dyDescent="0.2"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5:23" ht="15" customHeight="1" x14ac:dyDescent="0.2"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5:23" ht="15" customHeight="1" x14ac:dyDescent="0.2"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5:23" ht="15" customHeight="1" x14ac:dyDescent="0.2"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5:23" ht="15" customHeight="1" x14ac:dyDescent="0.2"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5:23" ht="15" customHeight="1" x14ac:dyDescent="0.2"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5:23" ht="15" customHeight="1" x14ac:dyDescent="0.2"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5:23" ht="15" customHeight="1" x14ac:dyDescent="0.2"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5:23" ht="15" customHeight="1" x14ac:dyDescent="0.2"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5:23" ht="15" customHeight="1" x14ac:dyDescent="0.2"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5:23" ht="15" customHeight="1" x14ac:dyDescent="0.2"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5:23" ht="15" customHeight="1" x14ac:dyDescent="0.2"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5:23" ht="15" customHeight="1" x14ac:dyDescent="0.2"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5:23" ht="15" customHeight="1" x14ac:dyDescent="0.2"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5:23" ht="15" customHeight="1" x14ac:dyDescent="0.2"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5:23" ht="15" customHeight="1" x14ac:dyDescent="0.2"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5:23" ht="15" customHeight="1" x14ac:dyDescent="0.2"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5:23" ht="15" customHeight="1" x14ac:dyDescent="0.2"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5:23" ht="15" customHeight="1" x14ac:dyDescent="0.2"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5:23" ht="15" customHeight="1" x14ac:dyDescent="0.2"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5:23" ht="15" customHeight="1" x14ac:dyDescent="0.2"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5:23" ht="15" customHeight="1" x14ac:dyDescent="0.2"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5:23" ht="15" customHeight="1" x14ac:dyDescent="0.2"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5:23" ht="15" customHeight="1" x14ac:dyDescent="0.2"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5:23" ht="15" customHeight="1" x14ac:dyDescent="0.2"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5:23" ht="15" customHeight="1" x14ac:dyDescent="0.2"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5:23" ht="15" customHeight="1" x14ac:dyDescent="0.2"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5:23" ht="15" customHeight="1" x14ac:dyDescent="0.2"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5:23" ht="15" customHeight="1" x14ac:dyDescent="0.2"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5:23" ht="15" customHeight="1" x14ac:dyDescent="0.2"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5:23" ht="15" customHeight="1" x14ac:dyDescent="0.2"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5:23" ht="15" customHeight="1" x14ac:dyDescent="0.2"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5:23" ht="15" customHeight="1" x14ac:dyDescent="0.2"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5:23" ht="15" customHeight="1" x14ac:dyDescent="0.2"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5:23" ht="15" customHeight="1" x14ac:dyDescent="0.2"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5:23" ht="15" customHeight="1" x14ac:dyDescent="0.2"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5:23" ht="15" customHeight="1" x14ac:dyDescent="0.2"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5:23" ht="15" customHeight="1" x14ac:dyDescent="0.2"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5:23" ht="15" customHeight="1" x14ac:dyDescent="0.2"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5:23" ht="15" customHeight="1" x14ac:dyDescent="0.2"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5:23" ht="15" customHeight="1" x14ac:dyDescent="0.2"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5:23" ht="15" customHeight="1" x14ac:dyDescent="0.2"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5:23" ht="15" customHeight="1" x14ac:dyDescent="0.2"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5:23" ht="15" customHeight="1" x14ac:dyDescent="0.2"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5:23" ht="15" customHeight="1" x14ac:dyDescent="0.2"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5:23" ht="15" customHeight="1" x14ac:dyDescent="0.2"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5:23" ht="15" customHeight="1" x14ac:dyDescent="0.2"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5:23" ht="15" customHeight="1" x14ac:dyDescent="0.2"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5:23" ht="15" customHeight="1" x14ac:dyDescent="0.2"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5:23" ht="15" customHeight="1" x14ac:dyDescent="0.2"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5:23" ht="15" customHeight="1" x14ac:dyDescent="0.2"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5:23" ht="15" customHeight="1" x14ac:dyDescent="0.2"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5:23" ht="15" customHeight="1" x14ac:dyDescent="0.2"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5:23" ht="15" customHeight="1" x14ac:dyDescent="0.2"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5:23" ht="15" customHeight="1" x14ac:dyDescent="0.2"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5:23" ht="15" customHeight="1" x14ac:dyDescent="0.2"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5:23" ht="15" customHeight="1" x14ac:dyDescent="0.2"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5:23" ht="15" customHeight="1" x14ac:dyDescent="0.2"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5:23" ht="15" customHeight="1" x14ac:dyDescent="0.2"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5:23" ht="15" customHeight="1" x14ac:dyDescent="0.2"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5:23" ht="15" customHeight="1" x14ac:dyDescent="0.2"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5:23" ht="15" customHeight="1" x14ac:dyDescent="0.2"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5:23" ht="15" customHeight="1" x14ac:dyDescent="0.2"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5:23" ht="15" customHeight="1" x14ac:dyDescent="0.2"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5:23" ht="15" customHeight="1" x14ac:dyDescent="0.2"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5:23" ht="15" customHeight="1" x14ac:dyDescent="0.2"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5:23" ht="15" customHeight="1" x14ac:dyDescent="0.2"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5:23" ht="15" customHeight="1" x14ac:dyDescent="0.2"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5:23" ht="15" customHeight="1" x14ac:dyDescent="0.2"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5:23" ht="15" customHeight="1" x14ac:dyDescent="0.2"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5:23" ht="15" customHeight="1" x14ac:dyDescent="0.2"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5:23" ht="15" customHeight="1" x14ac:dyDescent="0.2"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5:23" ht="15" customHeight="1" x14ac:dyDescent="0.2"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5:23" ht="15" customHeight="1" x14ac:dyDescent="0.2"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5:23" ht="15" customHeight="1" x14ac:dyDescent="0.2"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5:23" ht="15" customHeight="1" x14ac:dyDescent="0.2"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5:23" ht="15" customHeight="1" x14ac:dyDescent="0.2"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5:23" ht="15" customHeight="1" x14ac:dyDescent="0.2"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5:23" ht="15" customHeight="1" x14ac:dyDescent="0.2"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5:23" ht="15" customHeight="1" x14ac:dyDescent="0.2"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5:23" ht="15" customHeight="1" x14ac:dyDescent="0.2"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5:23" ht="15" customHeight="1" x14ac:dyDescent="0.2"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5:23" ht="15" customHeight="1" x14ac:dyDescent="0.2"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5:23" ht="15" customHeight="1" x14ac:dyDescent="0.2"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5:23" ht="15" customHeight="1" x14ac:dyDescent="0.2"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5:23" ht="15" customHeight="1" x14ac:dyDescent="0.2"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5:23" ht="15" customHeight="1" x14ac:dyDescent="0.2"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5:23" ht="15" customHeight="1" x14ac:dyDescent="0.2"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5:23" ht="15" customHeight="1" x14ac:dyDescent="0.2"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5:23" ht="15" customHeight="1" x14ac:dyDescent="0.2"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5:23" ht="15" customHeight="1" x14ac:dyDescent="0.2"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5:23" ht="15" customHeight="1" x14ac:dyDescent="0.2"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5:23" ht="15" customHeight="1" x14ac:dyDescent="0.2"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5:23" ht="15" customHeight="1" x14ac:dyDescent="0.2"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5:23" ht="15" customHeight="1" x14ac:dyDescent="0.2"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5:23" ht="15" customHeight="1" x14ac:dyDescent="0.2"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5:23" ht="15" customHeight="1" x14ac:dyDescent="0.2"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5:23" ht="15" customHeight="1" x14ac:dyDescent="0.2"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5:23" ht="15" customHeight="1" x14ac:dyDescent="0.2"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5:23" ht="15" customHeight="1" x14ac:dyDescent="0.2"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5:23" ht="15" customHeight="1" x14ac:dyDescent="0.2"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5:23" ht="15" customHeight="1" x14ac:dyDescent="0.2"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5:23" ht="15" customHeight="1" x14ac:dyDescent="0.2"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5:23" ht="15" customHeight="1" x14ac:dyDescent="0.2"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5:23" ht="15" customHeight="1" x14ac:dyDescent="0.2"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5:23" ht="15" customHeight="1" x14ac:dyDescent="0.2"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5:23" ht="15" customHeight="1" x14ac:dyDescent="0.2"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5:23" ht="15" customHeight="1" x14ac:dyDescent="0.2"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5:23" ht="15" customHeight="1" x14ac:dyDescent="0.2"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5:23" ht="15" customHeight="1" x14ac:dyDescent="0.2"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5:23" ht="15" customHeight="1" x14ac:dyDescent="0.2"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5:23" ht="15" customHeight="1" x14ac:dyDescent="0.2"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5:23" ht="15" customHeight="1" x14ac:dyDescent="0.2"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5:23" ht="15" customHeight="1" x14ac:dyDescent="0.2"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5:23" ht="15" customHeight="1" x14ac:dyDescent="0.2"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5:23" ht="15" customHeight="1" x14ac:dyDescent="0.2"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5:23" ht="15" customHeight="1" x14ac:dyDescent="0.2"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5:23" ht="15" customHeight="1" x14ac:dyDescent="0.2"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5:23" ht="15" customHeight="1" x14ac:dyDescent="0.2"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5:23" ht="15" customHeight="1" x14ac:dyDescent="0.2"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5:23" ht="15" customHeight="1" x14ac:dyDescent="0.2"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5:23" ht="15" customHeight="1" x14ac:dyDescent="0.2"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5:23" ht="15" customHeight="1" x14ac:dyDescent="0.2"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5:23" ht="15" customHeight="1" x14ac:dyDescent="0.2"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5:23" ht="15" customHeight="1" x14ac:dyDescent="0.2"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5:23" ht="15" customHeight="1" x14ac:dyDescent="0.2"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5:23" ht="15" customHeight="1" x14ac:dyDescent="0.2"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5:23" ht="15" customHeight="1" x14ac:dyDescent="0.2"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5:23" ht="15" customHeight="1" x14ac:dyDescent="0.2"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5:23" ht="15" customHeight="1" x14ac:dyDescent="0.2"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5:23" ht="15" customHeight="1" x14ac:dyDescent="0.2"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5:23" ht="15" customHeight="1" x14ac:dyDescent="0.2"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5:23" ht="15" customHeight="1" x14ac:dyDescent="0.2"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5:23" ht="15" customHeight="1" x14ac:dyDescent="0.2"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5:23" ht="15" customHeight="1" x14ac:dyDescent="0.2"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5:23" ht="15" customHeight="1" x14ac:dyDescent="0.2"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5:23" ht="15" customHeight="1" x14ac:dyDescent="0.2"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5:23" ht="15" customHeight="1" x14ac:dyDescent="0.2"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5:23" ht="15" customHeight="1" x14ac:dyDescent="0.2"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5:23" ht="15" customHeight="1" x14ac:dyDescent="0.2"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5:23" ht="15" customHeight="1" x14ac:dyDescent="0.2"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5:23" ht="15" customHeight="1" x14ac:dyDescent="0.2"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5:23" ht="15" customHeight="1" x14ac:dyDescent="0.2"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5:23" ht="15" customHeight="1" x14ac:dyDescent="0.2"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5:23" ht="15" customHeight="1" x14ac:dyDescent="0.2"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5:23" ht="15" customHeight="1" x14ac:dyDescent="0.2"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5:23" ht="15" customHeight="1" x14ac:dyDescent="0.2"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5:23" ht="15" customHeight="1" x14ac:dyDescent="0.2"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5:23" ht="15" customHeight="1" x14ac:dyDescent="0.2"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5:23" ht="15" customHeight="1" x14ac:dyDescent="0.2"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5:23" ht="15" customHeight="1" x14ac:dyDescent="0.2"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5:23" ht="15" customHeight="1" x14ac:dyDescent="0.2"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5:23" ht="15" customHeight="1" x14ac:dyDescent="0.2"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5:23" ht="15" customHeight="1" x14ac:dyDescent="0.2"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5:23" ht="15" customHeight="1" x14ac:dyDescent="0.2"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5:23" ht="15" customHeight="1" x14ac:dyDescent="0.2"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5:23" ht="15" customHeight="1" x14ac:dyDescent="0.2"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5:23" ht="15" customHeight="1" x14ac:dyDescent="0.2"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5:23" ht="15" customHeight="1" x14ac:dyDescent="0.2"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5:23" ht="15" customHeight="1" x14ac:dyDescent="0.2"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5:23" ht="15" customHeight="1" x14ac:dyDescent="0.2"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5:23" ht="15" customHeight="1" x14ac:dyDescent="0.2"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5:23" ht="15" customHeight="1" x14ac:dyDescent="0.2"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5:23" ht="15" customHeight="1" x14ac:dyDescent="0.2"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5:23" ht="15" customHeight="1" x14ac:dyDescent="0.2"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5:23" ht="15" customHeight="1" x14ac:dyDescent="0.2"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5:23" ht="15" customHeight="1" x14ac:dyDescent="0.2"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5:23" ht="15" customHeight="1" x14ac:dyDescent="0.2"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5:23" ht="15" customHeight="1" x14ac:dyDescent="0.2"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5:23" ht="15" customHeight="1" x14ac:dyDescent="0.2"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5:23" ht="15" customHeight="1" x14ac:dyDescent="0.2"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5:23" ht="15" customHeight="1" x14ac:dyDescent="0.2"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5:23" ht="15" customHeight="1" x14ac:dyDescent="0.2"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5:23" ht="15" customHeight="1" x14ac:dyDescent="0.2"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5:23" ht="15" customHeight="1" x14ac:dyDescent="0.2"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5:23" ht="15" customHeight="1" x14ac:dyDescent="0.2"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5:23" ht="15" customHeight="1" x14ac:dyDescent="0.2"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5:23" ht="15" customHeight="1" x14ac:dyDescent="0.2"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5:23" ht="15" customHeight="1" x14ac:dyDescent="0.2"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5:23" ht="15" customHeight="1" x14ac:dyDescent="0.2"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5:23" ht="15" customHeight="1" x14ac:dyDescent="0.2"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5:23" ht="15" customHeight="1" x14ac:dyDescent="0.2"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5:23" ht="15" customHeight="1" x14ac:dyDescent="0.2"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5:23" ht="15" customHeight="1" x14ac:dyDescent="0.2"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5:23" ht="15" customHeight="1" x14ac:dyDescent="0.2"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5:23" ht="15" customHeight="1" x14ac:dyDescent="0.2"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5:23" ht="15" customHeight="1" x14ac:dyDescent="0.2"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5:23" ht="15" customHeight="1" x14ac:dyDescent="0.2"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5:23" ht="15" customHeight="1" x14ac:dyDescent="0.2"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5:23" ht="15" customHeight="1" x14ac:dyDescent="0.2"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5:23" ht="15" customHeight="1" x14ac:dyDescent="0.2"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5:23" ht="15" customHeight="1" x14ac:dyDescent="0.2"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5:23" ht="15" customHeight="1" x14ac:dyDescent="0.2"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5:23" ht="15" customHeight="1" x14ac:dyDescent="0.2"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5:23" ht="15" customHeight="1" x14ac:dyDescent="0.2"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5:23" ht="15" customHeight="1" x14ac:dyDescent="0.2"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5:23" ht="15" customHeight="1" x14ac:dyDescent="0.2"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5:23" ht="15" customHeight="1" x14ac:dyDescent="0.2"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5:23" ht="15" customHeight="1" x14ac:dyDescent="0.2"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5:23" ht="15" customHeight="1" x14ac:dyDescent="0.2"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5:23" ht="15" customHeight="1" x14ac:dyDescent="0.2"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5:23" ht="15" customHeight="1" x14ac:dyDescent="0.2"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5:23" ht="15" customHeight="1" x14ac:dyDescent="0.2"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5:23" ht="15" customHeight="1" x14ac:dyDescent="0.2"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5:23" ht="15" customHeight="1" x14ac:dyDescent="0.2"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5:23" ht="15" customHeight="1" x14ac:dyDescent="0.2"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5:23" ht="15" customHeight="1" x14ac:dyDescent="0.2"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5:23" ht="15" customHeight="1" x14ac:dyDescent="0.2"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5:23" ht="15" customHeight="1" x14ac:dyDescent="0.2"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5:23" ht="15" customHeight="1" x14ac:dyDescent="0.2"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5:23" ht="15" customHeight="1" x14ac:dyDescent="0.2"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5:23" ht="15" customHeight="1" x14ac:dyDescent="0.2"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5:23" ht="15" customHeight="1" x14ac:dyDescent="0.2"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5:23" ht="15" customHeight="1" x14ac:dyDescent="0.2"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5:23" ht="15" customHeight="1" x14ac:dyDescent="0.2"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5:23" ht="15" customHeight="1" x14ac:dyDescent="0.2"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5:23" ht="15" customHeight="1" x14ac:dyDescent="0.2"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5:23" ht="15" customHeight="1" x14ac:dyDescent="0.2"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5:23" ht="15" customHeight="1" x14ac:dyDescent="0.2"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5:23" ht="15" customHeight="1" x14ac:dyDescent="0.2"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5:23" ht="15" customHeight="1" x14ac:dyDescent="0.2"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5:23" ht="15" customHeight="1" x14ac:dyDescent="0.2"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5:23" ht="15" customHeight="1" x14ac:dyDescent="0.2"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5:23" ht="15" customHeight="1" x14ac:dyDescent="0.2"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5:23" ht="15" customHeight="1" x14ac:dyDescent="0.2"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5:23" ht="15" customHeight="1" x14ac:dyDescent="0.2"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5:23" ht="15" customHeight="1" x14ac:dyDescent="0.2"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5:23" ht="15" customHeight="1" x14ac:dyDescent="0.2"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5:23" ht="15" customHeight="1" x14ac:dyDescent="0.2"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5:23" ht="15" customHeight="1" x14ac:dyDescent="0.2"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5:23" ht="15" customHeight="1" x14ac:dyDescent="0.2"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5:23" ht="15" customHeight="1" x14ac:dyDescent="0.2"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5:23" ht="15" customHeight="1" x14ac:dyDescent="0.2"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5:23" ht="15" customHeight="1" x14ac:dyDescent="0.2"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5:23" ht="15" customHeight="1" x14ac:dyDescent="0.2"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5:23" ht="15" customHeight="1" x14ac:dyDescent="0.2"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5:23" ht="15" customHeight="1" x14ac:dyDescent="0.2"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5:23" ht="15" customHeight="1" x14ac:dyDescent="0.2"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5:23" ht="15" customHeight="1" x14ac:dyDescent="0.2"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5:23" ht="15" customHeight="1" x14ac:dyDescent="0.2"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5:23" ht="15" customHeight="1" x14ac:dyDescent="0.2"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5:23" ht="15" customHeight="1" x14ac:dyDescent="0.2"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5:23" ht="15" customHeight="1" x14ac:dyDescent="0.2"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5:23" ht="15" customHeight="1" x14ac:dyDescent="0.2"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5:23" ht="15" customHeight="1" x14ac:dyDescent="0.2"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5:23" ht="15" customHeight="1" x14ac:dyDescent="0.2"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5:23" ht="15" customHeight="1" x14ac:dyDescent="0.2"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5:23" ht="15" customHeight="1" x14ac:dyDescent="0.2"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5:23" ht="15" customHeight="1" x14ac:dyDescent="0.2"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5:23" ht="15" customHeight="1" x14ac:dyDescent="0.2"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5:23" ht="15" customHeight="1" x14ac:dyDescent="0.2"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5:23" ht="15" customHeight="1" x14ac:dyDescent="0.2"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5:23" ht="15" customHeight="1" x14ac:dyDescent="0.2"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5:23" ht="15" customHeight="1" x14ac:dyDescent="0.2"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5:23" ht="15" customHeight="1" x14ac:dyDescent="0.2"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5:23" ht="15" customHeight="1" x14ac:dyDescent="0.2"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5:23" ht="15" customHeight="1" x14ac:dyDescent="0.2"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5:23" ht="15" customHeight="1" x14ac:dyDescent="0.2"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5:23" ht="15" customHeight="1" x14ac:dyDescent="0.2"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5:23" ht="15" customHeight="1" x14ac:dyDescent="0.2"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5:23" ht="15" customHeight="1" x14ac:dyDescent="0.2"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5:23" ht="15" customHeight="1" x14ac:dyDescent="0.2"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5:23" ht="15" customHeight="1" x14ac:dyDescent="0.2"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5:23" ht="15" customHeight="1" x14ac:dyDescent="0.2"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5:23" ht="15" customHeight="1" x14ac:dyDescent="0.2"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5:23" ht="15" customHeight="1" x14ac:dyDescent="0.2"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5:23" ht="15" customHeight="1" x14ac:dyDescent="0.2"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5:23" ht="15" customHeight="1" x14ac:dyDescent="0.2"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5:23" ht="15" customHeight="1" x14ac:dyDescent="0.2"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5:23" ht="15" customHeight="1" x14ac:dyDescent="0.2"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5:23" ht="15" customHeight="1" x14ac:dyDescent="0.2"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5:23" ht="15" customHeight="1" x14ac:dyDescent="0.2"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5:23" ht="15" customHeight="1" x14ac:dyDescent="0.2"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5:23" ht="15" customHeight="1" x14ac:dyDescent="0.2"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5:23" ht="15" customHeight="1" x14ac:dyDescent="0.2"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5:23" ht="15" customHeight="1" x14ac:dyDescent="0.2"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5:23" ht="15" customHeight="1" x14ac:dyDescent="0.2"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5:23" ht="15" customHeight="1" x14ac:dyDescent="0.2"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5:23" ht="15" customHeight="1" x14ac:dyDescent="0.2"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5:23" ht="15" customHeight="1" x14ac:dyDescent="0.2"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5:23" ht="15" customHeight="1" x14ac:dyDescent="0.2"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5:23" ht="15" customHeight="1" x14ac:dyDescent="0.2"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5:23" ht="15" customHeight="1" x14ac:dyDescent="0.2"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5:23" ht="15" customHeight="1" x14ac:dyDescent="0.2"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5:23" ht="15" customHeight="1" x14ac:dyDescent="0.2"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5:23" ht="15" customHeight="1" x14ac:dyDescent="0.2"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5:23" ht="15" customHeight="1" x14ac:dyDescent="0.2"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5:23" ht="15" customHeight="1" x14ac:dyDescent="0.2"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5:23" ht="15" customHeight="1" x14ac:dyDescent="0.2"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5:23" ht="15" customHeight="1" x14ac:dyDescent="0.2"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5:23" ht="15" customHeight="1" x14ac:dyDescent="0.2"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5:23" ht="15" customHeight="1" x14ac:dyDescent="0.2"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5:23" ht="15" customHeight="1" x14ac:dyDescent="0.2"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5:23" ht="15" customHeight="1" x14ac:dyDescent="0.2"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5:23" ht="15" customHeight="1" x14ac:dyDescent="0.2"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5:23" ht="15" customHeight="1" x14ac:dyDescent="0.2"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5:23" ht="15" customHeight="1" x14ac:dyDescent="0.2"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5:23" ht="15" customHeight="1" x14ac:dyDescent="0.2"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5:23" ht="15" customHeight="1" x14ac:dyDescent="0.2"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5:23" ht="15" customHeight="1" x14ac:dyDescent="0.2"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5:23" ht="15" customHeight="1" x14ac:dyDescent="0.2"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5:23" ht="15" customHeight="1" x14ac:dyDescent="0.2"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5:23" ht="15" customHeight="1" x14ac:dyDescent="0.2"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5:23" ht="15" customHeight="1" x14ac:dyDescent="0.2"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5:23" ht="15" customHeight="1" x14ac:dyDescent="0.2"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5:23" ht="15" customHeight="1" x14ac:dyDescent="0.2"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5:23" ht="15" customHeight="1" x14ac:dyDescent="0.2"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5:23" ht="15" customHeight="1" x14ac:dyDescent="0.2"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5:23" ht="15" customHeight="1" x14ac:dyDescent="0.2"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5:23" ht="15" customHeight="1" x14ac:dyDescent="0.2"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5:23" ht="15" customHeight="1" x14ac:dyDescent="0.2"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5:23" ht="15" customHeight="1" x14ac:dyDescent="0.2"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5:23" ht="15" customHeight="1" x14ac:dyDescent="0.2"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5:23" ht="15" customHeight="1" x14ac:dyDescent="0.2"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5:23" ht="15" customHeight="1" x14ac:dyDescent="0.2"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5:23" ht="15" customHeight="1" x14ac:dyDescent="0.2"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5:23" ht="15" customHeight="1" x14ac:dyDescent="0.2"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5:23" ht="15" customHeight="1" x14ac:dyDescent="0.2"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5:23" ht="15" customHeight="1" x14ac:dyDescent="0.2"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5:23" ht="15" customHeight="1" x14ac:dyDescent="0.2"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5:23" ht="15" customHeight="1" x14ac:dyDescent="0.2"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5:23" ht="15" customHeight="1" x14ac:dyDescent="0.2"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5:23" ht="15" customHeight="1" x14ac:dyDescent="0.2"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5:23" ht="15" customHeight="1" x14ac:dyDescent="0.2"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5:23" ht="15" customHeight="1" x14ac:dyDescent="0.2"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5:23" ht="15" customHeight="1" x14ac:dyDescent="0.2"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5:23" ht="15" customHeight="1" x14ac:dyDescent="0.2"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5:23" ht="15" customHeight="1" x14ac:dyDescent="0.2"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5:23" ht="15" customHeight="1" x14ac:dyDescent="0.2"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5:23" ht="15" customHeight="1" x14ac:dyDescent="0.2"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5:23" ht="15" customHeight="1" x14ac:dyDescent="0.2"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5:23" ht="15" customHeight="1" x14ac:dyDescent="0.2"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5:23" ht="15" customHeight="1" x14ac:dyDescent="0.2"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5:23" ht="15" customHeight="1" x14ac:dyDescent="0.2"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5:23" ht="15" customHeight="1" x14ac:dyDescent="0.2"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5:23" ht="15" customHeight="1" x14ac:dyDescent="0.2"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5:23" ht="15" customHeight="1" x14ac:dyDescent="0.2"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5:23" ht="15" customHeight="1" x14ac:dyDescent="0.2"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5:23" ht="15" customHeight="1" x14ac:dyDescent="0.2"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5:23" ht="15" customHeight="1" x14ac:dyDescent="0.2"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5:23" ht="15" customHeight="1" x14ac:dyDescent="0.2"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5:23" ht="15" customHeight="1" x14ac:dyDescent="0.2"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5:23" ht="15" customHeight="1" x14ac:dyDescent="0.2"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5:23" ht="15" customHeight="1" x14ac:dyDescent="0.2"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5:23" ht="15" customHeight="1" x14ac:dyDescent="0.2"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5:23" ht="15" customHeight="1" x14ac:dyDescent="0.2"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5:23" ht="15" customHeight="1" x14ac:dyDescent="0.2"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5:23" ht="15" customHeight="1" x14ac:dyDescent="0.2"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5:23" ht="15" customHeight="1" x14ac:dyDescent="0.2"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5:23" ht="15" customHeight="1" x14ac:dyDescent="0.2"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5:23" ht="15" customHeight="1" x14ac:dyDescent="0.2"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5:23" ht="15" customHeight="1" x14ac:dyDescent="0.2"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5:23" ht="15" customHeight="1" x14ac:dyDescent="0.2"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5:23" ht="15" customHeight="1" x14ac:dyDescent="0.2"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5:23" ht="15" customHeight="1" x14ac:dyDescent="0.2"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5:23" ht="15" customHeight="1" x14ac:dyDescent="0.2"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5:23" ht="15" customHeight="1" x14ac:dyDescent="0.2"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5:23" ht="15" customHeight="1" x14ac:dyDescent="0.2"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5:23" ht="15" customHeight="1" x14ac:dyDescent="0.2"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5:23" ht="15" customHeight="1" x14ac:dyDescent="0.2"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5:23" ht="15" customHeight="1" x14ac:dyDescent="0.2"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5:23" ht="15" customHeight="1" x14ac:dyDescent="0.2"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5:23" ht="15" customHeight="1" x14ac:dyDescent="0.2"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5:23" ht="15" customHeight="1" x14ac:dyDescent="0.2"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5:23" ht="15" customHeight="1" x14ac:dyDescent="0.2"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5:23" ht="15" customHeight="1" x14ac:dyDescent="0.2"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5:23" ht="15" customHeight="1" x14ac:dyDescent="0.2"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5:23" ht="15" customHeight="1" x14ac:dyDescent="0.2"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5:23" ht="15" customHeight="1" x14ac:dyDescent="0.2"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5:23" ht="15" customHeight="1" x14ac:dyDescent="0.2"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5:23" ht="15" customHeight="1" x14ac:dyDescent="0.2"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5:23" ht="15" customHeight="1" x14ac:dyDescent="0.2"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5:23" ht="15" customHeight="1" x14ac:dyDescent="0.2"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5:23" ht="15" customHeight="1" x14ac:dyDescent="0.2"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5:23" ht="15" customHeight="1" x14ac:dyDescent="0.2"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5:23" ht="15" customHeight="1" x14ac:dyDescent="0.2"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5:23" ht="15" customHeight="1" x14ac:dyDescent="0.2"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5:23" ht="15" customHeight="1" x14ac:dyDescent="0.2"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5:23" ht="15" customHeight="1" x14ac:dyDescent="0.2"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5:23" ht="15" customHeight="1" x14ac:dyDescent="0.2"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5:23" ht="15" customHeight="1" x14ac:dyDescent="0.2"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5:23" ht="15" customHeight="1" x14ac:dyDescent="0.2"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5:23" ht="15" customHeight="1" x14ac:dyDescent="0.2"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5:23" ht="15" customHeight="1" x14ac:dyDescent="0.2"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5:23" ht="15" customHeight="1" x14ac:dyDescent="0.2"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5:23" ht="15" customHeight="1" x14ac:dyDescent="0.2"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5:23" ht="15" customHeight="1" x14ac:dyDescent="0.2"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5:23" ht="15" customHeight="1" x14ac:dyDescent="0.2"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5:23" ht="15" customHeight="1" x14ac:dyDescent="0.2"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5:23" ht="15" customHeight="1" x14ac:dyDescent="0.2"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5:23" ht="15" customHeight="1" x14ac:dyDescent="0.2"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5:23" ht="15" customHeight="1" x14ac:dyDescent="0.2"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5:23" ht="15" customHeight="1" x14ac:dyDescent="0.2"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5:23" ht="15" customHeight="1" x14ac:dyDescent="0.2"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5:23" ht="15" customHeight="1" x14ac:dyDescent="0.2"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5:23" ht="15" customHeight="1" x14ac:dyDescent="0.2"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5:23" ht="15" customHeight="1" x14ac:dyDescent="0.2"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5:23" ht="15" customHeight="1" x14ac:dyDescent="0.2"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5:23" ht="15" customHeight="1" x14ac:dyDescent="0.2"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5:23" ht="15" customHeight="1" x14ac:dyDescent="0.2"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5:23" ht="15" customHeight="1" x14ac:dyDescent="0.2"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5:23" ht="15" customHeight="1" x14ac:dyDescent="0.2"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5:23" ht="15" customHeight="1" x14ac:dyDescent="0.2"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5:23" ht="15" customHeight="1" x14ac:dyDescent="0.2"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5:23" ht="15" customHeight="1" x14ac:dyDescent="0.2"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5:23" ht="15" customHeight="1" x14ac:dyDescent="0.2"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5:23" ht="15" customHeight="1" x14ac:dyDescent="0.2"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5:23" ht="15" customHeight="1" x14ac:dyDescent="0.2"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5:23" ht="15" customHeight="1" x14ac:dyDescent="0.2"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5:23" ht="15" customHeight="1" x14ac:dyDescent="0.2"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5:23" ht="15" customHeight="1" x14ac:dyDescent="0.2"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5:23" ht="15" customHeight="1" x14ac:dyDescent="0.2"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5:23" ht="15" customHeight="1" x14ac:dyDescent="0.2"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5:23" ht="15" customHeight="1" x14ac:dyDescent="0.2"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5:23" ht="15" customHeight="1" x14ac:dyDescent="0.2"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5:23" ht="15" customHeight="1" x14ac:dyDescent="0.2"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5:23" ht="15" customHeight="1" x14ac:dyDescent="0.2"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5:23" ht="15" customHeight="1" x14ac:dyDescent="0.2"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5:23" ht="15" customHeight="1" x14ac:dyDescent="0.2"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5:23" ht="15" customHeight="1" x14ac:dyDescent="0.2"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5:23" ht="15" customHeight="1" x14ac:dyDescent="0.2"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5:23" ht="15" customHeight="1" x14ac:dyDescent="0.2"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5:23" ht="15" customHeight="1" x14ac:dyDescent="0.2"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5:23" ht="15" customHeight="1" x14ac:dyDescent="0.2"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5:23" ht="15" customHeight="1" x14ac:dyDescent="0.2"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5:23" ht="15" customHeight="1" x14ac:dyDescent="0.2"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5:23" ht="15" customHeight="1" x14ac:dyDescent="0.2"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5:23" ht="15" customHeight="1" x14ac:dyDescent="0.2"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5:23" ht="15" customHeight="1" x14ac:dyDescent="0.2"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5:23" ht="15" customHeight="1" x14ac:dyDescent="0.2"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5:23" ht="15" customHeight="1" x14ac:dyDescent="0.2"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5:23" ht="15" customHeight="1" x14ac:dyDescent="0.2"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5:23" ht="15" customHeight="1" x14ac:dyDescent="0.2"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5:23" ht="15" customHeight="1" x14ac:dyDescent="0.2"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5:23" ht="15" customHeight="1" x14ac:dyDescent="0.2"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5:23" ht="15" customHeight="1" x14ac:dyDescent="0.2"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5:23" ht="15" customHeight="1" x14ac:dyDescent="0.2"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5:23" ht="15" customHeight="1" x14ac:dyDescent="0.2"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5:23" ht="15" customHeight="1" x14ac:dyDescent="0.2"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5:23" ht="15" customHeight="1" x14ac:dyDescent="0.2"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5:23" ht="15" customHeight="1" x14ac:dyDescent="0.2"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5:23" ht="15" customHeight="1" x14ac:dyDescent="0.2"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5:23" ht="15" customHeight="1" x14ac:dyDescent="0.2"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5:23" ht="15" customHeight="1" x14ac:dyDescent="0.2"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5:23" ht="15" customHeight="1" x14ac:dyDescent="0.2"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5:23" ht="15" customHeight="1" x14ac:dyDescent="0.2"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5:23" ht="15" customHeight="1" x14ac:dyDescent="0.2"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5:23" ht="15" customHeight="1" x14ac:dyDescent="0.2"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5:23" ht="15" customHeight="1" x14ac:dyDescent="0.2"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5:23" ht="15" customHeight="1" x14ac:dyDescent="0.2"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5:23" ht="15" customHeight="1" x14ac:dyDescent="0.2"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5:23" ht="15" customHeight="1" x14ac:dyDescent="0.2"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5:23" ht="15" customHeight="1" x14ac:dyDescent="0.2"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5:23" ht="15" customHeight="1" x14ac:dyDescent="0.2"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5:23" ht="15" customHeight="1" x14ac:dyDescent="0.2"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5:23" ht="15" customHeight="1" x14ac:dyDescent="0.2"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5:23" ht="15" customHeight="1" x14ac:dyDescent="0.2"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5:23" ht="15" customHeight="1" x14ac:dyDescent="0.2"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5:23" ht="15" customHeight="1" x14ac:dyDescent="0.2"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5:23" ht="15" customHeight="1" x14ac:dyDescent="0.2"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5:23" ht="15" customHeight="1" x14ac:dyDescent="0.2"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5:23" ht="15" customHeight="1" x14ac:dyDescent="0.2"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5:23" ht="15" customHeight="1" x14ac:dyDescent="0.2"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5:23" ht="15" customHeight="1" x14ac:dyDescent="0.2"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5:23" ht="15" customHeight="1" x14ac:dyDescent="0.2"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5:23" ht="15" customHeight="1" x14ac:dyDescent="0.2"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5:23" ht="15" customHeight="1" x14ac:dyDescent="0.2"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5:23" ht="15" customHeight="1" x14ac:dyDescent="0.2"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5:23" ht="15" customHeight="1" x14ac:dyDescent="0.2"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5:23" ht="15" customHeight="1" x14ac:dyDescent="0.2"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5:23" ht="15" customHeight="1" x14ac:dyDescent="0.2"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5:23" ht="15" customHeight="1" x14ac:dyDescent="0.2"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5:23" ht="15" customHeight="1" x14ac:dyDescent="0.2"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5:23" ht="15" customHeight="1" x14ac:dyDescent="0.2"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5:23" ht="15" customHeight="1" x14ac:dyDescent="0.2"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5:23" ht="15" customHeight="1" x14ac:dyDescent="0.2"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5:23" ht="15" customHeight="1" x14ac:dyDescent="0.2"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5:23" ht="15" customHeight="1" x14ac:dyDescent="0.2"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5:23" ht="15" customHeight="1" x14ac:dyDescent="0.2"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5:23" ht="15" customHeight="1" x14ac:dyDescent="0.2"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5:23" ht="15" customHeight="1" x14ac:dyDescent="0.2"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5:23" ht="15" customHeight="1" x14ac:dyDescent="0.2"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5:23" ht="15" customHeight="1" x14ac:dyDescent="0.2"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5:23" ht="15" customHeight="1" x14ac:dyDescent="0.2"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5:23" ht="15" customHeight="1" x14ac:dyDescent="0.2"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5:23" ht="15" customHeight="1" x14ac:dyDescent="0.2"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5:23" ht="15" customHeight="1" x14ac:dyDescent="0.2"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5:23" ht="15" customHeight="1" x14ac:dyDescent="0.2"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5:23" ht="15" customHeight="1" x14ac:dyDescent="0.2"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5:23" ht="15" customHeight="1" x14ac:dyDescent="0.2"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5:23" ht="15" customHeight="1" x14ac:dyDescent="0.2"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5:23" ht="15" customHeight="1" x14ac:dyDescent="0.2"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5:23" ht="15" customHeight="1" x14ac:dyDescent="0.2"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5:23" ht="15" customHeight="1" x14ac:dyDescent="0.2"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5:23" ht="15" customHeight="1" x14ac:dyDescent="0.2"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5:23" ht="15" customHeight="1" x14ac:dyDescent="0.2"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5:23" ht="15" customHeight="1" x14ac:dyDescent="0.2"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5:23" ht="15" customHeight="1" x14ac:dyDescent="0.2"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5:23" ht="15" customHeight="1" x14ac:dyDescent="0.2"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5:23" ht="15" customHeight="1" x14ac:dyDescent="0.2"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5:23" ht="15" customHeight="1" x14ac:dyDescent="0.2"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5:23" ht="15" customHeight="1" x14ac:dyDescent="0.2"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5:23" ht="15" customHeight="1" x14ac:dyDescent="0.2"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5:23" ht="15" customHeight="1" x14ac:dyDescent="0.2"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5:23" ht="15" customHeight="1" x14ac:dyDescent="0.2"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5:23" ht="15" customHeight="1" x14ac:dyDescent="0.2"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5:23" ht="15" customHeight="1" x14ac:dyDescent="0.2"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5:23" ht="15" customHeight="1" x14ac:dyDescent="0.2"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5:23" ht="15" customHeight="1" x14ac:dyDescent="0.2"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5:23" ht="15" customHeight="1" x14ac:dyDescent="0.2"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5:23" ht="15" customHeight="1" x14ac:dyDescent="0.2"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5:23" ht="15" customHeight="1" x14ac:dyDescent="0.2"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5:23" ht="15" customHeight="1" x14ac:dyDescent="0.2"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5:23" ht="15" customHeight="1" x14ac:dyDescent="0.2"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5:23" ht="15" customHeight="1" x14ac:dyDescent="0.2"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5:23" ht="15" customHeight="1" x14ac:dyDescent="0.2"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5:23" ht="15" customHeight="1" x14ac:dyDescent="0.2"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5:23" ht="15" customHeight="1" x14ac:dyDescent="0.2"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5:23" ht="15" customHeight="1" x14ac:dyDescent="0.2"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5:23" ht="15" customHeight="1" x14ac:dyDescent="0.2"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5:23" ht="15" customHeight="1" x14ac:dyDescent="0.2"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5:23" ht="15" customHeight="1" x14ac:dyDescent="0.2"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5:23" ht="15" customHeight="1" x14ac:dyDescent="0.2"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5:23" ht="15" customHeight="1" x14ac:dyDescent="0.2"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5:23" ht="15" customHeight="1" x14ac:dyDescent="0.2"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5:23" ht="15" customHeight="1" x14ac:dyDescent="0.2"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5:23" ht="15" customHeight="1" x14ac:dyDescent="0.2"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5:23" ht="15" customHeight="1" x14ac:dyDescent="0.2"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5:23" ht="15" customHeight="1" x14ac:dyDescent="0.2"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5:23" ht="15" customHeight="1" x14ac:dyDescent="0.2"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5:23" ht="15" customHeight="1" x14ac:dyDescent="0.2"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5:23" ht="15" customHeight="1" x14ac:dyDescent="0.2"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5:23" ht="15" customHeight="1" x14ac:dyDescent="0.2"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5:23" ht="15" customHeight="1" x14ac:dyDescent="0.2"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5:23" ht="15" customHeight="1" x14ac:dyDescent="0.2"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5:23" ht="15" customHeight="1" x14ac:dyDescent="0.2"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5:23" ht="15" customHeight="1" x14ac:dyDescent="0.2"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5:23" ht="15" customHeight="1" x14ac:dyDescent="0.2"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5:23" ht="15" customHeight="1" x14ac:dyDescent="0.2"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5:23" ht="15" customHeight="1" x14ac:dyDescent="0.2"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5:23" ht="15" customHeight="1" x14ac:dyDescent="0.2"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5:23" ht="15" customHeight="1" x14ac:dyDescent="0.2"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5:23" ht="15" customHeight="1" x14ac:dyDescent="0.2"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5:23" ht="15" customHeight="1" x14ac:dyDescent="0.2"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5:23" ht="15" customHeight="1" x14ac:dyDescent="0.2"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5:23" ht="15" customHeight="1" x14ac:dyDescent="0.2"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5:23" ht="15" customHeight="1" x14ac:dyDescent="0.2"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5:23" ht="15" customHeight="1" x14ac:dyDescent="0.2"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5:23" ht="15" customHeight="1" x14ac:dyDescent="0.2"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5:23" ht="15" customHeight="1" x14ac:dyDescent="0.2"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5:23" ht="15" customHeight="1" x14ac:dyDescent="0.2"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5:23" ht="15" customHeight="1" x14ac:dyDescent="0.2"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5:23" ht="15" customHeight="1" x14ac:dyDescent="0.2"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5:23" ht="15" customHeight="1" x14ac:dyDescent="0.2"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5:23" ht="15" customHeight="1" x14ac:dyDescent="0.2"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5:23" ht="15" customHeight="1" x14ac:dyDescent="0.2"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5:23" ht="15" customHeight="1" x14ac:dyDescent="0.2"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5:23" ht="15" customHeight="1" x14ac:dyDescent="0.2"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5:23" ht="15" customHeight="1" x14ac:dyDescent="0.2"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5:23" ht="15" customHeight="1" x14ac:dyDescent="0.2"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5:23" ht="15" customHeight="1" x14ac:dyDescent="0.2"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5:23" ht="15" customHeight="1" x14ac:dyDescent="0.2"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5:23" ht="15" customHeight="1" x14ac:dyDescent="0.2"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5:23" ht="15" customHeight="1" x14ac:dyDescent="0.2"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5:23" ht="15" customHeight="1" x14ac:dyDescent="0.2"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5:23" ht="15" customHeight="1" x14ac:dyDescent="0.2"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5:23" ht="15" customHeight="1" x14ac:dyDescent="0.2"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5:23" ht="15" customHeight="1" x14ac:dyDescent="0.2"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5:23" ht="15" customHeight="1" x14ac:dyDescent="0.2"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5:23" ht="15" customHeight="1" x14ac:dyDescent="0.2"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5:23" ht="15" customHeight="1" x14ac:dyDescent="0.2"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5:23" ht="15" customHeight="1" x14ac:dyDescent="0.2"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5:23" ht="15" customHeight="1" x14ac:dyDescent="0.2"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5:23" ht="15" customHeight="1" x14ac:dyDescent="0.2"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5:23" ht="15" customHeight="1" x14ac:dyDescent="0.2"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5:23" ht="15" customHeight="1" x14ac:dyDescent="0.2"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5:23" ht="15" customHeight="1" x14ac:dyDescent="0.2"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5:23" ht="15" customHeight="1" x14ac:dyDescent="0.2"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5:23" ht="15" customHeight="1" x14ac:dyDescent="0.2"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5:23" ht="15" customHeight="1" x14ac:dyDescent="0.2"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5:23" ht="15" customHeight="1" x14ac:dyDescent="0.2"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5:23" ht="15" customHeight="1" x14ac:dyDescent="0.2"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5:23" ht="15" customHeight="1" x14ac:dyDescent="0.2"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5:23" ht="15" customHeight="1" x14ac:dyDescent="0.2"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5:23" ht="15" customHeight="1" x14ac:dyDescent="0.2"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5:23" ht="15" customHeight="1" x14ac:dyDescent="0.2"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5:23" ht="15" customHeight="1" x14ac:dyDescent="0.2"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5:23" ht="15" customHeight="1" x14ac:dyDescent="0.2"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5:23" ht="15" customHeight="1" x14ac:dyDescent="0.2"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5:23" ht="15" customHeight="1" x14ac:dyDescent="0.2"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5:23" ht="15" customHeight="1" x14ac:dyDescent="0.2"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5:23" ht="15" customHeight="1" x14ac:dyDescent="0.2"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5:23" ht="15" customHeight="1" x14ac:dyDescent="0.2"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5:23" ht="15" customHeight="1" x14ac:dyDescent="0.2"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5:23" ht="15" customHeight="1" x14ac:dyDescent="0.2"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5:23" ht="15" customHeight="1" x14ac:dyDescent="0.2"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5:23" ht="15" customHeight="1" x14ac:dyDescent="0.2"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5:23" ht="15" customHeight="1" x14ac:dyDescent="0.2"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5:23" ht="15" customHeight="1" x14ac:dyDescent="0.2"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5:23" ht="15" customHeight="1" x14ac:dyDescent="0.2"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5:23" ht="15" customHeight="1" x14ac:dyDescent="0.2"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5:23" ht="15" customHeight="1" x14ac:dyDescent="0.2"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5:23" ht="15" customHeight="1" x14ac:dyDescent="0.2"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5:23" ht="15" customHeight="1" x14ac:dyDescent="0.2"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5:23" ht="15" customHeight="1" x14ac:dyDescent="0.2"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5:23" ht="15" customHeight="1" x14ac:dyDescent="0.2"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5:23" ht="15" customHeight="1" x14ac:dyDescent="0.2"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5:23" ht="15" customHeight="1" x14ac:dyDescent="0.2"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5:23" ht="15" customHeight="1" x14ac:dyDescent="0.2"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5:23" ht="15" customHeight="1" x14ac:dyDescent="0.2"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5:23" ht="15" customHeight="1" x14ac:dyDescent="0.2"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5:23" ht="15" customHeight="1" x14ac:dyDescent="0.2"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5:23" ht="15" customHeight="1" x14ac:dyDescent="0.2"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5:23" ht="15" customHeight="1" x14ac:dyDescent="0.2"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5:23" ht="15" customHeight="1" x14ac:dyDescent="0.2"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5:23" ht="15" customHeight="1" x14ac:dyDescent="0.2"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5:23" ht="15" customHeight="1" x14ac:dyDescent="0.2"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5:23" ht="15" customHeight="1" x14ac:dyDescent="0.2"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5:23" ht="15" customHeight="1" x14ac:dyDescent="0.2"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5:23" ht="15" customHeight="1" x14ac:dyDescent="0.2"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5:23" ht="15" customHeight="1" x14ac:dyDescent="0.2"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5:23" ht="15" customHeight="1" x14ac:dyDescent="0.2"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5:23" ht="15" customHeight="1" x14ac:dyDescent="0.2"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5:23" ht="15" customHeight="1" x14ac:dyDescent="0.2"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5:23" ht="15" customHeight="1" x14ac:dyDescent="0.2"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5:23" ht="15" customHeight="1" x14ac:dyDescent="0.2"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5:23" ht="15" customHeight="1" x14ac:dyDescent="0.2"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5:23" ht="15" customHeight="1" x14ac:dyDescent="0.2"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5:23" ht="15" customHeight="1" x14ac:dyDescent="0.2"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5:23" ht="15" customHeight="1" x14ac:dyDescent="0.2"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5:23" ht="15" customHeight="1" x14ac:dyDescent="0.2"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5:23" ht="15" customHeight="1" x14ac:dyDescent="0.2"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5:23" ht="15" customHeight="1" x14ac:dyDescent="0.2"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5:23" ht="15" customHeight="1" x14ac:dyDescent="0.2"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5:23" ht="15" customHeight="1" x14ac:dyDescent="0.2"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5:23" ht="15" customHeight="1" x14ac:dyDescent="0.2"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5:23" ht="15" customHeight="1" x14ac:dyDescent="0.2"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5:23" ht="15" customHeight="1" x14ac:dyDescent="0.2"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5:23" ht="15" customHeight="1" x14ac:dyDescent="0.2"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5:23" ht="15" customHeight="1" x14ac:dyDescent="0.2"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5:23" ht="15" customHeight="1" x14ac:dyDescent="0.2"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5:23" ht="15" customHeight="1" x14ac:dyDescent="0.2"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5:23" ht="15" customHeight="1" x14ac:dyDescent="0.2"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5:23" ht="15" customHeight="1" x14ac:dyDescent="0.2"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5:23" ht="15" customHeight="1" x14ac:dyDescent="0.2"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5:23" ht="15" customHeight="1" x14ac:dyDescent="0.2"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5:23" ht="15" customHeight="1" x14ac:dyDescent="0.2"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5:23" ht="15" customHeight="1" x14ac:dyDescent="0.2"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5:23" ht="15" customHeight="1" x14ac:dyDescent="0.2"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5:23" ht="15" customHeight="1" x14ac:dyDescent="0.2"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5:23" ht="15" customHeight="1" x14ac:dyDescent="0.2"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5:23" ht="15" customHeight="1" x14ac:dyDescent="0.2"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5:23" ht="15" customHeight="1" x14ac:dyDescent="0.2"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5:23" ht="15" customHeight="1" x14ac:dyDescent="0.2"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5:23" ht="15" customHeight="1" x14ac:dyDescent="0.2"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5:23" ht="15" customHeight="1" x14ac:dyDescent="0.2"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5:23" ht="15" customHeight="1" x14ac:dyDescent="0.2"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5:23" ht="15" customHeight="1" x14ac:dyDescent="0.2"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5:23" ht="15" customHeight="1" x14ac:dyDescent="0.2"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5:23" ht="15" customHeight="1" x14ac:dyDescent="0.2"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5:23" ht="15" customHeight="1" x14ac:dyDescent="0.2"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5:23" ht="15" customHeight="1" x14ac:dyDescent="0.2"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5:23" ht="15" customHeight="1" x14ac:dyDescent="0.2"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5:23" ht="15" customHeight="1" x14ac:dyDescent="0.2"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5:23" ht="15" customHeight="1" x14ac:dyDescent="0.2"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5:23" ht="15" customHeight="1" x14ac:dyDescent="0.2"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5:23" ht="15" customHeight="1" x14ac:dyDescent="0.2"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5:23" ht="15" customHeight="1" x14ac:dyDescent="0.2"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5:23" ht="15" customHeight="1" x14ac:dyDescent="0.2"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5:23" ht="15" customHeight="1" x14ac:dyDescent="0.2"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5:23" ht="15" customHeight="1" x14ac:dyDescent="0.2"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5:23" ht="15" customHeight="1" x14ac:dyDescent="0.2"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5:23" ht="15" customHeight="1" x14ac:dyDescent="0.2"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5:23" ht="15" customHeight="1" x14ac:dyDescent="0.2"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5:23" ht="15" customHeight="1" x14ac:dyDescent="0.2"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5:23" ht="15" customHeight="1" x14ac:dyDescent="0.2"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5:23" ht="15" customHeight="1" x14ac:dyDescent="0.2"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5:23" ht="15" customHeight="1" x14ac:dyDescent="0.2"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5:23" ht="15" customHeight="1" x14ac:dyDescent="0.2"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5:23" ht="15" customHeight="1" x14ac:dyDescent="0.2"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5:23" ht="15" customHeight="1" x14ac:dyDescent="0.2"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5:23" ht="15" customHeight="1" x14ac:dyDescent="0.2"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5:23" ht="15" customHeight="1" x14ac:dyDescent="0.2"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5:23" ht="15" customHeight="1" x14ac:dyDescent="0.2"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5:23" ht="15" customHeight="1" x14ac:dyDescent="0.2"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5:23" ht="15" customHeight="1" x14ac:dyDescent="0.2"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5:23" ht="15" customHeight="1" x14ac:dyDescent="0.2"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5:23" ht="15" customHeight="1" x14ac:dyDescent="0.2"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5:23" ht="15" customHeight="1" x14ac:dyDescent="0.2"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5:23" ht="15" customHeight="1" x14ac:dyDescent="0.2"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5:23" ht="15" customHeight="1" x14ac:dyDescent="0.2"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5:23" ht="15" customHeight="1" x14ac:dyDescent="0.2"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5:23" ht="15" customHeight="1" x14ac:dyDescent="0.2"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5:23" ht="15" customHeight="1" x14ac:dyDescent="0.2"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5:23" ht="15" customHeight="1" x14ac:dyDescent="0.2"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5:23" ht="15" customHeight="1" x14ac:dyDescent="0.2"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5:23" ht="15" customHeight="1" x14ac:dyDescent="0.2"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5:23" ht="15" customHeight="1" x14ac:dyDescent="0.2"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5:23" ht="15" customHeight="1" x14ac:dyDescent="0.2"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5:23" ht="15" customHeight="1" x14ac:dyDescent="0.2"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5:23" ht="15" customHeight="1" x14ac:dyDescent="0.2"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5:23" ht="15" customHeight="1" x14ac:dyDescent="0.2"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5:23" ht="15" customHeight="1" x14ac:dyDescent="0.2"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5:23" ht="15" customHeight="1" x14ac:dyDescent="0.2"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5:23" ht="15" customHeight="1" x14ac:dyDescent="0.2"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5:23" ht="15" customHeight="1" x14ac:dyDescent="0.2"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5:23" ht="15" customHeight="1" x14ac:dyDescent="0.2"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5:23" ht="15" customHeight="1" x14ac:dyDescent="0.2"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5:23" ht="15" customHeight="1" x14ac:dyDescent="0.2"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5:23" ht="15" customHeight="1" x14ac:dyDescent="0.2"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5:23" ht="15" customHeight="1" x14ac:dyDescent="0.2"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5:23" ht="15" customHeight="1" x14ac:dyDescent="0.2"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5:23" ht="15" customHeight="1" x14ac:dyDescent="0.2"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5:23" ht="15" customHeight="1" x14ac:dyDescent="0.2"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5:23" ht="15" customHeight="1" x14ac:dyDescent="0.2"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5:23" ht="15" customHeight="1" x14ac:dyDescent="0.2"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5:23" ht="15" customHeight="1" x14ac:dyDescent="0.2"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5:23" ht="15" customHeight="1" x14ac:dyDescent="0.2"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5:23" ht="15" customHeight="1" x14ac:dyDescent="0.2"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5:23" ht="15" customHeight="1" x14ac:dyDescent="0.2"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5:23" ht="15" customHeight="1" x14ac:dyDescent="0.2"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5:23" ht="15" customHeight="1" x14ac:dyDescent="0.2"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5:23" ht="15" customHeight="1" x14ac:dyDescent="0.2"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5:23" ht="15" customHeight="1" x14ac:dyDescent="0.2"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5:23" ht="15" customHeight="1" x14ac:dyDescent="0.2"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5:23" ht="15" customHeight="1" x14ac:dyDescent="0.2"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5:23" ht="15" customHeight="1" x14ac:dyDescent="0.2"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5:23" ht="15" customHeight="1" x14ac:dyDescent="0.2"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5:23" ht="15" customHeight="1" x14ac:dyDescent="0.2"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5:23" ht="15" customHeight="1" x14ac:dyDescent="0.2"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5:23" ht="15" customHeight="1" x14ac:dyDescent="0.2"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5:23" ht="15" customHeight="1" x14ac:dyDescent="0.2"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5:23" ht="15" customHeight="1" x14ac:dyDescent="0.2"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5:23" ht="15" customHeight="1" x14ac:dyDescent="0.2"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5:23" ht="15" customHeight="1" x14ac:dyDescent="0.2"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5:23" ht="15" customHeight="1" x14ac:dyDescent="0.2"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5:23" ht="15" customHeight="1" x14ac:dyDescent="0.2"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5:23" ht="15" customHeight="1" x14ac:dyDescent="0.2"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5:23" ht="15" customHeight="1" x14ac:dyDescent="0.2"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5:23" ht="15" customHeight="1" x14ac:dyDescent="0.2"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5:23" ht="15" customHeight="1" x14ac:dyDescent="0.2"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5:23" ht="15" customHeight="1" x14ac:dyDescent="0.2"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5:23" ht="15" customHeight="1" x14ac:dyDescent="0.2"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5:23" ht="15" customHeight="1" x14ac:dyDescent="0.2"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5:23" ht="15" customHeight="1" x14ac:dyDescent="0.2"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5:23" ht="15" customHeight="1" x14ac:dyDescent="0.2"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5:23" ht="15" customHeight="1" x14ac:dyDescent="0.2"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5:23" ht="15" customHeight="1" x14ac:dyDescent="0.2"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5:23" ht="15" customHeight="1" x14ac:dyDescent="0.2"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5:23" ht="15" customHeight="1" x14ac:dyDescent="0.2"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5:23" ht="15" customHeight="1" x14ac:dyDescent="0.2"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5:23" ht="15" customHeight="1" x14ac:dyDescent="0.2"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5:23" ht="15" customHeight="1" x14ac:dyDescent="0.2"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5:23" ht="15" customHeight="1" x14ac:dyDescent="0.2"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5:23" ht="15" customHeight="1" x14ac:dyDescent="0.2"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5:23" ht="15" customHeight="1" x14ac:dyDescent="0.2"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5:23" ht="15" customHeight="1" x14ac:dyDescent="0.2"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5:23" ht="15" customHeight="1" x14ac:dyDescent="0.2"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5:23" ht="15" customHeight="1" x14ac:dyDescent="0.2"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5:23" ht="15" customHeight="1" x14ac:dyDescent="0.2"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5:23" ht="15" customHeight="1" x14ac:dyDescent="0.2"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5:23" ht="15" customHeight="1" x14ac:dyDescent="0.2"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5:23" ht="15" customHeight="1" x14ac:dyDescent="0.2"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5:23" ht="15" customHeight="1" x14ac:dyDescent="0.2"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5:23" ht="15" customHeight="1" x14ac:dyDescent="0.2"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5:23" ht="15" customHeight="1" x14ac:dyDescent="0.2"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5:23" ht="15" customHeight="1" x14ac:dyDescent="0.2"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5:23" ht="15" customHeight="1" x14ac:dyDescent="0.2"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5:23" ht="15" customHeight="1" x14ac:dyDescent="0.2"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5:23" ht="15" customHeight="1" x14ac:dyDescent="0.2"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5:23" ht="15" customHeight="1" x14ac:dyDescent="0.2"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5:23" ht="15" customHeight="1" x14ac:dyDescent="0.2"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5:23" ht="15" customHeight="1" x14ac:dyDescent="0.2"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5:23" ht="15" customHeight="1" x14ac:dyDescent="0.2"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5:23" ht="15" customHeight="1" x14ac:dyDescent="0.2"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5:23" ht="15" customHeight="1" x14ac:dyDescent="0.2"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5:23" ht="15" customHeight="1" x14ac:dyDescent="0.2"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5:23" ht="15" customHeight="1" x14ac:dyDescent="0.2"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5:23" ht="15" customHeight="1" x14ac:dyDescent="0.2"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5:23" ht="15" customHeight="1" x14ac:dyDescent="0.2"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5:23" ht="15" customHeight="1" x14ac:dyDescent="0.2"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5:23" ht="15" customHeight="1" x14ac:dyDescent="0.2"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5:23" ht="15" customHeight="1" x14ac:dyDescent="0.2"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5:23" ht="15" customHeight="1" x14ac:dyDescent="0.2"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5:23" ht="15" customHeight="1" x14ac:dyDescent="0.2"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5:23" ht="15" customHeight="1" x14ac:dyDescent="0.2"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5:23" ht="15" customHeight="1" x14ac:dyDescent="0.2"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5:23" ht="15" customHeight="1" x14ac:dyDescent="0.2"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5:23" ht="15" customHeight="1" x14ac:dyDescent="0.2"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5:23" ht="15" customHeight="1" x14ac:dyDescent="0.2"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5:23" ht="15" customHeight="1" x14ac:dyDescent="0.2"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5:23" ht="15" customHeight="1" x14ac:dyDescent="0.2"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5:23" ht="15" customHeight="1" x14ac:dyDescent="0.2"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5:23" ht="15" customHeight="1" x14ac:dyDescent="0.2"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5:23" ht="15" customHeight="1" x14ac:dyDescent="0.2"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5:23" ht="15" customHeight="1" x14ac:dyDescent="0.2"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5:23" ht="15" customHeight="1" x14ac:dyDescent="0.2"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5:23" ht="15" customHeight="1" x14ac:dyDescent="0.2"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5:23" ht="15" customHeight="1" x14ac:dyDescent="0.2"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5:23" ht="15" customHeight="1" x14ac:dyDescent="0.2"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5:23" ht="15" customHeight="1" x14ac:dyDescent="0.2"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5:23" ht="15" customHeight="1" x14ac:dyDescent="0.2"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5:23" ht="15" customHeight="1" x14ac:dyDescent="0.2"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5:23" ht="15" customHeight="1" x14ac:dyDescent="0.2"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5:23" ht="15" customHeight="1" x14ac:dyDescent="0.2"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5:23" ht="15" customHeight="1" x14ac:dyDescent="0.2"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5:23" ht="15" customHeight="1" x14ac:dyDescent="0.2"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5:23" ht="15" customHeight="1" x14ac:dyDescent="0.2"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5:23" ht="15" customHeight="1" x14ac:dyDescent="0.2"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5:23" ht="15" customHeight="1" x14ac:dyDescent="0.2"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5:23" ht="15" customHeight="1" x14ac:dyDescent="0.2"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5:23" ht="15" customHeight="1" x14ac:dyDescent="0.2"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5:23" ht="15" customHeight="1" x14ac:dyDescent="0.2"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5:23" ht="15" customHeight="1" x14ac:dyDescent="0.2"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5:23" ht="15" customHeight="1" x14ac:dyDescent="0.2"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5:23" ht="15" customHeight="1" x14ac:dyDescent="0.2"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5:23" ht="15" customHeight="1" x14ac:dyDescent="0.2"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5:23" ht="15" customHeight="1" x14ac:dyDescent="0.2"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5:23" ht="15" customHeight="1" x14ac:dyDescent="0.2"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5:23" ht="15" customHeight="1" x14ac:dyDescent="0.2"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5:23" ht="15" customHeight="1" x14ac:dyDescent="0.2"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5:23" ht="15" customHeight="1" x14ac:dyDescent="0.2"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5:23" ht="15" customHeight="1" x14ac:dyDescent="0.2"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5:23" ht="15" customHeight="1" x14ac:dyDescent="0.2"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5:23" ht="15" customHeight="1" x14ac:dyDescent="0.2"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5:23" ht="15" customHeight="1" x14ac:dyDescent="0.2"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5:23" ht="15" customHeight="1" x14ac:dyDescent="0.2"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5:23" ht="15" customHeight="1" x14ac:dyDescent="0.2"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5:23" ht="15" customHeight="1" x14ac:dyDescent="0.2"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5:23" ht="15" customHeight="1" x14ac:dyDescent="0.2"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5:23" ht="15" customHeight="1" x14ac:dyDescent="0.2"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5:23" ht="15" customHeight="1" x14ac:dyDescent="0.2"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5:23" ht="15" customHeight="1" x14ac:dyDescent="0.2"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5:23" ht="15" customHeight="1" x14ac:dyDescent="0.2"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5:23" ht="15" customHeight="1" x14ac:dyDescent="0.2"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5:23" ht="15" customHeight="1" x14ac:dyDescent="0.2"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5:23" ht="15" customHeight="1" x14ac:dyDescent="0.2"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5:23" ht="15" customHeight="1" x14ac:dyDescent="0.2"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5:23" ht="15" customHeight="1" x14ac:dyDescent="0.2"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5:23" ht="15" customHeight="1" x14ac:dyDescent="0.2"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5:23" ht="15" customHeight="1" x14ac:dyDescent="0.2"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5:23" ht="15" customHeight="1" x14ac:dyDescent="0.2"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5:23" ht="15" customHeight="1" x14ac:dyDescent="0.2"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5:23" ht="15" customHeight="1" x14ac:dyDescent="0.2"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5:23" ht="15" customHeight="1" x14ac:dyDescent="0.2"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5:23" ht="15" customHeight="1" x14ac:dyDescent="0.2"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5:23" ht="15" customHeight="1" x14ac:dyDescent="0.2"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5:23" ht="15" customHeight="1" x14ac:dyDescent="0.2"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5:23" ht="15" customHeight="1" x14ac:dyDescent="0.2"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5:23" ht="15" customHeight="1" x14ac:dyDescent="0.2"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5:23" ht="15" customHeight="1" x14ac:dyDescent="0.2"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5:23" ht="15" customHeight="1" x14ac:dyDescent="0.2"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5:23" ht="15" customHeight="1" x14ac:dyDescent="0.2"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5:23" ht="15" customHeight="1" x14ac:dyDescent="0.2"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5:23" ht="15" customHeight="1" x14ac:dyDescent="0.2"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5:23" ht="15" customHeight="1" x14ac:dyDescent="0.2"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5:23" ht="15" customHeight="1" x14ac:dyDescent="0.2"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5:23" ht="15" customHeight="1" x14ac:dyDescent="0.2"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5:23" ht="15" customHeight="1" x14ac:dyDescent="0.2"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5:23" ht="15" customHeight="1" x14ac:dyDescent="0.2"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5:23" ht="15" customHeight="1" x14ac:dyDescent="0.2"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5:23" ht="15" customHeight="1" x14ac:dyDescent="0.2"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5:23" ht="15" customHeight="1" x14ac:dyDescent="0.2"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5:23" ht="15" customHeight="1" x14ac:dyDescent="0.2"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5:23" ht="15" customHeight="1" x14ac:dyDescent="0.2"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5:23" ht="15" customHeight="1" x14ac:dyDescent="0.2"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5:23" ht="15" customHeight="1" x14ac:dyDescent="0.2"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5:23" ht="15" customHeight="1" x14ac:dyDescent="0.2"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5:23" ht="15" customHeight="1" x14ac:dyDescent="0.2"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5:23" ht="15" customHeight="1" x14ac:dyDescent="0.2"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5:23" ht="15" customHeight="1" x14ac:dyDescent="0.2"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5:23" ht="15" customHeight="1" x14ac:dyDescent="0.2"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5:23" ht="15" customHeight="1" x14ac:dyDescent="0.2"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5:23" ht="15" customHeight="1" x14ac:dyDescent="0.2"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5:23" ht="15" customHeight="1" x14ac:dyDescent="0.2"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5:23" ht="15" customHeight="1" x14ac:dyDescent="0.2"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5:23" ht="15" customHeight="1" x14ac:dyDescent="0.2"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5:23" ht="15" customHeight="1" x14ac:dyDescent="0.2"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5:23" ht="15" customHeight="1" x14ac:dyDescent="0.2"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5:23" ht="15" customHeight="1" x14ac:dyDescent="0.2"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5:23" ht="15" customHeight="1" x14ac:dyDescent="0.2"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5:23" ht="15" customHeight="1" x14ac:dyDescent="0.2"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5:23" ht="15" customHeight="1" x14ac:dyDescent="0.2"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5:23" ht="15" customHeight="1" x14ac:dyDescent="0.2"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5:23" ht="15" customHeight="1" x14ac:dyDescent="0.2"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5:23" ht="15" customHeight="1" x14ac:dyDescent="0.2"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5:23" ht="15" customHeight="1" x14ac:dyDescent="0.2"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5:23" ht="15" customHeight="1" x14ac:dyDescent="0.2"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5:23" ht="15" customHeight="1" x14ac:dyDescent="0.2"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5:23" ht="15" customHeight="1" x14ac:dyDescent="0.2"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5:23" ht="15" customHeight="1" x14ac:dyDescent="0.2"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5:23" ht="15" customHeight="1" x14ac:dyDescent="0.2"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5:23" ht="15" customHeight="1" x14ac:dyDescent="0.2"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5:23" ht="15" customHeight="1" x14ac:dyDescent="0.2"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5:23" ht="15" customHeight="1" x14ac:dyDescent="0.2"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5:23" ht="15" customHeight="1" x14ac:dyDescent="0.2"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5:23" ht="15" customHeight="1" x14ac:dyDescent="0.2"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5:23" ht="15" customHeight="1" x14ac:dyDescent="0.2"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5:23" ht="15" customHeight="1" x14ac:dyDescent="0.2"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5:23" ht="15" customHeight="1" x14ac:dyDescent="0.2"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5:23" ht="15" customHeight="1" x14ac:dyDescent="0.2"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5:23" ht="15" customHeight="1" x14ac:dyDescent="0.2"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5:23" ht="15" customHeight="1" x14ac:dyDescent="0.2"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5:23" ht="15" customHeight="1" x14ac:dyDescent="0.2"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5:23" ht="15" customHeight="1" x14ac:dyDescent="0.2"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5:23" ht="15" customHeight="1" x14ac:dyDescent="0.2"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5:23" ht="15" customHeight="1" x14ac:dyDescent="0.2"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5:23" ht="15" customHeight="1" x14ac:dyDescent="0.2"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5:23" ht="15" customHeight="1" x14ac:dyDescent="0.2"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5:23" ht="15" customHeight="1" x14ac:dyDescent="0.2"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5:23" ht="15" customHeight="1" x14ac:dyDescent="0.2"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5:23" ht="15" customHeight="1" x14ac:dyDescent="0.2"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5:23" ht="15" customHeight="1" x14ac:dyDescent="0.2"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5:23" ht="15" customHeight="1" x14ac:dyDescent="0.2"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5:23" ht="15" customHeight="1" x14ac:dyDescent="0.2"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5:23" ht="15" customHeight="1" x14ac:dyDescent="0.2"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5:23" ht="15" customHeight="1" x14ac:dyDescent="0.2"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5:23" ht="15" customHeight="1" x14ac:dyDescent="0.2"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5:23" ht="15" customHeight="1" x14ac:dyDescent="0.2"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5:23" ht="15" customHeight="1" x14ac:dyDescent="0.2"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5:23" ht="15" customHeight="1" x14ac:dyDescent="0.2"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5:23" ht="15" customHeight="1" x14ac:dyDescent="0.2"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5:23" ht="15" customHeight="1" x14ac:dyDescent="0.2"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5:23" ht="15" customHeight="1" x14ac:dyDescent="0.2"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5:23" ht="15" customHeight="1" x14ac:dyDescent="0.2"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5:23" ht="15" customHeight="1" x14ac:dyDescent="0.2"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5:23" ht="15" customHeight="1" x14ac:dyDescent="0.2"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5:23" ht="15" customHeight="1" x14ac:dyDescent="0.2"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5:23" ht="15" customHeight="1" x14ac:dyDescent="0.2"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5:23" ht="15" customHeight="1" x14ac:dyDescent="0.2"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5:23" ht="15" customHeight="1" x14ac:dyDescent="0.2"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5:23" ht="15" customHeight="1" x14ac:dyDescent="0.2"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5:23" ht="15" customHeight="1" x14ac:dyDescent="0.2"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5:23" ht="15" customHeight="1" x14ac:dyDescent="0.2"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5:23" ht="15" customHeight="1" x14ac:dyDescent="0.2"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5:23" ht="15" customHeight="1" x14ac:dyDescent="0.2"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5:23" ht="15" customHeight="1" x14ac:dyDescent="0.2"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5:23" ht="15" customHeight="1" x14ac:dyDescent="0.2"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5:23" ht="15" customHeight="1" x14ac:dyDescent="0.2"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5:23" ht="15" customHeight="1" x14ac:dyDescent="0.2"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5:23" ht="15" customHeight="1" x14ac:dyDescent="0.2"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5:23" ht="15" customHeight="1" x14ac:dyDescent="0.2"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5:23" ht="15" customHeight="1" x14ac:dyDescent="0.2"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5:23" ht="15" customHeight="1" x14ac:dyDescent="0.2"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5:23" ht="15" customHeight="1" x14ac:dyDescent="0.2"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5:23" ht="15" customHeight="1" x14ac:dyDescent="0.2"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5:23" ht="15" customHeight="1" x14ac:dyDescent="0.2"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5:23" ht="15" customHeight="1" x14ac:dyDescent="0.2"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5:23" ht="15" customHeight="1" x14ac:dyDescent="0.2"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5:23" ht="15" customHeight="1" x14ac:dyDescent="0.2"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5:23" ht="15" customHeight="1" x14ac:dyDescent="0.2"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5:23" ht="15" customHeight="1" x14ac:dyDescent="0.2"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5:23" ht="15" customHeight="1" x14ac:dyDescent="0.2"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5:23" ht="15" customHeight="1" x14ac:dyDescent="0.2"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5:23" ht="15" customHeight="1" x14ac:dyDescent="0.2"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5:23" ht="15" customHeight="1" x14ac:dyDescent="0.2"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5:23" ht="15" customHeight="1" x14ac:dyDescent="0.2"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5:23" ht="15" customHeight="1" x14ac:dyDescent="0.2"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5:23" ht="15" customHeight="1" x14ac:dyDescent="0.2"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5:23" ht="15" customHeight="1" x14ac:dyDescent="0.2"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5:23" ht="15" customHeight="1" x14ac:dyDescent="0.2"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5:23" ht="15" customHeight="1" x14ac:dyDescent="0.2"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5:23" ht="15" customHeight="1" x14ac:dyDescent="0.2"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5:23" ht="15" customHeight="1" x14ac:dyDescent="0.2"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5:23" ht="15" customHeight="1" x14ac:dyDescent="0.2"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5:23" ht="15" customHeight="1" x14ac:dyDescent="0.2"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5:23" ht="15" customHeight="1" x14ac:dyDescent="0.2"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5:23" ht="15" customHeight="1" x14ac:dyDescent="0.2"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5:23" ht="15" customHeight="1" x14ac:dyDescent="0.2"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5:23" ht="15" customHeight="1" x14ac:dyDescent="0.2"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5:23" ht="15" customHeight="1" x14ac:dyDescent="0.2"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5:23" ht="15" customHeight="1" x14ac:dyDescent="0.2"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5:23" ht="15" customHeight="1" x14ac:dyDescent="0.2"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5:23" ht="15" customHeight="1" x14ac:dyDescent="0.2"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5:23" ht="15" customHeight="1" x14ac:dyDescent="0.2"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5:23" ht="15" customHeight="1" x14ac:dyDescent="0.2"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5:23" ht="15" customHeight="1" x14ac:dyDescent="0.2"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5:23" ht="15" customHeight="1" x14ac:dyDescent="0.2"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5:23" ht="15" customHeight="1" x14ac:dyDescent="0.2"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5:23" ht="15" customHeight="1" x14ac:dyDescent="0.2"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5:23" ht="15" customHeight="1" x14ac:dyDescent="0.2"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5:23" ht="15" customHeight="1" x14ac:dyDescent="0.2"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5:23" ht="15" customHeight="1" x14ac:dyDescent="0.2"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5:23" ht="15" customHeight="1" x14ac:dyDescent="0.2"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5:23" ht="15" customHeight="1" x14ac:dyDescent="0.2"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5:23" ht="15" customHeight="1" x14ac:dyDescent="0.2"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5:23" ht="15" customHeight="1" x14ac:dyDescent="0.2"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5:23" ht="15" customHeight="1" x14ac:dyDescent="0.2"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5:23" ht="15" customHeight="1" x14ac:dyDescent="0.2"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5:23" ht="15" customHeight="1" x14ac:dyDescent="0.2"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5:23" ht="15" customHeight="1" x14ac:dyDescent="0.2"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5:23" ht="15" customHeight="1" x14ac:dyDescent="0.2"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5:23" ht="15" customHeight="1" x14ac:dyDescent="0.2"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5:23" ht="15" customHeight="1" x14ac:dyDescent="0.2"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5:23" ht="15" customHeight="1" x14ac:dyDescent="0.2"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5:23" ht="15" customHeight="1" x14ac:dyDescent="0.2"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5:23" ht="15" customHeight="1" x14ac:dyDescent="0.2"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5:23" ht="15" customHeight="1" x14ac:dyDescent="0.2"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5:23" ht="15" customHeight="1" x14ac:dyDescent="0.2"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5:23" ht="15" customHeight="1" x14ac:dyDescent="0.2"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5:23" ht="15" customHeight="1" x14ac:dyDescent="0.2"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5:23" ht="15" customHeight="1" x14ac:dyDescent="0.2"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5:23" ht="15" customHeight="1" x14ac:dyDescent="0.2"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5:23" ht="15" customHeight="1" x14ac:dyDescent="0.2"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5:23" ht="15" customHeight="1" x14ac:dyDescent="0.2"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5:23" ht="15" customHeight="1" x14ac:dyDescent="0.2"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5:23" ht="15" customHeight="1" x14ac:dyDescent="0.2"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5:23" ht="15" customHeight="1" x14ac:dyDescent="0.2"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5:23" ht="15" customHeight="1" x14ac:dyDescent="0.2"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5:23" ht="15" customHeight="1" x14ac:dyDescent="0.2"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5:23" ht="15" customHeight="1" x14ac:dyDescent="0.2"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5:23" ht="15" customHeight="1" x14ac:dyDescent="0.2"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5:23" ht="15" customHeight="1" x14ac:dyDescent="0.2"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5:23" ht="15" customHeight="1" x14ac:dyDescent="0.2"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5:23" ht="15" customHeight="1" x14ac:dyDescent="0.2"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5:23" ht="15" customHeight="1" x14ac:dyDescent="0.2"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5:23" ht="15" customHeight="1" x14ac:dyDescent="0.2"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5:23" ht="15" customHeight="1" x14ac:dyDescent="0.2"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5:23" ht="15" customHeight="1" x14ac:dyDescent="0.2"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5:23" ht="15" customHeight="1" x14ac:dyDescent="0.2"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5:23" ht="15" customHeight="1" x14ac:dyDescent="0.2"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5:23" ht="15" customHeight="1" x14ac:dyDescent="0.2"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5:23" ht="15" customHeight="1" x14ac:dyDescent="0.2"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5:23" ht="15" customHeight="1" x14ac:dyDescent="0.2"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5:23" ht="15" customHeight="1" x14ac:dyDescent="0.2"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5:23" ht="15" customHeight="1" x14ac:dyDescent="0.2"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5:23" ht="15" customHeight="1" x14ac:dyDescent="0.2"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5:23" ht="15" customHeight="1" x14ac:dyDescent="0.2"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5:23" ht="15" customHeight="1" x14ac:dyDescent="0.2"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5:23" ht="15" customHeight="1" x14ac:dyDescent="0.2"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5:23" ht="15" customHeight="1" x14ac:dyDescent="0.2"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5:23" ht="15" customHeight="1" x14ac:dyDescent="0.2"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5:23" ht="15" customHeight="1" x14ac:dyDescent="0.2"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5:23" ht="15" customHeight="1" x14ac:dyDescent="0.2"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5:23" ht="15" customHeight="1" x14ac:dyDescent="0.2"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5:23" ht="15" customHeight="1" x14ac:dyDescent="0.2"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5:23" ht="15" customHeight="1" x14ac:dyDescent="0.2"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5:23" ht="15" customHeight="1" x14ac:dyDescent="0.2"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5:23" ht="15" customHeight="1" x14ac:dyDescent="0.2"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5:23" ht="15" customHeight="1" x14ac:dyDescent="0.2"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5:23" ht="15" customHeight="1" x14ac:dyDescent="0.2"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5:23" ht="15" customHeight="1" x14ac:dyDescent="0.2"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5:23" ht="15" customHeight="1" x14ac:dyDescent="0.2"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5:23" ht="15" customHeight="1" x14ac:dyDescent="0.2"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5:23" ht="15" customHeight="1" x14ac:dyDescent="0.2"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5:23" ht="15" customHeight="1" x14ac:dyDescent="0.2"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5:23" ht="15" customHeight="1" x14ac:dyDescent="0.2"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5:23" ht="15" customHeight="1" x14ac:dyDescent="0.2"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5:23" ht="15" customHeight="1" x14ac:dyDescent="0.2"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5:23" ht="15" customHeight="1" x14ac:dyDescent="0.2"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5:23" ht="15" customHeight="1" x14ac:dyDescent="0.2"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5:23" ht="15" customHeight="1" x14ac:dyDescent="0.2"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5:23" ht="15" customHeight="1" x14ac:dyDescent="0.2"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5:23" ht="15" customHeight="1" x14ac:dyDescent="0.2"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5:23" ht="15" customHeight="1" x14ac:dyDescent="0.2"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5:23" ht="15" customHeight="1" x14ac:dyDescent="0.2"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5:23" ht="15" customHeight="1" x14ac:dyDescent="0.2"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5:23" ht="15" customHeight="1" x14ac:dyDescent="0.2"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5:23" ht="15" customHeight="1" x14ac:dyDescent="0.2"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5:23" ht="15" customHeight="1" x14ac:dyDescent="0.2"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5:23" ht="15" customHeight="1" x14ac:dyDescent="0.2"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5:23" ht="15" customHeight="1" x14ac:dyDescent="0.2"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5:23" ht="15" customHeight="1" x14ac:dyDescent="0.2"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5:23" ht="15" customHeight="1" x14ac:dyDescent="0.2"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5:23" ht="15" customHeight="1" x14ac:dyDescent="0.2"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5:23" ht="15" customHeight="1" x14ac:dyDescent="0.2"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5:23" ht="15" customHeight="1" x14ac:dyDescent="0.2"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5:23" ht="15" customHeight="1" x14ac:dyDescent="0.2"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5:23" ht="15" customHeight="1" x14ac:dyDescent="0.2"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5:23" ht="15" customHeight="1" x14ac:dyDescent="0.2"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5:23" ht="15" customHeight="1" x14ac:dyDescent="0.2"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5:23" ht="15" customHeight="1" x14ac:dyDescent="0.2"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5:23" ht="15" customHeight="1" x14ac:dyDescent="0.2"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5:23" ht="15" customHeight="1" x14ac:dyDescent="0.2"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5:23" ht="15" customHeight="1" x14ac:dyDescent="0.2"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5:23" ht="15" customHeight="1" x14ac:dyDescent="0.2"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5:23" ht="15" customHeight="1" x14ac:dyDescent="0.2"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5:23" ht="15" customHeight="1" x14ac:dyDescent="0.2"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5:23" ht="15" customHeight="1" x14ac:dyDescent="0.2"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5:23" ht="15" customHeight="1" x14ac:dyDescent="0.2"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5:23" ht="15" customHeight="1" x14ac:dyDescent="0.2"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5:23" ht="15" customHeight="1" x14ac:dyDescent="0.2"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5:23" ht="15" customHeight="1" x14ac:dyDescent="0.2"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5:23" ht="15" customHeight="1" x14ac:dyDescent="0.2"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5:23" ht="15" customHeight="1" x14ac:dyDescent="0.2"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5:23" ht="15" customHeight="1" x14ac:dyDescent="0.2"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5:23" ht="15" customHeight="1" x14ac:dyDescent="0.2"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5:23" ht="15" customHeight="1" x14ac:dyDescent="0.2"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5:23" ht="15" customHeight="1" x14ac:dyDescent="0.2"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5:23" ht="15" customHeight="1" x14ac:dyDescent="0.2"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5:23" ht="15" customHeight="1" x14ac:dyDescent="0.2"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5:23" ht="15" customHeight="1" x14ac:dyDescent="0.2"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5:23" ht="15" customHeight="1" x14ac:dyDescent="0.2"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5:23" ht="15" customHeight="1" x14ac:dyDescent="0.2"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5:23" ht="15" customHeight="1" x14ac:dyDescent="0.2"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5:23" ht="15" customHeight="1" x14ac:dyDescent="0.2"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5:23" ht="15" customHeight="1" x14ac:dyDescent="0.2"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5:23" ht="15" customHeight="1" x14ac:dyDescent="0.2"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5:23" ht="15" customHeight="1" x14ac:dyDescent="0.2"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5:23" ht="15" customHeight="1" x14ac:dyDescent="0.2"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5:23" ht="15" customHeight="1" x14ac:dyDescent="0.2"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5:23" ht="15" customHeight="1" x14ac:dyDescent="0.2"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5:23" ht="15" customHeight="1" x14ac:dyDescent="0.2"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5:23" ht="15" customHeight="1" x14ac:dyDescent="0.2"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5:23" ht="15" customHeight="1" x14ac:dyDescent="0.2"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5:23" ht="15" customHeight="1" x14ac:dyDescent="0.2"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5:23" ht="15" customHeight="1" x14ac:dyDescent="0.2"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5:23" ht="15" customHeight="1" x14ac:dyDescent="0.2"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5:23" ht="15" customHeight="1" x14ac:dyDescent="0.2"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5:23" ht="15" customHeight="1" x14ac:dyDescent="0.2"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5:23" ht="15" customHeight="1" x14ac:dyDescent="0.2"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5:23" ht="15" customHeight="1" x14ac:dyDescent="0.2"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5:23" ht="15" customHeight="1" x14ac:dyDescent="0.2"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5:23" ht="15" customHeight="1" x14ac:dyDescent="0.2"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5:23" ht="15" customHeight="1" x14ac:dyDescent="0.2"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5:23" ht="15" customHeight="1" x14ac:dyDescent="0.2"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5:23" ht="15" customHeight="1" x14ac:dyDescent="0.2"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5:23" ht="15" customHeight="1" x14ac:dyDescent="0.2"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5:23" ht="15" customHeight="1" x14ac:dyDescent="0.2"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5:23" ht="15" customHeight="1" x14ac:dyDescent="0.2"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5:23" ht="15" customHeight="1" x14ac:dyDescent="0.2"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5:23" ht="15" customHeight="1" x14ac:dyDescent="0.2"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5:23" ht="15" customHeight="1" x14ac:dyDescent="0.2"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5:23" ht="15" customHeight="1" x14ac:dyDescent="0.2"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5:23" ht="15" customHeight="1" x14ac:dyDescent="0.2"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5:23" ht="15" customHeight="1" x14ac:dyDescent="0.2"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5:23" ht="15" customHeight="1" x14ac:dyDescent="0.2"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5:23" ht="15" customHeight="1" x14ac:dyDescent="0.2"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5:23" ht="15" customHeight="1" x14ac:dyDescent="0.2"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5:23" ht="15" customHeight="1" x14ac:dyDescent="0.2"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5:23" ht="15" customHeight="1" x14ac:dyDescent="0.2"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5:23" ht="15" customHeight="1" x14ac:dyDescent="0.2"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5:23" ht="15" customHeight="1" x14ac:dyDescent="0.2"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5:23" ht="15" customHeight="1" x14ac:dyDescent="0.2"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5:23" ht="15" customHeight="1" x14ac:dyDescent="0.2"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5:23" ht="15" customHeight="1" x14ac:dyDescent="0.2"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5:23" ht="15" customHeight="1" x14ac:dyDescent="0.2"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5:23" ht="15" customHeight="1" x14ac:dyDescent="0.2"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5:23" ht="15" customHeight="1" x14ac:dyDescent="0.2"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5:23" ht="15" customHeight="1" x14ac:dyDescent="0.2"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5:23" ht="15" customHeight="1" x14ac:dyDescent="0.2"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5:23" ht="15" customHeight="1" x14ac:dyDescent="0.2"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5:23" ht="15" customHeight="1" x14ac:dyDescent="0.2"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5:23" ht="15" customHeight="1" x14ac:dyDescent="0.2"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5:23" ht="15" customHeight="1" x14ac:dyDescent="0.2"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5:23" ht="15" customHeight="1" x14ac:dyDescent="0.2"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5:23" ht="15" customHeight="1" x14ac:dyDescent="0.2"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5:23" ht="15" customHeight="1" x14ac:dyDescent="0.2"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5:23" ht="15" customHeight="1" x14ac:dyDescent="0.2"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5:23" ht="15" customHeight="1" x14ac:dyDescent="0.2"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5:23" ht="15" customHeight="1" x14ac:dyDescent="0.2"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5:23" ht="15" customHeight="1" x14ac:dyDescent="0.2"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5:23" ht="15" customHeight="1" x14ac:dyDescent="0.2"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5:23" ht="15" customHeight="1" x14ac:dyDescent="0.2"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5:23" ht="15" customHeight="1" x14ac:dyDescent="0.2"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5:23" ht="15" customHeight="1" x14ac:dyDescent="0.2"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5:23" ht="15" customHeight="1" x14ac:dyDescent="0.2"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5:23" ht="15" customHeight="1" x14ac:dyDescent="0.2"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5:23" ht="15" customHeight="1" x14ac:dyDescent="0.2"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5:23" ht="15" customHeight="1" x14ac:dyDescent="0.2"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5:23" ht="15" customHeight="1" x14ac:dyDescent="0.2"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5:23" ht="15" customHeight="1" x14ac:dyDescent="0.2"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5:23" ht="15" customHeight="1" x14ac:dyDescent="0.2"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5:23" ht="15" customHeight="1" x14ac:dyDescent="0.2"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5:23" ht="15" customHeight="1" x14ac:dyDescent="0.2"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5:23" ht="15" customHeight="1" x14ac:dyDescent="0.2"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5:23" ht="15" customHeight="1" x14ac:dyDescent="0.2"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5:23" ht="15" customHeight="1" x14ac:dyDescent="0.2"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5:23" ht="15" customHeight="1" x14ac:dyDescent="0.2"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5:23" ht="15" customHeight="1" x14ac:dyDescent="0.2"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5:23" ht="15" customHeight="1" x14ac:dyDescent="0.2"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5:23" ht="15" customHeight="1" x14ac:dyDescent="0.2"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5:23" ht="15" customHeight="1" x14ac:dyDescent="0.2"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5:23" ht="15" customHeight="1" x14ac:dyDescent="0.2"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5:23" ht="15" customHeight="1" x14ac:dyDescent="0.2"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5:23" ht="15" customHeight="1" x14ac:dyDescent="0.2"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5:23" ht="15" customHeight="1" x14ac:dyDescent="0.2"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5:23" ht="15" customHeight="1" x14ac:dyDescent="0.2"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5:23" ht="15" customHeight="1" x14ac:dyDescent="0.2"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5:23" ht="15" customHeight="1" x14ac:dyDescent="0.2"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5:23" ht="15" customHeight="1" x14ac:dyDescent="0.2"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5:23" ht="15" customHeight="1" x14ac:dyDescent="0.2"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5:23" ht="15" customHeight="1" x14ac:dyDescent="0.2"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5:23" ht="15" customHeight="1" x14ac:dyDescent="0.2"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5:23" ht="15" customHeight="1" x14ac:dyDescent="0.2"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5:23" ht="15" customHeight="1" x14ac:dyDescent="0.2"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5:23" ht="15" customHeight="1" x14ac:dyDescent="0.2"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5:23" ht="15" customHeight="1" x14ac:dyDescent="0.2"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5:23" ht="15" customHeight="1" x14ac:dyDescent="0.2"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5:23" ht="15" customHeight="1" x14ac:dyDescent="0.2"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5:23" ht="15" customHeight="1" x14ac:dyDescent="0.2"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5:23" ht="15" customHeight="1" x14ac:dyDescent="0.2"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5:23" ht="15" customHeight="1" x14ac:dyDescent="0.2"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5:23" ht="15" customHeight="1" x14ac:dyDescent="0.2"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5:23" ht="15" customHeight="1" x14ac:dyDescent="0.2"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5:23" ht="15" customHeight="1" x14ac:dyDescent="0.2"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5:23" ht="15" customHeight="1" x14ac:dyDescent="0.2"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5:23" ht="15" customHeight="1" x14ac:dyDescent="0.2"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5:23" ht="15" customHeight="1" x14ac:dyDescent="0.2"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5:23" ht="15" customHeight="1" x14ac:dyDescent="0.2"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5:23" ht="15" customHeight="1" x14ac:dyDescent="0.2"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5:23" ht="15" customHeight="1" x14ac:dyDescent="0.2"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5:23" ht="15" customHeight="1" x14ac:dyDescent="0.2"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5:23" ht="15" customHeight="1" x14ac:dyDescent="0.2"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5:23" ht="15" customHeight="1" x14ac:dyDescent="0.2"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5:23" ht="15" customHeight="1" x14ac:dyDescent="0.2"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5:23" ht="15" customHeight="1" x14ac:dyDescent="0.2"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5:23" ht="15" customHeight="1" x14ac:dyDescent="0.2"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5:23" ht="15" customHeight="1" x14ac:dyDescent="0.2"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5:23" ht="15" customHeight="1" x14ac:dyDescent="0.2"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5:23" ht="15" customHeight="1" x14ac:dyDescent="0.2"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5:23" ht="15" customHeight="1" x14ac:dyDescent="0.2"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5:23" ht="15" customHeight="1" x14ac:dyDescent="0.2"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5:23" ht="15" customHeight="1" x14ac:dyDescent="0.2"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5:23" ht="15" customHeight="1" x14ac:dyDescent="0.2"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5:23" ht="15" customHeight="1" x14ac:dyDescent="0.2"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5:23" ht="15" customHeight="1" x14ac:dyDescent="0.2"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5:23" ht="15" customHeight="1" x14ac:dyDescent="0.2"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5:23" ht="15" customHeight="1" x14ac:dyDescent="0.2"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5:23" ht="15" customHeight="1" x14ac:dyDescent="0.2"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5:23" ht="15" customHeight="1" x14ac:dyDescent="0.2"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5:23" ht="15" customHeight="1" x14ac:dyDescent="0.2"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5:23" ht="15" customHeight="1" x14ac:dyDescent="0.2"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5:23" ht="15" customHeight="1" x14ac:dyDescent="0.2"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5:23" ht="15" customHeight="1" x14ac:dyDescent="0.2"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5:23" ht="15" customHeight="1" x14ac:dyDescent="0.2"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5:23" ht="15" customHeight="1" x14ac:dyDescent="0.2"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5:23" ht="15" customHeight="1" x14ac:dyDescent="0.2"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5:23" ht="15" customHeight="1" x14ac:dyDescent="0.2"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5:23" ht="15" customHeight="1" x14ac:dyDescent="0.2"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5:23" ht="15" customHeight="1" x14ac:dyDescent="0.2"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5:23" ht="15" customHeight="1" x14ac:dyDescent="0.2"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5:23" ht="15" customHeight="1" x14ac:dyDescent="0.2"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5:23" ht="15" customHeight="1" x14ac:dyDescent="0.2"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5:23" ht="15" customHeight="1" x14ac:dyDescent="0.2"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5:23" ht="15" customHeight="1" x14ac:dyDescent="0.2"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5:23" ht="15" customHeight="1" x14ac:dyDescent="0.2"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5:23" ht="15" customHeight="1" x14ac:dyDescent="0.2"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5:23" ht="15" customHeight="1" x14ac:dyDescent="0.2"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5:23" ht="15" customHeight="1" x14ac:dyDescent="0.2"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5:23" ht="15" customHeight="1" x14ac:dyDescent="0.2"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5:23" ht="15" customHeight="1" x14ac:dyDescent="0.2"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5:23" ht="15" customHeight="1" x14ac:dyDescent="0.2"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5:23" ht="15" customHeight="1" x14ac:dyDescent="0.2"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5:23" ht="15" customHeight="1" x14ac:dyDescent="0.2"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5:23" ht="15" customHeight="1" x14ac:dyDescent="0.2"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5:23" ht="15" customHeight="1" x14ac:dyDescent="0.2"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5:23" ht="15" customHeight="1" x14ac:dyDescent="0.2"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5:23" ht="15" customHeight="1" x14ac:dyDescent="0.2"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5:23" ht="15" customHeight="1" x14ac:dyDescent="0.2"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5:23" ht="15" customHeight="1" x14ac:dyDescent="0.2"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5:23" ht="15" customHeight="1" x14ac:dyDescent="0.2"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5:23" ht="15" customHeight="1" x14ac:dyDescent="0.2"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5:23" ht="15" customHeight="1" x14ac:dyDescent="0.2"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5:23" ht="15" customHeight="1" x14ac:dyDescent="0.2"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5:23" ht="15" customHeight="1" x14ac:dyDescent="0.2"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5:23" ht="15" customHeight="1" x14ac:dyDescent="0.2"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5:23" ht="15" customHeight="1" x14ac:dyDescent="0.2"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5:23" ht="15" customHeight="1" x14ac:dyDescent="0.2"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5:23" ht="15" customHeight="1" x14ac:dyDescent="0.2"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5:23" ht="15" customHeight="1" x14ac:dyDescent="0.2"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5:23" ht="15" customHeight="1" x14ac:dyDescent="0.2"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5:23" ht="15" customHeight="1" x14ac:dyDescent="0.2"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5:23" ht="15" customHeight="1" x14ac:dyDescent="0.2"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5:23" ht="15" customHeight="1" x14ac:dyDescent="0.2"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5:23" ht="15" customHeight="1" x14ac:dyDescent="0.2"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5:23" ht="15" customHeight="1" x14ac:dyDescent="0.2"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5:23" ht="15" customHeight="1" x14ac:dyDescent="0.2"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5:23" ht="15" customHeight="1" x14ac:dyDescent="0.2"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5:23" ht="15" customHeight="1" x14ac:dyDescent="0.2"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5:23" ht="15" customHeight="1" x14ac:dyDescent="0.2"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5:23" ht="15" customHeight="1" x14ac:dyDescent="0.2"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5:23" ht="15" customHeight="1" x14ac:dyDescent="0.2"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5:23" ht="15" customHeight="1" x14ac:dyDescent="0.2"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5:23" ht="15" customHeight="1" x14ac:dyDescent="0.2"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5:23" ht="15" customHeight="1" x14ac:dyDescent="0.2"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5:23" ht="15" customHeight="1" x14ac:dyDescent="0.2"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5:23" ht="15" customHeight="1" x14ac:dyDescent="0.2"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5:23" ht="15" customHeight="1" x14ac:dyDescent="0.2"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5:23" ht="15" customHeight="1" x14ac:dyDescent="0.2"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5:23" ht="15" customHeight="1" x14ac:dyDescent="0.2"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5:23" ht="15" customHeight="1" x14ac:dyDescent="0.2"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5:23" ht="15" customHeight="1" x14ac:dyDescent="0.2"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5:23" ht="15" customHeight="1" x14ac:dyDescent="0.2"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5:23" ht="15" customHeight="1" x14ac:dyDescent="0.2"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5:23" ht="15" customHeight="1" x14ac:dyDescent="0.2"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5:23" ht="15" customHeight="1" x14ac:dyDescent="0.2"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5:23" ht="15" customHeight="1" x14ac:dyDescent="0.2"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5:23" ht="15" customHeight="1" x14ac:dyDescent="0.2"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5:23" ht="15" customHeight="1" x14ac:dyDescent="0.2"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5:23" ht="15" customHeight="1" x14ac:dyDescent="0.2"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5:23" ht="15" customHeight="1" x14ac:dyDescent="0.2"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5:23" ht="15" customHeight="1" x14ac:dyDescent="0.2"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5:23" ht="15" customHeight="1" x14ac:dyDescent="0.2"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5:23" ht="15" customHeight="1" x14ac:dyDescent="0.2"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5:23" ht="15" customHeight="1" x14ac:dyDescent="0.2"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5:23" ht="15" customHeight="1" x14ac:dyDescent="0.2"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5:23" ht="15" customHeight="1" x14ac:dyDescent="0.2"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5:23" ht="15" customHeight="1" x14ac:dyDescent="0.2"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5:23" ht="15" customHeight="1" x14ac:dyDescent="0.2"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5:23" ht="15" customHeight="1" x14ac:dyDescent="0.2"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5:23" ht="15" customHeight="1" x14ac:dyDescent="0.2"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5:23" ht="15" customHeight="1" x14ac:dyDescent="0.2"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5:23" ht="15" customHeight="1" x14ac:dyDescent="0.2"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5:23" ht="15" customHeight="1" x14ac:dyDescent="0.2"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5:23" ht="15" customHeight="1" x14ac:dyDescent="0.2"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5:23" ht="15" customHeight="1" x14ac:dyDescent="0.2"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5:23" ht="15" customHeight="1" x14ac:dyDescent="0.2"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5:23" ht="15" customHeight="1" x14ac:dyDescent="0.2"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5:23" ht="15" customHeight="1" x14ac:dyDescent="0.2"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5:23" ht="15" customHeight="1" x14ac:dyDescent="0.2"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5:23" ht="15" customHeight="1" x14ac:dyDescent="0.2"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5:23" ht="15" customHeight="1" x14ac:dyDescent="0.2"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5:23" ht="15" customHeight="1" x14ac:dyDescent="0.2"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5:23" ht="15" customHeight="1" x14ac:dyDescent="0.2"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5:23" ht="15" customHeight="1" x14ac:dyDescent="0.2"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5:23" ht="15" customHeight="1" x14ac:dyDescent="0.2"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5:23" ht="15" customHeight="1" x14ac:dyDescent="0.2"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5:23" ht="15" customHeight="1" x14ac:dyDescent="0.2"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5:23" ht="15" customHeight="1" x14ac:dyDescent="0.2"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5:23" ht="15" customHeight="1" x14ac:dyDescent="0.2"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5:23" ht="15" customHeight="1" x14ac:dyDescent="0.2"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5:23" ht="15" customHeight="1" x14ac:dyDescent="0.2"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5:23" ht="15" customHeight="1" x14ac:dyDescent="0.2"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5:23" ht="15" customHeight="1" x14ac:dyDescent="0.2"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5:23" ht="15" customHeight="1" x14ac:dyDescent="0.2"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5:23" ht="15" customHeight="1" x14ac:dyDescent="0.2"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5:23" ht="15" customHeight="1" x14ac:dyDescent="0.2"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5:23" ht="15" customHeight="1" x14ac:dyDescent="0.2"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5:23" ht="15" customHeight="1" x14ac:dyDescent="0.2"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5:23" ht="15" customHeight="1" x14ac:dyDescent="0.2"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5:23" ht="15" customHeight="1" x14ac:dyDescent="0.2"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5:23" ht="15" customHeight="1" x14ac:dyDescent="0.2"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5:23" ht="15" customHeight="1" x14ac:dyDescent="0.2"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5:23" ht="15" customHeight="1" x14ac:dyDescent="0.2"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5:23" ht="15" customHeight="1" x14ac:dyDescent="0.2"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5:23" ht="15" customHeight="1" x14ac:dyDescent="0.2"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5:23" ht="15" customHeight="1" x14ac:dyDescent="0.2"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5:23" ht="15" customHeight="1" x14ac:dyDescent="0.2"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5:23" ht="15" customHeight="1" x14ac:dyDescent="0.2"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5:23" ht="15" customHeight="1" x14ac:dyDescent="0.2"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5:23" ht="15" customHeight="1" x14ac:dyDescent="0.2"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5:23" ht="15" customHeight="1" x14ac:dyDescent="0.2"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5:23" ht="15" customHeight="1" x14ac:dyDescent="0.2"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5:23" ht="15" customHeight="1" x14ac:dyDescent="0.2"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5:23" ht="15" customHeight="1" x14ac:dyDescent="0.2"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5:23" ht="15" customHeight="1" x14ac:dyDescent="0.2"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5:23" ht="15" customHeight="1" x14ac:dyDescent="0.2"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5:23" ht="15" customHeight="1" x14ac:dyDescent="0.2"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5:23" ht="15" customHeight="1" x14ac:dyDescent="0.2"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5:23" ht="15" customHeight="1" x14ac:dyDescent="0.2"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5:23" ht="15" customHeight="1" x14ac:dyDescent="0.2"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5:23" ht="15" customHeight="1" x14ac:dyDescent="0.2"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5:23" ht="15" customHeight="1" x14ac:dyDescent="0.2"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5:23" ht="15" customHeight="1" x14ac:dyDescent="0.2"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5:23" ht="15" customHeight="1" x14ac:dyDescent="0.2"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5:23" ht="15" customHeight="1" x14ac:dyDescent="0.2"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5:23" ht="15" customHeight="1" x14ac:dyDescent="0.2"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5:23" ht="15" customHeight="1" x14ac:dyDescent="0.2"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5:23" ht="15" customHeight="1" x14ac:dyDescent="0.2"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5:23" ht="15" customHeight="1" x14ac:dyDescent="0.2"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5:23" ht="15" customHeight="1" x14ac:dyDescent="0.2"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5:23" ht="15" customHeight="1" x14ac:dyDescent="0.2"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5:23" ht="15" customHeight="1" x14ac:dyDescent="0.2"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5:23" ht="15" customHeight="1" x14ac:dyDescent="0.2"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5:23" ht="15" customHeight="1" x14ac:dyDescent="0.2"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5:23" ht="15" customHeight="1" x14ac:dyDescent="0.2"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5:23" ht="15" customHeight="1" x14ac:dyDescent="0.2"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5:23" ht="15" customHeight="1" x14ac:dyDescent="0.2"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5:23" ht="15" customHeight="1" x14ac:dyDescent="0.2"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5:23" ht="15" customHeight="1" x14ac:dyDescent="0.2"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5:23" ht="15" customHeight="1" x14ac:dyDescent="0.2"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5:23" ht="15" customHeight="1" x14ac:dyDescent="0.2"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5:23" ht="15" customHeight="1" x14ac:dyDescent="0.2"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5:23" ht="15" customHeight="1" x14ac:dyDescent="0.2"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5:23" ht="15" customHeight="1" x14ac:dyDescent="0.2"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5:23" ht="15" customHeight="1" x14ac:dyDescent="0.2"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5:23" ht="15" customHeight="1" x14ac:dyDescent="0.2"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5:23" ht="15" customHeight="1" x14ac:dyDescent="0.2"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5:23" ht="15" customHeight="1" x14ac:dyDescent="0.2"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5:23" ht="15" customHeight="1" x14ac:dyDescent="0.2"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5:23" ht="15" customHeight="1" x14ac:dyDescent="0.2"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5:23" ht="15" customHeight="1" x14ac:dyDescent="0.2"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5:23" ht="15" customHeight="1" x14ac:dyDescent="0.2"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5:23" ht="15" customHeight="1" x14ac:dyDescent="0.2"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5:23" ht="15" customHeight="1" x14ac:dyDescent="0.2"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5:23" ht="15" customHeight="1" x14ac:dyDescent="0.2"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5:23" ht="15" customHeight="1" x14ac:dyDescent="0.2"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5:23" ht="15" customHeight="1" x14ac:dyDescent="0.2"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5:23" ht="15" customHeight="1" x14ac:dyDescent="0.2"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5:23" ht="15" customHeight="1" x14ac:dyDescent="0.2"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5:23" ht="15" customHeight="1" x14ac:dyDescent="0.2"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5:23" ht="15" customHeight="1" x14ac:dyDescent="0.2"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5:23" ht="15" customHeight="1" x14ac:dyDescent="0.2"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5:23" ht="15" customHeight="1" x14ac:dyDescent="0.2"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5:23" ht="15" customHeight="1" x14ac:dyDescent="0.2"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5:23" ht="15" customHeight="1" x14ac:dyDescent="0.2"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5:23" ht="15" customHeight="1" x14ac:dyDescent="0.2"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5:23" ht="15" customHeight="1" x14ac:dyDescent="0.2"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5:23" ht="15" customHeight="1" x14ac:dyDescent="0.2"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5:23" ht="15" customHeight="1" x14ac:dyDescent="0.2"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5:23" ht="15" customHeight="1" x14ac:dyDescent="0.2"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5:23" ht="15" customHeight="1" x14ac:dyDescent="0.2"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5:23" ht="15" customHeight="1" x14ac:dyDescent="0.2"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5:23" ht="15" customHeight="1" x14ac:dyDescent="0.2"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5:23" ht="15" customHeight="1" x14ac:dyDescent="0.2"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5:23" ht="15" customHeight="1" x14ac:dyDescent="0.2"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5:23" ht="15" customHeight="1" x14ac:dyDescent="0.2"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5:23" ht="15" customHeight="1" x14ac:dyDescent="0.2"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5:23" ht="15" customHeight="1" x14ac:dyDescent="0.2"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5:23" ht="15" customHeight="1" x14ac:dyDescent="0.2"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5:23" ht="15" customHeight="1" x14ac:dyDescent="0.2"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5:23" ht="15" customHeight="1" x14ac:dyDescent="0.2"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5:23" ht="15" customHeight="1" x14ac:dyDescent="0.2"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5:23" ht="15" customHeight="1" x14ac:dyDescent="0.2"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5:23" ht="15" customHeight="1" x14ac:dyDescent="0.2"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5:23" ht="15" customHeight="1" x14ac:dyDescent="0.2"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5:23" ht="15" customHeight="1" x14ac:dyDescent="0.2"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5:23" ht="15" customHeight="1" x14ac:dyDescent="0.2"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5:23" ht="15" customHeight="1" x14ac:dyDescent="0.2"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5:23" ht="15" customHeight="1" x14ac:dyDescent="0.2"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5:23" ht="15" customHeight="1" x14ac:dyDescent="0.2"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5:23" ht="15" customHeight="1" x14ac:dyDescent="0.2"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5:23" ht="15" customHeight="1" x14ac:dyDescent="0.2"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5:23" ht="15" customHeight="1" x14ac:dyDescent="0.2"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5:23" ht="15" customHeight="1" x14ac:dyDescent="0.2"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5:23" ht="15" customHeight="1" x14ac:dyDescent="0.2"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5:23" ht="15" customHeight="1" x14ac:dyDescent="0.2"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5:23" ht="15" customHeight="1" x14ac:dyDescent="0.2"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5:23" ht="15" customHeight="1" x14ac:dyDescent="0.2"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5:23" ht="15" customHeight="1" x14ac:dyDescent="0.2"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5:23" ht="15" customHeight="1" x14ac:dyDescent="0.2"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5:23" ht="15" customHeight="1" x14ac:dyDescent="0.2"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5:23" ht="15" customHeight="1" x14ac:dyDescent="0.2"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5:23" ht="15" customHeight="1" x14ac:dyDescent="0.2"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5:23" ht="15" customHeight="1" x14ac:dyDescent="0.2"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5:23" ht="15" customHeight="1" x14ac:dyDescent="0.2"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5:23" ht="15" customHeight="1" x14ac:dyDescent="0.2"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5:23" ht="15" customHeight="1" x14ac:dyDescent="0.2"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5:23" ht="15" customHeight="1" x14ac:dyDescent="0.2"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5:23" ht="15" customHeight="1" x14ac:dyDescent="0.2"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5:23" ht="15" customHeight="1" x14ac:dyDescent="0.2"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5:23" ht="15" customHeight="1" x14ac:dyDescent="0.2"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5:23" ht="15" customHeight="1" x14ac:dyDescent="0.2"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5:23" ht="15" customHeight="1" x14ac:dyDescent="0.2"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5:23" ht="15" customHeight="1" x14ac:dyDescent="0.2"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5:23" ht="15" customHeight="1" x14ac:dyDescent="0.2"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5:23" ht="15" customHeight="1" x14ac:dyDescent="0.2"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5:23" ht="15" customHeight="1" x14ac:dyDescent="0.2"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5:23" ht="15" customHeight="1" x14ac:dyDescent="0.2"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5:23" ht="15" customHeight="1" x14ac:dyDescent="0.2"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5:23" ht="15" customHeight="1" x14ac:dyDescent="0.2"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5:23" ht="15" customHeight="1" x14ac:dyDescent="0.2"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5:23" ht="15" customHeight="1" x14ac:dyDescent="0.2"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5:23" ht="15" customHeight="1" x14ac:dyDescent="0.2"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5:23" ht="15" customHeight="1" x14ac:dyDescent="0.2"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5:23" ht="15" customHeight="1" x14ac:dyDescent="0.2"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5:23" ht="15" customHeight="1" x14ac:dyDescent="0.2"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5:23" ht="15" customHeight="1" x14ac:dyDescent="0.2"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5:23" ht="15" customHeight="1" x14ac:dyDescent="0.2"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5:23" ht="15" customHeight="1" x14ac:dyDescent="0.2"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5:23" ht="15" customHeight="1" x14ac:dyDescent="0.2"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5:23" ht="15" customHeight="1" x14ac:dyDescent="0.2"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5:23" ht="15" customHeight="1" x14ac:dyDescent="0.2"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5:23" ht="15" customHeight="1" x14ac:dyDescent="0.2"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5:23" ht="15" customHeight="1" x14ac:dyDescent="0.2"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5:23" ht="15" customHeight="1" x14ac:dyDescent="0.2"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5:23" ht="15" customHeight="1" x14ac:dyDescent="0.2"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5:23" ht="15" customHeight="1" x14ac:dyDescent="0.2"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5:23" ht="15" customHeight="1" x14ac:dyDescent="0.2"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5:23" ht="15" customHeight="1" x14ac:dyDescent="0.2"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5:23" ht="15" customHeight="1" x14ac:dyDescent="0.2"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5:23" ht="15" customHeight="1" x14ac:dyDescent="0.2"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5:23" ht="15" customHeight="1" x14ac:dyDescent="0.2"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5:23" ht="15" customHeight="1" x14ac:dyDescent="0.2"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5:23" ht="15" customHeight="1" x14ac:dyDescent="0.2"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5:23" ht="15" customHeight="1" x14ac:dyDescent="0.2"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5:23" ht="15" customHeight="1" x14ac:dyDescent="0.2"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5:23" ht="15" customHeight="1" x14ac:dyDescent="0.2"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5:23" ht="15" customHeight="1" x14ac:dyDescent="0.2"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5:23" ht="15" customHeight="1" x14ac:dyDescent="0.2"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5:23" ht="15" customHeight="1" x14ac:dyDescent="0.2"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5:23" ht="15" customHeight="1" x14ac:dyDescent="0.2"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5:23" ht="15" customHeight="1" x14ac:dyDescent="0.2"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5:23" ht="15" customHeight="1" x14ac:dyDescent="0.2"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5:23" ht="15" customHeight="1" x14ac:dyDescent="0.2"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5:23" ht="15" customHeight="1" x14ac:dyDescent="0.2"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5:23" ht="15" customHeight="1" x14ac:dyDescent="0.2"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5:23" ht="15" customHeight="1" x14ac:dyDescent="0.2"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5:23" ht="15" customHeight="1" x14ac:dyDescent="0.2"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5:23" ht="15" customHeight="1" x14ac:dyDescent="0.2"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5:23" ht="15" customHeight="1" x14ac:dyDescent="0.2"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5:23" ht="15" customHeight="1" x14ac:dyDescent="0.2"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5:23" ht="15" customHeight="1" x14ac:dyDescent="0.2"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5:23" ht="15" customHeight="1" x14ac:dyDescent="0.2"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5:23" ht="15" customHeight="1" x14ac:dyDescent="0.2"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5:23" ht="15" customHeight="1" x14ac:dyDescent="0.2"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5:23" ht="15" customHeight="1" x14ac:dyDescent="0.2"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5:23" ht="15" customHeight="1" x14ac:dyDescent="0.2"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5:23" ht="15" customHeight="1" x14ac:dyDescent="0.2"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5:23" ht="15" customHeight="1" x14ac:dyDescent="0.2"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5:23" ht="15" customHeight="1" x14ac:dyDescent="0.2"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5:23" ht="15" customHeight="1" x14ac:dyDescent="0.2"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5:23" ht="15" customHeight="1" x14ac:dyDescent="0.2"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5:23" ht="15" customHeight="1" x14ac:dyDescent="0.2"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5:23" ht="15" customHeight="1" x14ac:dyDescent="0.2"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5:23" ht="15" customHeight="1" x14ac:dyDescent="0.2"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5:23" ht="15" customHeight="1" x14ac:dyDescent="0.2"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5:23" ht="15" customHeight="1" x14ac:dyDescent="0.2"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5:23" ht="15" customHeight="1" x14ac:dyDescent="0.2"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5:23" ht="15" customHeight="1" x14ac:dyDescent="0.2"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5:23" ht="15" customHeight="1" x14ac:dyDescent="0.2"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5:23" ht="15" customHeight="1" x14ac:dyDescent="0.2"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5:23" ht="15" customHeight="1" x14ac:dyDescent="0.2"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5:23" ht="15" customHeight="1" x14ac:dyDescent="0.2"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5:23" ht="15" customHeight="1" x14ac:dyDescent="0.2"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5:23" ht="15" customHeight="1" x14ac:dyDescent="0.2"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5:23" ht="15" customHeight="1" x14ac:dyDescent="0.2"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5:23" ht="15" customHeight="1" x14ac:dyDescent="0.2"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5:23" ht="15" customHeight="1" x14ac:dyDescent="0.2"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5:23" ht="15" customHeight="1" x14ac:dyDescent="0.2"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5:23" ht="15" customHeight="1" x14ac:dyDescent="0.2"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5:23" ht="15" customHeight="1" x14ac:dyDescent="0.2"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5:23" ht="15" customHeight="1" x14ac:dyDescent="0.2"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5:23" ht="15" customHeight="1" x14ac:dyDescent="0.2"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5:23" ht="15" customHeight="1" x14ac:dyDescent="0.2"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5:23" ht="15" customHeight="1" x14ac:dyDescent="0.2"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5:23" ht="15" customHeight="1" x14ac:dyDescent="0.2"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5:23" ht="15" customHeight="1" x14ac:dyDescent="0.2"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5:23" ht="15" customHeight="1" x14ac:dyDescent="0.2"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5:23" ht="15" customHeight="1" x14ac:dyDescent="0.2"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5:23" ht="15" customHeight="1" x14ac:dyDescent="0.2"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5:23" ht="15" customHeight="1" x14ac:dyDescent="0.2"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5:23" ht="15" customHeight="1" x14ac:dyDescent="0.2"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5:23" ht="15" customHeight="1" x14ac:dyDescent="0.2"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5:23" ht="15" customHeight="1" x14ac:dyDescent="0.2"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5:23" ht="15" customHeight="1" x14ac:dyDescent="0.2"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5:23" ht="15" customHeight="1" x14ac:dyDescent="0.2"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5:23" ht="15" customHeight="1" x14ac:dyDescent="0.2"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5:23" ht="15" customHeight="1" x14ac:dyDescent="0.2"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5:23" ht="15" customHeight="1" x14ac:dyDescent="0.2"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5:23" ht="15" customHeight="1" x14ac:dyDescent="0.2"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5:23" ht="15" customHeight="1" x14ac:dyDescent="0.2"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5:23" ht="15" customHeight="1" x14ac:dyDescent="0.2"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5:23" ht="15" customHeight="1" x14ac:dyDescent="0.2"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5:23" ht="15" customHeight="1" x14ac:dyDescent="0.2"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5:23" ht="15" customHeight="1" x14ac:dyDescent="0.2"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5:23" ht="15" customHeight="1" x14ac:dyDescent="0.2"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5:23" ht="15" customHeight="1" x14ac:dyDescent="0.2"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5:23" ht="15" customHeight="1" x14ac:dyDescent="0.2"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5:23" ht="15" customHeight="1" x14ac:dyDescent="0.2"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5:23" ht="15" customHeight="1" x14ac:dyDescent="0.2"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5:23" ht="15" customHeight="1" x14ac:dyDescent="0.2"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5:23" ht="15" customHeight="1" x14ac:dyDescent="0.2"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5:23" ht="15" customHeight="1" x14ac:dyDescent="0.2"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5:23" ht="15" customHeight="1" x14ac:dyDescent="0.2"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5:23" ht="15" customHeight="1" x14ac:dyDescent="0.2"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5:23" ht="15" customHeight="1" x14ac:dyDescent="0.2"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5:23" ht="15" customHeight="1" x14ac:dyDescent="0.2"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5:23" ht="15" customHeight="1" x14ac:dyDescent="0.2"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5:23" ht="15" customHeight="1" x14ac:dyDescent="0.2"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5:23" ht="15" customHeight="1" x14ac:dyDescent="0.2"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5:23" ht="15" customHeight="1" x14ac:dyDescent="0.2"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5:23" ht="15" customHeight="1" x14ac:dyDescent="0.2"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5:23" ht="15" customHeight="1" x14ac:dyDescent="0.2"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5:23" ht="15" customHeight="1" x14ac:dyDescent="0.2"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5:23" ht="15" customHeight="1" x14ac:dyDescent="0.2"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5:23" ht="15" customHeight="1" x14ac:dyDescent="0.2"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5:23" ht="15" customHeight="1" x14ac:dyDescent="0.2"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5:23" ht="15" customHeight="1" x14ac:dyDescent="0.2"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5:23" ht="15" customHeight="1" x14ac:dyDescent="0.2"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5:23" ht="15" customHeight="1" x14ac:dyDescent="0.2"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5:23" ht="15" customHeight="1" x14ac:dyDescent="0.2"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5:23" ht="15" customHeight="1" x14ac:dyDescent="0.2"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5:23" ht="15" customHeight="1" x14ac:dyDescent="0.2"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5:23" ht="15" customHeight="1" x14ac:dyDescent="0.2"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5:23" ht="15" customHeight="1" x14ac:dyDescent="0.2"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5:23" ht="15" customHeight="1" x14ac:dyDescent="0.2"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5:23" ht="15" customHeight="1" x14ac:dyDescent="0.2"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5:23" ht="15" customHeight="1" x14ac:dyDescent="0.2"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5:23" ht="15" customHeight="1" x14ac:dyDescent="0.2"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5:23" ht="15" customHeight="1" x14ac:dyDescent="0.2"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5:23" ht="15" customHeight="1" x14ac:dyDescent="0.2"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5:23" ht="15" customHeight="1" x14ac:dyDescent="0.2"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5:23" ht="15" customHeight="1" x14ac:dyDescent="0.2"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5:23" ht="15" customHeight="1" x14ac:dyDescent="0.2"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5:23" ht="15" customHeight="1" x14ac:dyDescent="0.2"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5:23" ht="15" customHeight="1" x14ac:dyDescent="0.2"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5:23" ht="15" customHeight="1" x14ac:dyDescent="0.2"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5:23" ht="15" customHeight="1" x14ac:dyDescent="0.2"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5:23" ht="15" customHeight="1" x14ac:dyDescent="0.2"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5:23" ht="15" customHeight="1" x14ac:dyDescent="0.2"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5:23" ht="15" customHeight="1" x14ac:dyDescent="0.2"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5:23" ht="15" customHeight="1" x14ac:dyDescent="0.2"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5:23" ht="15" customHeight="1" x14ac:dyDescent="0.2"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5:23" ht="15" customHeight="1" x14ac:dyDescent="0.2"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5:23" ht="15" customHeight="1" x14ac:dyDescent="0.2"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5:23" ht="15" customHeight="1" x14ac:dyDescent="0.2"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5:23" ht="15" customHeight="1" x14ac:dyDescent="0.2"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5:23" ht="15" customHeight="1" x14ac:dyDescent="0.2"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5:23" ht="15" customHeight="1" x14ac:dyDescent="0.2"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5:23" ht="15" customHeight="1" x14ac:dyDescent="0.2"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5:23" ht="15" customHeight="1" x14ac:dyDescent="0.2"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5:23" ht="15" customHeight="1" x14ac:dyDescent="0.2"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5:23" ht="15" customHeight="1" x14ac:dyDescent="0.2"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5:23" ht="15" customHeight="1" x14ac:dyDescent="0.2"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5:23" ht="15" customHeight="1" x14ac:dyDescent="0.2"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5:23" ht="15" customHeight="1" x14ac:dyDescent="0.2"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5:23" ht="15" customHeight="1" x14ac:dyDescent="0.2"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5:23" ht="15" customHeight="1" x14ac:dyDescent="0.2"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5:23" ht="15" customHeight="1" x14ac:dyDescent="0.2"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5:23" ht="15" customHeight="1" x14ac:dyDescent="0.2"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5:23" ht="15" customHeight="1" x14ac:dyDescent="0.2"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5:23" ht="15" customHeight="1" x14ac:dyDescent="0.2"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5:23" ht="15" customHeight="1" x14ac:dyDescent="0.2"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5:23" ht="15" customHeight="1" x14ac:dyDescent="0.2"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5:23" ht="15" customHeight="1" x14ac:dyDescent="0.2"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5:23" ht="15" customHeight="1" x14ac:dyDescent="0.2"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5:23" ht="15" customHeight="1" x14ac:dyDescent="0.2"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5:23" ht="15" customHeight="1" x14ac:dyDescent="0.2"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5:23" ht="15" customHeight="1" x14ac:dyDescent="0.2"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5:23" ht="15" customHeight="1" x14ac:dyDescent="0.2"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5:23" ht="15" customHeight="1" x14ac:dyDescent="0.2"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5:23" ht="15" customHeight="1" x14ac:dyDescent="0.2"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5:23" ht="15" customHeight="1" x14ac:dyDescent="0.2"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5:23" ht="15" customHeight="1" x14ac:dyDescent="0.2"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5:23" ht="15" customHeight="1" x14ac:dyDescent="0.2"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5:23" ht="15" customHeight="1" x14ac:dyDescent="0.2"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5:23" ht="15" customHeight="1" x14ac:dyDescent="0.2"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5:23" ht="15" customHeight="1" x14ac:dyDescent="0.2"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5:23" ht="15" customHeight="1" x14ac:dyDescent="0.2"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5:23" ht="15" customHeight="1" x14ac:dyDescent="0.2"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5:23" ht="15" customHeight="1" x14ac:dyDescent="0.2"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5:23" ht="15" customHeight="1" x14ac:dyDescent="0.2"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5:23" ht="15" customHeight="1" x14ac:dyDescent="0.2"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5:23" ht="15" customHeight="1" x14ac:dyDescent="0.2"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5:23" ht="15" customHeight="1" x14ac:dyDescent="0.2"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5:23" ht="15" customHeight="1" x14ac:dyDescent="0.2"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5:23" ht="15" customHeight="1" x14ac:dyDescent="0.2"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5:23" ht="15" customHeight="1" x14ac:dyDescent="0.2"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5:23" ht="15" customHeight="1" x14ac:dyDescent="0.2"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5:23" ht="15" customHeight="1" x14ac:dyDescent="0.2"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5:23" ht="15" customHeight="1" x14ac:dyDescent="0.2"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5:23" ht="15" customHeight="1" x14ac:dyDescent="0.2"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5:23" ht="15" customHeight="1" x14ac:dyDescent="0.2"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5:23" ht="15" customHeight="1" x14ac:dyDescent="0.2"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5:23" ht="15" customHeight="1" x14ac:dyDescent="0.2"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5:23" ht="15" customHeight="1" x14ac:dyDescent="0.2"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5:23" ht="15" customHeight="1" x14ac:dyDescent="0.2"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5:23" ht="15" customHeight="1" x14ac:dyDescent="0.2"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5:23" ht="15" customHeight="1" x14ac:dyDescent="0.2"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5:23" ht="15" customHeight="1" x14ac:dyDescent="0.2"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5:23" ht="15" customHeight="1" x14ac:dyDescent="0.2"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5:23" ht="15" customHeight="1" x14ac:dyDescent="0.2"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5:23" ht="15" customHeight="1" x14ac:dyDescent="0.2"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5:23" ht="15" customHeight="1" x14ac:dyDescent="0.2"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5:23" ht="15" customHeight="1" x14ac:dyDescent="0.2"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5:23" ht="15" customHeight="1" x14ac:dyDescent="0.2"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5:23" ht="15" customHeight="1" x14ac:dyDescent="0.2"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5:23" ht="15" customHeight="1" x14ac:dyDescent="0.2"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5:23" ht="15" customHeight="1" x14ac:dyDescent="0.2"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5:23" ht="15" customHeight="1" x14ac:dyDescent="0.2"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5:23" ht="15" customHeight="1" x14ac:dyDescent="0.2"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5:23" ht="15" customHeight="1" x14ac:dyDescent="0.2"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5:23" ht="15" customHeight="1" x14ac:dyDescent="0.2"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5:23" ht="15" customHeight="1" x14ac:dyDescent="0.2"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5:23" ht="15" customHeight="1" x14ac:dyDescent="0.2"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5:23" ht="15" customHeight="1" x14ac:dyDescent="0.2"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5:23" ht="15" customHeight="1" x14ac:dyDescent="0.2"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5:23" ht="15" customHeight="1" x14ac:dyDescent="0.2"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5:23" ht="15" customHeight="1" x14ac:dyDescent="0.2"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5:23" ht="15" customHeight="1" x14ac:dyDescent="0.2"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5:23" ht="15" customHeight="1" x14ac:dyDescent="0.2"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5:23" ht="15" customHeight="1" x14ac:dyDescent="0.2"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5:23" ht="15" customHeight="1" x14ac:dyDescent="0.2"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5:23" ht="15" customHeight="1" x14ac:dyDescent="0.2"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5:23" ht="15" customHeight="1" x14ac:dyDescent="0.2"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5:23" ht="15" customHeight="1" x14ac:dyDescent="0.2"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5:23" ht="15" customHeight="1" x14ac:dyDescent="0.2"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5:23" ht="15" customHeight="1" x14ac:dyDescent="0.2"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5:23" ht="15" customHeight="1" x14ac:dyDescent="0.2"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5:23" ht="15" customHeight="1" x14ac:dyDescent="0.2"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5:23" ht="15" customHeight="1" x14ac:dyDescent="0.2"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5:23" ht="15" customHeight="1" x14ac:dyDescent="0.2"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5:23" ht="15" customHeight="1" x14ac:dyDescent="0.2"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5:23" ht="15" customHeight="1" x14ac:dyDescent="0.2"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5:23" ht="15" customHeight="1" x14ac:dyDescent="0.2"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5:23" ht="15" customHeight="1" x14ac:dyDescent="0.2"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5:23" ht="15" customHeight="1" x14ac:dyDescent="0.2"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5:23" ht="15" customHeight="1" x14ac:dyDescent="0.2"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5:23" ht="15" customHeight="1" x14ac:dyDescent="0.2"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5:23" ht="15" customHeight="1" x14ac:dyDescent="0.2"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5:23" ht="15" customHeight="1" x14ac:dyDescent="0.2"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5:23" ht="15" customHeight="1" x14ac:dyDescent="0.2"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5:23" ht="15" customHeight="1" x14ac:dyDescent="0.2"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5:23" ht="15" customHeight="1" x14ac:dyDescent="0.2"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5:23" ht="15" customHeight="1" x14ac:dyDescent="0.2"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5:23" ht="15" customHeight="1" x14ac:dyDescent="0.2"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5:23" ht="15" customHeight="1" x14ac:dyDescent="0.2"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5:23" ht="15" customHeight="1" x14ac:dyDescent="0.2"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5:23" ht="15" customHeight="1" x14ac:dyDescent="0.2"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5:23" ht="15" customHeight="1" x14ac:dyDescent="0.2"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5:23" ht="15" customHeight="1" x14ac:dyDescent="0.2"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5:23" ht="15" customHeight="1" x14ac:dyDescent="0.2"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5:23" ht="15" customHeight="1" x14ac:dyDescent="0.2"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5:23" ht="15" customHeight="1" x14ac:dyDescent="0.2"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5:23" ht="15" customHeight="1" x14ac:dyDescent="0.2"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5:23" ht="15" customHeight="1" x14ac:dyDescent="0.2"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5:23" ht="15" customHeight="1" x14ac:dyDescent="0.2"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5:23" ht="15" customHeight="1" x14ac:dyDescent="0.2"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5:23" ht="15" customHeight="1" x14ac:dyDescent="0.2"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5:23" ht="15" customHeight="1" x14ac:dyDescent="0.2"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5:23" ht="15" customHeight="1" x14ac:dyDescent="0.2"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5:23" ht="15" customHeight="1" x14ac:dyDescent="0.2"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5:23" ht="15" customHeight="1" x14ac:dyDescent="0.2"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5:23" ht="15" customHeight="1" x14ac:dyDescent="0.2"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5:23" ht="15" customHeight="1" x14ac:dyDescent="0.2"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5:23" ht="15" customHeight="1" x14ac:dyDescent="0.2"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5:23" ht="15" customHeight="1" x14ac:dyDescent="0.2"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5:23" ht="15" customHeight="1" x14ac:dyDescent="0.2"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5:23" ht="15" customHeight="1" x14ac:dyDescent="0.2"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5:23" ht="15" customHeight="1" x14ac:dyDescent="0.2"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5:23" ht="15" customHeight="1" x14ac:dyDescent="0.2"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5:23" ht="15" customHeight="1" x14ac:dyDescent="0.2"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5:23" ht="15" customHeight="1" x14ac:dyDescent="0.2"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5:23" ht="15" customHeight="1" x14ac:dyDescent="0.2"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5:23" ht="15" customHeight="1" x14ac:dyDescent="0.2"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5:23" ht="15" customHeight="1" x14ac:dyDescent="0.2"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5:23" ht="15" customHeight="1" x14ac:dyDescent="0.2"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5:23" ht="15" customHeight="1" x14ac:dyDescent="0.2"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5:23" ht="15" customHeight="1" x14ac:dyDescent="0.2"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5:23" ht="15" customHeight="1" x14ac:dyDescent="0.2"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5:23" ht="15" customHeight="1" x14ac:dyDescent="0.2"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5:23" ht="15" customHeight="1" x14ac:dyDescent="0.2"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5:23" ht="15" customHeight="1" x14ac:dyDescent="0.2"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5:23" ht="15" customHeight="1" x14ac:dyDescent="0.2"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5:23" ht="15" customHeight="1" x14ac:dyDescent="0.2"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5:23" ht="15" customHeight="1" x14ac:dyDescent="0.2"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5:23" ht="15" customHeight="1" x14ac:dyDescent="0.2"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5:23" ht="15" customHeight="1" x14ac:dyDescent="0.2"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5:23" ht="15" customHeight="1" x14ac:dyDescent="0.2"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5:23" ht="15" customHeight="1" x14ac:dyDescent="0.2"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5:23" ht="15" customHeight="1" x14ac:dyDescent="0.2"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5:23" ht="15" customHeight="1" x14ac:dyDescent="0.2"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5:23" ht="15" customHeight="1" x14ac:dyDescent="0.2"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5:23" ht="15" customHeight="1" x14ac:dyDescent="0.2"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5:23" ht="15" customHeight="1" x14ac:dyDescent="0.2"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5:23" ht="15" customHeight="1" x14ac:dyDescent="0.2"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5:23" ht="15" customHeight="1" x14ac:dyDescent="0.2"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5:23" ht="15" customHeight="1" x14ac:dyDescent="0.2"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5:23" ht="15" customHeight="1" x14ac:dyDescent="0.2"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5:23" ht="15" customHeight="1" x14ac:dyDescent="0.2"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5:23" ht="15" customHeight="1" x14ac:dyDescent="0.2"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5:23" ht="15" customHeight="1" x14ac:dyDescent="0.2"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5:23" ht="15" customHeight="1" x14ac:dyDescent="0.2"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5:23" ht="15" customHeight="1" x14ac:dyDescent="0.2"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5:23" ht="15" customHeight="1" x14ac:dyDescent="0.2"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5:23" ht="15" customHeight="1" x14ac:dyDescent="0.2"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5:23" ht="15" customHeight="1" x14ac:dyDescent="0.2"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5:23" ht="15" customHeight="1" x14ac:dyDescent="0.2"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5:23" ht="15" customHeight="1" x14ac:dyDescent="0.2"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5:23" ht="15" customHeight="1" x14ac:dyDescent="0.2"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5:23" ht="15" customHeight="1" x14ac:dyDescent="0.2"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5:23" ht="15" customHeight="1" x14ac:dyDescent="0.2"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5:23" ht="15" customHeight="1" x14ac:dyDescent="0.2"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5:23" ht="15" customHeight="1" x14ac:dyDescent="0.2"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5:23" ht="15" customHeight="1" x14ac:dyDescent="0.2"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5:23" ht="15" customHeight="1" x14ac:dyDescent="0.2"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5:23" ht="15" customHeight="1" x14ac:dyDescent="0.2"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5:23" ht="15" customHeight="1" x14ac:dyDescent="0.2"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5:23" ht="15" customHeight="1" x14ac:dyDescent="0.2"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5:23" ht="15" customHeight="1" x14ac:dyDescent="0.2"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5:23" ht="15" customHeight="1" x14ac:dyDescent="0.2"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5:23" ht="15" customHeight="1" x14ac:dyDescent="0.2"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5:23" ht="15" customHeight="1" x14ac:dyDescent="0.2"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5:23" ht="15" customHeight="1" x14ac:dyDescent="0.2"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5:23" ht="15" customHeight="1" x14ac:dyDescent="0.2"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5:23" ht="15" customHeight="1" x14ac:dyDescent="0.2"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5:23" ht="15" customHeight="1" x14ac:dyDescent="0.2"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5:23" ht="15" customHeight="1" x14ac:dyDescent="0.2"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5:23" ht="15" customHeight="1" x14ac:dyDescent="0.2"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5:23" ht="15" customHeight="1" x14ac:dyDescent="0.2"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5:23" ht="15" customHeight="1" x14ac:dyDescent="0.2"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5:23" ht="15" customHeight="1" x14ac:dyDescent="0.2"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5:23" ht="15" customHeight="1" x14ac:dyDescent="0.2"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5:23" ht="15" customHeight="1" x14ac:dyDescent="0.2"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5:23" ht="15" customHeight="1" x14ac:dyDescent="0.2"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5:23" ht="15" customHeight="1" x14ac:dyDescent="0.2"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5:23" ht="15" customHeight="1" x14ac:dyDescent="0.2"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5:23" ht="15" customHeight="1" x14ac:dyDescent="0.2"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5:23" ht="15" customHeight="1" x14ac:dyDescent="0.2"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5:23" ht="15" customHeight="1" x14ac:dyDescent="0.2"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5:23" ht="15" customHeight="1" x14ac:dyDescent="0.2"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5:23" ht="15" customHeight="1" x14ac:dyDescent="0.2"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5:23" ht="15" customHeight="1" x14ac:dyDescent="0.2"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5:23" ht="15" customHeight="1" x14ac:dyDescent="0.2"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5:23" ht="15" customHeight="1" x14ac:dyDescent="0.2"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5:23" ht="15" customHeight="1" x14ac:dyDescent="0.2"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5:23" ht="15" customHeight="1" x14ac:dyDescent="0.2"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5:23" ht="15" customHeight="1" x14ac:dyDescent="0.2"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5:23" ht="15" customHeight="1" x14ac:dyDescent="0.2"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5:23" ht="15" customHeight="1" x14ac:dyDescent="0.2"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5:23" ht="15" customHeight="1" x14ac:dyDescent="0.2"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5:23" ht="15" customHeight="1" x14ac:dyDescent="0.2"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5:23" ht="15" customHeight="1" x14ac:dyDescent="0.2"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5:23" ht="15" customHeight="1" x14ac:dyDescent="0.2"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5:23" ht="15" customHeight="1" x14ac:dyDescent="0.2"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5:23" ht="15" customHeight="1" x14ac:dyDescent="0.2"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5:23" ht="15" customHeight="1" x14ac:dyDescent="0.2"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5:23" ht="15" customHeight="1" x14ac:dyDescent="0.2"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5:23" ht="15" customHeight="1" x14ac:dyDescent="0.2"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5:23" ht="15" customHeight="1" x14ac:dyDescent="0.2"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5:23" ht="15" customHeight="1" x14ac:dyDescent="0.2"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5:23" ht="15" customHeight="1" x14ac:dyDescent="0.2"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5:23" ht="15" customHeight="1" x14ac:dyDescent="0.2"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5:23" ht="15" customHeight="1" x14ac:dyDescent="0.2"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5:23" ht="15" customHeight="1" x14ac:dyDescent="0.2"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5:23" ht="15" customHeight="1" x14ac:dyDescent="0.2"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5:23" ht="15" customHeight="1" x14ac:dyDescent="0.2"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5:23" ht="15" customHeight="1" x14ac:dyDescent="0.2"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5:23" ht="15" customHeight="1" x14ac:dyDescent="0.2"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5:23" ht="15" customHeight="1" x14ac:dyDescent="0.2"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5:23" ht="15" customHeight="1" x14ac:dyDescent="0.2"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5:23" ht="15" customHeight="1" x14ac:dyDescent="0.2"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5:23" ht="15" customHeight="1" x14ac:dyDescent="0.2"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5:23" ht="15" customHeight="1" x14ac:dyDescent="0.2"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5:23" ht="15" customHeight="1" x14ac:dyDescent="0.2"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5:23" ht="15" customHeight="1" x14ac:dyDescent="0.2"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5:23" ht="15" customHeight="1" x14ac:dyDescent="0.2"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5:23" ht="15" customHeight="1" x14ac:dyDescent="0.2"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5:23" ht="15" customHeight="1" x14ac:dyDescent="0.2"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5:23" ht="15" customHeight="1" x14ac:dyDescent="0.2"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5:23" ht="15" customHeight="1" x14ac:dyDescent="0.2"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5:23" ht="15" customHeight="1" x14ac:dyDescent="0.2"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5:23" ht="15" customHeight="1" x14ac:dyDescent="0.2"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5:23" ht="15" customHeight="1" x14ac:dyDescent="0.2"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5:23" ht="15" customHeight="1" x14ac:dyDescent="0.2"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5:23" ht="15" customHeight="1" x14ac:dyDescent="0.2"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5:23" ht="15" customHeight="1" x14ac:dyDescent="0.2"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5:23" ht="15" customHeight="1" x14ac:dyDescent="0.2"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5:23" ht="15" customHeight="1" x14ac:dyDescent="0.2"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5:23" ht="15" customHeight="1" x14ac:dyDescent="0.2"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5:23" ht="15" customHeight="1" x14ac:dyDescent="0.2"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5:23" ht="15" customHeight="1" x14ac:dyDescent="0.2"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5:23" ht="15" customHeight="1" x14ac:dyDescent="0.2"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5:23" ht="15" customHeight="1" x14ac:dyDescent="0.2"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5:23" ht="15" customHeight="1" x14ac:dyDescent="0.2"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5:23" ht="15" customHeight="1" x14ac:dyDescent="0.2"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5:23" ht="15" customHeight="1" x14ac:dyDescent="0.2"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5:23" ht="15" customHeight="1" x14ac:dyDescent="0.2"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5:23" ht="15" customHeight="1" x14ac:dyDescent="0.2"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5:23" ht="15" customHeight="1" x14ac:dyDescent="0.2"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5:23" ht="15" customHeight="1" x14ac:dyDescent="0.2"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5:23" ht="15" customHeight="1" x14ac:dyDescent="0.2"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5:23" ht="15" customHeight="1" x14ac:dyDescent="0.2"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5:23" ht="15" customHeight="1" x14ac:dyDescent="0.2"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5:23" ht="15" customHeight="1" x14ac:dyDescent="0.2"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5:23" ht="15" customHeight="1" x14ac:dyDescent="0.2"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5:23" ht="15" customHeight="1" x14ac:dyDescent="0.2"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5:23" ht="15" customHeight="1" x14ac:dyDescent="0.2"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5:23" ht="15" customHeight="1" x14ac:dyDescent="0.2"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5:23" ht="15" customHeight="1" x14ac:dyDescent="0.2"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5:23" ht="15" customHeight="1" x14ac:dyDescent="0.2"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5:23" ht="15" customHeight="1" x14ac:dyDescent="0.2"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5:23" ht="15" customHeight="1" x14ac:dyDescent="0.2"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5:23" ht="15" customHeight="1" x14ac:dyDescent="0.2"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5:23" ht="15" customHeight="1" x14ac:dyDescent="0.2"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5:23" ht="15" customHeight="1" x14ac:dyDescent="0.2"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5:23" ht="15" customHeight="1" x14ac:dyDescent="0.2"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5:23" ht="15" customHeight="1" x14ac:dyDescent="0.2"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5:23" ht="15" customHeight="1" x14ac:dyDescent="0.2"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5:23" ht="15" customHeight="1" x14ac:dyDescent="0.2"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5:23" ht="15" customHeight="1" x14ac:dyDescent="0.2"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5:23" ht="15" customHeight="1" x14ac:dyDescent="0.2"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5:23" ht="15" customHeight="1" x14ac:dyDescent="0.2"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5:23" ht="15" customHeight="1" x14ac:dyDescent="0.2"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5:23" ht="15" customHeight="1" x14ac:dyDescent="0.2"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5:23" ht="15" customHeight="1" x14ac:dyDescent="0.2"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5:23" ht="15" customHeight="1" x14ac:dyDescent="0.2"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5:23" ht="15" customHeight="1" x14ac:dyDescent="0.2"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5:23" ht="15" customHeight="1" x14ac:dyDescent="0.2"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5:23" ht="15" customHeight="1" x14ac:dyDescent="0.2"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5:23" ht="15" customHeight="1" x14ac:dyDescent="0.2"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5:23" ht="15" customHeight="1" x14ac:dyDescent="0.2"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5:23" ht="15" customHeight="1" x14ac:dyDescent="0.2"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5:23" ht="15" customHeight="1" x14ac:dyDescent="0.2"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5:23" ht="15" customHeight="1" x14ac:dyDescent="0.2"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5:23" ht="15" customHeight="1" x14ac:dyDescent="0.2"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5:23" ht="15" customHeight="1" x14ac:dyDescent="0.2"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5:23" ht="15" customHeight="1" x14ac:dyDescent="0.2"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5:23" ht="15" customHeight="1" x14ac:dyDescent="0.2"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5:23" ht="15" customHeight="1" x14ac:dyDescent="0.2"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5:23" ht="15" customHeight="1" x14ac:dyDescent="0.2"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5:23" ht="15" customHeight="1" x14ac:dyDescent="0.2"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5:23" ht="15" customHeight="1" x14ac:dyDescent="0.2"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5:23" ht="15" customHeight="1" x14ac:dyDescent="0.2"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5:23" ht="15" customHeight="1" x14ac:dyDescent="0.2"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5:23" ht="15" customHeight="1" x14ac:dyDescent="0.2"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5:23" ht="15" customHeight="1" x14ac:dyDescent="0.2"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5:23" ht="15" customHeight="1" x14ac:dyDescent="0.2"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5:23" ht="15" customHeight="1" x14ac:dyDescent="0.2"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5:23" ht="15" customHeight="1" x14ac:dyDescent="0.2"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5:23" ht="15" customHeight="1" x14ac:dyDescent="0.2"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5:23" ht="15" customHeight="1" x14ac:dyDescent="0.2"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5:23" ht="15" customHeight="1" x14ac:dyDescent="0.2"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5:23" ht="15" customHeight="1" x14ac:dyDescent="0.2"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5:23" ht="15" customHeight="1" x14ac:dyDescent="0.2"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5:23" ht="15" customHeight="1" x14ac:dyDescent="0.2"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5:23" ht="15" customHeight="1" x14ac:dyDescent="0.2"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5:23" ht="15" customHeight="1" x14ac:dyDescent="0.2"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5:23" ht="15" customHeight="1" x14ac:dyDescent="0.2"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5:23" ht="15" customHeight="1" x14ac:dyDescent="0.2"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5:23" ht="15" customHeight="1" x14ac:dyDescent="0.2"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5:23" ht="15" customHeight="1" x14ac:dyDescent="0.2"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5:23" ht="15" customHeight="1" x14ac:dyDescent="0.2"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5:23" ht="15" customHeight="1" x14ac:dyDescent="0.2"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5:23" ht="15" customHeight="1" x14ac:dyDescent="0.2"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5:23" ht="15" customHeight="1" x14ac:dyDescent="0.2"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5:23" ht="15" customHeight="1" x14ac:dyDescent="0.2"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5:23" ht="15" customHeight="1" x14ac:dyDescent="0.2"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5:23" ht="15" customHeight="1" x14ac:dyDescent="0.2"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5:23" ht="15" customHeight="1" x14ac:dyDescent="0.2"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5:23" ht="15" customHeight="1" x14ac:dyDescent="0.2"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5:23" ht="15" customHeight="1" x14ac:dyDescent="0.2"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5:23" ht="15" customHeight="1" x14ac:dyDescent="0.2"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5:23" ht="15" customHeight="1" x14ac:dyDescent="0.2"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5:23" ht="15" customHeight="1" x14ac:dyDescent="0.2"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5:23" ht="15" customHeight="1" x14ac:dyDescent="0.2"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5:23" ht="15" customHeight="1" x14ac:dyDescent="0.2"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5:23" ht="15" customHeight="1" x14ac:dyDescent="0.2"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5:23" ht="15" customHeight="1" x14ac:dyDescent="0.2"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5:23" ht="15" customHeight="1" x14ac:dyDescent="0.2"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5:23" ht="15" customHeight="1" x14ac:dyDescent="0.2"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5:23" ht="15" customHeight="1" x14ac:dyDescent="0.2"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5:23" ht="15" customHeight="1" x14ac:dyDescent="0.2"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5:23" ht="15" customHeight="1" x14ac:dyDescent="0.2"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5:23" ht="15" customHeight="1" x14ac:dyDescent="0.2"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5:23" ht="15" customHeight="1" x14ac:dyDescent="0.2"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5:23" ht="15" customHeight="1" x14ac:dyDescent="0.2"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5:23" ht="15" customHeight="1" x14ac:dyDescent="0.2"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5:23" ht="15" customHeight="1" x14ac:dyDescent="0.2"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5:23" ht="15" customHeight="1" x14ac:dyDescent="0.2"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5:23" ht="15" customHeight="1" x14ac:dyDescent="0.2"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5:23" ht="15" customHeight="1" x14ac:dyDescent="0.2"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5:23" ht="15" customHeight="1" x14ac:dyDescent="0.2"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5:23" ht="15" customHeight="1" x14ac:dyDescent="0.2"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5:23" ht="15" customHeight="1" x14ac:dyDescent="0.2"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5:23" ht="15" customHeight="1" x14ac:dyDescent="0.2"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5:23" ht="15" customHeight="1" x14ac:dyDescent="0.2"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5:23" ht="15" customHeight="1" x14ac:dyDescent="0.2"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5:23" ht="15" customHeight="1" x14ac:dyDescent="0.2"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5:23" ht="15" customHeight="1" x14ac:dyDescent="0.2"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5:23" ht="15" customHeight="1" x14ac:dyDescent="0.2"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5:23" ht="15" customHeight="1" x14ac:dyDescent="0.2"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5:23" ht="15" customHeight="1" x14ac:dyDescent="0.2"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5:23" ht="15" customHeight="1" x14ac:dyDescent="0.2"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5:23" ht="15" customHeight="1" x14ac:dyDescent="0.2"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5:23" ht="15" customHeight="1" x14ac:dyDescent="0.2"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5:23" ht="15" customHeight="1" x14ac:dyDescent="0.2"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5:23" ht="15" customHeight="1" x14ac:dyDescent="0.2"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5:23" ht="15" customHeight="1" x14ac:dyDescent="0.2"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5:23" ht="15" customHeight="1" x14ac:dyDescent="0.2"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5:23" ht="15" customHeight="1" x14ac:dyDescent="0.2"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5:23" ht="15" customHeight="1" x14ac:dyDescent="0.2"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5:23" ht="15" customHeight="1" x14ac:dyDescent="0.2"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5:23" ht="15" customHeight="1" x14ac:dyDescent="0.2"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5:23" ht="15" customHeight="1" x14ac:dyDescent="0.2"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5:23" ht="15" customHeight="1" x14ac:dyDescent="0.2"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5:23" ht="15" customHeight="1" x14ac:dyDescent="0.2"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5:23" ht="15" customHeight="1" x14ac:dyDescent="0.2"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5:23" ht="15" customHeight="1" x14ac:dyDescent="0.2"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5:23" ht="15" customHeight="1" x14ac:dyDescent="0.2"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5:23" ht="15" customHeight="1" x14ac:dyDescent="0.2"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5:23" ht="15" customHeight="1" x14ac:dyDescent="0.2"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5:23" ht="15" customHeight="1" x14ac:dyDescent="0.2"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5:23" ht="15" customHeight="1" x14ac:dyDescent="0.2"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5:23" ht="15" customHeight="1" x14ac:dyDescent="0.2"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5:23" ht="15" customHeight="1" x14ac:dyDescent="0.2"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5:23" ht="15" customHeight="1" x14ac:dyDescent="0.2"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5:23" ht="15" customHeight="1" x14ac:dyDescent="0.2"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5:23" ht="15" customHeight="1" x14ac:dyDescent="0.2"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5:23" ht="15" customHeight="1" x14ac:dyDescent="0.2"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5:23" ht="15" customHeight="1" x14ac:dyDescent="0.2"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5:23" ht="15" customHeight="1" x14ac:dyDescent="0.2"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5:23" ht="15" customHeight="1" x14ac:dyDescent="0.2"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5:23" ht="15" customHeight="1" x14ac:dyDescent="0.2"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5:23" ht="15" customHeight="1" x14ac:dyDescent="0.2"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5:23" ht="15" customHeight="1" x14ac:dyDescent="0.2"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5:23" ht="15" customHeight="1" x14ac:dyDescent="0.2"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5:23" ht="15" customHeight="1" x14ac:dyDescent="0.2"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5:23" ht="15" customHeight="1" x14ac:dyDescent="0.2"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5:23" ht="15" customHeight="1" x14ac:dyDescent="0.2"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5:23" ht="15" customHeight="1" x14ac:dyDescent="0.2"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5:23" ht="15" customHeight="1" x14ac:dyDescent="0.2"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5:23" ht="15" customHeight="1" x14ac:dyDescent="0.2"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5:23" ht="15" customHeight="1" x14ac:dyDescent="0.2"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5:23" ht="15" customHeight="1" x14ac:dyDescent="0.2"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5:23" ht="15" customHeight="1" x14ac:dyDescent="0.2"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5:23" ht="15" customHeight="1" x14ac:dyDescent="0.2"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5:23" ht="15" customHeight="1" x14ac:dyDescent="0.2"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5:23" ht="15" customHeight="1" x14ac:dyDescent="0.2"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5:23" ht="15" customHeight="1" x14ac:dyDescent="0.2"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5:23" ht="15" customHeight="1" x14ac:dyDescent="0.2"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5:23" ht="15" customHeight="1" x14ac:dyDescent="0.2"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5:23" ht="15" customHeight="1" x14ac:dyDescent="0.2"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5:23" ht="15" customHeight="1" x14ac:dyDescent="0.2"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5:23" ht="15" customHeight="1" x14ac:dyDescent="0.2"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5:23" ht="15" customHeight="1" x14ac:dyDescent="0.2"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5:23" ht="15" customHeight="1" x14ac:dyDescent="0.2"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5:23" ht="15" customHeight="1" x14ac:dyDescent="0.2"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5:23" ht="15" customHeight="1" x14ac:dyDescent="0.2"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5:23" ht="15" customHeight="1" x14ac:dyDescent="0.2"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5:23" ht="15" customHeight="1" x14ac:dyDescent="0.2"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5:23" ht="15" customHeight="1" x14ac:dyDescent="0.2"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5:23" ht="15" customHeight="1" x14ac:dyDescent="0.2"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5:23" ht="15" customHeight="1" x14ac:dyDescent="0.2"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5:23" ht="15" customHeight="1" x14ac:dyDescent="0.2"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5:23" ht="15" customHeight="1" x14ac:dyDescent="0.2"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5:23" ht="15" customHeight="1" x14ac:dyDescent="0.2"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5:23" ht="15" customHeight="1" x14ac:dyDescent="0.2"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5:23" ht="15" customHeight="1" x14ac:dyDescent="0.2"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5:23" ht="15" customHeight="1" x14ac:dyDescent="0.2"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5:23" ht="15" customHeight="1" x14ac:dyDescent="0.2"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5:23" ht="15" customHeight="1" x14ac:dyDescent="0.2"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5:23" ht="15" customHeight="1" x14ac:dyDescent="0.2"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5:23" ht="15" customHeight="1" x14ac:dyDescent="0.2"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5:23" ht="15" customHeight="1" x14ac:dyDescent="0.2"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5:23" ht="15" customHeight="1" x14ac:dyDescent="0.2"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5:23" ht="15" customHeight="1" x14ac:dyDescent="0.2"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5:23" ht="15" customHeight="1" x14ac:dyDescent="0.2"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5:23" ht="15" customHeight="1" x14ac:dyDescent="0.2"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5:23" ht="15" customHeight="1" x14ac:dyDescent="0.2"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5:23" ht="15" customHeight="1" x14ac:dyDescent="0.2"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5:23" ht="15" customHeight="1" x14ac:dyDescent="0.2"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5:23" ht="15" customHeight="1" x14ac:dyDescent="0.2"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5:23" ht="15" customHeight="1" x14ac:dyDescent="0.2"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5:23" ht="15" customHeight="1" x14ac:dyDescent="0.2"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5:23" ht="15" customHeight="1" x14ac:dyDescent="0.2"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5:23" ht="15" customHeight="1" x14ac:dyDescent="0.2"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5:23" ht="15" customHeight="1" x14ac:dyDescent="0.2"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5:23" ht="15" customHeight="1" x14ac:dyDescent="0.2"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5:23" ht="15" customHeight="1" x14ac:dyDescent="0.2"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5:23" ht="15" customHeight="1" x14ac:dyDescent="0.2"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5:23" ht="15" customHeight="1" x14ac:dyDescent="0.2"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5:23" ht="15" customHeight="1" x14ac:dyDescent="0.2"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5:23" ht="15" customHeight="1" x14ac:dyDescent="0.2"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5:23" ht="15" customHeight="1" x14ac:dyDescent="0.2"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5:23" ht="15" customHeight="1" x14ac:dyDescent="0.2"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5:23" ht="15" customHeight="1" x14ac:dyDescent="0.2"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5:23" ht="15" customHeight="1" x14ac:dyDescent="0.2"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5:23" ht="15" customHeight="1" x14ac:dyDescent="0.2"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5:23" ht="15" customHeight="1" x14ac:dyDescent="0.2"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5:23" ht="15" customHeight="1" x14ac:dyDescent="0.2"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5:23" ht="15" customHeight="1" x14ac:dyDescent="0.2"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5:23" ht="15" customHeight="1" x14ac:dyDescent="0.2"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5:23" ht="15" customHeight="1" x14ac:dyDescent="0.2"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5:23" ht="15" customHeight="1" x14ac:dyDescent="0.2"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5:23" ht="15" customHeight="1" x14ac:dyDescent="0.2"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5:23" ht="15" customHeight="1" x14ac:dyDescent="0.2"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5:23" ht="15" customHeight="1" x14ac:dyDescent="0.2"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5:23" ht="15" customHeight="1" x14ac:dyDescent="0.2"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5:23" ht="15" customHeight="1" x14ac:dyDescent="0.2"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5:23" ht="15" customHeight="1" x14ac:dyDescent="0.2"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5:23" ht="15" customHeight="1" x14ac:dyDescent="0.2"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5:23" ht="15" customHeight="1" x14ac:dyDescent="0.2"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5:23" ht="15" customHeight="1" x14ac:dyDescent="0.2"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5:23" ht="15" customHeight="1" x14ac:dyDescent="0.2"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5:23" ht="15" customHeight="1" x14ac:dyDescent="0.2"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5:23" ht="15" customHeight="1" x14ac:dyDescent="0.2"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5:23" ht="15" customHeight="1" x14ac:dyDescent="0.2"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5:23" ht="15" customHeight="1" x14ac:dyDescent="0.2"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5:23" ht="15" customHeight="1" x14ac:dyDescent="0.2"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5:23" ht="15" customHeight="1" x14ac:dyDescent="0.2"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5:23" ht="15" customHeight="1" x14ac:dyDescent="0.2"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5:23" ht="15" customHeight="1" x14ac:dyDescent="0.2"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5:23" ht="15" customHeight="1" x14ac:dyDescent="0.2"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5:23" ht="15" customHeight="1" x14ac:dyDescent="0.2"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5:23" ht="15" customHeight="1" x14ac:dyDescent="0.2"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5:23" ht="15" customHeight="1" x14ac:dyDescent="0.2"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5:23" ht="15" customHeight="1" x14ac:dyDescent="0.2"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5:23" ht="15" customHeight="1" x14ac:dyDescent="0.2"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5:23" ht="15" customHeight="1" x14ac:dyDescent="0.2"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5:23" ht="15" customHeight="1" x14ac:dyDescent="0.2"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5:23" ht="15" customHeight="1" x14ac:dyDescent="0.2"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5:23" ht="15" customHeight="1" x14ac:dyDescent="0.2"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5:23" ht="15" customHeight="1" x14ac:dyDescent="0.2"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5:23" ht="15" customHeight="1" x14ac:dyDescent="0.2"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5:23" ht="15" customHeight="1" x14ac:dyDescent="0.2"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5:23" ht="15" customHeight="1" x14ac:dyDescent="0.2"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5:23" ht="15" customHeight="1" x14ac:dyDescent="0.2"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5:23" ht="15" customHeight="1" x14ac:dyDescent="0.2"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5:23" ht="15" customHeight="1" x14ac:dyDescent="0.2"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5:23" ht="15" customHeight="1" x14ac:dyDescent="0.2"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5:23" ht="15" customHeight="1" x14ac:dyDescent="0.2"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5:23" ht="15" customHeight="1" x14ac:dyDescent="0.2"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5:23" ht="15" customHeight="1" x14ac:dyDescent="0.2"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5:23" ht="15" customHeight="1" x14ac:dyDescent="0.2"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5:23" ht="15" customHeight="1" x14ac:dyDescent="0.2"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5:23" ht="15" customHeight="1" x14ac:dyDescent="0.2"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5:23" ht="15" customHeight="1" x14ac:dyDescent="0.2"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5:23" ht="15" customHeight="1" x14ac:dyDescent="0.2"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5:23" ht="15" customHeight="1" x14ac:dyDescent="0.2"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5:23" ht="15" customHeight="1" x14ac:dyDescent="0.2"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5:23" ht="15" customHeight="1" x14ac:dyDescent="0.2"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5:23" ht="15" customHeight="1" x14ac:dyDescent="0.2"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5:23" ht="15" customHeight="1" x14ac:dyDescent="0.2"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5:23" ht="15" customHeight="1" x14ac:dyDescent="0.2"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5:23" ht="15" customHeight="1" x14ac:dyDescent="0.2"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5:23" ht="15" customHeight="1" x14ac:dyDescent="0.2"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5:23" ht="15" customHeight="1" x14ac:dyDescent="0.2"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5:23" ht="15" customHeight="1" x14ac:dyDescent="0.2"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5:23" ht="15" customHeight="1" x14ac:dyDescent="0.2"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5:23" ht="15" customHeight="1" x14ac:dyDescent="0.2"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5:23" ht="15" customHeight="1" x14ac:dyDescent="0.2"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5:23" ht="15" customHeight="1" x14ac:dyDescent="0.2"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5:23" ht="15" customHeight="1" x14ac:dyDescent="0.2"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5:23" ht="15" customHeight="1" x14ac:dyDescent="0.2"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5:23" ht="15" customHeight="1" x14ac:dyDescent="0.2"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5:23" ht="15" customHeight="1" x14ac:dyDescent="0.2"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5:23" ht="15" customHeight="1" x14ac:dyDescent="0.2"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5:23" ht="15" customHeight="1" x14ac:dyDescent="0.2"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5:23" ht="15" customHeight="1" x14ac:dyDescent="0.2"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5:23" ht="15" customHeight="1" x14ac:dyDescent="0.2"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5:23" ht="15" customHeight="1" x14ac:dyDescent="0.2"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5:23" ht="15" customHeight="1" x14ac:dyDescent="0.2"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5:23" ht="15" customHeight="1" x14ac:dyDescent="0.2"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5:23" ht="15" customHeight="1" x14ac:dyDescent="0.2"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5:23" ht="15" customHeight="1" x14ac:dyDescent="0.2"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5:23" ht="15" customHeight="1" x14ac:dyDescent="0.2"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5:23" ht="15" customHeight="1" x14ac:dyDescent="0.2"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5:23" ht="15" customHeight="1" x14ac:dyDescent="0.2"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5:23" ht="15" customHeight="1" x14ac:dyDescent="0.2"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5:23" ht="15" customHeight="1" x14ac:dyDescent="0.2"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5:23" ht="15" customHeight="1" x14ac:dyDescent="0.2"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5:23" ht="15" customHeight="1" x14ac:dyDescent="0.2"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5:23" ht="15" customHeight="1" x14ac:dyDescent="0.2"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5:23" ht="15" customHeight="1" x14ac:dyDescent="0.2"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5:23" ht="15" customHeight="1" x14ac:dyDescent="0.2"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5:23" ht="15" customHeight="1" x14ac:dyDescent="0.2"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5:23" ht="15" customHeight="1" x14ac:dyDescent="0.2"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5:23" ht="15" customHeight="1" x14ac:dyDescent="0.2"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5:23" ht="15" customHeight="1" x14ac:dyDescent="0.2"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5:23" ht="15" customHeight="1" x14ac:dyDescent="0.2"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5:23" ht="15" customHeight="1" x14ac:dyDescent="0.2"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5:23" ht="15" customHeight="1" x14ac:dyDescent="0.2"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5:23" ht="15" customHeight="1" x14ac:dyDescent="0.2"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5:23" ht="15" customHeight="1" x14ac:dyDescent="0.2"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5:23" ht="15" customHeight="1" x14ac:dyDescent="0.2"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5:23" ht="15" customHeight="1" x14ac:dyDescent="0.2"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5:23" ht="15" customHeight="1" x14ac:dyDescent="0.2"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5:23" ht="15" customHeight="1" x14ac:dyDescent="0.2"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5:23" ht="15" customHeight="1" x14ac:dyDescent="0.2"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5:23" ht="15" customHeight="1" x14ac:dyDescent="0.2"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5:23" ht="15" customHeight="1" x14ac:dyDescent="0.2"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5:23" ht="15" customHeight="1" x14ac:dyDescent="0.2"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5:23" ht="15" customHeight="1" x14ac:dyDescent="0.2"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5:23" ht="15" customHeight="1" x14ac:dyDescent="0.2"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5:23" ht="15" customHeight="1" x14ac:dyDescent="0.2"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5:23" ht="15" customHeight="1" x14ac:dyDescent="0.2"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5:23" ht="15" customHeight="1" x14ac:dyDescent="0.2"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5:23" ht="15" customHeight="1" x14ac:dyDescent="0.2"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5:23" ht="15" customHeight="1" x14ac:dyDescent="0.2"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5:23" ht="15" customHeight="1" x14ac:dyDescent="0.2"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5:23" ht="15" customHeight="1" x14ac:dyDescent="0.2"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5:23" ht="15" customHeight="1" x14ac:dyDescent="0.2"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5:23" ht="15" customHeight="1" x14ac:dyDescent="0.2"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5:23" ht="15" customHeight="1" x14ac:dyDescent="0.2"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5:23" ht="15" customHeight="1" x14ac:dyDescent="0.2"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5:23" ht="15" customHeight="1" x14ac:dyDescent="0.2"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5:23" ht="15" customHeight="1" x14ac:dyDescent="0.2"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5:23" ht="15" customHeight="1" x14ac:dyDescent="0.2"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5:23" ht="15" customHeight="1" x14ac:dyDescent="0.2"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5:23" ht="15" customHeight="1" x14ac:dyDescent="0.2"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5:23" ht="15" customHeight="1" x14ac:dyDescent="0.2"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5:23" ht="15" customHeight="1" x14ac:dyDescent="0.2"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5:23" ht="15" customHeight="1" x14ac:dyDescent="0.2"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5:23" ht="15" customHeight="1" x14ac:dyDescent="0.2"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5:23" ht="15" customHeight="1" x14ac:dyDescent="0.2"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5:23" ht="15" customHeight="1" x14ac:dyDescent="0.2"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5:23" ht="15" customHeight="1" x14ac:dyDescent="0.2"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5:23" ht="15" customHeight="1" x14ac:dyDescent="0.2"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5:23" ht="15" customHeight="1" x14ac:dyDescent="0.2"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5:23" ht="15" customHeight="1" x14ac:dyDescent="0.2"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5:23" ht="15" customHeight="1" x14ac:dyDescent="0.2"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5:23" ht="15" customHeight="1" x14ac:dyDescent="0.2"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5:23" ht="15" customHeight="1" x14ac:dyDescent="0.2"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5:23" ht="15" customHeight="1" x14ac:dyDescent="0.2"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5:23" ht="15" customHeight="1" x14ac:dyDescent="0.2"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5:23" ht="15" customHeight="1" x14ac:dyDescent="0.2"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5:23" ht="15" customHeight="1" x14ac:dyDescent="0.2"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5:23" ht="15" customHeight="1" x14ac:dyDescent="0.2"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5:23" ht="15" customHeight="1" x14ac:dyDescent="0.2"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5:23" ht="15" customHeight="1" x14ac:dyDescent="0.2"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5:23" ht="15" customHeight="1" x14ac:dyDescent="0.2"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5:23" ht="15" customHeight="1" x14ac:dyDescent="0.2"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5:23" ht="15" customHeight="1" x14ac:dyDescent="0.2"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5:23" ht="15" customHeight="1" x14ac:dyDescent="0.2"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5:23" ht="15" customHeight="1" x14ac:dyDescent="0.2"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5:23" ht="15" customHeight="1" x14ac:dyDescent="0.2"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5:23" ht="15" customHeight="1" x14ac:dyDescent="0.2"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5:23" ht="15" customHeight="1" x14ac:dyDescent="0.2"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5:23" ht="15" customHeight="1" x14ac:dyDescent="0.2"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5:23" ht="15" customHeight="1" x14ac:dyDescent="0.2"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5:23" ht="15" customHeight="1" x14ac:dyDescent="0.2"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5:23" ht="15" customHeight="1" x14ac:dyDescent="0.2"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5:23" ht="15" customHeight="1" x14ac:dyDescent="0.2"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5:23" ht="15" customHeight="1" x14ac:dyDescent="0.2"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5:23" ht="15" customHeight="1" x14ac:dyDescent="0.2"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5:23" ht="15" customHeight="1" x14ac:dyDescent="0.2"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5:23" ht="15" customHeight="1" x14ac:dyDescent="0.2"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5:23" ht="15" customHeight="1" x14ac:dyDescent="0.2"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5:23" ht="15" customHeight="1" x14ac:dyDescent="0.2"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5:23" ht="15" customHeight="1" x14ac:dyDescent="0.2"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5:23" ht="15" customHeight="1" x14ac:dyDescent="0.2"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5:23" ht="15" customHeight="1" x14ac:dyDescent="0.2"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5:23" ht="15" customHeight="1" x14ac:dyDescent="0.2"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5:23" ht="15" customHeight="1" x14ac:dyDescent="0.2"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5:23" ht="15" customHeight="1" x14ac:dyDescent="0.2"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5:23" ht="15" customHeight="1" x14ac:dyDescent="0.2"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5:23" ht="15" customHeight="1" x14ac:dyDescent="0.2"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5:23" ht="15" customHeight="1" x14ac:dyDescent="0.2"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5:23" ht="15" customHeight="1" x14ac:dyDescent="0.2"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5:23" ht="15" customHeight="1" x14ac:dyDescent="0.2"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5:23" ht="15" customHeight="1" x14ac:dyDescent="0.2"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5:23" ht="15" customHeight="1" x14ac:dyDescent="0.2"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5:23" ht="15" customHeight="1" x14ac:dyDescent="0.2"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5:23" ht="15" customHeight="1" x14ac:dyDescent="0.2"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5:23" ht="15" customHeight="1" x14ac:dyDescent="0.2"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5:23" ht="15" customHeight="1" x14ac:dyDescent="0.2"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5:23" ht="15" customHeight="1" x14ac:dyDescent="0.2"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5:23" ht="15" customHeight="1" x14ac:dyDescent="0.2"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5:23" ht="15" customHeight="1" x14ac:dyDescent="0.2"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5:23" ht="15" customHeight="1" x14ac:dyDescent="0.2"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5:23" ht="15" customHeight="1" x14ac:dyDescent="0.2"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5:23" ht="15" customHeight="1" x14ac:dyDescent="0.2"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5:23" ht="15" customHeight="1" x14ac:dyDescent="0.2"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5:23" ht="15" customHeight="1" x14ac:dyDescent="0.2"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5:23" ht="15" customHeight="1" x14ac:dyDescent="0.2"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5:23" ht="15" customHeight="1" x14ac:dyDescent="0.2"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5:23" ht="15" customHeight="1" x14ac:dyDescent="0.2"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5:23" ht="15" customHeight="1" x14ac:dyDescent="0.2"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5:23" ht="15" customHeight="1" x14ac:dyDescent="0.2"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5:23" ht="15" customHeight="1" x14ac:dyDescent="0.2"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5:23" ht="15" customHeight="1" x14ac:dyDescent="0.2"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5:23" ht="15" customHeight="1" x14ac:dyDescent="0.2"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5:23" ht="15" customHeight="1" x14ac:dyDescent="0.2"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5:23" ht="15" customHeight="1" x14ac:dyDescent="0.2"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5:23" ht="15" customHeight="1" x14ac:dyDescent="0.2"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5:23" ht="15" customHeight="1" x14ac:dyDescent="0.2"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5:23" ht="15" customHeight="1" x14ac:dyDescent="0.2"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5:23" ht="15" customHeight="1" x14ac:dyDescent="0.2"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5:23" ht="15" customHeight="1" x14ac:dyDescent="0.2"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5:23" ht="15" customHeight="1" x14ac:dyDescent="0.2"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5:23" ht="15" customHeight="1" x14ac:dyDescent="0.2"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5:23" ht="15" customHeight="1" x14ac:dyDescent="0.2"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5:23" ht="15" customHeight="1" x14ac:dyDescent="0.2"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5:23" ht="15" customHeight="1" x14ac:dyDescent="0.2"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5:23" ht="15" customHeight="1" x14ac:dyDescent="0.2"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5:23" ht="15" customHeight="1" x14ac:dyDescent="0.2"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5:23" ht="15" customHeight="1" x14ac:dyDescent="0.2"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5:23" ht="15" customHeight="1" x14ac:dyDescent="0.2"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5:23" ht="15" customHeight="1" x14ac:dyDescent="0.2"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5:23" ht="15" customHeight="1" x14ac:dyDescent="0.2"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5:23" ht="15" customHeight="1" x14ac:dyDescent="0.2"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5:23" ht="15" customHeight="1" x14ac:dyDescent="0.2"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5:23" ht="15" customHeight="1" x14ac:dyDescent="0.2"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5:23" ht="15" customHeight="1" x14ac:dyDescent="0.2"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5:23" ht="15" customHeight="1" x14ac:dyDescent="0.2"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5:23" ht="15" customHeight="1" x14ac:dyDescent="0.2"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5:23" ht="15" customHeight="1" x14ac:dyDescent="0.2"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5:23" ht="15" customHeight="1" x14ac:dyDescent="0.2"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5:23" ht="15" customHeight="1" x14ac:dyDescent="0.2"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5:23" ht="15" customHeight="1" x14ac:dyDescent="0.2"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5:23" ht="15" customHeight="1" x14ac:dyDescent="0.2"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5:23" ht="15" customHeight="1" x14ac:dyDescent="0.2"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5:23" ht="15" customHeight="1" x14ac:dyDescent="0.2"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5:23" ht="15" customHeight="1" x14ac:dyDescent="0.2"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5:23" ht="15" customHeight="1" x14ac:dyDescent="0.2"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5:23" ht="15" customHeight="1" x14ac:dyDescent="0.2"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5:23" ht="15" customHeight="1" x14ac:dyDescent="0.2"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5:23" ht="15" customHeight="1" x14ac:dyDescent="0.2"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5:23" ht="15" customHeight="1" x14ac:dyDescent="0.2"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5:23" ht="15" customHeight="1" x14ac:dyDescent="0.2"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5:23" ht="15" customHeight="1" x14ac:dyDescent="0.2"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5:23" ht="15" customHeight="1" x14ac:dyDescent="0.2"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5:23" ht="15" customHeight="1" x14ac:dyDescent="0.2"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5:23" ht="15" customHeight="1" x14ac:dyDescent="0.2"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5:23" ht="15" customHeight="1" x14ac:dyDescent="0.2"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5:23" ht="15" customHeight="1" x14ac:dyDescent="0.2"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5:23" ht="15" customHeight="1" x14ac:dyDescent="0.2"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5:23" ht="15" customHeight="1" x14ac:dyDescent="0.2"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5:23" ht="15" customHeight="1" x14ac:dyDescent="0.2"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5:23" ht="15" customHeight="1" x14ac:dyDescent="0.2"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5:23" ht="15" customHeight="1" x14ac:dyDescent="0.2"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5:23" ht="15" customHeight="1" x14ac:dyDescent="0.2"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5:23" ht="15" customHeight="1" x14ac:dyDescent="0.2"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5:23" ht="15" customHeight="1" x14ac:dyDescent="0.2"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5:23" ht="15" customHeight="1" x14ac:dyDescent="0.2"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5:23" ht="15" customHeight="1" x14ac:dyDescent="0.2"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5:23" ht="15" customHeight="1" x14ac:dyDescent="0.2"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5:23" ht="15" customHeight="1" x14ac:dyDescent="0.2"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5:23" ht="15" customHeight="1" x14ac:dyDescent="0.2"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5:23" ht="15" customHeight="1" x14ac:dyDescent="0.2"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5:23" ht="15" customHeight="1" x14ac:dyDescent="0.2"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5:23" ht="15" customHeight="1" x14ac:dyDescent="0.2"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5:23" ht="15" customHeight="1" x14ac:dyDescent="0.2"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5:23" ht="15" customHeight="1" x14ac:dyDescent="0.2"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5:23" ht="15" customHeight="1" x14ac:dyDescent="0.2"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5:23" ht="15" customHeight="1" x14ac:dyDescent="0.2"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5:23" ht="15" customHeight="1" x14ac:dyDescent="0.2"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5:23" ht="15" customHeight="1" x14ac:dyDescent="0.2"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5:23" ht="15" customHeight="1" x14ac:dyDescent="0.2"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5:23" ht="15" customHeight="1" x14ac:dyDescent="0.2"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5:23" ht="15" customHeight="1" x14ac:dyDescent="0.2"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5:23" ht="15" customHeight="1" x14ac:dyDescent="0.2"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5:23" ht="15" customHeight="1" x14ac:dyDescent="0.2"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5:23" ht="15" customHeight="1" x14ac:dyDescent="0.2"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5:23" ht="15" customHeight="1" x14ac:dyDescent="0.2"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5:23" ht="15" customHeight="1" x14ac:dyDescent="0.2"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5:23" ht="15" customHeight="1" x14ac:dyDescent="0.2"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5:23" ht="15" customHeight="1" x14ac:dyDescent="0.2"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5:23" ht="15" customHeight="1" x14ac:dyDescent="0.2"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5:23" ht="15" customHeight="1" x14ac:dyDescent="0.2"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5:23" ht="15" customHeight="1" x14ac:dyDescent="0.2"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5:23" ht="15" customHeight="1" x14ac:dyDescent="0.2"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5:23" ht="15" customHeight="1" x14ac:dyDescent="0.2"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5:23" ht="15" customHeight="1" x14ac:dyDescent="0.2"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5:23" ht="15" customHeight="1" x14ac:dyDescent="0.2"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5:23" ht="15" customHeight="1" x14ac:dyDescent="0.2"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5:23" ht="15" customHeight="1" x14ac:dyDescent="0.2"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5:23" ht="15" customHeight="1" x14ac:dyDescent="0.2"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5:23" ht="15" customHeight="1" x14ac:dyDescent="0.2"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5:23" ht="15" customHeight="1" x14ac:dyDescent="0.2"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5:23" ht="15" customHeight="1" x14ac:dyDescent="0.2"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5:23" ht="15" customHeight="1" x14ac:dyDescent="0.2"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5:23" ht="15" customHeight="1" x14ac:dyDescent="0.2"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5:23" ht="15" customHeight="1" x14ac:dyDescent="0.2"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5:23" ht="15" customHeight="1" x14ac:dyDescent="0.2"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5:23" ht="15" customHeight="1" x14ac:dyDescent="0.2"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5:23" ht="15" customHeight="1" x14ac:dyDescent="0.2"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5:23" ht="15" customHeight="1" x14ac:dyDescent="0.2"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5:23" ht="15" customHeight="1" x14ac:dyDescent="0.2"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5:23" ht="15" customHeight="1" x14ac:dyDescent="0.2"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5:23" ht="15" customHeight="1" x14ac:dyDescent="0.2"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5:23" ht="15" customHeight="1" x14ac:dyDescent="0.2"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5:23" ht="15" customHeight="1" x14ac:dyDescent="0.2"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5:23" ht="15" customHeight="1" x14ac:dyDescent="0.2"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5:23" ht="15" customHeight="1" x14ac:dyDescent="0.2"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5:23" ht="15" customHeight="1" x14ac:dyDescent="0.2"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5:23" ht="15" customHeight="1" x14ac:dyDescent="0.2"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5:23" ht="15" customHeight="1" x14ac:dyDescent="0.2"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5:23" ht="15" customHeight="1" x14ac:dyDescent="0.2"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5:23" ht="15" customHeight="1" x14ac:dyDescent="0.2"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5:23" ht="15" customHeight="1" x14ac:dyDescent="0.2"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5:23" ht="15" customHeight="1" x14ac:dyDescent="0.2"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5:23" ht="15" customHeight="1" x14ac:dyDescent="0.2"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5:23" ht="15" customHeight="1" x14ac:dyDescent="0.2"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5:23" ht="15" customHeight="1" x14ac:dyDescent="0.2"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5:23" ht="15" customHeight="1" x14ac:dyDescent="0.2"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5:23" ht="15" customHeight="1" x14ac:dyDescent="0.2"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5:23" ht="15" customHeight="1" x14ac:dyDescent="0.2"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5:23" ht="15" customHeight="1" x14ac:dyDescent="0.2"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5:23" ht="15" customHeight="1" x14ac:dyDescent="0.2"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5:23" ht="15" customHeight="1" x14ac:dyDescent="0.2"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5:23" ht="15" customHeight="1" x14ac:dyDescent="0.2"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5:23" ht="15" customHeight="1" x14ac:dyDescent="0.2"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5:23" ht="15" customHeight="1" x14ac:dyDescent="0.2"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5:23" ht="15" customHeight="1" x14ac:dyDescent="0.2"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5:23" ht="15" customHeight="1" x14ac:dyDescent="0.2"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5:23" ht="15" customHeight="1" x14ac:dyDescent="0.2"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5:23" ht="15" customHeight="1" x14ac:dyDescent="0.2"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5:23" ht="15" customHeight="1" x14ac:dyDescent="0.2"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5:23" ht="15" customHeight="1" x14ac:dyDescent="0.2"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5:23" ht="15" customHeight="1" x14ac:dyDescent="0.2"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5:23" ht="15" customHeight="1" x14ac:dyDescent="0.2"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5:23" ht="15" customHeight="1" x14ac:dyDescent="0.2"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5:23" ht="15" customHeight="1" x14ac:dyDescent="0.2"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5:23" ht="15" customHeight="1" x14ac:dyDescent="0.2"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5:23" ht="15" customHeight="1" x14ac:dyDescent="0.2"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5:23" ht="15" customHeight="1" x14ac:dyDescent="0.2"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5:23" ht="15" customHeight="1" x14ac:dyDescent="0.2"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5:23" ht="15" customHeight="1" x14ac:dyDescent="0.2"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5:23" ht="15" customHeight="1" x14ac:dyDescent="0.2"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5:23" ht="15" customHeight="1" x14ac:dyDescent="0.2"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5:23" ht="15" customHeight="1" x14ac:dyDescent="0.2"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5:23" ht="15" customHeight="1" x14ac:dyDescent="0.2"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5:23" ht="15" customHeight="1" x14ac:dyDescent="0.2"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5:23" ht="15" customHeight="1" x14ac:dyDescent="0.2"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5:23" ht="15" customHeight="1" x14ac:dyDescent="0.2"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5:23" ht="15" customHeight="1" x14ac:dyDescent="0.2"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5:23" ht="15" customHeight="1" x14ac:dyDescent="0.2"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5:23" ht="15" customHeight="1" x14ac:dyDescent="0.2"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5:23" ht="15" customHeight="1" x14ac:dyDescent="0.2"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5:23" ht="15" customHeight="1" x14ac:dyDescent="0.2"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5:23" ht="15" customHeight="1" x14ac:dyDescent="0.2"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5:23" ht="15" customHeight="1" x14ac:dyDescent="0.2"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5:23" ht="15" customHeight="1" x14ac:dyDescent="0.2"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5:23" ht="15" customHeight="1" x14ac:dyDescent="0.2"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5:23" ht="15" customHeight="1" x14ac:dyDescent="0.2"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5:23" ht="15" customHeight="1" x14ac:dyDescent="0.2"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5:23" ht="15" customHeight="1" x14ac:dyDescent="0.2"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5:23" ht="15" customHeight="1" x14ac:dyDescent="0.2"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5:23" ht="15" customHeight="1" x14ac:dyDescent="0.2"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5:23" ht="15" customHeight="1" x14ac:dyDescent="0.2"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5:23" ht="15" customHeight="1" x14ac:dyDescent="0.2"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5:23" ht="15" customHeight="1" x14ac:dyDescent="0.2"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5:23" ht="15" customHeight="1" x14ac:dyDescent="0.2"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5:23" ht="15" customHeight="1" x14ac:dyDescent="0.2"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5:23" ht="15" customHeight="1" x14ac:dyDescent="0.2"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5:23" ht="15" customHeight="1" x14ac:dyDescent="0.2"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5:23" ht="15" customHeight="1" x14ac:dyDescent="0.2"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5:23" ht="15" customHeight="1" x14ac:dyDescent="0.2"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5:23" ht="15" customHeight="1" x14ac:dyDescent="0.2"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5:23" ht="15" customHeight="1" x14ac:dyDescent="0.2"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5:23" ht="15" customHeight="1" x14ac:dyDescent="0.2"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5:23" ht="15" customHeight="1" x14ac:dyDescent="0.2"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5:23" ht="15" customHeight="1" x14ac:dyDescent="0.2"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5:23" ht="15" customHeight="1" x14ac:dyDescent="0.2"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5:23" ht="15" customHeight="1" x14ac:dyDescent="0.2"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5:23" ht="15" customHeight="1" x14ac:dyDescent="0.2"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5:23" ht="15" customHeight="1" x14ac:dyDescent="0.2"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5:23" ht="15" customHeight="1" x14ac:dyDescent="0.2"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5:23" ht="15" customHeight="1" x14ac:dyDescent="0.2"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5:23" ht="15" customHeight="1" x14ac:dyDescent="0.2"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5:23" ht="15" customHeight="1" x14ac:dyDescent="0.2"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5:23" ht="15" customHeight="1" x14ac:dyDescent="0.2"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5:23" ht="15" customHeight="1" x14ac:dyDescent="0.2"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5:23" ht="15" customHeight="1" x14ac:dyDescent="0.2"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5:23" ht="15" customHeight="1" x14ac:dyDescent="0.2"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5:23" ht="15" customHeight="1" x14ac:dyDescent="0.2"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5:23" ht="15" customHeight="1" x14ac:dyDescent="0.2"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5:23" ht="15" customHeight="1" x14ac:dyDescent="0.2"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5:23" ht="15" customHeight="1" x14ac:dyDescent="0.2"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5:23" ht="15" customHeight="1" x14ac:dyDescent="0.2"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5:23" ht="15" customHeight="1" x14ac:dyDescent="0.2"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5:23" ht="15" customHeight="1" x14ac:dyDescent="0.2"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5:23" ht="15" customHeight="1" x14ac:dyDescent="0.2"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5:23" ht="15" customHeight="1" x14ac:dyDescent="0.2"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5:23" ht="15" customHeight="1" x14ac:dyDescent="0.2"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5:23" ht="15" customHeight="1" x14ac:dyDescent="0.2"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5:23" ht="15" customHeight="1" x14ac:dyDescent="0.2"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5:23" ht="15" customHeight="1" x14ac:dyDescent="0.2"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5:23" ht="15" customHeight="1" x14ac:dyDescent="0.2"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5:23" ht="15" customHeight="1" x14ac:dyDescent="0.2"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5:23" ht="15" customHeight="1" x14ac:dyDescent="0.2"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5:23" ht="15" customHeight="1" x14ac:dyDescent="0.2"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5:23" ht="15" customHeight="1" x14ac:dyDescent="0.2"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5:23" ht="15" customHeight="1" x14ac:dyDescent="0.2"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5:23" ht="15" customHeight="1" x14ac:dyDescent="0.2"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5:23" ht="15" customHeight="1" x14ac:dyDescent="0.2"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5:23" ht="15" customHeight="1" x14ac:dyDescent="0.2"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5:23" ht="15" customHeight="1" x14ac:dyDescent="0.2"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5:23" ht="15" customHeight="1" x14ac:dyDescent="0.2"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5:23" ht="15" customHeight="1" x14ac:dyDescent="0.2"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5:23" ht="15" customHeight="1" x14ac:dyDescent="0.2"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5:23" ht="15" customHeight="1" x14ac:dyDescent="0.2"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5:23" ht="15" customHeight="1" x14ac:dyDescent="0.2"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5:23" ht="15" customHeight="1" x14ac:dyDescent="0.2"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5:23" ht="15" customHeight="1" x14ac:dyDescent="0.2"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5:23" ht="15" customHeight="1" x14ac:dyDescent="0.2"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5:23" ht="15" customHeight="1" x14ac:dyDescent="0.2"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5:23" ht="15" customHeight="1" x14ac:dyDescent="0.2"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5:23" ht="15" customHeight="1" x14ac:dyDescent="0.2"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5:23" ht="15" customHeight="1" x14ac:dyDescent="0.2"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5:23" ht="15" customHeight="1" x14ac:dyDescent="0.2"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5:23" ht="15" customHeight="1" x14ac:dyDescent="0.2"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5:23" ht="15" customHeight="1" x14ac:dyDescent="0.2"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5:23" ht="15" customHeight="1" x14ac:dyDescent="0.2"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5:23" ht="15" customHeight="1" x14ac:dyDescent="0.2"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5:23" ht="15" customHeight="1" x14ac:dyDescent="0.2"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5:23" ht="15" customHeight="1" x14ac:dyDescent="0.2"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5:23" ht="15" customHeight="1" x14ac:dyDescent="0.2"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5:23" ht="15" customHeight="1" x14ac:dyDescent="0.2"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5:23" ht="15" customHeight="1" x14ac:dyDescent="0.2"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5:23" ht="15" customHeight="1" x14ac:dyDescent="0.2"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5:23" ht="15" customHeight="1" x14ac:dyDescent="0.2"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5:23" ht="15" customHeight="1" x14ac:dyDescent="0.2"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5:23" ht="15" customHeight="1" x14ac:dyDescent="0.2"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5:23" ht="15" customHeight="1" x14ac:dyDescent="0.2"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5:23" ht="15" customHeight="1" x14ac:dyDescent="0.2"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5:23" ht="15" customHeight="1" x14ac:dyDescent="0.2"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5:23" ht="15" customHeight="1" x14ac:dyDescent="0.2"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5:23" ht="15" customHeight="1" x14ac:dyDescent="0.2"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5:23" ht="15" customHeight="1" x14ac:dyDescent="0.2"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5:23" ht="15" customHeight="1" x14ac:dyDescent="0.2"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5:23" ht="15" customHeight="1" x14ac:dyDescent="0.2"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5:23" ht="15" customHeight="1" x14ac:dyDescent="0.2"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5:23" ht="15" customHeight="1" x14ac:dyDescent="0.2"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5:23" ht="15" customHeight="1" x14ac:dyDescent="0.2"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5:23" ht="15" customHeight="1" x14ac:dyDescent="0.2"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5:23" ht="15" customHeight="1" x14ac:dyDescent="0.2"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5:23" ht="15" customHeight="1" x14ac:dyDescent="0.2"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5:23" ht="15" customHeight="1" x14ac:dyDescent="0.2"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5:23" ht="15" customHeight="1" x14ac:dyDescent="0.2"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5:23" ht="15" customHeight="1" x14ac:dyDescent="0.2"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5:23" ht="15" customHeight="1" x14ac:dyDescent="0.2"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5:23" ht="15" customHeight="1" x14ac:dyDescent="0.2"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5:23" ht="15" customHeight="1" x14ac:dyDescent="0.2"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5:23" ht="15" customHeight="1" x14ac:dyDescent="0.2"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5:23" ht="15" customHeight="1" x14ac:dyDescent="0.2"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5:23" ht="15" customHeight="1" x14ac:dyDescent="0.2"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5:23" ht="15" customHeight="1" x14ac:dyDescent="0.2"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5:23" ht="15" customHeight="1" x14ac:dyDescent="0.2"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5:23" ht="15" customHeight="1" x14ac:dyDescent="0.2"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5:23" ht="15" customHeight="1" x14ac:dyDescent="0.2"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5:23" ht="15" customHeight="1" x14ac:dyDescent="0.2"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5:23" ht="15" customHeight="1" x14ac:dyDescent="0.2"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5:23" ht="15" customHeight="1" x14ac:dyDescent="0.2"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5:23" ht="15" customHeight="1" x14ac:dyDescent="0.2"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5:23" ht="15" customHeight="1" x14ac:dyDescent="0.2"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5:23" ht="15" customHeight="1" x14ac:dyDescent="0.2"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5:23" ht="15" customHeight="1" x14ac:dyDescent="0.2"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5:23" ht="15" customHeight="1" x14ac:dyDescent="0.2"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5:23" ht="15" customHeight="1" x14ac:dyDescent="0.2"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5:23" ht="15" customHeight="1" x14ac:dyDescent="0.2"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5:23" ht="15" customHeight="1" x14ac:dyDescent="0.2"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5:23" ht="15" customHeight="1" x14ac:dyDescent="0.2"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5:23" ht="15" customHeight="1" x14ac:dyDescent="0.2"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5:23" ht="15" customHeight="1" x14ac:dyDescent="0.2"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5:23" ht="15" customHeight="1" x14ac:dyDescent="0.2"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5:23" ht="15" customHeight="1" x14ac:dyDescent="0.2"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5:23" ht="15" customHeight="1" x14ac:dyDescent="0.2"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5:23" ht="15" customHeight="1" x14ac:dyDescent="0.2"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5:23" ht="15" customHeight="1" x14ac:dyDescent="0.2"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5:23" ht="15" customHeight="1" x14ac:dyDescent="0.2"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5:23" ht="15" customHeight="1" x14ac:dyDescent="0.2"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5:23" ht="15" customHeight="1" x14ac:dyDescent="0.2"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5:23" ht="15" customHeight="1" x14ac:dyDescent="0.2"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5:23" ht="15" customHeight="1" x14ac:dyDescent="0.2"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5:23" ht="15" customHeight="1" x14ac:dyDescent="0.2"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5:23" ht="15" customHeight="1" x14ac:dyDescent="0.2"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5:23" ht="15" customHeight="1" x14ac:dyDescent="0.2"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5:23" ht="15" customHeight="1" x14ac:dyDescent="0.2"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5:23" ht="15" customHeight="1" x14ac:dyDescent="0.2"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5:23" ht="15" customHeight="1" x14ac:dyDescent="0.2"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5:23" ht="15" customHeight="1" x14ac:dyDescent="0.2"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5:23" ht="15" customHeight="1" x14ac:dyDescent="0.2"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5:23" ht="15" customHeight="1" x14ac:dyDescent="0.2"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5:23" ht="15" customHeight="1" x14ac:dyDescent="0.2"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5:23" ht="15" customHeight="1" x14ac:dyDescent="0.2"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5:23" ht="15" customHeight="1" x14ac:dyDescent="0.2"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5:23" ht="15" customHeight="1" x14ac:dyDescent="0.2"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5:23" ht="15" customHeight="1" x14ac:dyDescent="0.2"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5:23" ht="15" customHeight="1" x14ac:dyDescent="0.2"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5:23" ht="15" customHeight="1" x14ac:dyDescent="0.2"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5:23" ht="15" customHeight="1" x14ac:dyDescent="0.2"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5:23" ht="15" customHeight="1" x14ac:dyDescent="0.2"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5:23" ht="15" customHeight="1" x14ac:dyDescent="0.2"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5:23" ht="15" customHeight="1" x14ac:dyDescent="0.2"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5:23" ht="15" customHeight="1" x14ac:dyDescent="0.2"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5:23" ht="15" customHeight="1" x14ac:dyDescent="0.2"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5:23" ht="15" customHeight="1" x14ac:dyDescent="0.2"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5:23" ht="15" customHeight="1" x14ac:dyDescent="0.2"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5:23" ht="15" customHeight="1" x14ac:dyDescent="0.2"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5:23" ht="15" customHeight="1" x14ac:dyDescent="0.2"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5:23" ht="15" customHeight="1" x14ac:dyDescent="0.2"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5:23" ht="15" customHeight="1" x14ac:dyDescent="0.2"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5:23" ht="15" customHeight="1" x14ac:dyDescent="0.2"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5:23" ht="15" customHeight="1" x14ac:dyDescent="0.2"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5:23" ht="15" customHeight="1" x14ac:dyDescent="0.2"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5:23" ht="15" customHeight="1" x14ac:dyDescent="0.2"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5:23" ht="15" customHeight="1" x14ac:dyDescent="0.2"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5:23" ht="15" customHeight="1" x14ac:dyDescent="0.2"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5:23" ht="15" customHeight="1" x14ac:dyDescent="0.2"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5:23" ht="15" customHeight="1" x14ac:dyDescent="0.2"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5:23" ht="15" customHeight="1" x14ac:dyDescent="0.2"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5:23" ht="15" customHeight="1" x14ac:dyDescent="0.2"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5:23" ht="15" customHeight="1" x14ac:dyDescent="0.2"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5:23" ht="15" customHeight="1" x14ac:dyDescent="0.2"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5:23" ht="15" customHeight="1" x14ac:dyDescent="0.2"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5:23" ht="15" customHeight="1" x14ac:dyDescent="0.2"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5:23" ht="15" customHeight="1" x14ac:dyDescent="0.2"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5:23" ht="15" customHeight="1" x14ac:dyDescent="0.2"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5:23" ht="15" customHeight="1" x14ac:dyDescent="0.2"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5:23" ht="15" customHeight="1" x14ac:dyDescent="0.2"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5:23" ht="15" customHeight="1" x14ac:dyDescent="0.2"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5:23" ht="15" customHeight="1" x14ac:dyDescent="0.2"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5:23" ht="15" customHeight="1" x14ac:dyDescent="0.2"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5:23" ht="15" customHeight="1" x14ac:dyDescent="0.2"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5:23" ht="15" customHeight="1" x14ac:dyDescent="0.2"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5:23" ht="15" customHeight="1" x14ac:dyDescent="0.2"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5:23" ht="15" customHeight="1" x14ac:dyDescent="0.2"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5:23" ht="15" customHeight="1" x14ac:dyDescent="0.2"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5:23" ht="15" customHeight="1" x14ac:dyDescent="0.2"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5:23" ht="15" customHeight="1" x14ac:dyDescent="0.2"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5:23" ht="15" customHeight="1" x14ac:dyDescent="0.2"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5:23" ht="15" customHeight="1" x14ac:dyDescent="0.2"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5:23" ht="15" customHeight="1" x14ac:dyDescent="0.2"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5:23" ht="15" customHeight="1" x14ac:dyDescent="0.2"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5:23" ht="15" customHeight="1" x14ac:dyDescent="0.2"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5:23" ht="15" customHeight="1" x14ac:dyDescent="0.2"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5:23" ht="15" customHeight="1" x14ac:dyDescent="0.2"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5:23" ht="15" customHeight="1" x14ac:dyDescent="0.2"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5:23" ht="15" customHeight="1" x14ac:dyDescent="0.2"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5:23" ht="15" customHeight="1" x14ac:dyDescent="0.2"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5:23" ht="15" customHeight="1" x14ac:dyDescent="0.2"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5:23" ht="15" customHeight="1" x14ac:dyDescent="0.2"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5:23" ht="15" customHeight="1" x14ac:dyDescent="0.2"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5:23" ht="15" customHeight="1" x14ac:dyDescent="0.2"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5:23" ht="15" customHeight="1" x14ac:dyDescent="0.2"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5:23" ht="15" customHeight="1" x14ac:dyDescent="0.2"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5:23" ht="15" customHeight="1" x14ac:dyDescent="0.2"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5:23" ht="15" customHeight="1" x14ac:dyDescent="0.2"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5:23" ht="15" customHeight="1" x14ac:dyDescent="0.2"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5:23" ht="15" customHeight="1" x14ac:dyDescent="0.2"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5:23" ht="15" customHeight="1" x14ac:dyDescent="0.2"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5:23" ht="15" customHeight="1" x14ac:dyDescent="0.2"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5:23" ht="15" customHeight="1" x14ac:dyDescent="0.2"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5:23" ht="15" customHeight="1" x14ac:dyDescent="0.2"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5:23" ht="15" customHeight="1" x14ac:dyDescent="0.2"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5:23" ht="15" customHeight="1" x14ac:dyDescent="0.2"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5:23" ht="15" customHeight="1" x14ac:dyDescent="0.2"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5:23" ht="15" customHeight="1" x14ac:dyDescent="0.2"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5:23" ht="15" customHeight="1" x14ac:dyDescent="0.2"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5:23" ht="15" customHeight="1" x14ac:dyDescent="0.2"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5:23" ht="15" customHeight="1" x14ac:dyDescent="0.2"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5:23" ht="15" customHeight="1" x14ac:dyDescent="0.2"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5:23" ht="15" customHeight="1" x14ac:dyDescent="0.2"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5:23" ht="15" customHeight="1" x14ac:dyDescent="0.2"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5:23" ht="15" customHeight="1" x14ac:dyDescent="0.2"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5:23" ht="15" customHeight="1" x14ac:dyDescent="0.2"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5:23" ht="15" customHeight="1" x14ac:dyDescent="0.2"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5:23" ht="15" customHeight="1" x14ac:dyDescent="0.2"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5:23" ht="15" customHeight="1" x14ac:dyDescent="0.2"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5:23" ht="15" customHeight="1" x14ac:dyDescent="0.2"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5:23" ht="15" customHeight="1" x14ac:dyDescent="0.2"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5:23" ht="15" customHeight="1" x14ac:dyDescent="0.2"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5:23" ht="15" customHeight="1" x14ac:dyDescent="0.2"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5:23" ht="15" customHeight="1" x14ac:dyDescent="0.2"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5:23" ht="15" customHeight="1" x14ac:dyDescent="0.2"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5:23" ht="15" customHeight="1" x14ac:dyDescent="0.2"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5:23" ht="15" customHeight="1" x14ac:dyDescent="0.2"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5:23" ht="15" customHeight="1" x14ac:dyDescent="0.2"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5:23" ht="15" customHeight="1" x14ac:dyDescent="0.2"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5:23" ht="15" customHeight="1" x14ac:dyDescent="0.2"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5:23" ht="15" customHeight="1" x14ac:dyDescent="0.2"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5:23" ht="15" customHeight="1" x14ac:dyDescent="0.2"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5:23" ht="15" customHeight="1" x14ac:dyDescent="0.2"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5:23" ht="15" customHeight="1" x14ac:dyDescent="0.2"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5:23" ht="15" customHeight="1" x14ac:dyDescent="0.2"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5:23" ht="15" customHeight="1" x14ac:dyDescent="0.2"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5:23" ht="15" customHeight="1" x14ac:dyDescent="0.2"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5:23" ht="15" customHeight="1" x14ac:dyDescent="0.2"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5:23" ht="15" customHeight="1" x14ac:dyDescent="0.2"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5:23" ht="15" customHeight="1" x14ac:dyDescent="0.2"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5:23" ht="15" customHeight="1" x14ac:dyDescent="0.2"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5:23" ht="15" customHeight="1" x14ac:dyDescent="0.2"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5:23" ht="15" customHeight="1" x14ac:dyDescent="0.2"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5:23" ht="15" customHeight="1" x14ac:dyDescent="0.2"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5:23" ht="15" customHeight="1" x14ac:dyDescent="0.2"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5:23" ht="15" customHeight="1" x14ac:dyDescent="0.2"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5:23" ht="15" customHeight="1" x14ac:dyDescent="0.2"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5:23" ht="15" customHeight="1" x14ac:dyDescent="0.2"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5:23" ht="15" customHeight="1" x14ac:dyDescent="0.2"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5:23" ht="15" customHeight="1" x14ac:dyDescent="0.2"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5:23" ht="15" customHeight="1" x14ac:dyDescent="0.2"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5:23" ht="15" customHeight="1" x14ac:dyDescent="0.2"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5:23" ht="15" customHeight="1" x14ac:dyDescent="0.2"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5:23" ht="15" customHeight="1" x14ac:dyDescent="0.2"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5:23" ht="15" customHeight="1" x14ac:dyDescent="0.2"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5:23" ht="15" customHeight="1" x14ac:dyDescent="0.2"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5:23" ht="15" customHeight="1" x14ac:dyDescent="0.2"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5:23" ht="15" customHeight="1" x14ac:dyDescent="0.2"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5:23" ht="15" customHeight="1" x14ac:dyDescent="0.2"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5:23" ht="15" customHeight="1" x14ac:dyDescent="0.2"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5:23" ht="15" customHeight="1" x14ac:dyDescent="0.2"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5:23" ht="15" customHeight="1" x14ac:dyDescent="0.2"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5:23" ht="15" customHeight="1" x14ac:dyDescent="0.2"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5:23" ht="15" customHeight="1" x14ac:dyDescent="0.2"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5:23" ht="15" customHeight="1" x14ac:dyDescent="0.2"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5:23" ht="15" customHeight="1" x14ac:dyDescent="0.2"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5:23" ht="15" customHeight="1" x14ac:dyDescent="0.2"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5:23" ht="15" customHeight="1" x14ac:dyDescent="0.2"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5:23" ht="15" customHeight="1" x14ac:dyDescent="0.2"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5:23" ht="15" customHeight="1" x14ac:dyDescent="0.2"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5:23" ht="15" customHeight="1" x14ac:dyDescent="0.2"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5:23" ht="15" customHeight="1" x14ac:dyDescent="0.2"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5:23" ht="15" customHeight="1" x14ac:dyDescent="0.2"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5:23" ht="15" customHeight="1" x14ac:dyDescent="0.2"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5:23" ht="15" customHeight="1" x14ac:dyDescent="0.2"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5:23" ht="15" customHeight="1" x14ac:dyDescent="0.2"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5:23" ht="15" customHeight="1" x14ac:dyDescent="0.2"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5:23" ht="15" customHeight="1" x14ac:dyDescent="0.2"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5:23" ht="15" customHeight="1" x14ac:dyDescent="0.2"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5:23" ht="15" customHeight="1" x14ac:dyDescent="0.2"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5:23" ht="15" customHeight="1" x14ac:dyDescent="0.2"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5:23" ht="15" customHeight="1" x14ac:dyDescent="0.2"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5:23" ht="15" customHeight="1" x14ac:dyDescent="0.2"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5:23" ht="15" customHeight="1" x14ac:dyDescent="0.2"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5:23" ht="15" customHeight="1" x14ac:dyDescent="0.2"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5:23" ht="15" customHeight="1" x14ac:dyDescent="0.2"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5:23" ht="15" customHeight="1" x14ac:dyDescent="0.2"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5:23" ht="15" customHeight="1" x14ac:dyDescent="0.2"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5:23" ht="15" customHeight="1" x14ac:dyDescent="0.2"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5:23" ht="15" customHeight="1" x14ac:dyDescent="0.2"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5:23" ht="15" customHeight="1" x14ac:dyDescent="0.2"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5:23" ht="15" customHeight="1" x14ac:dyDescent="0.2"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5:23" ht="15" customHeight="1" x14ac:dyDescent="0.2"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5:23" ht="15" customHeight="1" x14ac:dyDescent="0.2"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5:23" ht="15" customHeight="1" x14ac:dyDescent="0.2"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5:23" ht="15" customHeight="1" x14ac:dyDescent="0.2"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5:23" ht="15" customHeight="1" x14ac:dyDescent="0.2"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5:23" ht="15" customHeight="1" x14ac:dyDescent="0.2"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5:23" ht="15" customHeight="1" x14ac:dyDescent="0.2"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5:23" ht="15" customHeight="1" x14ac:dyDescent="0.2"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5:23" ht="15" customHeight="1" x14ac:dyDescent="0.2"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5:23" ht="15" customHeight="1" x14ac:dyDescent="0.2"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5:23" ht="15" customHeight="1" x14ac:dyDescent="0.2"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5:23" ht="15" customHeight="1" x14ac:dyDescent="0.2"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5:23" ht="15" customHeight="1" x14ac:dyDescent="0.2"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5:23" ht="15" customHeight="1" x14ac:dyDescent="0.2"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5:23" ht="15" customHeight="1" x14ac:dyDescent="0.2"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5:23" ht="15" customHeight="1" x14ac:dyDescent="0.2"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5:23" ht="15" customHeight="1" x14ac:dyDescent="0.2"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5:23" ht="15" customHeight="1" x14ac:dyDescent="0.2"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5:23" ht="15" customHeight="1" x14ac:dyDescent="0.2"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5:23" ht="15" customHeight="1" x14ac:dyDescent="0.2"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5:23" ht="15" customHeight="1" x14ac:dyDescent="0.2"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5:23" ht="15" customHeight="1" x14ac:dyDescent="0.2"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5:23" ht="15" customHeight="1" x14ac:dyDescent="0.2"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5:23" ht="15" customHeight="1" x14ac:dyDescent="0.2"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5:23" ht="15" customHeight="1" x14ac:dyDescent="0.2"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5:23" ht="15" customHeight="1" x14ac:dyDescent="0.2"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5:23" ht="15" customHeight="1" x14ac:dyDescent="0.2"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5:23" ht="15" customHeight="1" x14ac:dyDescent="0.2"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5:23" ht="15" customHeight="1" x14ac:dyDescent="0.2"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5:23" ht="15" customHeight="1" x14ac:dyDescent="0.2"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5:23" ht="15" customHeight="1" x14ac:dyDescent="0.2"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5:23" ht="15" customHeight="1" x14ac:dyDescent="0.2"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5:23" ht="15" customHeight="1" x14ac:dyDescent="0.2"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5:23" ht="15" customHeight="1" x14ac:dyDescent="0.2"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5:23" ht="15" customHeight="1" x14ac:dyDescent="0.2"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5:23" ht="15" customHeight="1" x14ac:dyDescent="0.2"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5:23" ht="15" customHeight="1" x14ac:dyDescent="0.2"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5:23" ht="15" customHeight="1" x14ac:dyDescent="0.2"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5:23" ht="15" customHeight="1" x14ac:dyDescent="0.2"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5:23" ht="15" customHeight="1" x14ac:dyDescent="0.2"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5:23" ht="15" customHeight="1" x14ac:dyDescent="0.2"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5:23" ht="15" customHeight="1" x14ac:dyDescent="0.2"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5:23" ht="15" customHeight="1" x14ac:dyDescent="0.2"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5:23" ht="15" customHeight="1" x14ac:dyDescent="0.2"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5:23" ht="15" customHeight="1" x14ac:dyDescent="0.2"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5:23" ht="15" customHeight="1" x14ac:dyDescent="0.2"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5:23" ht="15" customHeight="1" x14ac:dyDescent="0.2"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5:23" ht="15" customHeight="1" x14ac:dyDescent="0.2"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5:23" ht="15" customHeight="1" x14ac:dyDescent="0.2"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5:23" ht="15" customHeight="1" x14ac:dyDescent="0.2"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5:23" ht="15" customHeight="1" x14ac:dyDescent="0.2"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5:23" ht="15" customHeight="1" x14ac:dyDescent="0.2"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5:23" ht="15" customHeight="1" x14ac:dyDescent="0.2"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5:23" ht="15" customHeight="1" x14ac:dyDescent="0.2"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5:23" ht="15" customHeight="1" x14ac:dyDescent="0.2"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5:23" ht="15" customHeight="1" x14ac:dyDescent="0.2"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5:23" ht="15" customHeight="1" x14ac:dyDescent="0.2"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5:23" ht="15" customHeight="1" x14ac:dyDescent="0.2"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5:23" ht="15" customHeight="1" x14ac:dyDescent="0.2"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5:23" ht="15" customHeight="1" x14ac:dyDescent="0.2"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5:23" ht="15" customHeight="1" x14ac:dyDescent="0.2"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5:23" ht="15" customHeight="1" x14ac:dyDescent="0.2"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5:23" ht="15" customHeight="1" x14ac:dyDescent="0.2"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5:23" ht="15" customHeight="1" x14ac:dyDescent="0.2"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5:23" ht="15" customHeight="1" x14ac:dyDescent="0.2"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5:23" ht="15" customHeight="1" x14ac:dyDescent="0.2"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5:23" ht="15" customHeight="1" x14ac:dyDescent="0.2"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5:23" ht="15" customHeight="1" x14ac:dyDescent="0.2"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5:23" ht="15" customHeight="1" x14ac:dyDescent="0.2"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5:23" ht="15" customHeight="1" x14ac:dyDescent="0.2"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5:23" ht="15" customHeight="1" x14ac:dyDescent="0.2"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5:23" ht="15" customHeight="1" x14ac:dyDescent="0.2"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5:23" ht="15" customHeight="1" x14ac:dyDescent="0.2"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5:23" ht="15" customHeight="1" x14ac:dyDescent="0.2"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5:23" ht="15" customHeight="1" x14ac:dyDescent="0.2"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5:23" ht="15" customHeight="1" x14ac:dyDescent="0.2"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5:23" ht="15" customHeight="1" x14ac:dyDescent="0.2"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5:23" ht="15" customHeight="1" x14ac:dyDescent="0.2"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5:23" ht="15" customHeight="1" x14ac:dyDescent="0.2"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5:23" ht="15" customHeight="1" x14ac:dyDescent="0.2"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5:23" ht="15" customHeight="1" x14ac:dyDescent="0.2"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5:23" ht="15" customHeight="1" x14ac:dyDescent="0.2"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5:23" ht="15" customHeight="1" x14ac:dyDescent="0.2"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5:23" ht="15" customHeight="1" x14ac:dyDescent="0.2"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5:23" ht="15" customHeight="1" x14ac:dyDescent="0.2"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5:23" ht="15" customHeight="1" x14ac:dyDescent="0.2"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5:23" ht="15" customHeight="1" x14ac:dyDescent="0.2"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5:23" ht="15" customHeight="1" x14ac:dyDescent="0.2"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5:23" ht="15" customHeight="1" x14ac:dyDescent="0.2"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5:23" ht="15" customHeight="1" x14ac:dyDescent="0.2"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5:23" ht="15" customHeight="1" x14ac:dyDescent="0.2"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5:23" ht="15" customHeight="1" x14ac:dyDescent="0.2"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5:23" ht="15" customHeight="1" x14ac:dyDescent="0.2"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5:23" ht="15" customHeight="1" x14ac:dyDescent="0.2"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5:23" ht="15" customHeight="1" x14ac:dyDescent="0.2"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5:23" ht="15" customHeight="1" x14ac:dyDescent="0.2"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5:23" ht="15" customHeight="1" x14ac:dyDescent="0.2"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5:23" ht="15" customHeight="1" x14ac:dyDescent="0.2"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5:23" ht="15" customHeight="1" x14ac:dyDescent="0.2"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5:23" ht="15" customHeight="1" x14ac:dyDescent="0.2"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5:23" ht="15" customHeight="1" x14ac:dyDescent="0.2"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5:23" ht="15" customHeight="1" x14ac:dyDescent="0.2"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5:23" ht="15" customHeight="1" x14ac:dyDescent="0.2"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5:23" ht="15" customHeight="1" x14ac:dyDescent="0.2"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5:23" ht="15" customHeight="1" x14ac:dyDescent="0.2"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5:23" ht="15" customHeight="1" x14ac:dyDescent="0.2"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5:23" ht="15" customHeight="1" x14ac:dyDescent="0.2"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5:23" ht="15" customHeight="1" x14ac:dyDescent="0.2"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5:23" ht="15" customHeight="1" x14ac:dyDescent="0.2"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5:23" ht="15" customHeight="1" x14ac:dyDescent="0.2"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5:23" ht="15" customHeight="1" x14ac:dyDescent="0.2"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5:23" ht="15" customHeight="1" x14ac:dyDescent="0.2"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5:23" ht="15" customHeight="1" x14ac:dyDescent="0.2"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5:23" ht="15" customHeight="1" x14ac:dyDescent="0.2"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5:23" ht="15" customHeight="1" x14ac:dyDescent="0.2"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5:23" ht="15" customHeight="1" x14ac:dyDescent="0.2"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5:23" ht="15" customHeight="1" x14ac:dyDescent="0.2"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5:23" ht="15" customHeight="1" x14ac:dyDescent="0.2"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5:23" ht="15" customHeight="1" x14ac:dyDescent="0.2"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5:23" ht="15" customHeight="1" x14ac:dyDescent="0.2"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5:23" ht="15" customHeight="1" x14ac:dyDescent="0.2"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5:23" ht="15" customHeight="1" x14ac:dyDescent="0.2"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5:23" ht="15" customHeight="1" x14ac:dyDescent="0.2"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5:23" ht="15" customHeight="1" x14ac:dyDescent="0.2"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5:23" ht="15" customHeight="1" x14ac:dyDescent="0.2"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5:23" ht="15" customHeight="1" x14ac:dyDescent="0.2"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5:23" ht="15" customHeight="1" x14ac:dyDescent="0.2"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5:23" ht="15" customHeight="1" x14ac:dyDescent="0.2"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5:23" ht="15" customHeight="1" x14ac:dyDescent="0.2"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5:23" ht="15" customHeight="1" x14ac:dyDescent="0.2"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5:23" ht="15" customHeight="1" x14ac:dyDescent="0.2"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5:23" ht="15" customHeight="1" x14ac:dyDescent="0.2"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5:23" ht="15" customHeight="1" x14ac:dyDescent="0.2"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5:23" ht="15" customHeight="1" x14ac:dyDescent="0.2"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5:23" ht="15" customHeight="1" x14ac:dyDescent="0.2"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5:23" ht="15" customHeight="1" x14ac:dyDescent="0.2"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5:23" ht="15" customHeight="1" x14ac:dyDescent="0.2"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5:23" ht="15" customHeight="1" x14ac:dyDescent="0.2"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5:23" ht="15" customHeight="1" x14ac:dyDescent="0.2"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5:23" ht="15" customHeight="1" x14ac:dyDescent="0.2"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5:23" ht="15" customHeight="1" x14ac:dyDescent="0.2"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5:23" ht="15" customHeight="1" x14ac:dyDescent="0.2"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5:23" ht="15" customHeight="1" x14ac:dyDescent="0.2"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5:23" ht="15" customHeight="1" x14ac:dyDescent="0.2"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5:23" ht="15" customHeight="1" x14ac:dyDescent="0.2"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5:23" ht="15" customHeight="1" x14ac:dyDescent="0.2"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5:23" ht="15" customHeight="1" x14ac:dyDescent="0.2"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5:23" ht="15" customHeight="1" x14ac:dyDescent="0.2"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5:23" ht="15" customHeight="1" x14ac:dyDescent="0.2"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5:23" ht="15" customHeight="1" x14ac:dyDescent="0.2"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5:23" ht="15" customHeight="1" x14ac:dyDescent="0.2"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5:23" ht="15" customHeight="1" x14ac:dyDescent="0.2"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5:23" ht="15" customHeight="1" x14ac:dyDescent="0.2"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5:23" ht="15" customHeight="1" x14ac:dyDescent="0.2"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5:23" ht="15" customHeight="1" x14ac:dyDescent="0.2"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5:23" ht="15" customHeight="1" x14ac:dyDescent="0.2"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5:23" ht="15" customHeight="1" x14ac:dyDescent="0.2"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5:23" ht="15" customHeight="1" x14ac:dyDescent="0.2"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5:23" ht="15" customHeight="1" x14ac:dyDescent="0.2"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5:23" ht="15" customHeight="1" x14ac:dyDescent="0.2"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5:23" ht="15" customHeight="1" x14ac:dyDescent="0.2"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5:23" ht="15" customHeight="1" x14ac:dyDescent="0.2"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5:23" ht="15" customHeight="1" x14ac:dyDescent="0.2"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5:23" ht="15" customHeight="1" x14ac:dyDescent="0.2"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5:23" ht="15" customHeight="1" x14ac:dyDescent="0.2"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5:23" ht="15" customHeight="1" x14ac:dyDescent="0.2"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5:23" ht="15" customHeight="1" x14ac:dyDescent="0.2"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5:23" ht="15" customHeight="1" x14ac:dyDescent="0.2"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5:23" ht="15" customHeight="1" x14ac:dyDescent="0.2"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5:23" ht="15" customHeight="1" x14ac:dyDescent="0.2"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5:23" ht="15" customHeight="1" x14ac:dyDescent="0.2"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5:23" ht="15" customHeight="1" x14ac:dyDescent="0.2"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5:23" ht="15" customHeight="1" x14ac:dyDescent="0.2"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5:23" ht="15" customHeight="1" x14ac:dyDescent="0.2"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5:23" ht="15" customHeight="1" x14ac:dyDescent="0.2"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5:23" ht="15" customHeight="1" x14ac:dyDescent="0.2"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5:23" ht="15" customHeight="1" x14ac:dyDescent="0.2"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5:23" ht="15" customHeight="1" x14ac:dyDescent="0.2"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5:23" ht="15" customHeight="1" x14ac:dyDescent="0.2"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5:23" ht="15" customHeight="1" x14ac:dyDescent="0.2"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5:23" ht="15" customHeight="1" x14ac:dyDescent="0.2"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5:23" ht="15" customHeight="1" x14ac:dyDescent="0.2"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5:23" ht="15" customHeight="1" x14ac:dyDescent="0.2"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5:23" ht="15" customHeight="1" x14ac:dyDescent="0.2"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5:23" ht="15" customHeight="1" x14ac:dyDescent="0.2"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5:23" ht="15" customHeight="1" x14ac:dyDescent="0.2"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5:23" ht="15" customHeight="1" x14ac:dyDescent="0.2"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5:23" ht="15" customHeight="1" x14ac:dyDescent="0.2"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5:23" ht="15" customHeight="1" x14ac:dyDescent="0.2"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5:23" ht="15" customHeight="1" x14ac:dyDescent="0.2"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5:23" ht="15" customHeight="1" x14ac:dyDescent="0.2"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5:23" ht="15" customHeight="1" x14ac:dyDescent="0.2"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5:23" ht="15" customHeight="1" x14ac:dyDescent="0.2"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5:23" ht="15" customHeight="1" x14ac:dyDescent="0.2"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5:23" ht="15" customHeight="1" x14ac:dyDescent="0.2"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5:23" ht="15" customHeight="1" x14ac:dyDescent="0.2"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5:23" ht="15" customHeight="1" x14ac:dyDescent="0.2"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5:23" ht="15" customHeight="1" x14ac:dyDescent="0.2"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5:23" ht="15" customHeight="1" x14ac:dyDescent="0.2"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5:23" ht="15" customHeight="1" x14ac:dyDescent="0.2"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5:23" ht="15" customHeight="1" x14ac:dyDescent="0.2"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5:23" ht="15" customHeight="1" x14ac:dyDescent="0.2"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5:23" ht="15" customHeight="1" x14ac:dyDescent="0.2"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5:23" ht="15" customHeight="1" x14ac:dyDescent="0.2"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5:23" ht="15" customHeight="1" x14ac:dyDescent="0.2"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5:23" ht="15" customHeight="1" x14ac:dyDescent="0.2"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5:23" ht="15" customHeight="1" x14ac:dyDescent="0.2"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5:23" ht="15" customHeight="1" x14ac:dyDescent="0.2"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5:23" ht="15" customHeight="1" x14ac:dyDescent="0.2"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5:23" ht="15" customHeight="1" x14ac:dyDescent="0.2"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5:23" ht="15" customHeight="1" x14ac:dyDescent="0.2"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5:23" ht="15" customHeight="1" x14ac:dyDescent="0.2"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5:23" ht="15" customHeight="1" x14ac:dyDescent="0.2"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5:23" ht="15" customHeight="1" x14ac:dyDescent="0.2"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5:23" ht="15" customHeight="1" x14ac:dyDescent="0.2"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5:23" ht="15" customHeight="1" x14ac:dyDescent="0.2"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5:23" ht="15" customHeight="1" x14ac:dyDescent="0.2"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5:23" ht="15" customHeight="1" x14ac:dyDescent="0.2"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5:23" ht="15" customHeight="1" x14ac:dyDescent="0.2"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5:23" ht="15" customHeight="1" x14ac:dyDescent="0.2"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5:23" ht="15" customHeight="1" x14ac:dyDescent="0.2"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5:23" ht="15" customHeight="1" x14ac:dyDescent="0.2"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5:23" ht="15" customHeight="1" x14ac:dyDescent="0.2"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5:23" ht="15" customHeight="1" x14ac:dyDescent="0.2"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5:23" ht="15" customHeight="1" x14ac:dyDescent="0.2"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5:23" ht="15" customHeight="1" x14ac:dyDescent="0.2"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5:23" ht="15" customHeight="1" x14ac:dyDescent="0.2"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5:23" ht="15" customHeight="1" x14ac:dyDescent="0.2"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5:23" ht="15" customHeight="1" x14ac:dyDescent="0.2"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5:23" ht="15" customHeight="1" x14ac:dyDescent="0.2"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5:23" ht="15" customHeight="1" x14ac:dyDescent="0.2"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5:23" ht="15" customHeight="1" x14ac:dyDescent="0.2"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5:23" ht="15" customHeight="1" x14ac:dyDescent="0.2"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5:23" ht="15" customHeight="1" x14ac:dyDescent="0.2"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5:23" ht="15" customHeight="1" x14ac:dyDescent="0.2"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5:23" ht="15" customHeight="1" x14ac:dyDescent="0.2"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5:23" ht="15" customHeight="1" x14ac:dyDescent="0.2"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5:23" ht="15" customHeight="1" x14ac:dyDescent="0.2"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5:23" ht="15" customHeight="1" x14ac:dyDescent="0.2"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5:23" ht="15" customHeight="1" x14ac:dyDescent="0.2"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5:23" ht="15" customHeight="1" x14ac:dyDescent="0.2"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5:23" ht="15" customHeight="1" x14ac:dyDescent="0.2"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5:23" ht="15" customHeight="1" x14ac:dyDescent="0.2"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5:23" ht="15" customHeight="1" x14ac:dyDescent="0.2"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5:23" ht="15" customHeight="1" x14ac:dyDescent="0.2"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5:23" ht="15" customHeight="1" x14ac:dyDescent="0.2"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5:23" ht="15" customHeight="1" x14ac:dyDescent="0.2"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5:23" ht="15" customHeight="1" x14ac:dyDescent="0.2"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5:23" ht="15" customHeight="1" x14ac:dyDescent="0.2"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5:23" ht="15" customHeight="1" x14ac:dyDescent="0.2"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5:23" ht="15" customHeight="1" x14ac:dyDescent="0.2"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5:23" ht="15" customHeight="1" x14ac:dyDescent="0.2"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5:23" ht="15" customHeight="1" x14ac:dyDescent="0.2"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5:23" ht="15" customHeight="1" x14ac:dyDescent="0.2"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5:23" ht="15" customHeight="1" x14ac:dyDescent="0.2"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5:23" ht="15" customHeight="1" x14ac:dyDescent="0.2"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5:23" ht="15" customHeight="1" x14ac:dyDescent="0.2"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5:23" ht="15" customHeight="1" x14ac:dyDescent="0.2"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5:23" ht="15" customHeight="1" x14ac:dyDescent="0.2"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5:23" ht="15" customHeight="1" x14ac:dyDescent="0.2"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5:23" ht="15" customHeight="1" x14ac:dyDescent="0.2"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5:23" ht="15" customHeight="1" x14ac:dyDescent="0.2"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5:23" ht="15" customHeight="1" x14ac:dyDescent="0.2"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5:23" ht="15" customHeight="1" x14ac:dyDescent="0.2"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5:23" ht="15" customHeight="1" x14ac:dyDescent="0.2"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5:23" ht="15" customHeight="1" x14ac:dyDescent="0.2"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5:23" ht="15" customHeight="1" x14ac:dyDescent="0.2"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5:23" ht="15" customHeight="1" x14ac:dyDescent="0.2"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5:23" ht="15" customHeight="1" x14ac:dyDescent="0.2"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5:23" ht="15" customHeight="1" x14ac:dyDescent="0.2"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5:23" ht="15" customHeight="1" x14ac:dyDescent="0.2"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5:23" ht="15" customHeight="1" x14ac:dyDescent="0.2"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5:23" ht="15" customHeight="1" x14ac:dyDescent="0.2"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5:23" ht="15" customHeight="1" x14ac:dyDescent="0.2"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5:23" ht="15" customHeight="1" x14ac:dyDescent="0.2"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5:23" ht="15" customHeight="1" x14ac:dyDescent="0.2"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5:23" ht="15" customHeight="1" x14ac:dyDescent="0.2"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5:23" ht="15" customHeight="1" x14ac:dyDescent="0.2"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5:23" ht="15" customHeight="1" x14ac:dyDescent="0.2"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5:23" ht="15" customHeight="1" x14ac:dyDescent="0.2"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5:23" ht="15" customHeight="1" x14ac:dyDescent="0.2"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5:23" ht="15" customHeight="1" x14ac:dyDescent="0.2"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5:23" ht="15" customHeight="1" x14ac:dyDescent="0.2"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5:23" ht="15" customHeight="1" x14ac:dyDescent="0.2"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5:23" ht="15" customHeight="1" x14ac:dyDescent="0.2"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5:23" ht="15" customHeight="1" x14ac:dyDescent="0.2"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5:23" ht="15" customHeight="1" x14ac:dyDescent="0.2"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5:23" ht="15" customHeight="1" x14ac:dyDescent="0.2"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5:23" ht="15" customHeight="1" x14ac:dyDescent="0.2"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5:23" ht="15" customHeight="1" x14ac:dyDescent="0.2"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5:23" ht="15" customHeight="1" x14ac:dyDescent="0.2"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5:23" ht="15" customHeight="1" x14ac:dyDescent="0.2"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5:23" ht="15" customHeight="1" x14ac:dyDescent="0.2"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5:23" ht="15" customHeight="1" x14ac:dyDescent="0.2"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5:23" ht="15" customHeight="1" x14ac:dyDescent="0.2"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5:23" ht="15" customHeight="1" x14ac:dyDescent="0.2"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5:23" ht="15" customHeight="1" x14ac:dyDescent="0.2"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5:23" ht="15" customHeight="1" x14ac:dyDescent="0.2"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5:23" ht="15" customHeight="1" x14ac:dyDescent="0.2"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5:23" ht="15" customHeight="1" x14ac:dyDescent="0.2"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5:23" ht="15" customHeight="1" x14ac:dyDescent="0.2"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5:23" ht="15" customHeight="1" x14ac:dyDescent="0.2"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5:23" ht="15" customHeight="1" x14ac:dyDescent="0.2"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5:23" ht="15" customHeight="1" x14ac:dyDescent="0.2"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5:23" ht="15" customHeight="1" x14ac:dyDescent="0.2"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5:23" ht="15" customHeight="1" x14ac:dyDescent="0.2"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5:23" ht="15" customHeight="1" x14ac:dyDescent="0.2"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5:23" ht="15" customHeight="1" x14ac:dyDescent="0.2"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5:23" ht="15" customHeight="1" x14ac:dyDescent="0.2"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5:23" ht="15" customHeight="1" x14ac:dyDescent="0.2"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5:23" ht="15" customHeight="1" x14ac:dyDescent="0.2"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5:23" ht="15" customHeight="1" x14ac:dyDescent="0.2"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5:23" ht="15" customHeight="1" x14ac:dyDescent="0.2"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5:23" ht="15" customHeight="1" x14ac:dyDescent="0.2"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5:23" ht="15" customHeight="1" x14ac:dyDescent="0.2"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5:23" ht="15" customHeight="1" x14ac:dyDescent="0.2"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5:23" ht="15" customHeight="1" x14ac:dyDescent="0.2"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5:23" ht="15" customHeight="1" x14ac:dyDescent="0.2"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5:23" ht="15" customHeight="1" x14ac:dyDescent="0.2"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5:23" ht="15" customHeight="1" x14ac:dyDescent="0.2"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5:23" ht="15" customHeight="1" x14ac:dyDescent="0.2"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5:23" ht="15" customHeight="1" x14ac:dyDescent="0.2"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5:23" ht="15" customHeight="1" x14ac:dyDescent="0.2"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5:23" ht="15" customHeight="1" x14ac:dyDescent="0.2"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5:23" ht="15" customHeight="1" x14ac:dyDescent="0.2"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5:23" ht="15" customHeight="1" x14ac:dyDescent="0.2"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5:23" ht="15" customHeight="1" x14ac:dyDescent="0.2"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5:23" ht="15" customHeight="1" x14ac:dyDescent="0.2"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5:23" ht="15" customHeight="1" x14ac:dyDescent="0.2"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5:23" ht="15" customHeight="1" x14ac:dyDescent="0.2"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5:23" ht="15" customHeight="1" x14ac:dyDescent="0.2"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5:23" ht="15" customHeight="1" x14ac:dyDescent="0.2"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5:23" ht="15" customHeight="1" x14ac:dyDescent="0.2"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5:23" ht="15" customHeight="1" x14ac:dyDescent="0.2"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5:23" ht="15" customHeight="1" x14ac:dyDescent="0.2"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5:23" ht="15" customHeight="1" x14ac:dyDescent="0.2"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5:23" ht="15" customHeight="1" x14ac:dyDescent="0.2"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5:23" ht="15" customHeight="1" x14ac:dyDescent="0.2"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5:23" ht="15" customHeight="1" x14ac:dyDescent="0.2"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5:23" ht="15" customHeight="1" x14ac:dyDescent="0.2"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5:23" ht="15" customHeight="1" x14ac:dyDescent="0.2"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5:23" ht="15" customHeight="1" x14ac:dyDescent="0.2"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5:23" ht="15" customHeight="1" x14ac:dyDescent="0.2"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5:23" ht="15" customHeight="1" x14ac:dyDescent="0.2"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5:23" ht="15" customHeight="1" x14ac:dyDescent="0.2"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5:23" ht="15" customHeight="1" x14ac:dyDescent="0.2"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5:23" ht="15" customHeight="1" x14ac:dyDescent="0.2"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5:23" ht="15" customHeight="1" x14ac:dyDescent="0.2"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5:23" ht="15" customHeight="1" x14ac:dyDescent="0.2"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5:23" ht="15" customHeight="1" x14ac:dyDescent="0.2"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5:23" ht="15" customHeight="1" x14ac:dyDescent="0.2"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5:23" ht="15" customHeight="1" x14ac:dyDescent="0.2"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5:23" ht="15" customHeight="1" x14ac:dyDescent="0.2"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5:23" ht="15" customHeight="1" x14ac:dyDescent="0.2"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5:23" ht="15" customHeight="1" x14ac:dyDescent="0.2"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5:23" ht="15" customHeight="1" x14ac:dyDescent="0.2"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5:23" ht="15" customHeight="1" x14ac:dyDescent="0.2"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5:23" ht="15" customHeight="1" x14ac:dyDescent="0.2"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5:23" ht="15" customHeight="1" x14ac:dyDescent="0.2"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5:23" ht="15" customHeight="1" x14ac:dyDescent="0.2"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5:23" ht="15" customHeight="1" x14ac:dyDescent="0.2"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5:23" ht="15" customHeight="1" x14ac:dyDescent="0.2"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5:23" ht="15" customHeight="1" x14ac:dyDescent="0.2"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5:23" ht="15" customHeight="1" x14ac:dyDescent="0.2"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5:23" ht="15" customHeight="1" x14ac:dyDescent="0.2"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5:23" ht="15" customHeight="1" x14ac:dyDescent="0.2"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5:23" ht="15" customHeight="1" x14ac:dyDescent="0.2"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5:23" ht="15" customHeight="1" x14ac:dyDescent="0.2"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5:23" ht="15" customHeight="1" x14ac:dyDescent="0.2"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5:23" ht="15" customHeight="1" x14ac:dyDescent="0.2"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5:23" ht="15" customHeight="1" x14ac:dyDescent="0.2"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5:23" ht="15" customHeight="1" x14ac:dyDescent="0.2"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5:23" ht="15" customHeight="1" x14ac:dyDescent="0.2"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5:23" ht="15" customHeight="1" x14ac:dyDescent="0.2"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5:23" ht="15" customHeight="1" x14ac:dyDescent="0.2"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5:23" ht="15" customHeight="1" x14ac:dyDescent="0.2"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5:23" ht="15" customHeight="1" x14ac:dyDescent="0.2"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5:23" ht="15" customHeight="1" x14ac:dyDescent="0.2"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5:23" ht="15" customHeight="1" x14ac:dyDescent="0.2"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5:23" ht="15" customHeight="1" x14ac:dyDescent="0.2"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5:23" ht="15" customHeight="1" x14ac:dyDescent="0.2"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5:23" ht="15" customHeight="1" x14ac:dyDescent="0.2"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5:23" ht="15" customHeight="1" x14ac:dyDescent="0.2"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5:23" ht="15" customHeight="1" x14ac:dyDescent="0.2"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5:23" ht="15" customHeight="1" x14ac:dyDescent="0.2"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5:23" ht="15" customHeight="1" x14ac:dyDescent="0.2"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5:23" ht="15" customHeight="1" x14ac:dyDescent="0.2"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5:23" ht="15" customHeight="1" x14ac:dyDescent="0.2"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5:23" ht="15" customHeight="1" x14ac:dyDescent="0.2"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5:23" ht="15" customHeight="1" x14ac:dyDescent="0.2"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5:23" ht="15" customHeight="1" x14ac:dyDescent="0.2"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5:23" ht="15" customHeight="1" x14ac:dyDescent="0.2"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5:23" ht="15" customHeight="1" x14ac:dyDescent="0.2"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5:23" ht="15" customHeight="1" x14ac:dyDescent="0.2"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5:23" ht="15" customHeight="1" x14ac:dyDescent="0.2"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5:23" ht="15" customHeight="1" x14ac:dyDescent="0.2"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5:23" ht="15" customHeight="1" x14ac:dyDescent="0.2"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5:23" ht="15" customHeight="1" x14ac:dyDescent="0.2"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5:23" ht="15" customHeight="1" x14ac:dyDescent="0.2"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5:23" ht="15" customHeight="1" x14ac:dyDescent="0.2"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5:23" ht="15" customHeight="1" x14ac:dyDescent="0.2"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5:23" ht="15" customHeight="1" x14ac:dyDescent="0.2"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5:23" ht="15" customHeight="1" x14ac:dyDescent="0.2"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5:23" ht="15" customHeight="1" x14ac:dyDescent="0.2"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5:23" ht="15" customHeight="1" x14ac:dyDescent="0.2"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5:23" ht="15" customHeight="1" x14ac:dyDescent="0.2"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5:23" ht="15" customHeight="1" x14ac:dyDescent="0.2"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5:23" ht="15" customHeight="1" x14ac:dyDescent="0.2"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5:23" ht="15" customHeight="1" x14ac:dyDescent="0.2"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5:23" ht="15" customHeight="1" x14ac:dyDescent="0.2"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5:23" ht="15" customHeight="1" x14ac:dyDescent="0.2"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5:23" ht="15" customHeight="1" x14ac:dyDescent="0.2"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5:23" ht="15" customHeight="1" x14ac:dyDescent="0.2"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5:23" ht="15" customHeight="1" x14ac:dyDescent="0.2"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5:23" ht="15" customHeight="1" x14ac:dyDescent="0.2"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5:23" ht="15" customHeight="1" x14ac:dyDescent="0.2"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5:23" ht="15" customHeight="1" x14ac:dyDescent="0.2"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5:23" ht="15" customHeight="1" x14ac:dyDescent="0.2"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5:23" ht="15" customHeight="1" x14ac:dyDescent="0.2"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5:23" ht="15" customHeight="1" x14ac:dyDescent="0.2"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5:23" ht="15" customHeight="1" x14ac:dyDescent="0.2"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5:23" ht="15" customHeight="1" x14ac:dyDescent="0.2"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5:23" ht="15" customHeight="1" x14ac:dyDescent="0.2"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5:23" ht="15" customHeight="1" x14ac:dyDescent="0.2"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5:23" ht="15" customHeight="1" x14ac:dyDescent="0.2"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5:23" ht="15" customHeight="1" x14ac:dyDescent="0.2"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5:23" ht="15" customHeight="1" x14ac:dyDescent="0.2"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5:23" ht="15" customHeight="1" x14ac:dyDescent="0.2"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5:23" ht="15" customHeight="1" x14ac:dyDescent="0.2"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5:23" ht="15" customHeight="1" x14ac:dyDescent="0.2"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5:23" ht="15" customHeight="1" x14ac:dyDescent="0.2"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5:23" ht="15" customHeight="1" x14ac:dyDescent="0.2"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5:23" ht="15" customHeight="1" x14ac:dyDescent="0.2"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5:23" ht="15" customHeight="1" x14ac:dyDescent="0.2"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5:23" ht="15" customHeight="1" x14ac:dyDescent="0.2"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5:23" ht="15" customHeight="1" x14ac:dyDescent="0.2"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5:23" ht="15" customHeight="1" x14ac:dyDescent="0.2"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5:23" ht="15" customHeight="1" x14ac:dyDescent="0.2"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5:23" ht="15" customHeight="1" x14ac:dyDescent="0.2"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5:23" ht="15" customHeight="1" x14ac:dyDescent="0.2"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5:23" ht="15" customHeight="1" x14ac:dyDescent="0.2"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5:23" ht="15" customHeight="1" x14ac:dyDescent="0.2"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5:23" ht="15" customHeight="1" x14ac:dyDescent="0.2"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5:23" ht="15" customHeight="1" x14ac:dyDescent="0.2"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5:23" ht="15" customHeight="1" x14ac:dyDescent="0.2"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5:23" ht="15" customHeight="1" x14ac:dyDescent="0.2"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5:23" ht="15" customHeight="1" x14ac:dyDescent="0.2"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5:23" ht="15" customHeight="1" x14ac:dyDescent="0.2"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5:23" ht="15" customHeight="1" x14ac:dyDescent="0.2"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5:23" ht="15" customHeight="1" x14ac:dyDescent="0.2"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5:23" ht="15" customHeight="1" x14ac:dyDescent="0.2"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5:23" ht="15" customHeight="1" x14ac:dyDescent="0.2"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5:23" ht="15" customHeight="1" x14ac:dyDescent="0.2"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5:23" ht="15" customHeight="1" x14ac:dyDescent="0.2"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5:23" ht="15" customHeight="1" x14ac:dyDescent="0.2"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5:23" ht="15" customHeight="1" x14ac:dyDescent="0.2"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5:23" ht="15" customHeight="1" x14ac:dyDescent="0.2"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5:23" ht="15" customHeight="1" x14ac:dyDescent="0.2"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5:23" ht="15" customHeight="1" x14ac:dyDescent="0.2"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5:23" ht="15" customHeight="1" x14ac:dyDescent="0.2"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5:23" ht="15" customHeight="1" x14ac:dyDescent="0.2"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5:23" ht="15" customHeight="1" x14ac:dyDescent="0.2"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5:23" ht="15" customHeight="1" x14ac:dyDescent="0.2"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5:23" ht="15" customHeight="1" x14ac:dyDescent="0.2"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5:23" ht="15" customHeight="1" x14ac:dyDescent="0.2"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5:23" ht="15" customHeight="1" x14ac:dyDescent="0.2"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5:23" ht="15" customHeight="1" x14ac:dyDescent="0.2"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5:23" ht="15" customHeight="1" x14ac:dyDescent="0.2"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5:23" ht="15" customHeight="1" x14ac:dyDescent="0.2"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5:23" ht="15" customHeight="1" x14ac:dyDescent="0.2"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5:23" ht="15" customHeight="1" x14ac:dyDescent="0.2"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5:23" ht="15" customHeight="1" x14ac:dyDescent="0.2"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5:23" ht="15" customHeight="1" x14ac:dyDescent="0.2"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5:23" ht="15" customHeight="1" x14ac:dyDescent="0.2"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5:23" ht="15" customHeight="1" x14ac:dyDescent="0.2"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5:23" ht="15" customHeight="1" x14ac:dyDescent="0.2"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5:23" ht="15" customHeight="1" x14ac:dyDescent="0.2"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5:23" ht="15" customHeight="1" x14ac:dyDescent="0.2"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5:23" ht="15" customHeight="1" x14ac:dyDescent="0.2"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5:23" ht="15" customHeight="1" x14ac:dyDescent="0.2"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5:23" ht="15" customHeight="1" x14ac:dyDescent="0.2"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5:23" ht="15" customHeight="1" x14ac:dyDescent="0.2"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5:23" ht="15" customHeight="1" x14ac:dyDescent="0.2"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5:23" ht="15" customHeight="1" x14ac:dyDescent="0.2"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5:23" ht="15" customHeight="1" x14ac:dyDescent="0.2"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5:23" ht="15" customHeight="1" x14ac:dyDescent="0.2"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5:23" ht="15" customHeight="1" x14ac:dyDescent="0.2"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5:23" ht="15" customHeight="1" x14ac:dyDescent="0.2"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5:23" ht="15" customHeight="1" x14ac:dyDescent="0.2"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5:23" ht="15" customHeight="1" x14ac:dyDescent="0.2"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5:23" ht="15" customHeight="1" x14ac:dyDescent="0.2"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5:23" ht="15" customHeight="1" x14ac:dyDescent="0.2"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5:23" ht="15" customHeight="1" x14ac:dyDescent="0.2"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5:23" ht="15" customHeight="1" x14ac:dyDescent="0.2"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5:23" ht="15" customHeight="1" x14ac:dyDescent="0.2"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5:23" ht="15" customHeight="1" x14ac:dyDescent="0.2"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5:23" ht="15" customHeight="1" x14ac:dyDescent="0.2"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5:23" ht="15" customHeight="1" x14ac:dyDescent="0.2"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5:23" ht="15" customHeight="1" x14ac:dyDescent="0.2"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5:23" ht="15" customHeight="1" x14ac:dyDescent="0.2"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5:23" ht="15" customHeight="1" x14ac:dyDescent="0.2"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5:23" ht="15" customHeight="1" x14ac:dyDescent="0.2"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5:23" ht="15" customHeight="1" x14ac:dyDescent="0.2"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5:23" ht="15" customHeight="1" x14ac:dyDescent="0.2"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5:23" ht="15" customHeight="1" x14ac:dyDescent="0.2"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5:23" ht="15" customHeight="1" x14ac:dyDescent="0.2"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5:23" ht="15" customHeight="1" x14ac:dyDescent="0.2"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5:23" ht="15" customHeight="1" x14ac:dyDescent="0.2"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5:23" ht="15" customHeight="1" x14ac:dyDescent="0.2"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5:23" ht="15" customHeight="1" x14ac:dyDescent="0.2"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5:23" ht="15" customHeight="1" x14ac:dyDescent="0.2"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5:23" ht="15" customHeight="1" x14ac:dyDescent="0.2"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5:23" ht="15" customHeight="1" x14ac:dyDescent="0.2"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5:23" ht="15" customHeight="1" x14ac:dyDescent="0.2"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5:23" ht="15" customHeight="1" x14ac:dyDescent="0.2"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5:23" ht="15" customHeight="1" x14ac:dyDescent="0.2"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5:23" ht="15" customHeight="1" x14ac:dyDescent="0.2"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5:23" ht="15" customHeight="1" x14ac:dyDescent="0.2"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5:23" ht="15" customHeight="1" x14ac:dyDescent="0.2"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5:23" ht="15" customHeight="1" x14ac:dyDescent="0.2"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5:23" ht="15" customHeight="1" x14ac:dyDescent="0.2"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5:23" ht="15" customHeight="1" x14ac:dyDescent="0.2"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5:23" ht="15" customHeight="1" x14ac:dyDescent="0.2"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5:23" ht="15" customHeight="1" x14ac:dyDescent="0.2"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5:23" ht="15" customHeight="1" x14ac:dyDescent="0.2"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5:23" ht="15" customHeight="1" x14ac:dyDescent="0.2"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5:23" ht="15" customHeight="1" x14ac:dyDescent="0.2"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5:23" ht="15" customHeight="1" x14ac:dyDescent="0.2"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5:23" ht="15" customHeight="1" x14ac:dyDescent="0.2"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5:23" ht="15" customHeight="1" x14ac:dyDescent="0.2"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5:23" ht="15" customHeight="1" x14ac:dyDescent="0.2"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5:23" ht="15" customHeight="1" x14ac:dyDescent="0.2"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5:23" ht="15" customHeight="1" x14ac:dyDescent="0.2"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5:23" ht="15" customHeight="1" x14ac:dyDescent="0.2"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5:23" ht="15" customHeight="1" x14ac:dyDescent="0.2"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5:23" ht="15" customHeight="1" x14ac:dyDescent="0.2"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5:23" ht="15" customHeight="1" x14ac:dyDescent="0.2"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5:23" ht="15" customHeight="1" x14ac:dyDescent="0.2"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5:23" ht="15" customHeight="1" x14ac:dyDescent="0.2"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5:23" ht="15" customHeight="1" x14ac:dyDescent="0.2"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5:23" ht="15" customHeight="1" x14ac:dyDescent="0.2"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5:23" ht="15" customHeight="1" x14ac:dyDescent="0.2"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5:23" ht="15" customHeight="1" x14ac:dyDescent="0.2"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5:23" ht="15" customHeight="1" x14ac:dyDescent="0.2"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5:23" ht="15" customHeight="1" x14ac:dyDescent="0.2"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5:23" ht="15" customHeight="1" x14ac:dyDescent="0.2"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5:23" ht="15" customHeight="1" x14ac:dyDescent="0.2"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5:23" ht="15" customHeight="1" x14ac:dyDescent="0.2"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5:23" ht="15" customHeight="1" x14ac:dyDescent="0.2"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5:23" ht="15" customHeight="1" x14ac:dyDescent="0.2"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5:23" ht="15" customHeight="1" x14ac:dyDescent="0.2"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5:23" ht="15" customHeight="1" x14ac:dyDescent="0.2"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5:23" ht="15" customHeight="1" x14ac:dyDescent="0.2"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5:23" ht="15" customHeight="1" x14ac:dyDescent="0.2"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5:23" ht="15" customHeight="1" x14ac:dyDescent="0.2"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5:23" ht="15" customHeight="1" x14ac:dyDescent="0.2"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5:23" ht="15" customHeight="1" x14ac:dyDescent="0.2"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5:23" ht="15" customHeight="1" x14ac:dyDescent="0.2"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5:23" ht="15" customHeight="1" x14ac:dyDescent="0.2"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5:23" ht="15" customHeight="1" x14ac:dyDescent="0.2"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5:23" ht="15" customHeight="1" x14ac:dyDescent="0.2"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5:23" ht="15" customHeight="1" x14ac:dyDescent="0.2"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5:23" ht="15" customHeight="1" x14ac:dyDescent="0.2"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5:23" ht="15" customHeight="1" x14ac:dyDescent="0.2"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5:23" ht="15" customHeight="1" x14ac:dyDescent="0.2"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5:23" ht="15" customHeight="1" x14ac:dyDescent="0.2"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5:23" ht="15" customHeight="1" x14ac:dyDescent="0.2"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5:23" ht="15" customHeight="1" x14ac:dyDescent="0.2"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5:23" ht="15" customHeight="1" x14ac:dyDescent="0.2"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5:23" ht="15" customHeight="1" x14ac:dyDescent="0.2"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5:23" ht="15" customHeight="1" x14ac:dyDescent="0.2"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5:23" ht="15" customHeight="1" x14ac:dyDescent="0.2"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5:23" ht="15" customHeight="1" x14ac:dyDescent="0.2"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5:23" ht="15" customHeight="1" x14ac:dyDescent="0.2"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5:23" ht="15" customHeight="1" x14ac:dyDescent="0.2"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5:23" ht="15" customHeight="1" x14ac:dyDescent="0.2"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5:23" ht="15" customHeight="1" x14ac:dyDescent="0.2"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5:23" ht="15" customHeight="1" x14ac:dyDescent="0.2"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5:23" ht="15" customHeight="1" x14ac:dyDescent="0.2"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5:23" ht="15" customHeight="1" x14ac:dyDescent="0.2"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5:23" ht="15" customHeight="1" x14ac:dyDescent="0.2"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5:23" ht="15" customHeight="1" x14ac:dyDescent="0.2"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5:23" ht="15" customHeight="1" x14ac:dyDescent="0.2"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5:23" ht="15" customHeight="1" x14ac:dyDescent="0.2"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5:23" ht="15" customHeight="1" x14ac:dyDescent="0.2"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5:23" ht="15" customHeight="1" x14ac:dyDescent="0.2"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5:23" ht="15" customHeight="1" x14ac:dyDescent="0.2"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5:23" ht="15" customHeight="1" x14ac:dyDescent="0.2"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5:23" ht="15" customHeight="1" x14ac:dyDescent="0.2"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5:23" ht="15" customHeight="1" x14ac:dyDescent="0.2"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5:23" ht="15" customHeight="1" x14ac:dyDescent="0.2"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5:23" ht="15" customHeight="1" x14ac:dyDescent="0.2"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5:23" ht="15" customHeight="1" x14ac:dyDescent="0.2"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5:23" ht="15" customHeight="1" x14ac:dyDescent="0.2"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5:23" ht="15" customHeight="1" x14ac:dyDescent="0.2"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5:23" ht="15" customHeight="1" x14ac:dyDescent="0.2"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5:23" ht="15" customHeight="1" x14ac:dyDescent="0.2"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5:23" ht="15" customHeight="1" x14ac:dyDescent="0.2"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5:23" ht="15" customHeight="1" x14ac:dyDescent="0.2"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5:23" ht="15" customHeight="1" x14ac:dyDescent="0.2"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5:23" ht="15" customHeight="1" x14ac:dyDescent="0.2"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5:23" ht="15" customHeight="1" x14ac:dyDescent="0.2"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5:23" ht="15" customHeight="1" x14ac:dyDescent="0.2"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5:23" ht="15" customHeight="1" x14ac:dyDescent="0.2"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5:23" ht="15" customHeight="1" x14ac:dyDescent="0.2"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5:23" ht="15" customHeight="1" x14ac:dyDescent="0.2"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5:23" ht="15" customHeight="1" x14ac:dyDescent="0.2"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5:23" ht="15" customHeight="1" x14ac:dyDescent="0.2"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5:23" ht="15" customHeight="1" x14ac:dyDescent="0.2"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5:23" ht="15" customHeight="1" x14ac:dyDescent="0.2"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5:23" ht="15" customHeight="1" x14ac:dyDescent="0.2"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5:23" ht="15" customHeight="1" x14ac:dyDescent="0.2"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5:23" ht="15" customHeight="1" x14ac:dyDescent="0.2"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5:23" ht="15" customHeight="1" x14ac:dyDescent="0.2"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5:23" ht="15" customHeight="1" x14ac:dyDescent="0.2"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5:23" ht="15" customHeight="1" x14ac:dyDescent="0.2"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5:23" ht="15" customHeight="1" x14ac:dyDescent="0.2"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5:23" ht="15" customHeight="1" x14ac:dyDescent="0.2"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5:23" ht="15" customHeight="1" x14ac:dyDescent="0.2"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5:23" ht="15" customHeight="1" x14ac:dyDescent="0.2"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5:23" ht="15" customHeight="1" x14ac:dyDescent="0.2"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5:23" ht="15" customHeight="1" x14ac:dyDescent="0.2"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5:23" ht="15" customHeight="1" x14ac:dyDescent="0.2"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5:23" ht="15" customHeight="1" x14ac:dyDescent="0.2"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5:23" ht="15" customHeight="1" x14ac:dyDescent="0.2"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5:23" ht="15" customHeight="1" x14ac:dyDescent="0.2"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5:23" ht="15" customHeight="1" x14ac:dyDescent="0.2"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5:23" ht="15" customHeight="1" x14ac:dyDescent="0.2"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5:23" ht="15" customHeight="1" x14ac:dyDescent="0.2"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5:23" ht="15" customHeight="1" x14ac:dyDescent="0.2"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5:23" ht="15" customHeight="1" x14ac:dyDescent="0.2"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5:23" ht="15" customHeight="1" x14ac:dyDescent="0.2">
      <c r="E9381" s="28"/>
      <c r="F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9"/>
    </row>
    <row r="9382" spans="5:23" ht="15" customHeight="1" x14ac:dyDescent="0.2">
      <c r="E9382" s="28"/>
      <c r="F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9"/>
    </row>
    <row r="9383" spans="5:23" ht="15" customHeight="1" x14ac:dyDescent="0.2">
      <c r="E9383" s="28"/>
      <c r="F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9"/>
    </row>
    <row r="9384" spans="5:23" ht="15" customHeight="1" x14ac:dyDescent="0.2">
      <c r="E9384" s="28"/>
      <c r="F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9"/>
    </row>
    <row r="9385" spans="5:23" ht="15" customHeight="1" x14ac:dyDescent="0.2">
      <c r="E9385" s="28"/>
      <c r="F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9"/>
    </row>
    <row r="9386" spans="5:23" ht="15" customHeight="1" x14ac:dyDescent="0.2">
      <c r="E9386" s="28"/>
      <c r="F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9"/>
    </row>
    <row r="9387" spans="5:23" ht="15" customHeight="1" x14ac:dyDescent="0.2">
      <c r="E9387" s="28"/>
      <c r="F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9"/>
    </row>
    <row r="9388" spans="5:23" ht="15" customHeight="1" x14ac:dyDescent="0.2">
      <c r="E9388" s="28"/>
      <c r="F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9"/>
    </row>
    <row r="9389" spans="5:23" ht="15" customHeight="1" x14ac:dyDescent="0.2">
      <c r="E9389" s="28"/>
      <c r="F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9"/>
    </row>
    <row r="9390" spans="5:23" ht="15" customHeight="1" x14ac:dyDescent="0.2">
      <c r="E9390" s="28"/>
      <c r="F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9"/>
    </row>
    <row r="9391" spans="5:23" ht="15" customHeight="1" x14ac:dyDescent="0.2">
      <c r="E9391" s="28"/>
      <c r="F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9"/>
    </row>
    <row r="9392" spans="5:23" ht="15" customHeight="1" x14ac:dyDescent="0.2">
      <c r="E9392" s="28"/>
      <c r="F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9"/>
    </row>
    <row r="9393" spans="5:23" ht="15" customHeight="1" x14ac:dyDescent="0.2">
      <c r="E9393" s="28"/>
      <c r="F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9"/>
    </row>
    <row r="9394" spans="5:23" ht="15" customHeight="1" x14ac:dyDescent="0.2">
      <c r="E9394" s="28"/>
      <c r="F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9"/>
    </row>
    <row r="9395" spans="5:23" ht="15" customHeight="1" x14ac:dyDescent="0.2">
      <c r="E9395" s="28"/>
      <c r="F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9"/>
    </row>
    <row r="9396" spans="5:23" ht="15" customHeight="1" x14ac:dyDescent="0.2">
      <c r="E9396" s="28"/>
      <c r="F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9"/>
    </row>
    <row r="9397" spans="5:23" ht="15" customHeight="1" x14ac:dyDescent="0.2">
      <c r="E9397" s="28"/>
      <c r="F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9"/>
    </row>
    <row r="9398" spans="5:23" ht="15" customHeight="1" x14ac:dyDescent="0.2">
      <c r="E9398" s="28"/>
      <c r="F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9"/>
    </row>
    <row r="9399" spans="5:23" ht="15" customHeight="1" x14ac:dyDescent="0.2">
      <c r="E9399" s="28"/>
      <c r="F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9"/>
    </row>
    <row r="9400" spans="5:23" ht="15" customHeight="1" x14ac:dyDescent="0.2">
      <c r="E9400" s="28"/>
      <c r="F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9"/>
    </row>
    <row r="9401" spans="5:23" ht="15" customHeight="1" x14ac:dyDescent="0.2">
      <c r="E9401" s="28"/>
      <c r="F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9"/>
    </row>
    <row r="9402" spans="5:23" ht="15" customHeight="1" x14ac:dyDescent="0.2">
      <c r="E9402" s="28"/>
      <c r="F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9"/>
    </row>
    <row r="9403" spans="5:23" ht="15" customHeight="1" x14ac:dyDescent="0.2">
      <c r="E9403" s="28"/>
      <c r="F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9"/>
    </row>
    <row r="9404" spans="5:23" ht="15" customHeight="1" x14ac:dyDescent="0.2">
      <c r="E9404" s="28"/>
      <c r="F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9"/>
    </row>
    <row r="9405" spans="5:23" ht="15" customHeight="1" x14ac:dyDescent="0.2">
      <c r="E9405" s="28"/>
      <c r="F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9"/>
    </row>
    <row r="9406" spans="5:23" ht="15" customHeight="1" x14ac:dyDescent="0.2">
      <c r="E9406" s="28"/>
      <c r="F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9"/>
    </row>
    <row r="9407" spans="5:23" ht="15" customHeight="1" x14ac:dyDescent="0.2">
      <c r="E9407" s="28"/>
      <c r="F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9"/>
    </row>
    <row r="9408" spans="5:23" ht="15" customHeight="1" x14ac:dyDescent="0.2">
      <c r="E9408" s="28"/>
      <c r="F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9"/>
    </row>
    <row r="9409" spans="5:23" ht="15" customHeight="1" x14ac:dyDescent="0.2">
      <c r="E9409" s="28"/>
      <c r="F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9"/>
    </row>
    <row r="9410" spans="5:23" ht="15" customHeight="1" x14ac:dyDescent="0.2">
      <c r="E9410" s="28"/>
      <c r="F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9"/>
    </row>
    <row r="9411" spans="5:23" ht="15" customHeight="1" x14ac:dyDescent="0.2">
      <c r="E9411" s="28"/>
      <c r="F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9"/>
    </row>
    <row r="9412" spans="5:23" ht="15" customHeight="1" x14ac:dyDescent="0.2">
      <c r="E9412" s="28"/>
      <c r="F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9"/>
    </row>
    <row r="9413" spans="5:23" ht="15" customHeight="1" x14ac:dyDescent="0.2">
      <c r="E9413" s="28"/>
      <c r="F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9"/>
    </row>
    <row r="9414" spans="5:23" ht="15" customHeight="1" x14ac:dyDescent="0.2">
      <c r="E9414" s="28"/>
      <c r="F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9"/>
    </row>
    <row r="9415" spans="5:23" ht="15" customHeight="1" x14ac:dyDescent="0.2">
      <c r="E9415" s="28"/>
      <c r="F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9"/>
    </row>
    <row r="9416" spans="5:23" ht="15" customHeight="1" x14ac:dyDescent="0.2">
      <c r="E9416" s="28"/>
      <c r="F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9"/>
    </row>
    <row r="9417" spans="5:23" ht="15" customHeight="1" x14ac:dyDescent="0.2">
      <c r="E9417" s="28"/>
      <c r="F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9"/>
    </row>
    <row r="9418" spans="5:23" ht="15" customHeight="1" x14ac:dyDescent="0.2">
      <c r="E9418" s="28"/>
      <c r="F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9"/>
    </row>
    <row r="9419" spans="5:23" ht="15" customHeight="1" x14ac:dyDescent="0.2">
      <c r="E9419" s="28"/>
      <c r="F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9"/>
    </row>
    <row r="9420" spans="5:23" ht="15" customHeight="1" x14ac:dyDescent="0.2">
      <c r="E9420" s="28"/>
      <c r="F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9"/>
    </row>
    <row r="9421" spans="5:23" ht="15" customHeight="1" x14ac:dyDescent="0.2">
      <c r="E9421" s="28"/>
      <c r="F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9"/>
    </row>
    <row r="9422" spans="5:23" ht="15" customHeight="1" x14ac:dyDescent="0.2">
      <c r="E9422" s="28"/>
      <c r="F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9"/>
    </row>
    <row r="9423" spans="5:23" ht="15" customHeight="1" x14ac:dyDescent="0.2">
      <c r="E9423" s="28"/>
      <c r="F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9"/>
    </row>
    <row r="9424" spans="5:23" ht="15" customHeight="1" x14ac:dyDescent="0.2">
      <c r="E9424" s="28"/>
      <c r="F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28"/>
      <c r="W9424" s="29"/>
    </row>
    <row r="9425" spans="5:23" ht="15" customHeight="1" x14ac:dyDescent="0.2">
      <c r="E9425" s="28"/>
      <c r="F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28"/>
      <c r="W9425" s="29"/>
    </row>
    <row r="9426" spans="5:23" ht="15" customHeight="1" x14ac:dyDescent="0.2">
      <c r="E9426" s="28"/>
      <c r="F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28"/>
      <c r="W9426" s="29"/>
    </row>
    <row r="9427" spans="5:23" ht="15" customHeight="1" x14ac:dyDescent="0.2">
      <c r="E9427" s="28"/>
      <c r="F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  <c r="S9427" s="28"/>
      <c r="T9427" s="28"/>
      <c r="U9427" s="28"/>
      <c r="V9427" s="28"/>
      <c r="W9427" s="29"/>
    </row>
    <row r="9428" spans="5:23" ht="15" customHeight="1" x14ac:dyDescent="0.2">
      <c r="E9428" s="28"/>
      <c r="F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  <c r="S9428" s="28"/>
      <c r="T9428" s="28"/>
      <c r="U9428" s="28"/>
      <c r="V9428" s="28"/>
      <c r="W9428" s="29"/>
    </row>
    <row r="9429" spans="5:23" ht="15" customHeight="1" x14ac:dyDescent="0.2">
      <c r="E9429" s="28"/>
      <c r="F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  <c r="S9429" s="28"/>
      <c r="T9429" s="28"/>
      <c r="U9429" s="28"/>
      <c r="V9429" s="28"/>
      <c r="W9429" s="29"/>
    </row>
    <row r="9430" spans="5:23" ht="15" customHeight="1" x14ac:dyDescent="0.2">
      <c r="E9430" s="28"/>
      <c r="F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  <c r="S9430" s="28"/>
      <c r="T9430" s="28"/>
      <c r="U9430" s="28"/>
      <c r="V9430" s="28"/>
      <c r="W9430" s="29"/>
    </row>
    <row r="9431" spans="5:23" ht="15" customHeight="1" x14ac:dyDescent="0.2">
      <c r="E9431" s="28"/>
      <c r="F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  <c r="S9431" s="28"/>
      <c r="T9431" s="28"/>
      <c r="U9431" s="28"/>
      <c r="V9431" s="28"/>
      <c r="W9431" s="29"/>
    </row>
    <row r="9432" spans="5:23" ht="15" customHeight="1" x14ac:dyDescent="0.2">
      <c r="E9432" s="28"/>
      <c r="F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  <c r="S9432" s="28"/>
      <c r="T9432" s="28"/>
      <c r="U9432" s="28"/>
      <c r="V9432" s="28"/>
      <c r="W9432" s="29"/>
    </row>
    <row r="9433" spans="5:23" ht="15" customHeight="1" x14ac:dyDescent="0.2">
      <c r="E9433" s="28"/>
      <c r="F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  <c r="S9433" s="28"/>
      <c r="T9433" s="28"/>
      <c r="U9433" s="28"/>
      <c r="V9433" s="28"/>
      <c r="W9433" s="29"/>
    </row>
    <row r="9434" spans="5:23" ht="15" customHeight="1" x14ac:dyDescent="0.2">
      <c r="E9434" s="28"/>
      <c r="F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  <c r="S9434" s="28"/>
      <c r="T9434" s="28"/>
      <c r="U9434" s="28"/>
      <c r="V9434" s="28"/>
      <c r="W9434" s="29"/>
    </row>
    <row r="9435" spans="5:23" ht="15" customHeight="1" x14ac:dyDescent="0.2">
      <c r="E9435" s="28"/>
      <c r="F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  <c r="S9435" s="28"/>
      <c r="T9435" s="28"/>
      <c r="U9435" s="28"/>
      <c r="V9435" s="28"/>
      <c r="W9435" s="29"/>
    </row>
    <row r="9436" spans="5:23" ht="15" customHeight="1" x14ac:dyDescent="0.2">
      <c r="E9436" s="28"/>
      <c r="F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28"/>
      <c r="W9436" s="29"/>
    </row>
    <row r="9437" spans="5:23" ht="15" customHeight="1" x14ac:dyDescent="0.2">
      <c r="E9437" s="28"/>
      <c r="F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  <c r="S9437" s="28"/>
      <c r="T9437" s="28"/>
      <c r="U9437" s="28"/>
      <c r="V9437" s="28"/>
      <c r="W9437" s="29"/>
    </row>
    <row r="9438" spans="5:23" ht="15" customHeight="1" x14ac:dyDescent="0.2">
      <c r="E9438" s="28"/>
      <c r="F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  <c r="S9438" s="28"/>
      <c r="T9438" s="28"/>
      <c r="U9438" s="28"/>
      <c r="V9438" s="28"/>
      <c r="W9438" s="29"/>
    </row>
    <row r="9439" spans="5:23" ht="15" customHeight="1" x14ac:dyDescent="0.2">
      <c r="E9439" s="28"/>
      <c r="F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  <c r="S9439" s="28"/>
      <c r="T9439" s="28"/>
      <c r="U9439" s="28"/>
      <c r="V9439" s="28"/>
      <c r="W9439" s="29"/>
    </row>
    <row r="9440" spans="5:23" ht="15" customHeight="1" x14ac:dyDescent="0.2">
      <c r="E9440" s="28"/>
      <c r="F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28"/>
      <c r="W9440" s="29"/>
    </row>
    <row r="9441" spans="5:23" ht="15" customHeight="1" x14ac:dyDescent="0.2">
      <c r="E9441" s="28"/>
      <c r="F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28"/>
      <c r="W9441" s="29"/>
    </row>
    <row r="9442" spans="5:23" ht="15" customHeight="1" x14ac:dyDescent="0.2">
      <c r="E9442" s="28"/>
      <c r="F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28"/>
      <c r="W9442" s="29"/>
    </row>
    <row r="9443" spans="5:23" ht="15" customHeight="1" x14ac:dyDescent="0.2">
      <c r="E9443" s="28"/>
      <c r="F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28"/>
      <c r="W9443" s="29"/>
    </row>
    <row r="9444" spans="5:23" ht="15" customHeight="1" x14ac:dyDescent="0.2">
      <c r="E9444" s="28"/>
      <c r="F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  <c r="S9444" s="28"/>
      <c r="T9444" s="28"/>
      <c r="U9444" s="28"/>
      <c r="V9444" s="28"/>
      <c r="W9444" s="29"/>
    </row>
    <row r="9445" spans="5:23" ht="15" customHeight="1" x14ac:dyDescent="0.2">
      <c r="E9445" s="28"/>
      <c r="F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  <c r="S9445" s="28"/>
      <c r="T9445" s="28"/>
      <c r="U9445" s="28"/>
      <c r="V9445" s="28"/>
      <c r="W9445" s="29"/>
    </row>
    <row r="9446" spans="5:23" ht="15" customHeight="1" x14ac:dyDescent="0.2">
      <c r="E9446" s="28"/>
      <c r="F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  <c r="S9446" s="28"/>
      <c r="T9446" s="28"/>
      <c r="U9446" s="28"/>
      <c r="V9446" s="28"/>
      <c r="W9446" s="29"/>
    </row>
    <row r="9447" spans="5:23" ht="15" customHeight="1" x14ac:dyDescent="0.2">
      <c r="E9447" s="28"/>
      <c r="F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28"/>
      <c r="W9447" s="29"/>
    </row>
    <row r="9448" spans="5:23" ht="15" customHeight="1" x14ac:dyDescent="0.2">
      <c r="E9448" s="28"/>
      <c r="F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28"/>
      <c r="W9448" s="29"/>
    </row>
    <row r="9449" spans="5:23" ht="15" customHeight="1" x14ac:dyDescent="0.2">
      <c r="E9449" s="28"/>
      <c r="F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28"/>
      <c r="W9449" s="29"/>
    </row>
    <row r="9450" spans="5:23" ht="15" customHeight="1" x14ac:dyDescent="0.2">
      <c r="E9450" s="28"/>
      <c r="F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28"/>
      <c r="W9450" s="29"/>
    </row>
    <row r="9451" spans="5:23" ht="15" customHeight="1" x14ac:dyDescent="0.2">
      <c r="E9451" s="28"/>
      <c r="F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28"/>
      <c r="W9451" s="29"/>
    </row>
    <row r="9452" spans="5:23" ht="15" customHeight="1" x14ac:dyDescent="0.2">
      <c r="E9452" s="28"/>
      <c r="F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28"/>
      <c r="W9452" s="29"/>
    </row>
    <row r="9453" spans="5:23" ht="15" customHeight="1" x14ac:dyDescent="0.2">
      <c r="E9453" s="28"/>
      <c r="F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28"/>
      <c r="W9453" s="29"/>
    </row>
    <row r="9454" spans="5:23" ht="15" customHeight="1" x14ac:dyDescent="0.2">
      <c r="E9454" s="28"/>
      <c r="F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  <c r="S9454" s="28"/>
      <c r="T9454" s="28"/>
      <c r="U9454" s="28"/>
      <c r="V9454" s="28"/>
      <c r="W9454" s="29"/>
    </row>
    <row r="9455" spans="5:23" ht="15" customHeight="1" x14ac:dyDescent="0.2">
      <c r="E9455" s="28"/>
      <c r="F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28"/>
      <c r="W9455" s="29"/>
    </row>
    <row r="9456" spans="5:23" ht="15" customHeight="1" x14ac:dyDescent="0.2">
      <c r="E9456" s="28"/>
      <c r="F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28"/>
      <c r="W9456" s="29"/>
    </row>
    <row r="9457" spans="5:23" ht="15" customHeight="1" x14ac:dyDescent="0.2">
      <c r="E9457" s="28"/>
      <c r="F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28"/>
      <c r="W9457" s="29"/>
    </row>
    <row r="9458" spans="5:23" ht="15" customHeight="1" x14ac:dyDescent="0.2">
      <c r="E9458" s="28"/>
      <c r="F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28"/>
      <c r="W9458" s="29"/>
    </row>
    <row r="9459" spans="5:23" ht="15" customHeight="1" x14ac:dyDescent="0.2">
      <c r="E9459" s="28"/>
      <c r="F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28"/>
      <c r="W9459" s="29"/>
    </row>
    <row r="9460" spans="5:23" ht="15" customHeight="1" x14ac:dyDescent="0.2">
      <c r="E9460" s="28"/>
      <c r="F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  <c r="S9460" s="28"/>
      <c r="T9460" s="28"/>
      <c r="U9460" s="28"/>
      <c r="V9460" s="28"/>
      <c r="W9460" s="29"/>
    </row>
    <row r="9461" spans="5:23" ht="15" customHeight="1" x14ac:dyDescent="0.2">
      <c r="E9461" s="28"/>
      <c r="F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28"/>
      <c r="W9461" s="29"/>
    </row>
    <row r="9462" spans="5:23" ht="15" customHeight="1" x14ac:dyDescent="0.2">
      <c r="E9462" s="28"/>
      <c r="F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  <c r="S9462" s="28"/>
      <c r="T9462" s="28"/>
      <c r="U9462" s="28"/>
      <c r="V9462" s="28"/>
      <c r="W9462" s="29"/>
    </row>
    <row r="9463" spans="5:23" ht="15" customHeight="1" x14ac:dyDescent="0.2">
      <c r="E9463" s="28"/>
      <c r="F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  <c r="S9463" s="28"/>
      <c r="T9463" s="28"/>
      <c r="U9463" s="28"/>
      <c r="V9463" s="28"/>
      <c r="W9463" s="29"/>
    </row>
    <row r="9464" spans="5:23" ht="15" customHeight="1" x14ac:dyDescent="0.2">
      <c r="E9464" s="28"/>
      <c r="F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  <c r="S9464" s="28"/>
      <c r="T9464" s="28"/>
      <c r="U9464" s="28"/>
      <c r="V9464" s="28"/>
      <c r="W9464" s="29"/>
    </row>
    <row r="9465" spans="5:23" ht="15" customHeight="1" x14ac:dyDescent="0.2">
      <c r="E9465" s="28"/>
      <c r="F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28"/>
      <c r="W9465" s="29"/>
    </row>
    <row r="9466" spans="5:23" ht="15" customHeight="1" x14ac:dyDescent="0.2">
      <c r="E9466" s="28"/>
      <c r="F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  <c r="S9466" s="28"/>
      <c r="T9466" s="28"/>
      <c r="U9466" s="28"/>
      <c r="V9466" s="28"/>
      <c r="W9466" s="29"/>
    </row>
    <row r="9467" spans="5:23" ht="15" customHeight="1" x14ac:dyDescent="0.2">
      <c r="E9467" s="28"/>
      <c r="F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28"/>
      <c r="W9467" s="29"/>
    </row>
    <row r="9468" spans="5:23" ht="15" customHeight="1" x14ac:dyDescent="0.2">
      <c r="E9468" s="28"/>
      <c r="F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28"/>
      <c r="W9468" s="29"/>
    </row>
    <row r="9469" spans="5:23" ht="15" customHeight="1" x14ac:dyDescent="0.2">
      <c r="E9469" s="28"/>
      <c r="F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28"/>
      <c r="W9469" s="29"/>
    </row>
    <row r="9470" spans="5:23" ht="15" customHeight="1" x14ac:dyDescent="0.2">
      <c r="E9470" s="28"/>
      <c r="F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28"/>
      <c r="W9470" s="29"/>
    </row>
    <row r="9471" spans="5:23" ht="15" customHeight="1" x14ac:dyDescent="0.2">
      <c r="E9471" s="28"/>
      <c r="F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  <c r="S9471" s="28"/>
      <c r="T9471" s="28"/>
      <c r="U9471" s="28"/>
      <c r="V9471" s="28"/>
      <c r="W9471" s="29"/>
    </row>
    <row r="9472" spans="5:23" ht="15" customHeight="1" x14ac:dyDescent="0.2">
      <c r="E9472" s="28"/>
      <c r="F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  <c r="S9472" s="28"/>
      <c r="T9472" s="28"/>
      <c r="U9472" s="28"/>
      <c r="V9472" s="28"/>
      <c r="W9472" s="29"/>
    </row>
    <row r="9473" spans="5:23" ht="15" customHeight="1" x14ac:dyDescent="0.2">
      <c r="E9473" s="28"/>
      <c r="F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  <c r="S9473" s="28"/>
      <c r="T9473" s="28"/>
      <c r="U9473" s="28"/>
      <c r="V9473" s="28"/>
      <c r="W9473" s="29"/>
    </row>
    <row r="9474" spans="5:23" ht="15" customHeight="1" x14ac:dyDescent="0.2">
      <c r="E9474" s="28"/>
      <c r="F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28"/>
      <c r="W9474" s="29"/>
    </row>
    <row r="9475" spans="5:23" ht="15" customHeight="1" x14ac:dyDescent="0.2">
      <c r="E9475" s="28"/>
      <c r="F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  <c r="S9475" s="28"/>
      <c r="T9475" s="28"/>
      <c r="U9475" s="28"/>
      <c r="V9475" s="28"/>
      <c r="W9475" s="29"/>
    </row>
    <row r="9476" spans="5:23" ht="15" customHeight="1" x14ac:dyDescent="0.2">
      <c r="E9476" s="28"/>
      <c r="F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28"/>
      <c r="W9476" s="29"/>
    </row>
    <row r="9477" spans="5:23" ht="15" customHeight="1" x14ac:dyDescent="0.2">
      <c r="E9477" s="28"/>
      <c r="F9477" s="28"/>
      <c r="H9477" s="28"/>
      <c r="I9477" s="28"/>
      <c r="J9477" s="28"/>
      <c r="K9477" s="28"/>
      <c r="L9477" s="28"/>
      <c r="M9477" s="28"/>
      <c r="N9477" s="28"/>
      <c r="O9477" s="28"/>
      <c r="P9477" s="28"/>
      <c r="Q9477" s="28"/>
      <c r="R9477" s="28"/>
      <c r="S9477" s="28"/>
      <c r="T9477" s="28"/>
      <c r="U9477" s="28"/>
      <c r="V9477" s="28"/>
      <c r="W9477" s="29"/>
    </row>
    <row r="9478" spans="5:23" ht="15" customHeight="1" x14ac:dyDescent="0.2">
      <c r="E9478" s="28"/>
      <c r="F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  <c r="S9478" s="28"/>
      <c r="T9478" s="28"/>
      <c r="U9478" s="28"/>
      <c r="V9478" s="28"/>
      <c r="W9478" s="29"/>
    </row>
    <row r="9479" spans="5:23" ht="15" customHeight="1" x14ac:dyDescent="0.2">
      <c r="E9479" s="28"/>
      <c r="F9479" s="28"/>
      <c r="H9479" s="28"/>
      <c r="I9479" s="28"/>
      <c r="J9479" s="28"/>
      <c r="K9479" s="28"/>
      <c r="L9479" s="28"/>
      <c r="M9479" s="28"/>
      <c r="N9479" s="28"/>
      <c r="O9479" s="28"/>
      <c r="P9479" s="28"/>
      <c r="Q9479" s="28"/>
      <c r="R9479" s="28"/>
      <c r="S9479" s="28"/>
      <c r="T9479" s="28"/>
      <c r="U9479" s="28"/>
      <c r="V9479" s="28"/>
      <c r="W9479" s="29"/>
    </row>
    <row r="9480" spans="5:23" ht="15" customHeight="1" x14ac:dyDescent="0.2">
      <c r="E9480" s="28"/>
      <c r="F9480" s="28"/>
      <c r="H9480" s="28"/>
      <c r="I9480" s="28"/>
      <c r="J9480" s="28"/>
      <c r="K9480" s="28"/>
      <c r="L9480" s="28"/>
      <c r="M9480" s="28"/>
      <c r="N9480" s="28"/>
      <c r="O9480" s="28"/>
      <c r="P9480" s="28"/>
      <c r="Q9480" s="28"/>
      <c r="R9480" s="28"/>
      <c r="S9480" s="28"/>
      <c r="T9480" s="28"/>
      <c r="U9480" s="28"/>
      <c r="V9480" s="28"/>
      <c r="W9480" s="29"/>
    </row>
    <row r="9481" spans="5:23" ht="15" customHeight="1" x14ac:dyDescent="0.2">
      <c r="E9481" s="28"/>
      <c r="F9481" s="28"/>
      <c r="H9481" s="28"/>
      <c r="I9481" s="28"/>
      <c r="J9481" s="28"/>
      <c r="K9481" s="28"/>
      <c r="L9481" s="28"/>
      <c r="M9481" s="28"/>
      <c r="N9481" s="28"/>
      <c r="O9481" s="28"/>
      <c r="P9481" s="28"/>
      <c r="Q9481" s="28"/>
      <c r="R9481" s="28"/>
      <c r="S9481" s="28"/>
      <c r="T9481" s="28"/>
      <c r="U9481" s="28"/>
      <c r="V9481" s="28"/>
      <c r="W9481" s="29"/>
    </row>
    <row r="9482" spans="5:23" ht="15" customHeight="1" x14ac:dyDescent="0.2">
      <c r="E9482" s="28"/>
      <c r="F9482" s="28"/>
      <c r="H9482" s="28"/>
      <c r="I9482" s="28"/>
      <c r="J9482" s="28"/>
      <c r="K9482" s="28"/>
      <c r="L9482" s="28"/>
      <c r="M9482" s="28"/>
      <c r="N9482" s="28"/>
      <c r="O9482" s="28"/>
      <c r="P9482" s="28"/>
      <c r="Q9482" s="28"/>
      <c r="R9482" s="28"/>
      <c r="S9482" s="28"/>
      <c r="T9482" s="28"/>
      <c r="U9482" s="28"/>
      <c r="V9482" s="28"/>
      <c r="W9482" s="29"/>
    </row>
    <row r="9483" spans="5:23" ht="15" customHeight="1" x14ac:dyDescent="0.2">
      <c r="E9483" s="28"/>
      <c r="F9483" s="28"/>
      <c r="H9483" s="28"/>
      <c r="I9483" s="28"/>
      <c r="J9483" s="28"/>
      <c r="K9483" s="28"/>
      <c r="L9483" s="28"/>
      <c r="M9483" s="28"/>
      <c r="N9483" s="28"/>
      <c r="O9483" s="28"/>
      <c r="P9483" s="28"/>
      <c r="Q9483" s="28"/>
      <c r="R9483" s="28"/>
      <c r="S9483" s="28"/>
      <c r="T9483" s="28"/>
      <c r="U9483" s="28"/>
      <c r="V9483" s="28"/>
      <c r="W9483" s="29"/>
    </row>
    <row r="9484" spans="5:23" ht="15" customHeight="1" x14ac:dyDescent="0.2">
      <c r="E9484" s="28"/>
      <c r="F9484" s="28"/>
      <c r="H9484" s="28"/>
      <c r="I9484" s="28"/>
      <c r="J9484" s="28"/>
      <c r="K9484" s="28"/>
      <c r="L9484" s="28"/>
      <c r="M9484" s="28"/>
      <c r="N9484" s="28"/>
      <c r="O9484" s="28"/>
      <c r="P9484" s="28"/>
      <c r="Q9484" s="28"/>
      <c r="R9484" s="28"/>
      <c r="S9484" s="28"/>
      <c r="T9484" s="28"/>
      <c r="U9484" s="28"/>
      <c r="V9484" s="28"/>
      <c r="W9484" s="29"/>
    </row>
    <row r="9485" spans="5:23" ht="15" customHeight="1" x14ac:dyDescent="0.2">
      <c r="E9485" s="28"/>
      <c r="F9485" s="28"/>
      <c r="H9485" s="28"/>
      <c r="I9485" s="28"/>
      <c r="J9485" s="28"/>
      <c r="K9485" s="28"/>
      <c r="L9485" s="28"/>
      <c r="M9485" s="28"/>
      <c r="N9485" s="28"/>
      <c r="O9485" s="28"/>
      <c r="P9485" s="28"/>
      <c r="Q9485" s="28"/>
      <c r="R9485" s="28"/>
      <c r="S9485" s="28"/>
      <c r="T9485" s="28"/>
      <c r="U9485" s="28"/>
      <c r="V9485" s="28"/>
      <c r="W9485" s="29"/>
    </row>
    <row r="9486" spans="5:23" ht="15" customHeight="1" x14ac:dyDescent="0.2">
      <c r="E9486" s="28"/>
      <c r="F9486" s="28"/>
      <c r="H9486" s="28"/>
      <c r="I9486" s="28"/>
      <c r="J9486" s="28"/>
      <c r="K9486" s="28"/>
      <c r="L9486" s="28"/>
      <c r="M9486" s="28"/>
      <c r="N9486" s="28"/>
      <c r="O9486" s="28"/>
      <c r="P9486" s="28"/>
      <c r="Q9486" s="28"/>
      <c r="R9486" s="28"/>
      <c r="S9486" s="28"/>
      <c r="T9486" s="28"/>
      <c r="U9486" s="28"/>
      <c r="V9486" s="28"/>
      <c r="W9486" s="29"/>
    </row>
    <row r="9487" spans="5:23" ht="15" customHeight="1" x14ac:dyDescent="0.2">
      <c r="E9487" s="28"/>
      <c r="F9487" s="28"/>
      <c r="H9487" s="28"/>
      <c r="I9487" s="28"/>
      <c r="J9487" s="28"/>
      <c r="K9487" s="28"/>
      <c r="L9487" s="28"/>
      <c r="M9487" s="28"/>
      <c r="N9487" s="28"/>
      <c r="O9487" s="28"/>
      <c r="P9487" s="28"/>
      <c r="Q9487" s="28"/>
      <c r="R9487" s="28"/>
      <c r="S9487" s="28"/>
      <c r="T9487" s="28"/>
      <c r="U9487" s="28"/>
      <c r="V9487" s="28"/>
      <c r="W9487" s="29"/>
    </row>
    <row r="9488" spans="5:23" ht="15" customHeight="1" x14ac:dyDescent="0.2">
      <c r="E9488" s="28"/>
      <c r="F9488" s="28"/>
      <c r="H9488" s="28"/>
      <c r="I9488" s="28"/>
      <c r="J9488" s="28"/>
      <c r="K9488" s="28"/>
      <c r="L9488" s="28"/>
      <c r="M9488" s="28"/>
      <c r="N9488" s="28"/>
      <c r="O9488" s="28"/>
      <c r="P9488" s="28"/>
      <c r="Q9488" s="28"/>
      <c r="R9488" s="28"/>
      <c r="S9488" s="28"/>
      <c r="T9488" s="28"/>
      <c r="U9488" s="28"/>
      <c r="V9488" s="28"/>
      <c r="W9488" s="29"/>
    </row>
    <row r="9489" spans="5:23" ht="15" customHeight="1" x14ac:dyDescent="0.2">
      <c r="E9489" s="28"/>
      <c r="F9489" s="28"/>
      <c r="H9489" s="28"/>
      <c r="I9489" s="28"/>
      <c r="J9489" s="28"/>
      <c r="K9489" s="28"/>
      <c r="L9489" s="28"/>
      <c r="M9489" s="28"/>
      <c r="N9489" s="28"/>
      <c r="O9489" s="28"/>
      <c r="P9489" s="28"/>
      <c r="Q9489" s="28"/>
      <c r="R9489" s="28"/>
      <c r="S9489" s="28"/>
      <c r="T9489" s="28"/>
      <c r="U9489" s="28"/>
      <c r="V9489" s="28"/>
      <c r="W9489" s="29"/>
    </row>
    <row r="9490" spans="5:23" ht="15" customHeight="1" x14ac:dyDescent="0.2">
      <c r="E9490" s="28"/>
      <c r="F9490" s="28"/>
      <c r="H9490" s="28"/>
      <c r="I9490" s="28"/>
      <c r="J9490" s="28"/>
      <c r="K9490" s="28"/>
      <c r="L9490" s="28"/>
      <c r="M9490" s="28"/>
      <c r="N9490" s="28"/>
      <c r="O9490" s="28"/>
      <c r="P9490" s="28"/>
      <c r="Q9490" s="28"/>
      <c r="R9490" s="28"/>
      <c r="S9490" s="28"/>
      <c r="T9490" s="28"/>
      <c r="U9490" s="28"/>
      <c r="V9490" s="28"/>
      <c r="W9490" s="29"/>
    </row>
    <row r="9491" spans="5:23" ht="15" customHeight="1" x14ac:dyDescent="0.2">
      <c r="E9491" s="28"/>
      <c r="F9491" s="28"/>
      <c r="H9491" s="28"/>
      <c r="I9491" s="28"/>
      <c r="J9491" s="28"/>
      <c r="K9491" s="28"/>
      <c r="L9491" s="28"/>
      <c r="M9491" s="28"/>
      <c r="N9491" s="28"/>
      <c r="O9491" s="28"/>
      <c r="P9491" s="28"/>
      <c r="Q9491" s="28"/>
      <c r="R9491" s="28"/>
      <c r="S9491" s="28"/>
      <c r="T9491" s="28"/>
      <c r="U9491" s="28"/>
      <c r="V9491" s="28"/>
      <c r="W9491" s="29"/>
    </row>
    <row r="9492" spans="5:23" ht="15" customHeight="1" x14ac:dyDescent="0.2">
      <c r="E9492" s="28"/>
      <c r="F9492" s="28"/>
      <c r="H9492" s="28"/>
      <c r="I9492" s="28"/>
      <c r="J9492" s="28"/>
      <c r="K9492" s="28"/>
      <c r="L9492" s="28"/>
      <c r="M9492" s="28"/>
      <c r="N9492" s="28"/>
      <c r="O9492" s="28"/>
      <c r="P9492" s="28"/>
      <c r="Q9492" s="28"/>
      <c r="R9492" s="28"/>
      <c r="S9492" s="28"/>
      <c r="T9492" s="28"/>
      <c r="U9492" s="28"/>
      <c r="V9492" s="28"/>
      <c r="W9492" s="29"/>
    </row>
    <row r="9493" spans="5:23" ht="15" customHeight="1" x14ac:dyDescent="0.2">
      <c r="E9493" s="28"/>
      <c r="F9493" s="28"/>
      <c r="H9493" s="28"/>
      <c r="I9493" s="28"/>
      <c r="J9493" s="28"/>
      <c r="K9493" s="28"/>
      <c r="L9493" s="28"/>
      <c r="M9493" s="28"/>
      <c r="N9493" s="28"/>
      <c r="O9493" s="28"/>
      <c r="P9493" s="28"/>
      <c r="Q9493" s="28"/>
      <c r="R9493" s="28"/>
      <c r="S9493" s="28"/>
      <c r="T9493" s="28"/>
      <c r="U9493" s="28"/>
      <c r="V9493" s="28"/>
      <c r="W9493" s="29"/>
    </row>
    <row r="9494" spans="5:23" ht="15" customHeight="1" x14ac:dyDescent="0.2">
      <c r="E9494" s="28"/>
      <c r="F9494" s="28"/>
      <c r="H9494" s="28"/>
      <c r="I9494" s="28"/>
      <c r="J9494" s="28"/>
      <c r="K9494" s="28"/>
      <c r="L9494" s="28"/>
      <c r="M9494" s="28"/>
      <c r="N9494" s="28"/>
      <c r="O9494" s="28"/>
      <c r="P9494" s="28"/>
      <c r="Q9494" s="28"/>
      <c r="R9494" s="28"/>
      <c r="S9494" s="28"/>
      <c r="T9494" s="28"/>
      <c r="U9494" s="28"/>
      <c r="V9494" s="28"/>
      <c r="W9494" s="29"/>
    </row>
    <row r="9495" spans="5:23" ht="15" customHeight="1" x14ac:dyDescent="0.2">
      <c r="E9495" s="28"/>
      <c r="F9495" s="28"/>
      <c r="H9495" s="28"/>
      <c r="I9495" s="28"/>
      <c r="J9495" s="28"/>
      <c r="K9495" s="28"/>
      <c r="L9495" s="28"/>
      <c r="M9495" s="28"/>
      <c r="N9495" s="28"/>
      <c r="O9495" s="28"/>
      <c r="P9495" s="28"/>
      <c r="Q9495" s="28"/>
      <c r="R9495" s="28"/>
      <c r="S9495" s="28"/>
      <c r="T9495" s="28"/>
      <c r="U9495" s="28"/>
      <c r="V9495" s="28"/>
      <c r="W9495" s="29"/>
    </row>
    <row r="9496" spans="5:23" ht="15" customHeight="1" x14ac:dyDescent="0.2">
      <c r="E9496" s="28"/>
      <c r="F9496" s="28"/>
      <c r="H9496" s="28"/>
      <c r="I9496" s="28"/>
      <c r="J9496" s="28"/>
      <c r="K9496" s="28"/>
      <c r="L9496" s="28"/>
      <c r="M9496" s="28"/>
      <c r="N9496" s="28"/>
      <c r="O9496" s="28"/>
      <c r="P9496" s="28"/>
      <c r="Q9496" s="28"/>
      <c r="R9496" s="28"/>
      <c r="S9496" s="28"/>
      <c r="T9496" s="28"/>
      <c r="U9496" s="28"/>
      <c r="V9496" s="28"/>
      <c r="W9496" s="29"/>
    </row>
    <row r="9497" spans="5:23" ht="15" customHeight="1" x14ac:dyDescent="0.2">
      <c r="E9497" s="28"/>
      <c r="F9497" s="28"/>
      <c r="H9497" s="28"/>
      <c r="I9497" s="28"/>
      <c r="J9497" s="28"/>
      <c r="K9497" s="28"/>
      <c r="L9497" s="28"/>
      <c r="M9497" s="28"/>
      <c r="N9497" s="28"/>
      <c r="O9497" s="28"/>
      <c r="P9497" s="28"/>
      <c r="Q9497" s="28"/>
      <c r="R9497" s="28"/>
      <c r="S9497" s="28"/>
      <c r="T9497" s="28"/>
      <c r="U9497" s="28"/>
      <c r="V9497" s="28"/>
      <c r="W9497" s="29"/>
    </row>
    <row r="9498" spans="5:23" ht="15" customHeight="1" x14ac:dyDescent="0.2">
      <c r="E9498" s="28"/>
      <c r="F9498" s="28"/>
      <c r="H9498" s="28"/>
      <c r="I9498" s="28"/>
      <c r="J9498" s="28"/>
      <c r="K9498" s="28"/>
      <c r="L9498" s="28"/>
      <c r="M9498" s="28"/>
      <c r="N9498" s="28"/>
      <c r="O9498" s="28"/>
      <c r="P9498" s="28"/>
      <c r="Q9498" s="28"/>
      <c r="R9498" s="28"/>
      <c r="S9498" s="28"/>
      <c r="T9498" s="28"/>
      <c r="U9498" s="28"/>
      <c r="V9498" s="28"/>
      <c r="W9498" s="29"/>
    </row>
    <row r="9499" spans="5:23" ht="15" customHeight="1" x14ac:dyDescent="0.2">
      <c r="E9499" s="28"/>
      <c r="F9499" s="28"/>
      <c r="H9499" s="28"/>
      <c r="I9499" s="28"/>
      <c r="J9499" s="28"/>
      <c r="K9499" s="28"/>
      <c r="L9499" s="28"/>
      <c r="M9499" s="28"/>
      <c r="N9499" s="28"/>
      <c r="O9499" s="28"/>
      <c r="P9499" s="28"/>
      <c r="Q9499" s="28"/>
      <c r="R9499" s="28"/>
      <c r="S9499" s="28"/>
      <c r="T9499" s="28"/>
      <c r="U9499" s="28"/>
      <c r="V9499" s="28"/>
      <c r="W9499" s="29"/>
    </row>
    <row r="9500" spans="5:23" ht="15" customHeight="1" x14ac:dyDescent="0.2">
      <c r="E9500" s="28"/>
      <c r="F9500" s="28"/>
      <c r="H9500" s="28"/>
      <c r="I9500" s="28"/>
      <c r="J9500" s="28"/>
      <c r="K9500" s="28"/>
      <c r="L9500" s="28"/>
      <c r="M9500" s="28"/>
      <c r="N9500" s="28"/>
      <c r="O9500" s="28"/>
      <c r="P9500" s="28"/>
      <c r="Q9500" s="28"/>
      <c r="R9500" s="28"/>
      <c r="S9500" s="28"/>
      <c r="T9500" s="28"/>
      <c r="U9500" s="28"/>
      <c r="V9500" s="28"/>
      <c r="W9500" s="29"/>
    </row>
    <row r="9501" spans="5:23" ht="15" customHeight="1" x14ac:dyDescent="0.2">
      <c r="E9501" s="28"/>
      <c r="F9501" s="28"/>
      <c r="H9501" s="28"/>
      <c r="I9501" s="28"/>
      <c r="J9501" s="28"/>
      <c r="K9501" s="28"/>
      <c r="L9501" s="28"/>
      <c r="M9501" s="28"/>
      <c r="N9501" s="28"/>
      <c r="O9501" s="28"/>
      <c r="P9501" s="28"/>
      <c r="Q9501" s="28"/>
      <c r="R9501" s="28"/>
      <c r="S9501" s="28"/>
      <c r="T9501" s="28"/>
      <c r="U9501" s="28"/>
      <c r="V9501" s="28"/>
      <c r="W9501" s="29"/>
    </row>
    <row r="9502" spans="5:23" ht="15" customHeight="1" x14ac:dyDescent="0.2">
      <c r="E9502" s="28"/>
      <c r="F9502" s="28"/>
      <c r="H9502" s="28"/>
      <c r="I9502" s="28"/>
      <c r="J9502" s="28"/>
      <c r="K9502" s="28"/>
      <c r="L9502" s="28"/>
      <c r="M9502" s="28"/>
      <c r="N9502" s="28"/>
      <c r="O9502" s="28"/>
      <c r="P9502" s="28"/>
      <c r="Q9502" s="28"/>
      <c r="R9502" s="28"/>
      <c r="S9502" s="28"/>
      <c r="T9502" s="28"/>
      <c r="U9502" s="28"/>
      <c r="V9502" s="28"/>
      <c r="W9502" s="29"/>
    </row>
    <row r="9503" spans="5:23" ht="15" customHeight="1" x14ac:dyDescent="0.2">
      <c r="E9503" s="28"/>
      <c r="F9503" s="28"/>
      <c r="H9503" s="28"/>
      <c r="I9503" s="28"/>
      <c r="J9503" s="28"/>
      <c r="K9503" s="28"/>
      <c r="L9503" s="28"/>
      <c r="M9503" s="28"/>
      <c r="N9503" s="28"/>
      <c r="O9503" s="28"/>
      <c r="P9503" s="28"/>
      <c r="Q9503" s="28"/>
      <c r="R9503" s="28"/>
      <c r="S9503" s="28"/>
      <c r="T9503" s="28"/>
      <c r="U9503" s="28"/>
      <c r="V9503" s="28"/>
      <c r="W9503" s="29"/>
    </row>
    <row r="9504" spans="5:23" ht="15" customHeight="1" x14ac:dyDescent="0.2">
      <c r="E9504" s="28"/>
      <c r="F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  <c r="S9504" s="28"/>
      <c r="T9504" s="28"/>
      <c r="U9504" s="28"/>
      <c r="V9504" s="28"/>
      <c r="W9504" s="29"/>
    </row>
    <row r="9505" spans="5:23" ht="15" customHeight="1" x14ac:dyDescent="0.2">
      <c r="E9505" s="28"/>
      <c r="F9505" s="28"/>
      <c r="H9505" s="28"/>
      <c r="I9505" s="28"/>
      <c r="J9505" s="28"/>
      <c r="K9505" s="28"/>
      <c r="L9505" s="28"/>
      <c r="M9505" s="28"/>
      <c r="N9505" s="28"/>
      <c r="O9505" s="28"/>
      <c r="P9505" s="28"/>
      <c r="Q9505" s="28"/>
      <c r="R9505" s="28"/>
      <c r="S9505" s="28"/>
      <c r="T9505" s="28"/>
      <c r="U9505" s="28"/>
      <c r="V9505" s="28"/>
      <c r="W9505" s="29"/>
    </row>
    <row r="9506" spans="5:23" ht="15" customHeight="1" x14ac:dyDescent="0.2">
      <c r="E9506" s="28"/>
      <c r="F9506" s="28"/>
      <c r="H9506" s="28"/>
      <c r="I9506" s="28"/>
      <c r="J9506" s="28"/>
      <c r="K9506" s="28"/>
      <c r="L9506" s="28"/>
      <c r="M9506" s="28"/>
      <c r="N9506" s="28"/>
      <c r="O9506" s="28"/>
      <c r="P9506" s="28"/>
      <c r="Q9506" s="28"/>
      <c r="R9506" s="28"/>
      <c r="S9506" s="28"/>
      <c r="T9506" s="28"/>
      <c r="U9506" s="28"/>
      <c r="V9506" s="28"/>
      <c r="W9506" s="29"/>
    </row>
    <row r="9507" spans="5:23" ht="15" customHeight="1" x14ac:dyDescent="0.2">
      <c r="E9507" s="28"/>
      <c r="F9507" s="28"/>
      <c r="H9507" s="28"/>
      <c r="I9507" s="28"/>
      <c r="J9507" s="28"/>
      <c r="K9507" s="28"/>
      <c r="L9507" s="28"/>
      <c r="M9507" s="28"/>
      <c r="N9507" s="28"/>
      <c r="O9507" s="28"/>
      <c r="P9507" s="28"/>
      <c r="Q9507" s="28"/>
      <c r="R9507" s="28"/>
      <c r="S9507" s="28"/>
      <c r="T9507" s="28"/>
      <c r="U9507" s="28"/>
      <c r="V9507" s="28"/>
      <c r="W9507" s="29"/>
    </row>
    <row r="9508" spans="5:23" ht="15" customHeight="1" x14ac:dyDescent="0.2">
      <c r="E9508" s="28"/>
      <c r="F9508" s="28"/>
      <c r="H9508" s="28"/>
      <c r="I9508" s="28"/>
      <c r="J9508" s="28"/>
      <c r="K9508" s="28"/>
      <c r="L9508" s="28"/>
      <c r="M9508" s="28"/>
      <c r="N9508" s="28"/>
      <c r="O9508" s="28"/>
      <c r="P9508" s="28"/>
      <c r="Q9508" s="28"/>
      <c r="R9508" s="28"/>
      <c r="S9508" s="28"/>
      <c r="T9508" s="28"/>
      <c r="U9508" s="28"/>
      <c r="V9508" s="28"/>
      <c r="W9508" s="29"/>
    </row>
    <row r="9509" spans="5:23" ht="15" customHeight="1" x14ac:dyDescent="0.2">
      <c r="E9509" s="28"/>
      <c r="F9509" s="28"/>
      <c r="H9509" s="28"/>
      <c r="I9509" s="28"/>
      <c r="J9509" s="28"/>
      <c r="K9509" s="28"/>
      <c r="L9509" s="28"/>
      <c r="M9509" s="28"/>
      <c r="N9509" s="28"/>
      <c r="O9509" s="28"/>
      <c r="P9509" s="28"/>
      <c r="Q9509" s="28"/>
      <c r="R9509" s="28"/>
      <c r="S9509" s="28"/>
      <c r="T9509" s="28"/>
      <c r="U9509" s="28"/>
      <c r="V9509" s="28"/>
      <c r="W9509" s="29"/>
    </row>
    <row r="9510" spans="5:23" ht="15" customHeight="1" x14ac:dyDescent="0.2">
      <c r="E9510" s="28"/>
      <c r="F9510" s="28"/>
      <c r="H9510" s="28"/>
      <c r="I9510" s="28"/>
      <c r="J9510" s="28"/>
      <c r="K9510" s="28"/>
      <c r="L9510" s="28"/>
      <c r="M9510" s="28"/>
      <c r="N9510" s="28"/>
      <c r="O9510" s="28"/>
      <c r="P9510" s="28"/>
      <c r="Q9510" s="28"/>
      <c r="R9510" s="28"/>
      <c r="S9510" s="28"/>
      <c r="T9510" s="28"/>
      <c r="U9510" s="28"/>
      <c r="V9510" s="28"/>
      <c r="W9510" s="29"/>
    </row>
    <row r="9511" spans="5:23" ht="15" customHeight="1" x14ac:dyDescent="0.2">
      <c r="E9511" s="28"/>
      <c r="F9511" s="28"/>
      <c r="H9511" s="28"/>
      <c r="I9511" s="28"/>
      <c r="J9511" s="28"/>
      <c r="K9511" s="28"/>
      <c r="L9511" s="28"/>
      <c r="M9511" s="28"/>
      <c r="N9511" s="28"/>
      <c r="O9511" s="28"/>
      <c r="P9511" s="28"/>
      <c r="Q9511" s="28"/>
      <c r="R9511" s="28"/>
      <c r="S9511" s="28"/>
      <c r="T9511" s="28"/>
      <c r="U9511" s="28"/>
      <c r="V9511" s="28"/>
      <c r="W9511" s="29"/>
    </row>
    <row r="9512" spans="5:23" ht="15" customHeight="1" x14ac:dyDescent="0.2">
      <c r="E9512" s="28"/>
      <c r="F9512" s="28"/>
      <c r="H9512" s="28"/>
      <c r="I9512" s="28"/>
      <c r="J9512" s="28"/>
      <c r="K9512" s="28"/>
      <c r="L9512" s="28"/>
      <c r="M9512" s="28"/>
      <c r="N9512" s="28"/>
      <c r="O9512" s="28"/>
      <c r="P9512" s="28"/>
      <c r="Q9512" s="28"/>
      <c r="R9512" s="28"/>
      <c r="S9512" s="28"/>
      <c r="T9512" s="28"/>
      <c r="U9512" s="28"/>
      <c r="V9512" s="28"/>
      <c r="W9512" s="29"/>
    </row>
    <row r="9513" spans="5:23" ht="15" customHeight="1" x14ac:dyDescent="0.2">
      <c r="E9513" s="28"/>
      <c r="F9513" s="28"/>
      <c r="H9513" s="28"/>
      <c r="I9513" s="28"/>
      <c r="J9513" s="28"/>
      <c r="K9513" s="28"/>
      <c r="L9513" s="28"/>
      <c r="M9513" s="28"/>
      <c r="N9513" s="28"/>
      <c r="O9513" s="28"/>
      <c r="P9513" s="28"/>
      <c r="Q9513" s="28"/>
      <c r="R9513" s="28"/>
      <c r="S9513" s="28"/>
      <c r="T9513" s="28"/>
      <c r="U9513" s="28"/>
      <c r="V9513" s="28"/>
      <c r="W9513" s="29"/>
    </row>
    <row r="9514" spans="5:23" ht="15" customHeight="1" x14ac:dyDescent="0.2">
      <c r="E9514" s="28"/>
      <c r="F9514" s="28"/>
      <c r="H9514" s="28"/>
      <c r="I9514" s="28"/>
      <c r="J9514" s="28"/>
      <c r="K9514" s="28"/>
      <c r="L9514" s="28"/>
      <c r="M9514" s="28"/>
      <c r="N9514" s="28"/>
      <c r="O9514" s="28"/>
      <c r="P9514" s="28"/>
      <c r="Q9514" s="28"/>
      <c r="R9514" s="28"/>
      <c r="S9514" s="28"/>
      <c r="T9514" s="28"/>
      <c r="U9514" s="28"/>
      <c r="V9514" s="28"/>
      <c r="W9514" s="29"/>
    </row>
    <row r="9515" spans="5:23" ht="15" customHeight="1" x14ac:dyDescent="0.2">
      <c r="E9515" s="28"/>
      <c r="F9515" s="28"/>
      <c r="H9515" s="28"/>
      <c r="I9515" s="28"/>
      <c r="J9515" s="28"/>
      <c r="K9515" s="28"/>
      <c r="L9515" s="28"/>
      <c r="M9515" s="28"/>
      <c r="N9515" s="28"/>
      <c r="O9515" s="28"/>
      <c r="P9515" s="28"/>
      <c r="Q9515" s="28"/>
      <c r="R9515" s="28"/>
      <c r="S9515" s="28"/>
      <c r="T9515" s="28"/>
      <c r="U9515" s="28"/>
      <c r="V9515" s="28"/>
      <c r="W9515" s="29"/>
    </row>
    <row r="9516" spans="5:23" ht="15" customHeight="1" x14ac:dyDescent="0.2">
      <c r="E9516" s="28"/>
      <c r="F9516" s="28"/>
      <c r="H9516" s="28"/>
      <c r="I9516" s="28"/>
      <c r="J9516" s="28"/>
      <c r="K9516" s="28"/>
      <c r="L9516" s="28"/>
      <c r="M9516" s="28"/>
      <c r="N9516" s="28"/>
      <c r="O9516" s="28"/>
      <c r="P9516" s="28"/>
      <c r="Q9516" s="28"/>
      <c r="R9516" s="28"/>
      <c r="S9516" s="28"/>
      <c r="T9516" s="28"/>
      <c r="U9516" s="28"/>
      <c r="V9516" s="28"/>
      <c r="W9516" s="29"/>
    </row>
    <row r="9517" spans="5:23" ht="15" customHeight="1" x14ac:dyDescent="0.2">
      <c r="E9517" s="28"/>
      <c r="F9517" s="28"/>
      <c r="H9517" s="28"/>
      <c r="I9517" s="28"/>
      <c r="J9517" s="28"/>
      <c r="K9517" s="28"/>
      <c r="L9517" s="28"/>
      <c r="M9517" s="28"/>
      <c r="N9517" s="28"/>
      <c r="O9517" s="28"/>
      <c r="P9517" s="28"/>
      <c r="Q9517" s="28"/>
      <c r="R9517" s="28"/>
      <c r="S9517" s="28"/>
      <c r="T9517" s="28"/>
      <c r="U9517" s="28"/>
      <c r="V9517" s="28"/>
      <c r="W9517" s="29"/>
    </row>
    <row r="9518" spans="5:23" ht="15" customHeight="1" x14ac:dyDescent="0.2">
      <c r="E9518" s="28"/>
      <c r="F9518" s="28"/>
      <c r="H9518" s="28"/>
      <c r="I9518" s="28"/>
      <c r="J9518" s="28"/>
      <c r="K9518" s="28"/>
      <c r="L9518" s="28"/>
      <c r="M9518" s="28"/>
      <c r="N9518" s="28"/>
      <c r="O9518" s="28"/>
      <c r="P9518" s="28"/>
      <c r="Q9518" s="28"/>
      <c r="R9518" s="28"/>
      <c r="S9518" s="28"/>
      <c r="T9518" s="28"/>
      <c r="U9518" s="28"/>
      <c r="V9518" s="28"/>
      <c r="W9518" s="29"/>
    </row>
    <row r="9519" spans="5:23" ht="15" customHeight="1" x14ac:dyDescent="0.2">
      <c r="E9519" s="28"/>
      <c r="F9519" s="28"/>
      <c r="H9519" s="28"/>
      <c r="I9519" s="28"/>
      <c r="J9519" s="28"/>
      <c r="K9519" s="28"/>
      <c r="L9519" s="28"/>
      <c r="M9519" s="28"/>
      <c r="N9519" s="28"/>
      <c r="O9519" s="28"/>
      <c r="P9519" s="28"/>
      <c r="Q9519" s="28"/>
      <c r="R9519" s="28"/>
      <c r="S9519" s="28"/>
      <c r="T9519" s="28"/>
      <c r="U9519" s="28"/>
      <c r="V9519" s="28"/>
      <c r="W9519" s="29"/>
    </row>
    <row r="9520" spans="5:23" ht="15" customHeight="1" x14ac:dyDescent="0.2">
      <c r="E9520" s="28"/>
      <c r="F9520" s="28"/>
      <c r="H9520" s="28"/>
      <c r="I9520" s="28"/>
      <c r="J9520" s="28"/>
      <c r="K9520" s="28"/>
      <c r="L9520" s="28"/>
      <c r="M9520" s="28"/>
      <c r="N9520" s="28"/>
      <c r="O9520" s="28"/>
      <c r="P9520" s="28"/>
      <c r="Q9520" s="28"/>
      <c r="R9520" s="28"/>
      <c r="S9520" s="28"/>
      <c r="T9520" s="28"/>
      <c r="U9520" s="28"/>
      <c r="V9520" s="28"/>
      <c r="W9520" s="29"/>
    </row>
    <row r="9521" spans="5:23" ht="15" customHeight="1" x14ac:dyDescent="0.2">
      <c r="E9521" s="28"/>
      <c r="F9521" s="28"/>
      <c r="H9521" s="28"/>
      <c r="I9521" s="28"/>
      <c r="J9521" s="28"/>
      <c r="K9521" s="28"/>
      <c r="L9521" s="28"/>
      <c r="M9521" s="28"/>
      <c r="N9521" s="28"/>
      <c r="O9521" s="28"/>
      <c r="P9521" s="28"/>
      <c r="Q9521" s="28"/>
      <c r="R9521" s="28"/>
      <c r="S9521" s="28"/>
      <c r="T9521" s="28"/>
      <c r="U9521" s="28"/>
      <c r="V9521" s="28"/>
      <c r="W9521" s="29"/>
    </row>
    <row r="9522" spans="5:23" ht="15" customHeight="1" x14ac:dyDescent="0.2">
      <c r="E9522" s="28"/>
      <c r="F9522" s="28"/>
      <c r="H9522" s="28"/>
      <c r="I9522" s="28"/>
      <c r="J9522" s="28"/>
      <c r="K9522" s="28"/>
      <c r="L9522" s="28"/>
      <c r="M9522" s="28"/>
      <c r="N9522" s="28"/>
      <c r="O9522" s="28"/>
      <c r="P9522" s="28"/>
      <c r="Q9522" s="28"/>
      <c r="R9522" s="28"/>
      <c r="S9522" s="28"/>
      <c r="T9522" s="28"/>
      <c r="U9522" s="28"/>
      <c r="V9522" s="28"/>
      <c r="W9522" s="29"/>
    </row>
    <row r="9523" spans="5:23" ht="15" customHeight="1" x14ac:dyDescent="0.2">
      <c r="E9523" s="28"/>
      <c r="F9523" s="28"/>
      <c r="H9523" s="28"/>
      <c r="I9523" s="28"/>
      <c r="J9523" s="28"/>
      <c r="K9523" s="28"/>
      <c r="L9523" s="28"/>
      <c r="M9523" s="28"/>
      <c r="N9523" s="28"/>
      <c r="O9523" s="28"/>
      <c r="P9523" s="28"/>
      <c r="Q9523" s="28"/>
      <c r="R9523" s="28"/>
      <c r="S9523" s="28"/>
      <c r="T9523" s="28"/>
      <c r="U9523" s="28"/>
      <c r="V9523" s="28"/>
      <c r="W9523" s="29"/>
    </row>
    <row r="9524" spans="5:23" ht="15" customHeight="1" x14ac:dyDescent="0.2">
      <c r="E9524" s="28"/>
      <c r="F9524" s="28"/>
      <c r="H9524" s="28"/>
      <c r="I9524" s="28"/>
      <c r="J9524" s="28"/>
      <c r="K9524" s="28"/>
      <c r="L9524" s="28"/>
      <c r="M9524" s="28"/>
      <c r="N9524" s="28"/>
      <c r="O9524" s="28"/>
      <c r="P9524" s="28"/>
      <c r="Q9524" s="28"/>
      <c r="R9524" s="28"/>
      <c r="S9524" s="28"/>
      <c r="T9524" s="28"/>
      <c r="U9524" s="28"/>
      <c r="V9524" s="28"/>
      <c r="W9524" s="29"/>
    </row>
    <row r="9525" spans="5:23" ht="15" customHeight="1" x14ac:dyDescent="0.2">
      <c r="E9525" s="28"/>
      <c r="F9525" s="28"/>
      <c r="H9525" s="28"/>
      <c r="I9525" s="28"/>
      <c r="J9525" s="28"/>
      <c r="K9525" s="28"/>
      <c r="L9525" s="28"/>
      <c r="M9525" s="28"/>
      <c r="N9525" s="28"/>
      <c r="O9525" s="28"/>
      <c r="P9525" s="28"/>
      <c r="Q9525" s="28"/>
      <c r="R9525" s="28"/>
      <c r="S9525" s="28"/>
      <c r="T9525" s="28"/>
      <c r="U9525" s="28"/>
      <c r="V9525" s="28"/>
      <c r="W9525" s="29"/>
    </row>
    <row r="9526" spans="5:23" ht="15" customHeight="1" x14ac:dyDescent="0.2">
      <c r="E9526" s="28"/>
      <c r="F9526" s="28"/>
      <c r="H9526" s="28"/>
      <c r="I9526" s="28"/>
      <c r="J9526" s="28"/>
      <c r="K9526" s="28"/>
      <c r="L9526" s="28"/>
      <c r="M9526" s="28"/>
      <c r="N9526" s="28"/>
      <c r="O9526" s="28"/>
      <c r="P9526" s="28"/>
      <c r="Q9526" s="28"/>
      <c r="R9526" s="28"/>
      <c r="S9526" s="28"/>
      <c r="T9526" s="28"/>
      <c r="U9526" s="28"/>
      <c r="V9526" s="28"/>
      <c r="W9526" s="29"/>
    </row>
    <row r="9527" spans="5:23" ht="15" customHeight="1" x14ac:dyDescent="0.2">
      <c r="E9527" s="28"/>
      <c r="F9527" s="28"/>
      <c r="H9527" s="28"/>
      <c r="I9527" s="28"/>
      <c r="J9527" s="28"/>
      <c r="K9527" s="28"/>
      <c r="L9527" s="28"/>
      <c r="M9527" s="28"/>
      <c r="N9527" s="28"/>
      <c r="O9527" s="28"/>
      <c r="P9527" s="28"/>
      <c r="Q9527" s="28"/>
      <c r="R9527" s="28"/>
      <c r="S9527" s="28"/>
      <c r="T9527" s="28"/>
      <c r="U9527" s="28"/>
      <c r="V9527" s="28"/>
      <c r="W9527" s="29"/>
    </row>
    <row r="9528" spans="5:23" ht="15" customHeight="1" x14ac:dyDescent="0.2">
      <c r="E9528" s="28"/>
      <c r="F9528" s="28"/>
      <c r="H9528" s="28"/>
      <c r="I9528" s="28"/>
      <c r="J9528" s="28"/>
      <c r="K9528" s="28"/>
      <c r="L9528" s="28"/>
      <c r="M9528" s="28"/>
      <c r="N9528" s="28"/>
      <c r="O9528" s="28"/>
      <c r="P9528" s="28"/>
      <c r="Q9528" s="28"/>
      <c r="R9528" s="28"/>
      <c r="S9528" s="28"/>
      <c r="T9528" s="28"/>
      <c r="U9528" s="28"/>
      <c r="V9528" s="28"/>
      <c r="W9528" s="29"/>
    </row>
    <row r="9529" spans="5:23" ht="15" customHeight="1" x14ac:dyDescent="0.2">
      <c r="E9529" s="28"/>
      <c r="F9529" s="28"/>
      <c r="H9529" s="28"/>
      <c r="I9529" s="28"/>
      <c r="J9529" s="28"/>
      <c r="K9529" s="28"/>
      <c r="L9529" s="28"/>
      <c r="M9529" s="28"/>
      <c r="N9529" s="28"/>
      <c r="O9529" s="28"/>
      <c r="P9529" s="28"/>
      <c r="Q9529" s="28"/>
      <c r="R9529" s="28"/>
      <c r="S9529" s="28"/>
      <c r="T9529" s="28"/>
      <c r="U9529" s="28"/>
      <c r="V9529" s="28"/>
      <c r="W9529" s="29"/>
    </row>
    <row r="9530" spans="5:23" ht="15" customHeight="1" x14ac:dyDescent="0.2">
      <c r="E9530" s="28"/>
      <c r="F9530" s="28"/>
      <c r="H9530" s="28"/>
      <c r="I9530" s="28"/>
      <c r="J9530" s="28"/>
      <c r="K9530" s="28"/>
      <c r="L9530" s="28"/>
      <c r="M9530" s="28"/>
      <c r="N9530" s="28"/>
      <c r="O9530" s="28"/>
      <c r="P9530" s="28"/>
      <c r="Q9530" s="28"/>
      <c r="R9530" s="28"/>
      <c r="S9530" s="28"/>
      <c r="T9530" s="28"/>
      <c r="U9530" s="28"/>
      <c r="V9530" s="28"/>
      <c r="W9530" s="29"/>
    </row>
    <row r="9531" spans="5:23" ht="15" customHeight="1" x14ac:dyDescent="0.2">
      <c r="E9531" s="28"/>
      <c r="F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  <c r="S9531" s="28"/>
      <c r="T9531" s="28"/>
      <c r="U9531" s="28"/>
      <c r="V9531" s="28"/>
      <c r="W9531" s="29"/>
    </row>
    <row r="9532" spans="5:23" ht="15" customHeight="1" x14ac:dyDescent="0.2">
      <c r="E9532" s="28"/>
      <c r="F9532" s="28"/>
      <c r="H9532" s="28"/>
      <c r="I9532" s="28"/>
      <c r="J9532" s="28"/>
      <c r="K9532" s="28"/>
      <c r="L9532" s="28"/>
      <c r="M9532" s="28"/>
      <c r="N9532" s="28"/>
      <c r="O9532" s="28"/>
      <c r="P9532" s="28"/>
      <c r="Q9532" s="28"/>
      <c r="R9532" s="28"/>
      <c r="S9532" s="28"/>
      <c r="T9532" s="28"/>
      <c r="U9532" s="28"/>
      <c r="V9532" s="28"/>
      <c r="W9532" s="29"/>
    </row>
    <row r="9533" spans="5:23" ht="15" customHeight="1" x14ac:dyDescent="0.2">
      <c r="E9533" s="28"/>
      <c r="F9533" s="28"/>
      <c r="H9533" s="28"/>
      <c r="I9533" s="28"/>
      <c r="J9533" s="28"/>
      <c r="K9533" s="28"/>
      <c r="L9533" s="28"/>
      <c r="M9533" s="28"/>
      <c r="N9533" s="28"/>
      <c r="O9533" s="28"/>
      <c r="P9533" s="28"/>
      <c r="Q9533" s="28"/>
      <c r="R9533" s="28"/>
      <c r="S9533" s="28"/>
      <c r="T9533" s="28"/>
      <c r="U9533" s="28"/>
      <c r="V9533" s="28"/>
      <c r="W9533" s="29"/>
    </row>
    <row r="9534" spans="5:23" ht="15" customHeight="1" x14ac:dyDescent="0.2">
      <c r="E9534" s="28"/>
      <c r="F9534" s="28"/>
      <c r="H9534" s="28"/>
      <c r="I9534" s="28"/>
      <c r="J9534" s="28"/>
      <c r="K9534" s="28"/>
      <c r="L9534" s="28"/>
      <c r="M9534" s="28"/>
      <c r="N9534" s="28"/>
      <c r="O9534" s="28"/>
      <c r="P9534" s="28"/>
      <c r="Q9534" s="28"/>
      <c r="R9534" s="28"/>
      <c r="S9534" s="28"/>
      <c r="T9534" s="28"/>
      <c r="U9534" s="28"/>
      <c r="V9534" s="28"/>
      <c r="W9534" s="29"/>
    </row>
    <row r="9535" spans="5:23" ht="15" customHeight="1" x14ac:dyDescent="0.2">
      <c r="E9535" s="28"/>
      <c r="F9535" s="28"/>
      <c r="H9535" s="28"/>
      <c r="I9535" s="28"/>
      <c r="J9535" s="28"/>
      <c r="K9535" s="28"/>
      <c r="L9535" s="28"/>
      <c r="M9535" s="28"/>
      <c r="N9535" s="28"/>
      <c r="O9535" s="28"/>
      <c r="P9535" s="28"/>
      <c r="Q9535" s="28"/>
      <c r="R9535" s="28"/>
      <c r="S9535" s="28"/>
      <c r="T9535" s="28"/>
      <c r="U9535" s="28"/>
      <c r="V9535" s="28"/>
      <c r="W9535" s="29"/>
    </row>
    <row r="9536" spans="5:23" ht="15" customHeight="1" x14ac:dyDescent="0.2">
      <c r="E9536" s="28"/>
      <c r="F9536" s="28"/>
      <c r="H9536" s="28"/>
      <c r="I9536" s="28"/>
      <c r="J9536" s="28"/>
      <c r="K9536" s="28"/>
      <c r="L9536" s="28"/>
      <c r="M9536" s="28"/>
      <c r="N9536" s="28"/>
      <c r="O9536" s="28"/>
      <c r="P9536" s="28"/>
      <c r="Q9536" s="28"/>
      <c r="R9536" s="28"/>
      <c r="S9536" s="28"/>
      <c r="T9536" s="28"/>
      <c r="U9536" s="28"/>
      <c r="V9536" s="28"/>
      <c r="W9536" s="29"/>
    </row>
    <row r="9537" spans="5:23" ht="15" customHeight="1" x14ac:dyDescent="0.2">
      <c r="E9537" s="28"/>
      <c r="F9537" s="28"/>
      <c r="H9537" s="28"/>
      <c r="I9537" s="28"/>
      <c r="J9537" s="28"/>
      <c r="K9537" s="28"/>
      <c r="L9537" s="28"/>
      <c r="M9537" s="28"/>
      <c r="N9537" s="28"/>
      <c r="O9537" s="28"/>
      <c r="P9537" s="28"/>
      <c r="Q9537" s="28"/>
      <c r="R9537" s="28"/>
      <c r="S9537" s="28"/>
      <c r="T9537" s="28"/>
      <c r="U9537" s="28"/>
      <c r="V9537" s="28"/>
      <c r="W9537" s="29"/>
    </row>
    <row r="9538" spans="5:23" ht="15" customHeight="1" x14ac:dyDescent="0.2">
      <c r="E9538" s="28"/>
      <c r="F9538" s="28"/>
      <c r="H9538" s="28"/>
      <c r="I9538" s="28"/>
      <c r="J9538" s="28"/>
      <c r="K9538" s="28"/>
      <c r="L9538" s="28"/>
      <c r="M9538" s="28"/>
      <c r="N9538" s="28"/>
      <c r="O9538" s="28"/>
      <c r="P9538" s="28"/>
      <c r="Q9538" s="28"/>
      <c r="R9538" s="28"/>
      <c r="S9538" s="28"/>
      <c r="T9538" s="28"/>
      <c r="U9538" s="28"/>
      <c r="V9538" s="28"/>
      <c r="W9538" s="29"/>
    </row>
    <row r="9539" spans="5:23" ht="15" customHeight="1" x14ac:dyDescent="0.2">
      <c r="E9539" s="28"/>
      <c r="F9539" s="28"/>
      <c r="H9539" s="28"/>
      <c r="I9539" s="28"/>
      <c r="J9539" s="28"/>
      <c r="K9539" s="28"/>
      <c r="L9539" s="28"/>
      <c r="M9539" s="28"/>
      <c r="N9539" s="28"/>
      <c r="O9539" s="28"/>
      <c r="P9539" s="28"/>
      <c r="Q9539" s="28"/>
      <c r="R9539" s="28"/>
      <c r="S9539" s="28"/>
      <c r="T9539" s="28"/>
      <c r="U9539" s="28"/>
      <c r="V9539" s="28"/>
      <c r="W9539" s="29"/>
    </row>
    <row r="9540" spans="5:23" ht="15" customHeight="1" x14ac:dyDescent="0.2">
      <c r="E9540" s="28"/>
      <c r="F9540" s="28"/>
      <c r="H9540" s="28"/>
      <c r="I9540" s="28"/>
      <c r="J9540" s="28"/>
      <c r="K9540" s="28"/>
      <c r="L9540" s="28"/>
      <c r="M9540" s="28"/>
      <c r="N9540" s="28"/>
      <c r="O9540" s="28"/>
      <c r="P9540" s="28"/>
      <c r="Q9540" s="28"/>
      <c r="R9540" s="28"/>
      <c r="S9540" s="28"/>
      <c r="T9540" s="28"/>
      <c r="U9540" s="28"/>
      <c r="V9540" s="28"/>
      <c r="W9540" s="29"/>
    </row>
    <row r="9541" spans="5:23" ht="15" customHeight="1" x14ac:dyDescent="0.2">
      <c r="E9541" s="28"/>
      <c r="F9541" s="28"/>
    </row>
    <row r="9542" spans="5:23" ht="15" customHeight="1" x14ac:dyDescent="0.2">
      <c r="E9542" s="28"/>
      <c r="F9542" s="28"/>
    </row>
    <row r="9543" spans="5:23" ht="15" customHeight="1" x14ac:dyDescent="0.2">
      <c r="E9543" s="28"/>
      <c r="F9543" s="28"/>
    </row>
    <row r="9544" spans="5:23" ht="15" customHeight="1" x14ac:dyDescent="0.2">
      <c r="E9544" s="28"/>
      <c r="F9544" s="28"/>
    </row>
    <row r="9545" spans="5:23" ht="15" customHeight="1" x14ac:dyDescent="0.2">
      <c r="E9545" s="28"/>
      <c r="F9545" s="28"/>
    </row>
    <row r="9546" spans="5:23" ht="15" customHeight="1" x14ac:dyDescent="0.2">
      <c r="E9546" s="28"/>
      <c r="F9546" s="28"/>
    </row>
    <row r="9547" spans="5:23" ht="15" customHeight="1" x14ac:dyDescent="0.2">
      <c r="E9547" s="28"/>
      <c r="F9547" s="28"/>
    </row>
    <row r="9548" spans="5:23" ht="15" customHeight="1" x14ac:dyDescent="0.2">
      <c r="E9548" s="28"/>
      <c r="F9548" s="28"/>
    </row>
    <row r="9549" spans="5:23" ht="15" customHeight="1" x14ac:dyDescent="0.2">
      <c r="E9549" s="28"/>
      <c r="F9549" s="28"/>
    </row>
    <row r="9550" spans="5:23" ht="15" customHeight="1" x14ac:dyDescent="0.2">
      <c r="E9550" s="28"/>
      <c r="F9550" s="28"/>
    </row>
    <row r="9551" spans="5:23" ht="15" customHeight="1" x14ac:dyDescent="0.2">
      <c r="E9551" s="28"/>
      <c r="F9551" s="28"/>
    </row>
    <row r="9552" spans="5:23" ht="15" customHeight="1" x14ac:dyDescent="0.2">
      <c r="E9552" s="28"/>
      <c r="F9552" s="28"/>
    </row>
    <row r="9553" spans="5:6" ht="15" customHeight="1" x14ac:dyDescent="0.2">
      <c r="E9553" s="28"/>
      <c r="F9553" s="28"/>
    </row>
    <row r="9554" spans="5:6" ht="15" customHeight="1" x14ac:dyDescent="0.2">
      <c r="E9554" s="28"/>
      <c r="F9554" s="28"/>
    </row>
    <row r="9555" spans="5:6" ht="15" customHeight="1" x14ac:dyDescent="0.2">
      <c r="E9555" s="28"/>
      <c r="F9555" s="28"/>
    </row>
    <row r="9556" spans="5:6" ht="15" customHeight="1" x14ac:dyDescent="0.2">
      <c r="E9556" s="28"/>
      <c r="F9556" s="28"/>
    </row>
    <row r="9557" spans="5:6" ht="15" customHeight="1" x14ac:dyDescent="0.2">
      <c r="E9557" s="28"/>
      <c r="F9557" s="28"/>
    </row>
    <row r="9558" spans="5:6" ht="15" customHeight="1" x14ac:dyDescent="0.2">
      <c r="E9558" s="28"/>
      <c r="F9558" s="28"/>
    </row>
    <row r="9559" spans="5:6" ht="15" customHeight="1" x14ac:dyDescent="0.2">
      <c r="E9559" s="28"/>
      <c r="F9559" s="28"/>
    </row>
    <row r="9560" spans="5:6" ht="15" customHeight="1" x14ac:dyDescent="0.2">
      <c r="E9560" s="28"/>
      <c r="F9560" s="28"/>
    </row>
    <row r="9561" spans="5:6" ht="15" customHeight="1" x14ac:dyDescent="0.2">
      <c r="E9561" s="28"/>
      <c r="F9561" s="28"/>
    </row>
    <row r="9562" spans="5:6" ht="15" customHeight="1" x14ac:dyDescent="0.2">
      <c r="E9562" s="28"/>
      <c r="F9562" s="28"/>
    </row>
    <row r="9563" spans="5:6" ht="15" customHeight="1" x14ac:dyDescent="0.2">
      <c r="E9563" s="28"/>
      <c r="F9563" s="28"/>
    </row>
    <row r="9564" spans="5:6" ht="15" customHeight="1" x14ac:dyDescent="0.2">
      <c r="E9564" s="28"/>
      <c r="F9564" s="28"/>
    </row>
    <row r="9565" spans="5:6" ht="15" customHeight="1" x14ac:dyDescent="0.2">
      <c r="E9565" s="28"/>
      <c r="F9565" s="28"/>
    </row>
    <row r="9566" spans="5:6" ht="15" customHeight="1" x14ac:dyDescent="0.2">
      <c r="E9566" s="28"/>
      <c r="F9566" s="28"/>
    </row>
    <row r="9567" spans="5:6" ht="15" customHeight="1" x14ac:dyDescent="0.2">
      <c r="E9567" s="28"/>
      <c r="F9567" s="28"/>
    </row>
    <row r="9568" spans="5:6" ht="15" customHeight="1" x14ac:dyDescent="0.2">
      <c r="E9568" s="28"/>
      <c r="F9568" s="28"/>
    </row>
    <row r="9569" spans="5:6" ht="15" customHeight="1" x14ac:dyDescent="0.2">
      <c r="E9569" s="28"/>
      <c r="F9569" s="28"/>
    </row>
    <row r="9570" spans="5:6" ht="15" customHeight="1" x14ac:dyDescent="0.2">
      <c r="E9570" s="28"/>
      <c r="F9570" s="28"/>
    </row>
    <row r="9571" spans="5:6" ht="15" customHeight="1" x14ac:dyDescent="0.2">
      <c r="E9571" s="28"/>
      <c r="F9571" s="28"/>
    </row>
    <row r="9572" spans="5:6" ht="15" customHeight="1" x14ac:dyDescent="0.2">
      <c r="E9572" s="28"/>
      <c r="F9572" s="28"/>
    </row>
    <row r="9573" spans="5:6" ht="15" customHeight="1" x14ac:dyDescent="0.2">
      <c r="E9573" s="28"/>
      <c r="F9573" s="28"/>
    </row>
    <row r="9574" spans="5:6" ht="15" customHeight="1" x14ac:dyDescent="0.2">
      <c r="E9574" s="28"/>
      <c r="F9574" s="28"/>
    </row>
    <row r="9575" spans="5:6" ht="15" customHeight="1" x14ac:dyDescent="0.2">
      <c r="E9575" s="28"/>
      <c r="F9575" s="28"/>
    </row>
    <row r="9576" spans="5:6" ht="15" customHeight="1" x14ac:dyDescent="0.2">
      <c r="E9576" s="28"/>
      <c r="F9576" s="28"/>
    </row>
    <row r="9577" spans="5:6" ht="15" customHeight="1" x14ac:dyDescent="0.2">
      <c r="E9577" s="28"/>
      <c r="F9577" s="28"/>
    </row>
    <row r="9578" spans="5:6" ht="15" customHeight="1" x14ac:dyDescent="0.2">
      <c r="E9578" s="28"/>
      <c r="F9578" s="28"/>
    </row>
    <row r="9579" spans="5:6" ht="15" customHeight="1" x14ac:dyDescent="0.2">
      <c r="E9579" s="28"/>
      <c r="F9579" s="28"/>
    </row>
    <row r="9580" spans="5:6" ht="15" customHeight="1" x14ac:dyDescent="0.2">
      <c r="E9580" s="28"/>
      <c r="F9580" s="28"/>
    </row>
    <row r="9581" spans="5:6" ht="15" customHeight="1" x14ac:dyDescent="0.2">
      <c r="E9581" s="28"/>
      <c r="F9581" s="28"/>
    </row>
    <row r="9582" spans="5:6" ht="15" customHeight="1" x14ac:dyDescent="0.2">
      <c r="E9582" s="28"/>
      <c r="F9582" s="28"/>
    </row>
    <row r="9583" spans="5:6" ht="15" customHeight="1" x14ac:dyDescent="0.2">
      <c r="E9583" s="28"/>
      <c r="F9583" s="28"/>
    </row>
    <row r="9584" spans="5:6" ht="15" customHeight="1" x14ac:dyDescent="0.2">
      <c r="E9584" s="28"/>
      <c r="F9584" s="28"/>
    </row>
    <row r="9585" spans="5:6" ht="15" customHeight="1" x14ac:dyDescent="0.2">
      <c r="E9585" s="28"/>
      <c r="F9585" s="28"/>
    </row>
    <row r="9586" spans="5:6" ht="15" customHeight="1" x14ac:dyDescent="0.2">
      <c r="E9586" s="28"/>
      <c r="F9586" s="28"/>
    </row>
    <row r="9587" spans="5:6" ht="15" customHeight="1" x14ac:dyDescent="0.2">
      <c r="E9587" s="28"/>
      <c r="F9587" s="28"/>
    </row>
    <row r="9588" spans="5:6" ht="15" customHeight="1" x14ac:dyDescent="0.2">
      <c r="E9588" s="28"/>
      <c r="F9588" s="28"/>
    </row>
    <row r="9589" spans="5:6" ht="15" customHeight="1" x14ac:dyDescent="0.2">
      <c r="E9589" s="28"/>
      <c r="F9589" s="28"/>
    </row>
    <row r="9590" spans="5:6" ht="15" customHeight="1" x14ac:dyDescent="0.2">
      <c r="E9590" s="28"/>
      <c r="F9590" s="28"/>
    </row>
    <row r="9591" spans="5:6" ht="15" customHeight="1" x14ac:dyDescent="0.2">
      <c r="E9591" s="28"/>
      <c r="F9591" s="28"/>
    </row>
    <row r="9592" spans="5:6" ht="15" customHeight="1" x14ac:dyDescent="0.2">
      <c r="E9592" s="28"/>
      <c r="F9592" s="28"/>
    </row>
    <row r="9593" spans="5:6" ht="15" customHeight="1" x14ac:dyDescent="0.2">
      <c r="E9593" s="28"/>
      <c r="F9593" s="28"/>
    </row>
    <row r="9594" spans="5:6" ht="15" customHeight="1" x14ac:dyDescent="0.2">
      <c r="E9594" s="28"/>
      <c r="F9594" s="28"/>
    </row>
    <row r="9595" spans="5:6" ht="15" customHeight="1" x14ac:dyDescent="0.2">
      <c r="E9595" s="28"/>
      <c r="F9595" s="28"/>
    </row>
    <row r="9596" spans="5:6" ht="15" customHeight="1" x14ac:dyDescent="0.2">
      <c r="E9596" s="28"/>
      <c r="F9596" s="28"/>
    </row>
    <row r="9597" spans="5:6" ht="15" customHeight="1" x14ac:dyDescent="0.2">
      <c r="E9597" s="28"/>
      <c r="F9597" s="28"/>
    </row>
    <row r="9598" spans="5:6" ht="15" customHeight="1" x14ac:dyDescent="0.2">
      <c r="E9598" s="28"/>
      <c r="F9598" s="28"/>
    </row>
    <row r="9599" spans="5:6" ht="15" customHeight="1" x14ac:dyDescent="0.2">
      <c r="E9599" s="28"/>
      <c r="F9599" s="28"/>
    </row>
    <row r="9600" spans="5:6" ht="15" customHeight="1" x14ac:dyDescent="0.2">
      <c r="E9600" s="28"/>
      <c r="F9600" s="28"/>
    </row>
    <row r="9601" spans="5:6" ht="15" customHeight="1" x14ac:dyDescent="0.2">
      <c r="E9601" s="28"/>
      <c r="F9601" s="28"/>
    </row>
    <row r="9602" spans="5:6" ht="15" customHeight="1" x14ac:dyDescent="0.2">
      <c r="E9602" s="28"/>
      <c r="F9602" s="28"/>
    </row>
    <row r="9603" spans="5:6" ht="15" customHeight="1" x14ac:dyDescent="0.2">
      <c r="E9603" s="28"/>
      <c r="F9603" s="28"/>
    </row>
    <row r="9604" spans="5:6" ht="15" customHeight="1" x14ac:dyDescent="0.2">
      <c r="E9604" s="28"/>
      <c r="F9604" s="28"/>
    </row>
    <row r="9605" spans="5:6" ht="15" customHeight="1" x14ac:dyDescent="0.2">
      <c r="E9605" s="28"/>
      <c r="F9605" s="28"/>
    </row>
    <row r="9606" spans="5:6" ht="15" customHeight="1" x14ac:dyDescent="0.2">
      <c r="E9606" s="28"/>
      <c r="F9606" s="28"/>
    </row>
    <row r="9607" spans="5:6" ht="15" customHeight="1" x14ac:dyDescent="0.2">
      <c r="E9607" s="28"/>
      <c r="F9607" s="28"/>
    </row>
    <row r="9608" spans="5:6" ht="15" customHeight="1" x14ac:dyDescent="0.2">
      <c r="E9608" s="28"/>
      <c r="F9608" s="28"/>
    </row>
    <row r="9609" spans="5:6" ht="15" customHeight="1" x14ac:dyDescent="0.2">
      <c r="E9609" s="28"/>
      <c r="F9609" s="28"/>
    </row>
    <row r="9610" spans="5:6" ht="15" customHeight="1" x14ac:dyDescent="0.2">
      <c r="E9610" s="28"/>
      <c r="F9610" s="28"/>
    </row>
    <row r="9611" spans="5:6" ht="15" customHeight="1" x14ac:dyDescent="0.2">
      <c r="E9611" s="28"/>
      <c r="F9611" s="28"/>
    </row>
    <row r="9612" spans="5:6" ht="15" customHeight="1" x14ac:dyDescent="0.2">
      <c r="E9612" s="28"/>
      <c r="F9612" s="28"/>
    </row>
    <row r="9613" spans="5:6" ht="15" customHeight="1" x14ac:dyDescent="0.2">
      <c r="E9613" s="28"/>
      <c r="F9613" s="28"/>
    </row>
    <row r="9614" spans="5:6" ht="15" customHeight="1" x14ac:dyDescent="0.2">
      <c r="E9614" s="28"/>
      <c r="F9614" s="28"/>
    </row>
    <row r="9615" spans="5:6" ht="15" customHeight="1" x14ac:dyDescent="0.2">
      <c r="E9615" s="28"/>
      <c r="F9615" s="28"/>
    </row>
    <row r="9616" spans="5:6" ht="15" customHeight="1" x14ac:dyDescent="0.2">
      <c r="E9616" s="28"/>
      <c r="F9616" s="28"/>
    </row>
    <row r="9617" spans="5:6" ht="15" customHeight="1" x14ac:dyDescent="0.2">
      <c r="E9617" s="28"/>
      <c r="F9617" s="28"/>
    </row>
    <row r="9618" spans="5:6" ht="15" customHeight="1" x14ac:dyDescent="0.2">
      <c r="E9618" s="28"/>
      <c r="F9618" s="28"/>
    </row>
    <row r="9619" spans="5:6" ht="15" customHeight="1" x14ac:dyDescent="0.2">
      <c r="E9619" s="28"/>
      <c r="F9619" s="28"/>
    </row>
    <row r="9620" spans="5:6" ht="15" customHeight="1" x14ac:dyDescent="0.2">
      <c r="E9620" s="28"/>
      <c r="F9620" s="28"/>
    </row>
    <row r="9621" spans="5:6" ht="15" customHeight="1" x14ac:dyDescent="0.2">
      <c r="E9621" s="28"/>
      <c r="F9621" s="28"/>
    </row>
    <row r="9622" spans="5:6" ht="15" customHeight="1" x14ac:dyDescent="0.2">
      <c r="E9622" s="28"/>
      <c r="F9622" s="28"/>
    </row>
    <row r="9623" spans="5:6" ht="15" customHeight="1" x14ac:dyDescent="0.2">
      <c r="E9623" s="28"/>
      <c r="F9623" s="28"/>
    </row>
    <row r="9624" spans="5:6" ht="15" customHeight="1" x14ac:dyDescent="0.2">
      <c r="E9624" s="28"/>
      <c r="F9624" s="28"/>
    </row>
    <row r="9625" spans="5:6" ht="15" customHeight="1" x14ac:dyDescent="0.2">
      <c r="E9625" s="28"/>
      <c r="F9625" s="28"/>
    </row>
    <row r="9626" spans="5:6" ht="15" customHeight="1" x14ac:dyDescent="0.2">
      <c r="E9626" s="28"/>
      <c r="F9626" s="28"/>
    </row>
    <row r="9627" spans="5:6" ht="15" customHeight="1" x14ac:dyDescent="0.2">
      <c r="E9627" s="28"/>
      <c r="F9627" s="28"/>
    </row>
    <row r="9628" spans="5:6" ht="15" customHeight="1" x14ac:dyDescent="0.2">
      <c r="E9628" s="28"/>
      <c r="F9628" s="28"/>
    </row>
    <row r="9629" spans="5:6" ht="15" customHeight="1" x14ac:dyDescent="0.2">
      <c r="E9629" s="28"/>
      <c r="F9629" s="28"/>
    </row>
    <row r="9630" spans="5:6" ht="15" customHeight="1" x14ac:dyDescent="0.2">
      <c r="E9630" s="28"/>
      <c r="F9630" s="28"/>
    </row>
    <row r="9631" spans="5:6" ht="15" customHeight="1" x14ac:dyDescent="0.2">
      <c r="E9631" s="28"/>
      <c r="F9631" s="28"/>
    </row>
    <row r="9632" spans="5:6" ht="15" customHeight="1" x14ac:dyDescent="0.2">
      <c r="E9632" s="28"/>
      <c r="F9632" s="28"/>
    </row>
    <row r="9633" spans="5:6" ht="15" customHeight="1" x14ac:dyDescent="0.2">
      <c r="E9633" s="28"/>
      <c r="F9633" s="28"/>
    </row>
    <row r="9634" spans="5:6" ht="15" customHeight="1" x14ac:dyDescent="0.2">
      <c r="E9634" s="28"/>
      <c r="F9634" s="28"/>
    </row>
    <row r="9635" spans="5:6" ht="15" customHeight="1" x14ac:dyDescent="0.2">
      <c r="E9635" s="28"/>
      <c r="F9635" s="28"/>
    </row>
    <row r="9636" spans="5:6" ht="15" customHeight="1" x14ac:dyDescent="0.2">
      <c r="E9636" s="28"/>
      <c r="F9636" s="28"/>
    </row>
    <row r="9637" spans="5:6" ht="15" customHeight="1" x14ac:dyDescent="0.2">
      <c r="E9637" s="28"/>
      <c r="F9637" s="28"/>
    </row>
    <row r="9638" spans="5:6" ht="15" customHeight="1" x14ac:dyDescent="0.2">
      <c r="E9638" s="28"/>
      <c r="F9638" s="28"/>
    </row>
    <row r="9639" spans="5:6" ht="15" customHeight="1" x14ac:dyDescent="0.2">
      <c r="E9639" s="28"/>
      <c r="F9639" s="28"/>
    </row>
    <row r="9640" spans="5:6" ht="15" customHeight="1" x14ac:dyDescent="0.2">
      <c r="E9640" s="28"/>
      <c r="F9640" s="28"/>
    </row>
    <row r="9641" spans="5:6" ht="15" customHeight="1" x14ac:dyDescent="0.2">
      <c r="E9641" s="28"/>
      <c r="F9641" s="28"/>
    </row>
    <row r="9642" spans="5:6" ht="15" customHeight="1" x14ac:dyDescent="0.2">
      <c r="E9642" s="28"/>
      <c r="F9642" s="28"/>
    </row>
    <row r="9643" spans="5:6" ht="15" customHeight="1" x14ac:dyDescent="0.2">
      <c r="E9643" s="28"/>
      <c r="F9643" s="28"/>
    </row>
    <row r="9644" spans="5:6" ht="15" customHeight="1" x14ac:dyDescent="0.2">
      <c r="E9644" s="28"/>
      <c r="F9644" s="28"/>
    </row>
    <row r="9645" spans="5:6" ht="15" customHeight="1" x14ac:dyDescent="0.2">
      <c r="E9645" s="28"/>
      <c r="F9645" s="28"/>
    </row>
    <row r="9646" spans="5:6" ht="15" customHeight="1" x14ac:dyDescent="0.2">
      <c r="E9646" s="28"/>
      <c r="F9646" s="28"/>
    </row>
    <row r="9647" spans="5:6" ht="15" customHeight="1" x14ac:dyDescent="0.2">
      <c r="E9647" s="28"/>
      <c r="F9647" s="28"/>
    </row>
    <row r="9648" spans="5:6" ht="15" customHeight="1" x14ac:dyDescent="0.2">
      <c r="E9648" s="28"/>
      <c r="F9648" s="28"/>
    </row>
    <row r="9649" spans="5:6" ht="15" customHeight="1" x14ac:dyDescent="0.2">
      <c r="E9649" s="28"/>
      <c r="F9649" s="28"/>
    </row>
    <row r="9650" spans="5:6" ht="15" customHeight="1" x14ac:dyDescent="0.2">
      <c r="E9650" s="28"/>
      <c r="F9650" s="28"/>
    </row>
    <row r="9651" spans="5:6" ht="15" customHeight="1" x14ac:dyDescent="0.2">
      <c r="E9651" s="28"/>
      <c r="F9651" s="28"/>
    </row>
    <row r="9652" spans="5:6" ht="15" customHeight="1" x14ac:dyDescent="0.2">
      <c r="E9652" s="28"/>
      <c r="F9652" s="28"/>
    </row>
    <row r="9653" spans="5:6" ht="15" customHeight="1" x14ac:dyDescent="0.2">
      <c r="E9653" s="28"/>
      <c r="F9653" s="28"/>
    </row>
    <row r="9654" spans="5:6" ht="15" customHeight="1" x14ac:dyDescent="0.2">
      <c r="E9654" s="28"/>
      <c r="F9654" s="28"/>
    </row>
    <row r="9655" spans="5:6" ht="15" customHeight="1" x14ac:dyDescent="0.2">
      <c r="E9655" s="28"/>
      <c r="F9655" s="28"/>
    </row>
    <row r="9656" spans="5:6" ht="15" customHeight="1" x14ac:dyDescent="0.2">
      <c r="E9656" s="28"/>
      <c r="F9656" s="28"/>
    </row>
    <row r="9657" spans="5:6" ht="15" customHeight="1" x14ac:dyDescent="0.2">
      <c r="E9657" s="28"/>
      <c r="F9657" s="28"/>
    </row>
    <row r="9658" spans="5:6" ht="15" customHeight="1" x14ac:dyDescent="0.2">
      <c r="E9658" s="28"/>
      <c r="F9658" s="28"/>
    </row>
    <row r="9659" spans="5:6" ht="15" customHeight="1" x14ac:dyDescent="0.2">
      <c r="E9659" s="28"/>
      <c r="F9659" s="28"/>
    </row>
    <row r="9660" spans="5:6" ht="15" customHeight="1" x14ac:dyDescent="0.2">
      <c r="E9660" s="28"/>
      <c r="F9660" s="28"/>
    </row>
    <row r="9661" spans="5:6" ht="15" customHeight="1" x14ac:dyDescent="0.2">
      <c r="E9661" s="28"/>
      <c r="F9661" s="28"/>
    </row>
    <row r="9662" spans="5:6" ht="15" customHeight="1" x14ac:dyDescent="0.2">
      <c r="E9662" s="28"/>
      <c r="F9662" s="28"/>
    </row>
    <row r="9663" spans="5:6" ht="15" customHeight="1" x14ac:dyDescent="0.2">
      <c r="E9663" s="28"/>
      <c r="F9663" s="28"/>
    </row>
    <row r="9664" spans="5:6" ht="15" customHeight="1" x14ac:dyDescent="0.2">
      <c r="E9664" s="28"/>
      <c r="F9664" s="28"/>
    </row>
    <row r="9665" spans="5:6" ht="15" customHeight="1" x14ac:dyDescent="0.2">
      <c r="E9665" s="28"/>
      <c r="F9665" s="28"/>
    </row>
    <row r="9666" spans="5:6" ht="15" customHeight="1" x14ac:dyDescent="0.2">
      <c r="E9666" s="28"/>
      <c r="F9666" s="28"/>
    </row>
    <row r="9667" spans="5:6" ht="15" customHeight="1" x14ac:dyDescent="0.2">
      <c r="E9667" s="28"/>
      <c r="F9667" s="28"/>
    </row>
    <row r="9668" spans="5:6" ht="15" customHeight="1" x14ac:dyDescent="0.2">
      <c r="E9668" s="28"/>
      <c r="F9668" s="28"/>
    </row>
    <row r="9669" spans="5:6" ht="15" customHeight="1" x14ac:dyDescent="0.2">
      <c r="E9669" s="28"/>
      <c r="F9669" s="28"/>
    </row>
    <row r="9670" spans="5:6" ht="15" customHeight="1" x14ac:dyDescent="0.2">
      <c r="E9670" s="28"/>
      <c r="F9670" s="28"/>
    </row>
    <row r="9671" spans="5:6" ht="15" customHeight="1" x14ac:dyDescent="0.2">
      <c r="E9671" s="28"/>
      <c r="F9671" s="28"/>
    </row>
    <row r="9672" spans="5:6" ht="15" customHeight="1" x14ac:dyDescent="0.2">
      <c r="E9672" s="28"/>
      <c r="F9672" s="28"/>
    </row>
    <row r="9673" spans="5:6" ht="15" customHeight="1" x14ac:dyDescent="0.2">
      <c r="E9673" s="28"/>
      <c r="F9673" s="28"/>
    </row>
    <row r="9674" spans="5:6" ht="15" customHeight="1" x14ac:dyDescent="0.2">
      <c r="E9674" s="28"/>
      <c r="F9674" s="28"/>
    </row>
    <row r="9675" spans="5:6" ht="15" customHeight="1" x14ac:dyDescent="0.2">
      <c r="E9675" s="28"/>
      <c r="F9675" s="28"/>
    </row>
    <row r="9676" spans="5:6" ht="15" customHeight="1" x14ac:dyDescent="0.2">
      <c r="E9676" s="28"/>
      <c r="F9676" s="28"/>
    </row>
    <row r="9677" spans="5:6" ht="15" customHeight="1" x14ac:dyDescent="0.2">
      <c r="E9677" s="28"/>
      <c r="F9677" s="28"/>
    </row>
    <row r="9678" spans="5:6" ht="15" customHeight="1" x14ac:dyDescent="0.2">
      <c r="E9678" s="28"/>
      <c r="F9678" s="28"/>
    </row>
    <row r="9679" spans="5:6" ht="15" customHeight="1" x14ac:dyDescent="0.2">
      <c r="E9679" s="28"/>
      <c r="F9679" s="28"/>
    </row>
    <row r="9680" spans="5:6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  <row r="65057" spans="5:6" ht="15" customHeight="1" x14ac:dyDescent="0.2">
      <c r="E65057" s="28"/>
      <c r="F65057" s="28"/>
    </row>
    <row r="65058" spans="5:6" ht="15" customHeight="1" x14ac:dyDescent="0.2">
      <c r="E65058" s="28"/>
      <c r="F65058" s="28"/>
    </row>
    <row r="65059" spans="5:6" ht="15" customHeight="1" x14ac:dyDescent="0.2">
      <c r="E65059" s="28"/>
      <c r="F65059" s="28"/>
    </row>
    <row r="65060" spans="5:6" ht="15" customHeight="1" x14ac:dyDescent="0.2">
      <c r="E65060" s="28"/>
      <c r="F65060" s="28"/>
    </row>
    <row r="65061" spans="5:6" ht="15" customHeight="1" x14ac:dyDescent="0.2">
      <c r="E65061" s="28"/>
      <c r="F65061" s="28"/>
    </row>
    <row r="65062" spans="5:6" ht="15" customHeight="1" x14ac:dyDescent="0.2">
      <c r="E65062" s="28"/>
      <c r="F65062" s="28"/>
    </row>
    <row r="65063" spans="5:6" ht="15" customHeight="1" x14ac:dyDescent="0.2">
      <c r="E65063" s="28"/>
      <c r="F65063" s="28"/>
    </row>
    <row r="65064" spans="5:6" ht="15" customHeight="1" x14ac:dyDescent="0.2">
      <c r="E65064" s="28"/>
      <c r="F65064" s="28"/>
    </row>
    <row r="65065" spans="5:6" ht="15" customHeight="1" x14ac:dyDescent="0.2">
      <c r="E65065" s="28"/>
      <c r="F65065" s="28"/>
    </row>
    <row r="65066" spans="5:6" ht="15" customHeight="1" x14ac:dyDescent="0.2">
      <c r="E65066" s="28"/>
      <c r="F65066" s="28"/>
    </row>
    <row r="65067" spans="5:6" ht="15" customHeight="1" x14ac:dyDescent="0.2">
      <c r="E65067" s="28"/>
      <c r="F65067" s="28"/>
    </row>
    <row r="65068" spans="5:6" ht="15" customHeight="1" x14ac:dyDescent="0.2">
      <c r="E65068" s="28"/>
      <c r="F65068" s="28"/>
    </row>
    <row r="65069" spans="5:6" ht="15" customHeight="1" x14ac:dyDescent="0.2">
      <c r="E65069" s="28"/>
      <c r="F65069" s="28"/>
    </row>
    <row r="65070" spans="5:6" ht="15" customHeight="1" x14ac:dyDescent="0.2">
      <c r="E65070" s="28"/>
      <c r="F65070" s="28"/>
    </row>
    <row r="65071" spans="5:6" ht="15" customHeight="1" x14ac:dyDescent="0.2">
      <c r="E65071" s="28"/>
      <c r="F65071" s="28"/>
    </row>
    <row r="65072" spans="5:6" ht="15" customHeight="1" x14ac:dyDescent="0.2">
      <c r="E65072" s="28"/>
      <c r="F65072" s="28"/>
    </row>
    <row r="65073" spans="5:6" ht="15" customHeight="1" x14ac:dyDescent="0.2">
      <c r="E65073" s="28"/>
      <c r="F65073" s="28"/>
    </row>
    <row r="65074" spans="5:6" ht="15" customHeight="1" x14ac:dyDescent="0.2">
      <c r="E65074" s="28"/>
      <c r="F65074" s="28"/>
    </row>
    <row r="65075" spans="5:6" ht="15" customHeight="1" x14ac:dyDescent="0.2">
      <c r="E65075" s="28"/>
      <c r="F65075" s="28"/>
    </row>
    <row r="65076" spans="5:6" ht="15" customHeight="1" x14ac:dyDescent="0.2">
      <c r="E65076" s="28"/>
      <c r="F65076" s="28"/>
    </row>
    <row r="65077" spans="5:6" ht="15" customHeight="1" x14ac:dyDescent="0.2">
      <c r="E65077" s="28"/>
      <c r="F65077" s="28"/>
    </row>
    <row r="65078" spans="5:6" ht="15" customHeight="1" x14ac:dyDescent="0.2">
      <c r="E65078" s="28"/>
      <c r="F65078" s="28"/>
    </row>
    <row r="65079" spans="5:6" ht="15" customHeight="1" x14ac:dyDescent="0.2">
      <c r="E65079" s="28"/>
      <c r="F65079" s="28"/>
    </row>
    <row r="65080" spans="5:6" ht="15" customHeight="1" x14ac:dyDescent="0.2">
      <c r="E65080" s="28"/>
      <c r="F65080" s="28"/>
    </row>
    <row r="65081" spans="5:6" ht="15" customHeight="1" x14ac:dyDescent="0.2">
      <c r="E65081" s="28"/>
      <c r="F65081" s="28"/>
    </row>
    <row r="65082" spans="5:6" ht="15" customHeight="1" x14ac:dyDescent="0.2">
      <c r="E65082" s="28"/>
      <c r="F65082" s="28"/>
    </row>
    <row r="65083" spans="5:6" ht="15" customHeight="1" x14ac:dyDescent="0.2">
      <c r="E65083" s="28"/>
      <c r="F65083" s="28"/>
    </row>
    <row r="65084" spans="5:6" ht="15" customHeight="1" x14ac:dyDescent="0.2">
      <c r="E65084" s="28"/>
      <c r="F65084" s="28"/>
    </row>
    <row r="65085" spans="5:6" ht="15" customHeight="1" x14ac:dyDescent="0.2">
      <c r="E65085" s="28"/>
      <c r="F65085" s="28"/>
    </row>
    <row r="65086" spans="5:6" ht="15" customHeight="1" x14ac:dyDescent="0.2">
      <c r="E65086" s="28"/>
      <c r="F65086" s="28"/>
    </row>
    <row r="65087" spans="5:6" ht="15" customHeight="1" x14ac:dyDescent="0.2">
      <c r="E65087" s="28"/>
      <c r="F65087" s="28"/>
    </row>
    <row r="65088" spans="5:6" ht="15" customHeight="1" x14ac:dyDescent="0.2">
      <c r="E65088" s="28"/>
      <c r="F65088" s="28"/>
    </row>
    <row r="65089" spans="5:6" ht="15" customHeight="1" x14ac:dyDescent="0.2">
      <c r="E65089" s="28"/>
      <c r="F65089" s="28"/>
    </row>
    <row r="65090" spans="5:6" ht="15" customHeight="1" x14ac:dyDescent="0.2">
      <c r="E65090" s="28"/>
      <c r="F65090" s="28"/>
    </row>
    <row r="65091" spans="5:6" ht="15" customHeight="1" x14ac:dyDescent="0.2">
      <c r="E65091" s="28"/>
      <c r="F65091" s="28"/>
    </row>
    <row r="65092" spans="5:6" ht="15" customHeight="1" x14ac:dyDescent="0.2">
      <c r="E65092" s="28"/>
      <c r="F65092" s="28"/>
    </row>
    <row r="65093" spans="5:6" ht="15" customHeight="1" x14ac:dyDescent="0.2">
      <c r="E65093" s="28"/>
      <c r="F65093" s="28"/>
    </row>
    <row r="65094" spans="5:6" ht="15" customHeight="1" x14ac:dyDescent="0.2">
      <c r="E65094" s="28"/>
      <c r="F65094" s="28"/>
    </row>
    <row r="65095" spans="5:6" ht="15" customHeight="1" x14ac:dyDescent="0.2">
      <c r="E65095" s="28"/>
      <c r="F65095" s="28"/>
    </row>
    <row r="65096" spans="5:6" ht="15" customHeight="1" x14ac:dyDescent="0.2">
      <c r="E65096" s="28"/>
      <c r="F65096" s="28"/>
    </row>
    <row r="65097" spans="5:6" ht="15" customHeight="1" x14ac:dyDescent="0.2">
      <c r="E65097" s="28"/>
      <c r="F65097" s="28"/>
    </row>
    <row r="65098" spans="5:6" ht="15" customHeight="1" x14ac:dyDescent="0.2">
      <c r="E65098" s="28"/>
      <c r="F65098" s="28"/>
    </row>
    <row r="65099" spans="5:6" ht="15" customHeight="1" x14ac:dyDescent="0.2">
      <c r="E65099" s="28"/>
      <c r="F65099" s="28"/>
    </row>
    <row r="65100" spans="5:6" ht="15" customHeight="1" x14ac:dyDescent="0.2">
      <c r="E65100" s="28"/>
      <c r="F65100" s="28"/>
    </row>
    <row r="65101" spans="5:6" ht="15" customHeight="1" x14ac:dyDescent="0.2">
      <c r="E65101" s="28"/>
      <c r="F65101" s="28"/>
    </row>
    <row r="65102" spans="5:6" ht="15" customHeight="1" x14ac:dyDescent="0.2">
      <c r="E65102" s="28"/>
      <c r="F65102" s="28"/>
    </row>
    <row r="65103" spans="5:6" ht="15" customHeight="1" x14ac:dyDescent="0.2">
      <c r="E65103" s="28"/>
      <c r="F65103" s="28"/>
    </row>
    <row r="65104" spans="5:6" ht="15" customHeight="1" x14ac:dyDescent="0.2">
      <c r="E65104" s="28"/>
      <c r="F65104" s="28"/>
    </row>
    <row r="65105" spans="5:6" ht="15" customHeight="1" x14ac:dyDescent="0.2">
      <c r="E65105" s="28"/>
      <c r="F65105" s="28"/>
    </row>
    <row r="65106" spans="5:6" ht="15" customHeight="1" x14ac:dyDescent="0.2">
      <c r="E65106" s="28"/>
      <c r="F65106" s="28"/>
    </row>
    <row r="65107" spans="5:6" ht="15" customHeight="1" x14ac:dyDescent="0.2">
      <c r="E65107" s="28"/>
      <c r="F65107" s="28"/>
    </row>
    <row r="65108" spans="5:6" ht="15" customHeight="1" x14ac:dyDescent="0.2">
      <c r="E65108" s="28"/>
      <c r="F65108" s="28"/>
    </row>
    <row r="65109" spans="5:6" ht="15" customHeight="1" x14ac:dyDescent="0.2">
      <c r="E65109" s="28"/>
      <c r="F65109" s="28"/>
    </row>
    <row r="65110" spans="5:6" ht="15" customHeight="1" x14ac:dyDescent="0.2">
      <c r="E65110" s="28"/>
      <c r="F65110" s="28"/>
    </row>
    <row r="65111" spans="5:6" ht="15" customHeight="1" x14ac:dyDescent="0.2">
      <c r="E65111" s="28"/>
      <c r="F65111" s="28"/>
    </row>
    <row r="65112" spans="5:6" ht="15" customHeight="1" x14ac:dyDescent="0.2">
      <c r="E65112" s="28"/>
      <c r="F65112" s="28"/>
    </row>
    <row r="65113" spans="5:6" ht="15" customHeight="1" x14ac:dyDescent="0.2">
      <c r="E65113" s="28"/>
      <c r="F65113" s="28"/>
    </row>
    <row r="65114" spans="5:6" ht="15" customHeight="1" x14ac:dyDescent="0.2">
      <c r="E65114" s="28"/>
      <c r="F65114" s="28"/>
    </row>
    <row r="65115" spans="5:6" ht="15" customHeight="1" x14ac:dyDescent="0.2">
      <c r="E65115" s="28"/>
      <c r="F65115" s="28"/>
    </row>
    <row r="65116" spans="5:6" ht="15" customHeight="1" x14ac:dyDescent="0.2">
      <c r="E65116" s="28"/>
      <c r="F65116" s="28"/>
    </row>
    <row r="65117" spans="5:6" ht="15" customHeight="1" x14ac:dyDescent="0.2">
      <c r="E65117" s="28"/>
      <c r="F65117" s="28"/>
    </row>
    <row r="65118" spans="5:6" ht="15" customHeight="1" x14ac:dyDescent="0.2">
      <c r="E65118" s="28"/>
      <c r="F65118" s="28"/>
    </row>
    <row r="65119" spans="5:6" ht="15" customHeight="1" x14ac:dyDescent="0.2">
      <c r="E65119" s="28"/>
      <c r="F65119" s="28"/>
    </row>
    <row r="65120" spans="5:6" ht="15" customHeight="1" x14ac:dyDescent="0.2">
      <c r="E65120" s="28"/>
      <c r="F65120" s="28"/>
    </row>
    <row r="65121" spans="5:6" ht="15" customHeight="1" x14ac:dyDescent="0.2">
      <c r="E65121" s="28"/>
      <c r="F65121" s="28"/>
    </row>
    <row r="65122" spans="5:6" ht="15" customHeight="1" x14ac:dyDescent="0.2">
      <c r="E65122" s="28"/>
      <c r="F65122" s="28"/>
    </row>
    <row r="65123" spans="5:6" ht="15" customHeight="1" x14ac:dyDescent="0.2">
      <c r="E65123" s="28"/>
      <c r="F65123" s="28"/>
    </row>
    <row r="65124" spans="5:6" ht="15" customHeight="1" x14ac:dyDescent="0.2">
      <c r="E65124" s="28"/>
      <c r="F65124" s="28"/>
    </row>
    <row r="65125" spans="5:6" ht="15" customHeight="1" x14ac:dyDescent="0.2">
      <c r="E65125" s="28"/>
      <c r="F65125" s="28"/>
    </row>
    <row r="65126" spans="5:6" ht="15" customHeight="1" x14ac:dyDescent="0.2">
      <c r="E65126" s="28"/>
      <c r="F65126" s="28"/>
    </row>
    <row r="65127" spans="5:6" ht="15" customHeight="1" x14ac:dyDescent="0.2">
      <c r="E65127" s="28"/>
      <c r="F65127" s="28"/>
    </row>
    <row r="65128" spans="5:6" ht="15" customHeight="1" x14ac:dyDescent="0.2">
      <c r="E65128" s="28"/>
      <c r="F65128" s="28"/>
    </row>
    <row r="65129" spans="5:6" ht="15" customHeight="1" x14ac:dyDescent="0.2">
      <c r="E65129" s="28"/>
      <c r="F65129" s="28"/>
    </row>
    <row r="65130" spans="5:6" ht="15" customHeight="1" x14ac:dyDescent="0.2">
      <c r="E65130" s="28"/>
      <c r="F65130" s="28"/>
    </row>
    <row r="65131" spans="5:6" ht="15" customHeight="1" x14ac:dyDescent="0.2">
      <c r="E65131" s="28"/>
      <c r="F65131" s="28"/>
    </row>
    <row r="65132" spans="5:6" ht="15" customHeight="1" x14ac:dyDescent="0.2">
      <c r="E65132" s="28"/>
      <c r="F65132" s="28"/>
    </row>
    <row r="65133" spans="5:6" ht="15" customHeight="1" x14ac:dyDescent="0.2">
      <c r="E65133" s="28"/>
      <c r="F65133" s="28"/>
    </row>
    <row r="65134" spans="5:6" ht="15" customHeight="1" x14ac:dyDescent="0.2">
      <c r="E65134" s="28"/>
      <c r="F65134" s="28"/>
    </row>
    <row r="65135" spans="5:6" ht="15" customHeight="1" x14ac:dyDescent="0.2">
      <c r="E65135" s="28"/>
      <c r="F65135" s="28"/>
    </row>
    <row r="65136" spans="5:6" ht="15" customHeight="1" x14ac:dyDescent="0.2">
      <c r="E65136" s="28"/>
      <c r="F65136" s="28"/>
    </row>
    <row r="65137" spans="5:6" ht="15" customHeight="1" x14ac:dyDescent="0.2">
      <c r="E65137" s="28"/>
      <c r="F65137" s="28"/>
    </row>
    <row r="65138" spans="5:6" ht="15" customHeight="1" x14ac:dyDescent="0.2">
      <c r="E65138" s="28"/>
      <c r="F65138" s="28"/>
    </row>
    <row r="65139" spans="5:6" ht="15" customHeight="1" x14ac:dyDescent="0.2">
      <c r="E65139" s="28"/>
      <c r="F65139" s="28"/>
    </row>
    <row r="65140" spans="5:6" ht="15" customHeight="1" x14ac:dyDescent="0.2">
      <c r="E65140" s="28"/>
      <c r="F65140" s="28"/>
    </row>
    <row r="65141" spans="5:6" ht="15" customHeight="1" x14ac:dyDescent="0.2">
      <c r="E65141" s="28"/>
      <c r="F65141" s="28"/>
    </row>
    <row r="65142" spans="5:6" ht="15" customHeight="1" x14ac:dyDescent="0.2">
      <c r="E65142" s="28"/>
      <c r="F65142" s="28"/>
    </row>
    <row r="65143" spans="5:6" ht="15" customHeight="1" x14ac:dyDescent="0.2">
      <c r="E65143" s="28"/>
      <c r="F65143" s="28"/>
    </row>
    <row r="65144" spans="5:6" ht="15" customHeight="1" x14ac:dyDescent="0.2">
      <c r="E65144" s="28"/>
      <c r="F65144" s="28"/>
    </row>
    <row r="65145" spans="5:6" ht="15" customHeight="1" x14ac:dyDescent="0.2">
      <c r="E65145" s="28"/>
      <c r="F65145" s="28"/>
    </row>
    <row r="65146" spans="5:6" ht="15" customHeight="1" x14ac:dyDescent="0.2">
      <c r="E65146" s="28"/>
      <c r="F65146" s="28"/>
    </row>
    <row r="65147" spans="5:6" ht="15" customHeight="1" x14ac:dyDescent="0.2">
      <c r="E65147" s="28"/>
      <c r="F65147" s="28"/>
    </row>
    <row r="65148" spans="5:6" ht="15" customHeight="1" x14ac:dyDescent="0.2">
      <c r="E65148" s="28"/>
      <c r="F65148" s="28"/>
    </row>
    <row r="65149" spans="5:6" ht="15" customHeight="1" x14ac:dyDescent="0.2">
      <c r="E65149" s="28"/>
      <c r="F65149" s="28"/>
    </row>
    <row r="65150" spans="5:6" ht="15" customHeight="1" x14ac:dyDescent="0.2">
      <c r="E65150" s="28"/>
      <c r="F65150" s="28"/>
    </row>
    <row r="65151" spans="5:6" ht="15" customHeight="1" x14ac:dyDescent="0.2">
      <c r="E65151" s="28"/>
      <c r="F65151" s="28"/>
    </row>
    <row r="65152" spans="5:6" ht="15" customHeight="1" x14ac:dyDescent="0.2">
      <c r="E65152" s="28"/>
      <c r="F65152" s="28"/>
    </row>
    <row r="65153" spans="5:6" ht="15" customHeight="1" x14ac:dyDescent="0.2">
      <c r="E65153" s="28"/>
      <c r="F65153" s="28"/>
    </row>
    <row r="65154" spans="5:6" ht="15" customHeight="1" x14ac:dyDescent="0.2">
      <c r="E65154" s="28"/>
      <c r="F65154" s="28"/>
    </row>
    <row r="65155" spans="5:6" ht="15" customHeight="1" x14ac:dyDescent="0.2">
      <c r="E65155" s="28"/>
      <c r="F65155" s="28"/>
    </row>
    <row r="65156" spans="5:6" ht="15" customHeight="1" x14ac:dyDescent="0.2">
      <c r="E65156" s="28"/>
      <c r="F65156" s="28"/>
    </row>
    <row r="65157" spans="5:6" ht="15" customHeight="1" x14ac:dyDescent="0.2">
      <c r="E65157" s="28"/>
      <c r="F65157" s="28"/>
    </row>
    <row r="65158" spans="5:6" ht="15" customHeight="1" x14ac:dyDescent="0.2">
      <c r="E65158" s="28"/>
      <c r="F65158" s="28"/>
    </row>
    <row r="65159" spans="5:6" ht="15" customHeight="1" x14ac:dyDescent="0.2">
      <c r="E65159" s="28"/>
      <c r="F65159" s="28"/>
    </row>
    <row r="65160" spans="5:6" ht="15" customHeight="1" x14ac:dyDescent="0.2">
      <c r="E65160" s="28"/>
      <c r="F65160" s="28"/>
    </row>
    <row r="65161" spans="5:6" ht="15" customHeight="1" x14ac:dyDescent="0.2">
      <c r="E65161" s="28"/>
      <c r="F65161" s="28"/>
    </row>
    <row r="65162" spans="5:6" ht="15" customHeight="1" x14ac:dyDescent="0.2">
      <c r="E65162" s="28"/>
      <c r="F65162" s="28"/>
    </row>
    <row r="65163" spans="5:6" ht="15" customHeight="1" x14ac:dyDescent="0.2">
      <c r="E65163" s="28"/>
      <c r="F65163" s="28"/>
    </row>
    <row r="65164" spans="5:6" ht="15" customHeight="1" x14ac:dyDescent="0.2">
      <c r="E65164" s="28"/>
      <c r="F65164" s="28"/>
    </row>
    <row r="65165" spans="5:6" ht="15" customHeight="1" x14ac:dyDescent="0.2">
      <c r="E65165" s="28"/>
      <c r="F65165" s="28"/>
    </row>
    <row r="65166" spans="5:6" ht="15" customHeight="1" x14ac:dyDescent="0.2">
      <c r="E65166" s="28"/>
      <c r="F65166" s="28"/>
    </row>
    <row r="65167" spans="5:6" ht="15" customHeight="1" x14ac:dyDescent="0.2">
      <c r="E65167" s="28"/>
      <c r="F65167" s="28"/>
    </row>
    <row r="65168" spans="5:6" ht="15" customHeight="1" x14ac:dyDescent="0.2">
      <c r="E65168" s="28"/>
      <c r="F65168" s="28"/>
    </row>
    <row r="65169" spans="5:6" ht="15" customHeight="1" x14ac:dyDescent="0.2">
      <c r="E65169" s="28"/>
      <c r="F65169" s="28"/>
    </row>
    <row r="65170" spans="5:6" ht="15" customHeight="1" x14ac:dyDescent="0.2">
      <c r="E65170" s="28"/>
      <c r="F65170" s="28"/>
    </row>
    <row r="65171" spans="5:6" ht="15" customHeight="1" x14ac:dyDescent="0.2">
      <c r="E65171" s="28"/>
      <c r="F65171" s="28"/>
    </row>
    <row r="65172" spans="5:6" ht="15" customHeight="1" x14ac:dyDescent="0.2">
      <c r="E65172" s="28"/>
      <c r="F65172" s="28"/>
    </row>
    <row r="65173" spans="5:6" ht="15" customHeight="1" x14ac:dyDescent="0.2">
      <c r="E65173" s="28"/>
      <c r="F65173" s="28"/>
    </row>
    <row r="65174" spans="5:6" ht="15" customHeight="1" x14ac:dyDescent="0.2">
      <c r="E65174" s="28"/>
      <c r="F65174" s="28"/>
    </row>
    <row r="65175" spans="5:6" ht="15" customHeight="1" x14ac:dyDescent="0.2">
      <c r="E65175" s="28"/>
      <c r="F65175" s="28"/>
    </row>
    <row r="65176" spans="5:6" ht="15" customHeight="1" x14ac:dyDescent="0.2">
      <c r="E65176" s="28"/>
      <c r="F65176" s="28"/>
    </row>
    <row r="65177" spans="5:6" ht="15" customHeight="1" x14ac:dyDescent="0.2">
      <c r="E65177" s="28"/>
      <c r="F65177" s="28"/>
    </row>
    <row r="65178" spans="5:6" ht="15" customHeight="1" x14ac:dyDescent="0.2">
      <c r="E65178" s="28"/>
      <c r="F65178" s="28"/>
    </row>
    <row r="65179" spans="5:6" ht="15" customHeight="1" x14ac:dyDescent="0.2">
      <c r="E65179" s="28"/>
      <c r="F65179" s="28"/>
    </row>
    <row r="65180" spans="5:6" ht="15" customHeight="1" x14ac:dyDescent="0.2">
      <c r="E65180" s="28"/>
      <c r="F65180" s="28"/>
    </row>
    <row r="65181" spans="5:6" ht="15" customHeight="1" x14ac:dyDescent="0.2">
      <c r="E65181" s="28"/>
      <c r="F65181" s="28"/>
    </row>
    <row r="65182" spans="5:6" ht="15" customHeight="1" x14ac:dyDescent="0.2">
      <c r="E65182" s="28"/>
      <c r="F65182" s="28"/>
    </row>
    <row r="65183" spans="5:6" ht="15" customHeight="1" x14ac:dyDescent="0.2">
      <c r="E65183" s="28"/>
      <c r="F65183" s="28"/>
    </row>
    <row r="65184" spans="5:6" ht="15" customHeight="1" x14ac:dyDescent="0.2">
      <c r="E65184" s="28"/>
      <c r="F65184" s="28"/>
    </row>
    <row r="65185" spans="5:6" ht="15" customHeight="1" x14ac:dyDescent="0.2">
      <c r="E65185" s="28"/>
      <c r="F65185" s="28"/>
    </row>
    <row r="65186" spans="5:6" ht="15" customHeight="1" x14ac:dyDescent="0.2">
      <c r="E65186" s="28"/>
      <c r="F65186" s="28"/>
    </row>
    <row r="65187" spans="5:6" ht="15" customHeight="1" x14ac:dyDescent="0.2">
      <c r="E65187" s="28"/>
      <c r="F65187" s="28"/>
    </row>
    <row r="65188" spans="5:6" ht="15" customHeight="1" x14ac:dyDescent="0.2">
      <c r="E65188" s="28"/>
      <c r="F65188" s="28"/>
    </row>
    <row r="65189" spans="5:6" ht="15" customHeight="1" x14ac:dyDescent="0.2">
      <c r="E65189" s="28"/>
      <c r="F65189" s="28"/>
    </row>
    <row r="65190" spans="5:6" ht="15" customHeight="1" x14ac:dyDescent="0.2">
      <c r="E65190" s="28"/>
      <c r="F65190" s="28"/>
    </row>
    <row r="65191" spans="5:6" ht="15" customHeight="1" x14ac:dyDescent="0.2">
      <c r="E65191" s="28"/>
      <c r="F65191" s="28"/>
    </row>
    <row r="65192" spans="5:6" ht="15" customHeight="1" x14ac:dyDescent="0.2">
      <c r="E65192" s="28"/>
      <c r="F65192" s="28"/>
    </row>
    <row r="65193" spans="5:6" ht="15" customHeight="1" x14ac:dyDescent="0.2">
      <c r="E65193" s="28"/>
      <c r="F65193" s="28"/>
    </row>
    <row r="65194" spans="5:6" ht="15" customHeight="1" x14ac:dyDescent="0.2">
      <c r="E65194" s="28"/>
      <c r="F65194" s="28"/>
    </row>
    <row r="65195" spans="5:6" ht="15" customHeight="1" x14ac:dyDescent="0.2">
      <c r="E65195" s="28"/>
      <c r="F65195" s="28"/>
    </row>
    <row r="65196" spans="5:6" ht="15" customHeight="1" x14ac:dyDescent="0.2">
      <c r="E65196" s="28"/>
      <c r="F65196" s="28"/>
    </row>
    <row r="65197" spans="5:6" ht="15" customHeight="1" x14ac:dyDescent="0.2">
      <c r="E65197" s="28"/>
      <c r="F65197" s="28"/>
    </row>
    <row r="65198" spans="5:6" ht="15" customHeight="1" x14ac:dyDescent="0.2">
      <c r="E65198" s="28"/>
      <c r="F65198" s="28"/>
    </row>
    <row r="65199" spans="5:6" ht="15" customHeight="1" x14ac:dyDescent="0.2">
      <c r="E65199" s="28"/>
      <c r="F65199" s="28"/>
    </row>
    <row r="65200" spans="5:6" ht="15" customHeight="1" x14ac:dyDescent="0.2">
      <c r="E65200" s="28"/>
      <c r="F65200" s="28"/>
    </row>
    <row r="65201" spans="5:6" ht="15" customHeight="1" x14ac:dyDescent="0.2">
      <c r="E65201" s="28"/>
      <c r="F65201" s="28"/>
    </row>
    <row r="65202" spans="5:6" ht="15" customHeight="1" x14ac:dyDescent="0.2">
      <c r="E65202" s="28"/>
      <c r="F65202" s="28"/>
    </row>
    <row r="65203" spans="5:6" ht="15" customHeight="1" x14ac:dyDescent="0.2">
      <c r="E65203" s="28"/>
      <c r="F65203" s="28"/>
    </row>
    <row r="65204" spans="5:6" ht="15" customHeight="1" x14ac:dyDescent="0.2">
      <c r="E65204" s="28"/>
      <c r="F65204" s="28"/>
    </row>
    <row r="65205" spans="5:6" ht="15" customHeight="1" x14ac:dyDescent="0.2">
      <c r="E65205" s="28"/>
      <c r="F65205" s="28"/>
    </row>
    <row r="65206" spans="5:6" ht="15" customHeight="1" x14ac:dyDescent="0.2">
      <c r="E65206" s="28"/>
      <c r="F65206" s="28"/>
    </row>
    <row r="65207" spans="5:6" ht="15" customHeight="1" x14ac:dyDescent="0.2">
      <c r="E65207" s="28"/>
      <c r="F65207" s="28"/>
    </row>
    <row r="65208" spans="5:6" ht="15" customHeight="1" x14ac:dyDescent="0.2">
      <c r="E65208" s="28"/>
      <c r="F65208" s="28"/>
    </row>
    <row r="65209" spans="5:6" ht="15" customHeight="1" x14ac:dyDescent="0.2">
      <c r="E65209" s="28"/>
      <c r="F65209" s="28"/>
    </row>
    <row r="65210" spans="5:6" ht="15" customHeight="1" x14ac:dyDescent="0.2">
      <c r="E65210" s="28"/>
      <c r="F65210" s="28"/>
    </row>
    <row r="65211" spans="5:6" ht="15" customHeight="1" x14ac:dyDescent="0.2">
      <c r="E65211" s="28"/>
      <c r="F65211" s="28"/>
    </row>
    <row r="65212" spans="5:6" ht="15" customHeight="1" x14ac:dyDescent="0.2">
      <c r="E65212" s="28"/>
      <c r="F65212" s="28"/>
    </row>
    <row r="65213" spans="5:6" ht="15" customHeight="1" x14ac:dyDescent="0.2">
      <c r="E65213" s="28"/>
      <c r="F65213" s="28"/>
    </row>
    <row r="65214" spans="5:6" ht="15" customHeight="1" x14ac:dyDescent="0.2">
      <c r="E65214" s="28"/>
      <c r="F65214" s="28"/>
    </row>
    <row r="65215" spans="5:6" ht="15" customHeight="1" x14ac:dyDescent="0.2">
      <c r="E65215" s="28"/>
      <c r="F65215" s="28"/>
    </row>
    <row r="65216" spans="5:6" ht="15" customHeight="1" x14ac:dyDescent="0.2">
      <c r="E65216" s="28"/>
      <c r="F65216" s="28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7d332bd5-41a1-4bce-8840-d2c0c65a5e19</vt:lpwstr>
  </property>
</Properties>
</file>