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2\"/>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'2.BASE'!$Y$1:$Y$65536</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'2.BASE'!$A$1:$Y$75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<sst xmlns="http://schemas.openxmlformats.org/spreadsheetml/2006/main" count="514" uniqueCount="345">
  <si>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</si>
  <si>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</si>
  <si>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</si>
  <si>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</si>
  <si>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</si>
  <si>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</si>
  <si>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</si>
  <si>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</si>
  <si>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</si>
  <si>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</si>
  <si>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</si>
  <si>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</si>
  <si>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</si>
  <si>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</si>
  <si>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</si>
  <si>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</si>
  <si>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</si>
  <si>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</si>
  <si>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</si>
  <si>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</si>
  <si>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</si>
  <si>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</si>
  <si>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</si>
  <si>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</si>
  <si>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</si>
  <si>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</si>
  <si>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</si>
  <si>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</si>
  <si>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</si>
  <si>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</si>
  <si>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</si>
  <si>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</si>
  <si>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</si>
  <si>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</si>
  <si>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</si>
  <si>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</si>
  <si>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</si>
  <si>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</si>
  <si>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</si>
  <si>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</si>
  <si>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</si>
  <si>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</si>
  <si>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</si>
  <si>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</si>
  <si>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</si>
  <si>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</si>
  <si>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</si>
  <si>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</si>
  <si>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</si>
  <si>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</si>
  <si>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</si>
  <si>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</si>
  <si>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</si>
  <si>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</si>
  <si>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</si>
  <si>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</si>
  <si>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</si>
  <si>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</si>
  <si>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</si>
  <si>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</si>
  <si>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</si>
  <si>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</si>
  <si>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</si>
  <si>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</si>
  <si>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</si>
  <si>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</si>
  <si>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</si>
  <si>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</si>
  <si>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</si>
  <si>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</si>
  <si>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</si>
  <si>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</si>
  <si>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</si>
  <si>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</si>
  <si>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</si>
  <si>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</si>
  <si>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</si>
  <si>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</si>
  <si>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</si>
  <si>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</si>
  <si>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</si>
  <si>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</si>
  <si>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</si>
  <si>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</si>
  <si>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</si>
  <si>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</si>
  <si>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</si>
  <si>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</si>
  <si>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</si>
  <si>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</si>
  <si>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</si>
  <si>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</si>
  <si>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</si>
  <si>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</si>
  <si>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</si>
  <si>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</si>
  <si>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</si>
  <si>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</si>
  <si>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</si>
  <si>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</si>
  <si>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</si>
  <si>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</si>
  <si>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</si>
  <si>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</si>
  <si>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</si>
  <si>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</si>
  <si>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</si>
  <si>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</si>
  <si>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</si>
  <si>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</si>
  <si>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</si>
  <si>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</si>
  <si>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</si>
  <si>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</si>
  <si>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</si>
  <si>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</si>
  <si>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</si>
  <si>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</si>
  <si>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</si>
  <si>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</si>
  <si>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</si>
  <si>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</si>
  <si>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</si>
  <si>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</si>
  <si>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</si>
  <si>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</si>
  <si>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</si>
  <si>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</si>
  <si>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</si>
  <si>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</si>
  <si>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</si>
  <si>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</si>
  <si>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</si>
  <si>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</si>
  <si>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</si>
  <si>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</si>
  <si>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</si>
  <si>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</si>
  <si>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</si>
  <si>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</si>
  <si>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</si>
  <si>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</si>
  <si>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</si>
  <si>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</si>
  <si>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</si>
  <si>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</si>
  <si>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</si>
  <si>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</si>
  <si>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</si>
  <si>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</si>
  <si>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</si>
  <si>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</si>
  <si>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</si>
  <si>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</si>
  <si>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</si>
  <si>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</si>
  <si>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</si>
  <si>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</si>
  <si>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</si>
  <si>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</si>
  <si>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</si>
  <si>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</si>
  <si>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</si>
  <si>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</si>
  <si>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</si>
  <si>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</si>
  <si>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</si>
  <si>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</si>
  <si>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</si>
  <si>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</si>
  <si>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</si>
  <si>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</si>
  <si>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</si>
  <si>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</si>
  <si>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</si>
  <si>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</si>
  <si>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</si>
  <si>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</si>
  <si>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</si>
  <si>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</si>
  <si>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</si>
  <si>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</si>
  <si>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</si>
  <si>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</si>
  <si>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</si>
  <si>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</si>
  <si>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</si>
  <si>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</si>
  <si>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</si>
  <si>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</si>
  <si>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</si>
  <si>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</si>
  <si>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</si>
  <si>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</si>
  <si>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</si>
  <si>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</si>
  <si>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</si>
  <si>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</si>
  <si>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</si>
  <si>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</si>
  <si>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</si>
  <si>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</si>
  <si>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</si>
  <si>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</si>
  <si>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</si>
  <si>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</si>
  <si>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</si>
  <si>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</si>
  <si>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</si>
  <si>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</si>
  <si>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</si>
  <si>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</si>
  <si>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</si>
  <si>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</si>
  <si>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</si>
  <si>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</si>
  <si>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</si>
  <si>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</si>
  <si>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</si>
  <si>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</si>
  <si>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</si>
  <si>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</si>
  <si>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</si>
  <si>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</si>
  <si>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</si>
  <si>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</si>
  <si>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</si>
  <si>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</si>
  <si>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</si>
  <si>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</si>
  <si>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</si>
  <si>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</si>
  <si>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</si>
  <si>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</si>
  <si>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</si>
  <si>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</si>
  <si>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</si>
  <si>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</si>
  <si>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</si>
  <si>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</si>
  <si>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</si>
  <si>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</si>
  <si>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</si>
  <si>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</si>
  <si>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</si>
  <si>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</si>
  <si>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</si>
  <si>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</si>
  <si>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</si>
  <si>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</si>
  <si>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</si>
  <si>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</si>
  <si>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</si>
  <si>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</si>
  <si>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</si>
  <si>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</si>
  <si>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</si>
  <si>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</si>
  <si>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</si>
  <si>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</si>
  <si>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</si>
  <si>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</si>
  <si>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</si>
  <si>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</si>
  <si>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</si>
  <si>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</si>
  <si>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</si>
  <si>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</si>
  <si>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</si>
  <si>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</si>
  <si>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</si>
  <si>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</si>
  <si>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</si>
  <si>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</si>
  <si>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</si>
  <si>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</si>
  <si>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</si>
  <si>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</si>
  <si>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</si>
  <si>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</si>
  <si>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</si>
  <si>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</si>
  <si>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</si>
  <si>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</si>
  <si>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</si>
  <si>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</si>
  <si>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</si>
  <si>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</si>
  <si>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</si>
  <si>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</si>
  <si>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</si>
  <si>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</si>
  <si>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</si>
  <si>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</si>
  <si>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</si>
  <si>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</si>
  <si>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</si>
  <si>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</si>
  <si>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</si>
  <si>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</si>
  <si>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</si>
  <si>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</si>
  <si>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</si>
  <si>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</si>
  <si>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</si>
  <si>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</si>
  <si>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</si>
  <si>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</si>
  <si>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</si>
  <si>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</si>
  <si>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</si>
  <si>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</si>
  <si>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</si>
  <si>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</si>
  <si>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</si>
  <si>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KR_13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</si>
  <si>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</si>
  <si>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</si>
  <si>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</si>
  <si>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</si>
  <si>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</si>
  <si>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</si>
  <si>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</si>
  <si>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</si>
  <si>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</si>
  <si>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</si>
  <si>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</si>
  <si>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</si>
  <si>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</si>
  <si>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</si>
  <si>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</si>
  <si>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</si>
  <si>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</si>
  <si>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</si>
  <si>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1590</t>
  </si>
  <si>
    <t>020914</t>
  </si>
  <si>
    <t>ING. JUAN MANUEL VILLAMARÍN</t>
  </si>
  <si>
    <t>06:00-09:00</t>
  </si>
  <si>
    <t>17:00-20:00</t>
  </si>
  <si>
    <t>06:00-09:00 Y 17:00-20:00</t>
  </si>
  <si>
    <t>HORARIO DEL PERÍODO No. 3</t>
  </si>
  <si>
    <t>A LAS 7:30 SE PRESENTA CONGESTIÓN VEHICULAR</t>
  </si>
  <si>
    <t>18/09/14</t>
  </si>
  <si>
    <t>A LAS 07:30 SE PRESENTA CONGESTIÓN VEHICULAR</t>
  </si>
  <si>
    <t>LA INTERSECCIÓN AVENIDA CARRERA 13 CON LA AVENIDA CALLE 53  (AVENIDA PABLO VI)  SE ENCUENTRA UBICADA EN EL SECTOR CENTRO DE LA CIUDAD, EN LA LOCALIDAD DE CHAPINERO. LA AVENIDA CARRERA 13 CUENTA CON UNA CALZADA CON TRES CARRILES PARA LA CIRCULACIÓN DE TRÁFICO MIXTO EN SENTIDO NORTE-SUR. MIENTRAS LA AVENIDA CALLE 53 CUENTA CON UNA CALZADA DE DOS CARRILES EN CADA SENTIDO PARA TRÁFICO MIXTO Y PERMITE LA CIRCULACIÓN EN SENTIDO ORIENTE-OCCIDENTE Y VICEVERSA, EL PASO DE ESTA VÍA POR LA INTERSECCIÓN ES A NIVEL.
EL VOLUMEN TOTAL AFORADO DURANTE EL DÍA MARTES 02 DE SEPTIEMBRE DE 2014 FUE DE  18.322 VEHÍCULOS MIXTOS, COMPUESTOS DE LA SIGUIENTE MANERA: EL 63,6%  CORRESPONDE A VEHÍCULOS LIVIANOS, EL 20,8% A MOTOS, EL 13,1% A TRANSPORTE PÚBLICO COLECTIVO (COLECTIVOS, BUSETA / BUSETON, BUSES) Y EL 1,1% A VEHÍCULOS DE CARGA. LOS PERÍODOS DE MÁXIMA DEMANDA SE PRESENTAN ENTRE LAS 17:30-18:30 HORAS, Y ENTRE LAS 06:30-07:30 HORAS. LA HORA PICO TOTAL DE LA INTERSECCIÓN SE REGISTRA ENTRE LAS 17:30-18:30 HORAS, PERÍODO EN EL QUE SE MOVILIZA UN TOTAL DE 3.375 VEHÍCULOS MIXTOS, DE LOS CUALES EL 55,9% CORRESPONDE A VEHÍCULOS LIVIANOS, EL 28,4% A MOTOS, 13,2% A TRANSPORTE PÚBLICO COLECTIVO,1,7% A BICICLETAS,Y FINALMENTE VEHÍCULOS DE CARGA CON UNA PARTICIPACIÓN DEL 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</si>
</sst>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thin">
        <color indexed="64"/>
      </left>
      <right/>
      <top/>
      <bottom style="double">
        <color indexed="64"/>
      </bottom>
      <diagonal/>
    </border>
    <border>
      <left style="double">
        <color indexed="64"/>
      </left>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0" borderId="21"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0" xfId="33" applyFont="1" applyBorder="1" applyAlignment="1">
      <alignment vertical="center"/>
    </xf>
    <xf numFmtId="0" fontId="2" fillId="0" borderId="63" xfId="33" applyFont="1" applyBorder="1" applyAlignment="1">
      <alignment vertical="center"/>
    </xf>
    <xf numFmtId="0" fontId="2" fillId="0" borderId="56" xfId="33" applyFont="1" applyBorder="1" applyAlignment="1">
      <alignment vertical="center"/>
    </xf>
    <xf numFmtId="0" fontId="2" fillId="0" borderId="20" xfId="33" applyFont="1" applyBorder="1" applyAlignment="1">
      <alignment vertical="center"/>
    </xf>
    <xf numFmtId="0" fontId="2" fillId="0" borderId="66" xfId="33" applyFont="1" applyBorder="1" applyAlignment="1">
      <alignment vertical="center"/>
    </xf>
    <xf numFmtId="0" fontId="2" fillId="0" borderId="49" xfId="33" applyFont="1" applyBorder="1" applyAlignment="1">
      <alignment vertical="center"/>
    </xf>
    <xf numFmtId="0" fontId="2" fillId="0" borderId="24" xfId="33" applyFont="1" applyBorder="1" applyAlignment="1">
      <alignment vertical="center"/>
    </xf>
    <xf numFmtId="0" fontId="2" fillId="0" borderId="60" xfId="33" applyFont="1" applyBorder="1" applyAlignment="1">
      <alignment vertical="center"/>
    </xf>
    <xf numFmtId="0" fontId="2" fillId="0" borderId="24" xfId="0" applyFont="1" applyBorder="1" applyAlignment="1">
      <alignment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9"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5"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0"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8"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7" xfId="33" applyFont="1" applyBorder="1" applyAlignment="1">
      <alignment horizontal="left" vertical="center"/>
    </xf>
    <xf numFmtId="0" fontId="2" fillId="0" borderId="11"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1" xfId="33" applyFont="1" applyBorder="1" applyAlignment="1">
      <alignment horizontal="center" vertical="center"/>
    </xf>
    <xf numFmtId="0" fontId="22" fillId="19" borderId="58"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7"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8" xfId="33" applyFont="1" applyFill="1" applyBorder="1" applyAlignment="1">
      <alignment horizontal="center" vertical="center"/>
    </xf>
    <xf numFmtId="0" fontId="22" fillId="0" borderId="38" xfId="33" applyFont="1" applyFill="1" applyBorder="1" applyAlignment="1">
      <alignment horizontal="center" vertical="center"/>
    </xf>
    <xf numFmtId="0" fontId="22" fillId="0" borderId="46"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5"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51" xfId="33" applyFont="1" applyFill="1" applyBorder="1" applyAlignment="1">
      <alignment horizontal="justify" vertical="center"/>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9" xfId="33" applyFont="1" applyBorder="1" applyAlignment="1">
      <alignment horizontal="center" vertical="center"/>
    </xf>
    <xf numFmtId="0" fontId="2" fillId="0" borderId="68" xfId="33" applyFont="1" applyBorder="1" applyAlignment="1">
      <alignment horizontal="center" vertical="center"/>
    </xf>
    <xf numFmtId="0" fontId="2" fillId="0" borderId="70" xfId="33" applyFont="1" applyBorder="1" applyAlignment="1">
      <alignment horizontal="center" vertical="center"/>
    </xf>
    <xf numFmtId="0" fontId="2" fillId="0" borderId="64" xfId="33" applyFont="1" applyBorder="1" applyAlignment="1">
      <alignment horizontal="center" vertical="center"/>
    </xf>
    <xf numFmtId="0" fontId="2" fillId="0" borderId="0" xfId="33" applyFont="1" applyBorder="1" applyAlignment="1">
      <alignment horizontal="center" vertical="center"/>
    </xf>
    <xf numFmtId="0" fontId="2" fillId="0" borderId="63" xfId="33" applyFont="1" applyBorder="1" applyAlignment="1">
      <alignment horizontal="center" vertical="center"/>
    </xf>
    <xf numFmtId="0" fontId="2" fillId="0" borderId="71" xfId="33" applyFont="1" applyBorder="1" applyAlignment="1">
      <alignment horizontal="center" vertical="center"/>
    </xf>
    <xf numFmtId="0" fontId="2" fillId="0" borderId="25" xfId="33" applyFont="1" applyBorder="1" applyAlignment="1">
      <alignment horizontal="center" vertical="center"/>
    </xf>
    <xf numFmtId="0" fontId="2" fillId="0" borderId="72" xfId="33" applyFont="1" applyBorder="1" applyAlignment="1">
      <alignment horizontal="center" vertical="center"/>
    </xf>
    <xf numFmtId="0" fontId="2" fillId="0" borderId="12" xfId="33" applyFont="1" applyBorder="1" applyAlignment="1">
      <alignment horizontal="center" vertical="center"/>
    </xf>
    <xf numFmtId="0" fontId="2" fillId="0" borderId="27" xfId="33" applyFont="1" applyBorder="1" applyAlignment="1">
      <alignment horizontal="center" vertical="center"/>
    </xf>
    <xf numFmtId="0" fontId="2" fillId="0" borderId="40" xfId="33" applyFont="1" applyBorder="1" applyAlignment="1">
      <alignment horizontal="center" vertical="center"/>
    </xf>
    <xf numFmtId="0" fontId="2" fillId="0" borderId="42" xfId="33" applyFont="1" applyBorder="1" applyAlignment="1">
      <alignment horizontal="center" vertical="center"/>
    </xf>
    <xf numFmtId="0" fontId="2" fillId="0" borderId="41" xfId="33" applyFont="1" applyBorder="1" applyAlignment="1">
      <alignment horizontal="center" vertical="center"/>
    </xf>
    <xf numFmtId="0" fontId="2" fillId="0" borderId="73" xfId="33" applyFont="1" applyBorder="1" applyAlignment="1">
      <alignment horizontal="center" vertical="center"/>
    </xf>
    <xf numFmtId="0" fontId="2" fillId="0" borderId="24" xfId="33" applyFont="1" applyBorder="1" applyAlignment="1">
      <alignment horizontal="center" vertical="center"/>
    </xf>
    <xf numFmtId="0" fontId="31" fillId="18" borderId="51" xfId="33" applyFont="1" applyFill="1" applyBorder="1" applyAlignment="1">
      <alignment horizontal="justify" vertical="center"/>
    </xf>
    <xf numFmtId="0" fontId="31" fillId="18" borderId="10" xfId="33" applyFont="1" applyFill="1" applyBorder="1" applyAlignment="1">
      <alignment horizontal="justify" vertical="center"/>
    </xf>
    <xf numFmtId="0" fontId="2" fillId="18" borderId="52"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9"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374075</xdr:colOff>
      <xdr:row>36</xdr:row>
      <xdr:rowOff>116032</xdr:rowOff>
    </xdr:from>
    <xdr:to>
      <xdr:col>13</xdr:col>
      <xdr:colOff>517809</xdr:colOff>
      <xdr:row>83</xdr:row>
      <xdr:rowOff>114300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0775" y="6402532"/>
          <a:ext cx="10659334" cy="8342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116899</xdr:colOff>
      <xdr:row>74</xdr:row>
      <xdr:rowOff>51531</xdr:rowOff>
    </xdr:from>
    <xdr:to>
      <xdr:col>17</xdr:col>
      <xdr:colOff>1969092</xdr:colOff>
      <xdr:row>87</xdr:row>
      <xdr:rowOff>32471</xdr:rowOff>
    </xdr:to>
    <xdr:pic>
      <xdr:nvPicPr>
        <xdr:cNvPr id="3" name="Imagen 2"/>
        <xdr:cNvPicPr>
          <a:picLocks noChangeAspect="1"/>
        </xdr:cNvPicPr>
      </xdr:nvPicPr>
      <xdr:blipFill>
        <a:blip xmlns:r="http://schemas.openxmlformats.org/officeDocument/2006/relationships" r:embed="rId2"/>
        <a:stretch>
          <a:fillRect/>
        </a:stretch>
      </xdr:blipFill>
      <xdr:spPr>
        <a:xfrm>
          <a:off x="12285087" y="13553219"/>
          <a:ext cx="3304755" cy="2147877"/>
        </a:xfrm>
        <a:prstGeom prst="rect">
          <a:avLst/>
        </a:prstGeom>
      </xdr:spPr>
    </xdr:pic>
    <xdr:clientData/>
  </xdr:twoCellAnchor>
  <xdr:twoCellAnchor editAs="oneCell">
    <xdr:from>
      <xdr:col>18</xdr:col>
      <xdr:colOff>162361</xdr:colOff>
      <xdr:row>73</xdr:row>
      <xdr:rowOff>120682</xdr:rowOff>
    </xdr:from>
    <xdr:to>
      <xdr:col>21</xdr:col>
      <xdr:colOff>1403812</xdr:colOff>
      <xdr:row>87</xdr:row>
      <xdr:rowOff>119062</xdr:rowOff>
    </xdr:to>
    <xdr:pic>
      <xdr:nvPicPr>
        <xdr:cNvPr id="4" name="Imagen 3"/>
        <xdr:cNvPicPr>
          <a:picLocks noChangeAspect="1"/>
        </xdr:cNvPicPr>
      </xdr:nvPicPr>
      <xdr:blipFill>
        <a:blip xmlns:r="http://schemas.openxmlformats.org/officeDocument/2006/relationships" r:embed="rId3"/>
        <a:stretch>
          <a:fillRect/>
        </a:stretch>
      </xdr:blipFill>
      <xdr:spPr>
        <a:xfrm>
          <a:off x="15830986" y="13455682"/>
          <a:ext cx="3194076" cy="2332005"/>
        </a:xfrm>
        <a:prstGeom prst="rect">
          <a:avLst/>
        </a:prstGeom>
      </xdr:spPr>
    </xdr:pic>
    <xdr:clientData/>
  </xdr:twoCellAnchor>
  <xdr:twoCellAnchor editAs="oneCell">
    <xdr:from>
      <xdr:col>22</xdr:col>
      <xdr:colOff>133047</xdr:colOff>
      <xdr:row>74</xdr:row>
      <xdr:rowOff>4331</xdr:rowOff>
    </xdr:from>
    <xdr:to>
      <xdr:col>26</xdr:col>
      <xdr:colOff>197832</xdr:colOff>
      <xdr:row>87</xdr:row>
      <xdr:rowOff>47625</xdr:rowOff>
    </xdr:to>
    <xdr:pic>
      <xdr:nvPicPr>
        <xdr:cNvPr id="5" name="Imagen 4"/>
        <xdr:cNvPicPr>
          <a:picLocks noChangeAspect="1"/>
        </xdr:cNvPicPr>
      </xdr:nvPicPr>
      <xdr:blipFill>
        <a:blip xmlns:r="http://schemas.openxmlformats.org/officeDocument/2006/relationships" r:embed="rId4"/>
        <a:stretch>
          <a:fillRect/>
        </a:stretch>
      </xdr:blipFill>
      <xdr:spPr>
        <a:xfrm>
          <a:off x="19397360" y="13506019"/>
          <a:ext cx="3279472" cy="22102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16" zoomScale="70" zoomScaleNormal="70" zoomScaleSheetLayoutView="70" workbookViewId="0">
      <selection activeCell="S45" sqref="S45:Y45"/>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30.7109375" style="7" customWidth="1"/>
    <col min="19" max="19" width="11.5703125" style="7" customWidth="1"/>
    <col min="20" max="20" width="8.5703125" style="7" customWidth="1"/>
    <col min="21" max="21" width="9.140625" style="7" customWidth="1"/>
    <col min="22" max="22" width="24.5703125" style="7" customWidth="1"/>
    <col min="23" max="23" width="17.85546875" style="7" customWidth="1"/>
    <col min="24" max="24" width="7.7109375" style="7" customWidth="1"/>
    <col min="25" max="25" width="14.7109375" style="7" customWidth="1"/>
    <col min="26" max="26" width="7.7109375" style="7" customWidth="1"/>
    <col min="27" max="27" width="5.4257812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64</v>
      </c>
      <c r="AX1" s="33" t="s">
        <v>63</v>
      </c>
    </row>
    <row r="2" spans="2:52" ht="14.25" thickTop="1" thickBot="1" x14ac:dyDescent="0.25">
      <c r="B2" s="68" t="s">
        <v>15</v>
      </c>
      <c r="C2" s="69"/>
      <c r="D2" s="69"/>
      <c r="E2" s="69"/>
      <c r="F2" s="69"/>
      <c r="G2" s="69"/>
      <c r="H2" s="69"/>
      <c r="I2" s="69"/>
      <c r="J2" s="69"/>
      <c r="K2" s="69"/>
      <c r="L2" s="69"/>
      <c r="M2" s="69"/>
      <c r="N2" s="70"/>
      <c r="O2" s="3"/>
      <c r="Q2" s="80" t="s">
        <v>69</v>
      </c>
      <c r="R2" s="81"/>
      <c r="S2" s="81"/>
      <c r="T2" s="81"/>
      <c r="U2" s="81"/>
      <c r="V2" s="81"/>
      <c r="W2" s="81"/>
      <c r="X2" s="81"/>
      <c r="Y2" s="81"/>
      <c r="Z2" s="81"/>
      <c r="AA2" s="82"/>
      <c r="AQ2" s="34" t="s">
        <v>213</v>
      </c>
      <c r="AR2" s="34">
        <v>1</v>
      </c>
      <c r="AS2" s="34">
        <v>3493</v>
      </c>
      <c r="AT2" s="34" t="s">
        <v>87</v>
      </c>
      <c r="AU2" s="35">
        <v>103431.985</v>
      </c>
      <c r="AV2" s="35">
        <v>117188.777</v>
      </c>
      <c r="AW2" s="34" t="s">
        <v>88</v>
      </c>
      <c r="AX2" s="34" t="s">
        <v>89</v>
      </c>
    </row>
    <row r="3" spans="2:52" ht="13.5" thickTop="1" x14ac:dyDescent="0.2">
      <c r="B3" s="71"/>
      <c r="C3" s="72"/>
      <c r="D3" s="72"/>
      <c r="E3" s="72"/>
      <c r="F3" s="72"/>
      <c r="G3" s="72"/>
      <c r="H3" s="72"/>
      <c r="I3" s="72"/>
      <c r="J3" s="72"/>
      <c r="K3" s="72"/>
      <c r="L3" s="72"/>
      <c r="M3" s="72"/>
      <c r="N3" s="73"/>
      <c r="O3" s="4"/>
      <c r="Q3" s="77" t="s">
        <v>80</v>
      </c>
      <c r="R3" s="78"/>
      <c r="S3" s="78"/>
      <c r="T3" s="78"/>
      <c r="U3" s="79"/>
      <c r="V3" s="104">
        <v>29225</v>
      </c>
      <c r="W3" s="105"/>
      <c r="X3" s="105"/>
      <c r="Y3" s="105"/>
      <c r="Z3" s="105"/>
      <c r="AA3" s="106"/>
      <c r="AQ3" s="34" t="s">
        <v>214</v>
      </c>
      <c r="AR3" s="34">
        <v>2</v>
      </c>
      <c r="AS3" s="34">
        <v>11551</v>
      </c>
      <c r="AT3" s="34" t="s">
        <v>90</v>
      </c>
      <c r="AU3" s="35">
        <v>98198.914999999994</v>
      </c>
      <c r="AV3" s="35">
        <v>113545.44</v>
      </c>
      <c r="AW3" s="34" t="s">
        <v>91</v>
      </c>
      <c r="AX3" s="34" t="s">
        <v>92</v>
      </c>
    </row>
    <row r="4" spans="2:52" ht="13.5" thickBot="1" x14ac:dyDescent="0.25">
      <c r="B4" s="74"/>
      <c r="C4" s="75"/>
      <c r="D4" s="75"/>
      <c r="E4" s="75"/>
      <c r="F4" s="75"/>
      <c r="G4" s="75"/>
      <c r="H4" s="75"/>
      <c r="I4" s="75"/>
      <c r="J4" s="75"/>
      <c r="K4" s="75"/>
      <c r="L4" s="75"/>
      <c r="M4" s="75"/>
      <c r="N4" s="76"/>
      <c r="O4" s="4"/>
      <c r="Q4" s="152" t="s">
        <v>76</v>
      </c>
      <c r="R4" s="153"/>
      <c r="S4" s="153"/>
      <c r="T4" s="153"/>
      <c r="U4" s="153"/>
      <c r="V4" s="154" t="s">
        <v>334</v>
      </c>
      <c r="W4" s="154"/>
      <c r="X4" s="154"/>
      <c r="Y4" s="154"/>
      <c r="Z4" s="154"/>
      <c r="AA4" s="155"/>
      <c r="AQ4" s="34" t="s">
        <v>215</v>
      </c>
      <c r="AR4" s="34">
        <v>3</v>
      </c>
      <c r="AS4" s="34">
        <v>14816</v>
      </c>
      <c r="AT4" s="34" t="s">
        <v>93</v>
      </c>
      <c r="AU4" s="35">
        <v>102625.78599999999</v>
      </c>
      <c r="AV4" s="35">
        <v>112224.821</v>
      </c>
      <c r="AW4" s="34" t="s">
        <v>94</v>
      </c>
      <c r="AX4" s="34" t="s">
        <v>95</v>
      </c>
      <c r="AZ4" s="12"/>
    </row>
    <row r="5" spans="2:52" ht="13.5" thickTop="1" x14ac:dyDescent="0.2">
      <c r="B5" s="123" t="s">
        <v>16</v>
      </c>
      <c r="C5" s="124"/>
      <c r="D5" s="124"/>
      <c r="E5" s="124"/>
      <c r="F5" s="124"/>
      <c r="G5" s="124"/>
      <c r="H5" s="125" t="s">
        <v>301</v>
      </c>
      <c r="I5" s="125"/>
      <c r="J5" s="125"/>
      <c r="K5" s="125"/>
      <c r="L5" s="125"/>
      <c r="M5" s="125"/>
      <c r="N5" s="126"/>
      <c r="O5" s="4"/>
      <c r="Q5" s="91" t="s">
        <v>19</v>
      </c>
      <c r="R5" s="92"/>
      <c r="S5" s="92"/>
      <c r="T5" s="92"/>
      <c r="U5" s="92"/>
      <c r="V5" s="115" t="s">
        <v>332</v>
      </c>
      <c r="W5" s="115"/>
      <c r="X5" s="115"/>
      <c r="Y5" s="115"/>
      <c r="Z5" s="115"/>
      <c r="AA5" s="116"/>
      <c r="AQ5" s="34" t="s">
        <v>216</v>
      </c>
      <c r="AR5" s="34">
        <v>4</v>
      </c>
      <c r="AS5" s="34">
        <v>15798</v>
      </c>
      <c r="AT5" s="34" t="s">
        <v>96</v>
      </c>
      <c r="AU5" s="35">
        <v>97388.948000000004</v>
      </c>
      <c r="AV5" s="35">
        <v>111818.088</v>
      </c>
      <c r="AW5" s="34" t="s">
        <v>97</v>
      </c>
      <c r="AX5" s="34" t="s">
        <v>98</v>
      </c>
      <c r="AZ5" s="12"/>
    </row>
    <row r="6" spans="2:52" x14ac:dyDescent="0.2">
      <c r="B6" s="83"/>
      <c r="C6" s="84"/>
      <c r="D6" s="84"/>
      <c r="E6" s="84"/>
      <c r="F6" s="84"/>
      <c r="G6" s="84"/>
      <c r="H6" s="121"/>
      <c r="I6" s="121"/>
      <c r="J6" s="121"/>
      <c r="K6" s="121"/>
      <c r="L6" s="121"/>
      <c r="M6" s="121"/>
      <c r="N6" s="122"/>
      <c r="O6" s="4"/>
      <c r="Q6" s="91" t="s">
        <v>20</v>
      </c>
      <c r="R6" s="92"/>
      <c r="S6" s="92"/>
      <c r="T6" s="92"/>
      <c r="U6" s="92"/>
      <c r="V6" s="115" t="s">
        <v>333</v>
      </c>
      <c r="W6" s="115"/>
      <c r="X6" s="115"/>
      <c r="Y6" s="115"/>
      <c r="Z6" s="115"/>
      <c r="AA6" s="116"/>
      <c r="AQ6" s="34" t="s">
        <v>217</v>
      </c>
      <c r="AR6" s="34">
        <v>5</v>
      </c>
      <c r="AS6" s="34">
        <v>16057</v>
      </c>
      <c r="AT6" s="34" t="s">
        <v>99</v>
      </c>
      <c r="AU6" s="35">
        <v>105429.25</v>
      </c>
      <c r="AV6" s="35">
        <v>111708.349</v>
      </c>
      <c r="AW6" s="34" t="s">
        <v>100</v>
      </c>
      <c r="AX6" s="34" t="s">
        <v>101</v>
      </c>
      <c r="AZ6" s="12"/>
    </row>
    <row r="7" spans="2:52" x14ac:dyDescent="0.2">
      <c r="B7" s="83"/>
      <c r="C7" s="84"/>
      <c r="D7" s="84"/>
      <c r="E7" s="84"/>
      <c r="F7" s="84"/>
      <c r="G7" s="84"/>
      <c r="H7" s="121"/>
      <c r="I7" s="121"/>
      <c r="J7" s="121"/>
      <c r="K7" s="121"/>
      <c r="L7" s="121"/>
      <c r="M7" s="121"/>
      <c r="N7" s="122"/>
      <c r="O7" s="4"/>
      <c r="Q7" s="91" t="s">
        <v>288</v>
      </c>
      <c r="R7" s="92"/>
      <c r="S7" s="92"/>
      <c r="T7" s="92"/>
      <c r="U7" s="92"/>
      <c r="V7" s="115" t="s">
        <v>335</v>
      </c>
      <c r="W7" s="115"/>
      <c r="X7" s="115"/>
      <c r="Y7" s="115"/>
      <c r="Z7" s="115"/>
      <c r="AA7" s="116"/>
      <c r="AQ7" s="34" t="s">
        <v>218</v>
      </c>
      <c r="AR7" s="34">
        <v>6</v>
      </c>
      <c r="AS7" s="34">
        <v>20173</v>
      </c>
      <c r="AT7" s="34" t="s">
        <v>207</v>
      </c>
      <c r="AU7" s="35">
        <v>94764.504000000001</v>
      </c>
      <c r="AV7" s="35">
        <v>109796.537</v>
      </c>
      <c r="AW7" s="34" t="s">
        <v>208</v>
      </c>
      <c r="AX7" s="34" t="s">
        <v>209</v>
      </c>
      <c r="AZ7" s="12"/>
    </row>
    <row r="8" spans="2:52" x14ac:dyDescent="0.2">
      <c r="B8" s="83"/>
      <c r="C8" s="84"/>
      <c r="D8" s="84"/>
      <c r="E8" s="84"/>
      <c r="F8" s="84"/>
      <c r="G8" s="84"/>
      <c r="H8" s="121"/>
      <c r="I8" s="121"/>
      <c r="J8" s="121"/>
      <c r="K8" s="121"/>
      <c r="L8" s="121"/>
      <c r="M8" s="121"/>
      <c r="N8" s="122"/>
      <c r="O8" s="4"/>
      <c r="Q8" s="91" t="s">
        <v>21</v>
      </c>
      <c r="R8" s="92"/>
      <c r="S8" s="92"/>
      <c r="T8" s="92"/>
      <c r="U8" s="92"/>
      <c r="V8" s="113" t="str">
        <f>IFERROR(IF(WEEKDAY(#REF!)=2,"LUNES",IF(WEEKDAY(#REF!)=3,"MARTES",IF(WEEKDAY(#REF!)=4,"MIERCOLES",IF(WEEKDAY(#REF!)=5,"JUEVES",IF(WEEKDAY(#REF!)=6,"VIERNES",IF(WEEKDAY(#REF!)=7,"SABADO","DOMINGO")))))),"")</f>
        <v/>
      </c>
      <c r="W8" s="113"/>
      <c r="X8" s="113"/>
      <c r="Y8" s="113"/>
      <c r="Z8" s="113"/>
      <c r="AA8" s="114"/>
      <c r="AQ8" s="34" t="s">
        <v>219</v>
      </c>
      <c r="AR8" s="34">
        <v>7</v>
      </c>
      <c r="AS8" s="34">
        <v>19124</v>
      </c>
      <c r="AT8" s="34" t="s">
        <v>102</v>
      </c>
      <c r="AU8" s="35">
        <v>101370.452</v>
      </c>
      <c r="AV8" s="35">
        <v>110269.223</v>
      </c>
      <c r="AW8" s="34" t="s">
        <v>103</v>
      </c>
      <c r="AX8" s="34" t="s">
        <v>104</v>
      </c>
      <c r="AZ8" s="12"/>
    </row>
    <row r="9" spans="2:52" ht="12.75" customHeight="1" x14ac:dyDescent="0.2">
      <c r="B9" s="83" t="s">
        <v>254</v>
      </c>
      <c r="C9" s="84"/>
      <c r="D9" s="84"/>
      <c r="E9" s="84"/>
      <c r="F9" s="84"/>
      <c r="G9" s="84"/>
      <c r="H9" s="121" t="s">
        <v>289</v>
      </c>
      <c r="I9" s="121"/>
      <c r="J9" s="121"/>
      <c r="K9" s="121"/>
      <c r="L9" s="121"/>
      <c r="M9" s="121"/>
      <c r="N9" s="122"/>
      <c r="O9" s="4"/>
      <c r="Q9" s="91" t="s">
        <v>22</v>
      </c>
      <c r="R9" s="92"/>
      <c r="S9" s="92"/>
      <c r="T9" s="92"/>
      <c r="U9" s="92"/>
      <c r="V9" s="100" t="s">
        <v>331</v>
      </c>
      <c r="W9" s="100"/>
      <c r="X9" s="100"/>
      <c r="Y9" s="100"/>
      <c r="Z9" s="100"/>
      <c r="AA9" s="101"/>
      <c r="AQ9" s="34" t="s">
        <v>220</v>
      </c>
      <c r="AR9" s="34">
        <v>8</v>
      </c>
      <c r="AS9" s="34">
        <v>19513</v>
      </c>
      <c r="AT9" s="34" t="s">
        <v>105</v>
      </c>
      <c r="AU9" s="35">
        <v>98062.513000000006</v>
      </c>
      <c r="AV9" s="35">
        <v>110072.70299999999</v>
      </c>
      <c r="AW9" s="34" t="s">
        <v>106</v>
      </c>
      <c r="AX9" s="34" t="s">
        <v>107</v>
      </c>
      <c r="AZ9" s="12"/>
    </row>
    <row r="10" spans="2:52" ht="12.75" customHeight="1" x14ac:dyDescent="0.2">
      <c r="B10" s="83"/>
      <c r="C10" s="84"/>
      <c r="D10" s="84"/>
      <c r="E10" s="84"/>
      <c r="F10" s="84"/>
      <c r="G10" s="84"/>
      <c r="H10" s="121"/>
      <c r="I10" s="121"/>
      <c r="J10" s="121"/>
      <c r="K10" s="121"/>
      <c r="L10" s="121"/>
      <c r="M10" s="121"/>
      <c r="N10" s="122"/>
      <c r="O10" s="4"/>
      <c r="Q10" s="91" t="s">
        <v>35</v>
      </c>
      <c r="R10" s="92"/>
      <c r="S10" s="92"/>
      <c r="T10" s="92"/>
      <c r="U10" s="92"/>
      <c r="V10" s="100" t="str">
        <f ca="1">MID(CELL("filename",S10),FIND("[",CELL("filename",S10))+1,FIND("]",CELL("filename",S10))-FIND("[",CELL("filename",S10))-1)</f>
        <v>29225_KR_13_X_AC_53_140902_VOL.xlsx</v>
      </c>
      <c r="W10" s="100"/>
      <c r="X10" s="100"/>
      <c r="Y10" s="100"/>
      <c r="Z10" s="100"/>
      <c r="AA10" s="101"/>
      <c r="AQ10" s="34" t="s">
        <v>221</v>
      </c>
      <c r="AR10" s="34">
        <v>9</v>
      </c>
      <c r="AS10" s="34">
        <v>20081</v>
      </c>
      <c r="AT10" s="34" t="s">
        <v>108</v>
      </c>
      <c r="AU10" s="35">
        <v>103209.428</v>
      </c>
      <c r="AV10" s="35">
        <v>109838.80499999999</v>
      </c>
      <c r="AW10" s="34" t="s">
        <v>109</v>
      </c>
      <c r="AX10" s="34" t="s">
        <v>110</v>
      </c>
      <c r="AZ10" s="12"/>
    </row>
    <row r="11" spans="2:52" x14ac:dyDescent="0.2">
      <c r="B11" s="83"/>
      <c r="C11" s="84"/>
      <c r="D11" s="84"/>
      <c r="E11" s="84"/>
      <c r="F11" s="84"/>
      <c r="G11" s="84"/>
      <c r="H11" s="121"/>
      <c r="I11" s="121"/>
      <c r="J11" s="121"/>
      <c r="K11" s="121"/>
      <c r="L11" s="121"/>
      <c r="M11" s="121"/>
      <c r="N11" s="122"/>
      <c r="O11" s="4"/>
      <c r="Q11" s="91" t="s">
        <v>23</v>
      </c>
      <c r="R11" s="92"/>
      <c r="S11" s="92"/>
      <c r="T11" s="92"/>
      <c r="U11" s="92"/>
      <c r="V11" s="100" t="s">
        <v>49</v>
      </c>
      <c r="W11" s="100"/>
      <c r="X11" s="100"/>
      <c r="Y11" s="100"/>
      <c r="Z11" s="100"/>
      <c r="AA11" s="101"/>
      <c r="AQ11" s="34" t="s">
        <v>222</v>
      </c>
      <c r="AR11" s="34">
        <v>10</v>
      </c>
      <c r="AS11" s="34">
        <v>21596</v>
      </c>
      <c r="AT11" s="34" t="s">
        <v>111</v>
      </c>
      <c r="AU11" s="35">
        <v>102112.577</v>
      </c>
      <c r="AV11" s="35">
        <v>109163.986</v>
      </c>
      <c r="AW11" s="34" t="s">
        <v>112</v>
      </c>
      <c r="AX11" s="34" t="s">
        <v>113</v>
      </c>
      <c r="AZ11" s="12"/>
    </row>
    <row r="12" spans="2:52" x14ac:dyDescent="0.2">
      <c r="B12" s="83"/>
      <c r="C12" s="84"/>
      <c r="D12" s="84"/>
      <c r="E12" s="84"/>
      <c r="F12" s="84"/>
      <c r="G12" s="84"/>
      <c r="H12" s="121"/>
      <c r="I12" s="121"/>
      <c r="J12" s="121"/>
      <c r="K12" s="121"/>
      <c r="L12" s="121"/>
      <c r="M12" s="121"/>
      <c r="N12" s="122"/>
      <c r="O12" s="8"/>
      <c r="Q12" s="91" t="s">
        <v>24</v>
      </c>
      <c r="R12" s="92"/>
      <c r="S12" s="92"/>
      <c r="T12" s="92"/>
      <c r="U12" s="92"/>
      <c r="V12" s="119" t="str">
        <f>IFERROR(IF(V3="","",VLOOKUP($V$3,#REF!,3,0)),"")</f>
        <v/>
      </c>
      <c r="W12" s="119"/>
      <c r="X12" s="119"/>
      <c r="Y12" s="119"/>
      <c r="Z12" s="119"/>
      <c r="AA12" s="120"/>
      <c r="AQ12" s="34" t="s">
        <v>223</v>
      </c>
      <c r="AR12" s="34">
        <v>11</v>
      </c>
      <c r="AS12" s="34">
        <v>24852</v>
      </c>
      <c r="AT12" s="34" t="s">
        <v>114</v>
      </c>
      <c r="AU12" s="35">
        <v>101857.43399999999</v>
      </c>
      <c r="AV12" s="35">
        <v>107677.29399999999</v>
      </c>
      <c r="AW12" s="34" t="s">
        <v>115</v>
      </c>
      <c r="AX12" s="34" t="s">
        <v>116</v>
      </c>
      <c r="AZ12" s="12"/>
    </row>
    <row r="13" spans="2:52" x14ac:dyDescent="0.2">
      <c r="B13" s="83" t="s">
        <v>259</v>
      </c>
      <c r="C13" s="84"/>
      <c r="D13" s="84"/>
      <c r="E13" s="84"/>
      <c r="F13" s="84"/>
      <c r="G13" s="84"/>
      <c r="H13" s="121" t="s">
        <v>302</v>
      </c>
      <c r="I13" s="121"/>
      <c r="J13" s="121"/>
      <c r="K13" s="121"/>
      <c r="L13" s="121"/>
      <c r="M13" s="121"/>
      <c r="N13" s="122"/>
      <c r="O13" s="8"/>
      <c r="Q13" s="91" t="s">
        <v>75</v>
      </c>
      <c r="R13" s="92"/>
      <c r="S13" s="100" t="str">
        <f>IFERROR(VLOOKUP(V3,#REF!,4,FALSE),"")</f>
        <v/>
      </c>
      <c r="T13" s="100"/>
      <c r="U13" s="100"/>
      <c r="V13" s="107" t="s">
        <v>63</v>
      </c>
      <c r="W13" s="107"/>
      <c r="X13" s="109" t="str">
        <f>IFERROR(VLOOKUP(V3,#REF!,7,FALSE),"")</f>
        <v/>
      </c>
      <c r="Y13" s="109"/>
      <c r="Z13" s="109"/>
      <c r="AA13" s="110"/>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83"/>
      <c r="C14" s="84"/>
      <c r="D14" s="84"/>
      <c r="E14" s="84"/>
      <c r="F14" s="84"/>
      <c r="G14" s="84"/>
      <c r="H14" s="121"/>
      <c r="I14" s="121"/>
      <c r="J14" s="121"/>
      <c r="K14" s="121"/>
      <c r="L14" s="121"/>
      <c r="M14" s="121"/>
      <c r="N14" s="122"/>
      <c r="O14" s="4"/>
      <c r="Q14" s="102" t="s">
        <v>65</v>
      </c>
      <c r="R14" s="103"/>
      <c r="S14" s="145" t="str">
        <f>IFERROR(VLOOKUP(V3,#REF!,5,FALSE),"")</f>
        <v/>
      </c>
      <c r="T14" s="145"/>
      <c r="U14" s="145"/>
      <c r="V14" s="108" t="s">
        <v>64</v>
      </c>
      <c r="W14" s="108"/>
      <c r="X14" s="111" t="str">
        <f>IFERROR(VLOOKUP(V3,#REF!,6,FALSE),"")</f>
        <v/>
      </c>
      <c r="Y14" s="111"/>
      <c r="Z14" s="111"/>
      <c r="AA14" s="112"/>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83"/>
      <c r="C15" s="84"/>
      <c r="D15" s="84"/>
      <c r="E15" s="84"/>
      <c r="F15" s="84"/>
      <c r="G15" s="84"/>
      <c r="H15" s="121"/>
      <c r="I15" s="121"/>
      <c r="J15" s="121"/>
      <c r="K15" s="121"/>
      <c r="L15" s="121"/>
      <c r="M15" s="121"/>
      <c r="N15" s="122"/>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83" t="s">
        <v>17</v>
      </c>
      <c r="C16" s="84"/>
      <c r="D16" s="84"/>
      <c r="E16" s="84"/>
      <c r="F16" s="84"/>
      <c r="G16" s="84"/>
      <c r="H16" s="87" t="s">
        <v>303</v>
      </c>
      <c r="I16" s="87"/>
      <c r="J16" s="87"/>
      <c r="K16" s="87"/>
      <c r="L16" s="87"/>
      <c r="M16" s="87"/>
      <c r="N16" s="88"/>
      <c r="O16" s="4"/>
      <c r="Q16" s="94" t="s">
        <v>26</v>
      </c>
      <c r="R16" s="95"/>
      <c r="S16" s="95"/>
      <c r="T16" s="95"/>
      <c r="U16" s="95"/>
      <c r="V16" s="95"/>
      <c r="W16" s="95"/>
      <c r="X16" s="95"/>
      <c r="Y16" s="95"/>
      <c r="Z16" s="95"/>
      <c r="AA16" s="96"/>
      <c r="AQ16" s="34" t="s">
        <v>227</v>
      </c>
      <c r="AR16" s="34">
        <v>15</v>
      </c>
      <c r="AS16" s="34">
        <v>27020</v>
      </c>
      <c r="AT16" s="34" t="s">
        <v>126</v>
      </c>
      <c r="AU16" s="35">
        <v>94546.126999999993</v>
      </c>
      <c r="AV16" s="35">
        <v>105860.15300000001</v>
      </c>
      <c r="AW16" s="34" t="s">
        <v>127</v>
      </c>
      <c r="AX16" s="34" t="s">
        <v>128</v>
      </c>
      <c r="AZ16" s="12"/>
    </row>
    <row r="17" spans="2:52" ht="13.5" thickTop="1" x14ac:dyDescent="0.2">
      <c r="B17" s="83"/>
      <c r="C17" s="84"/>
      <c r="D17" s="84"/>
      <c r="E17" s="84"/>
      <c r="F17" s="84"/>
      <c r="G17" s="84"/>
      <c r="H17" s="87"/>
      <c r="I17" s="87"/>
      <c r="J17" s="87"/>
      <c r="K17" s="87"/>
      <c r="L17" s="87"/>
      <c r="M17" s="87"/>
      <c r="N17" s="88"/>
      <c r="O17" s="4"/>
      <c r="Q17" s="146" t="s">
        <v>36</v>
      </c>
      <c r="R17" s="147"/>
      <c r="S17" s="147"/>
      <c r="T17" s="147"/>
      <c r="U17" s="147"/>
      <c r="V17" s="174" t="s">
        <v>305</v>
      </c>
      <c r="W17" s="175"/>
      <c r="X17" s="175"/>
      <c r="Y17" s="175"/>
      <c r="Z17" s="175"/>
      <c r="AA17" s="176"/>
      <c r="AQ17" s="34" t="s">
        <v>228</v>
      </c>
      <c r="AR17" s="34">
        <v>16</v>
      </c>
      <c r="AS17" s="34">
        <v>29225</v>
      </c>
      <c r="AT17" s="34" t="s">
        <v>129</v>
      </c>
      <c r="AU17" s="35">
        <v>101382.84600000001</v>
      </c>
      <c r="AV17" s="35">
        <v>104859.822</v>
      </c>
      <c r="AW17" s="34" t="s">
        <v>130</v>
      </c>
      <c r="AX17" s="34" t="s">
        <v>131</v>
      </c>
      <c r="AZ17" s="12"/>
    </row>
    <row r="18" spans="2:52" ht="13.5" thickBot="1" x14ac:dyDescent="0.25">
      <c r="B18" s="85"/>
      <c r="C18" s="86"/>
      <c r="D18" s="86"/>
      <c r="E18" s="86"/>
      <c r="F18" s="86"/>
      <c r="G18" s="86"/>
      <c r="H18" s="89"/>
      <c r="I18" s="89"/>
      <c r="J18" s="89"/>
      <c r="K18" s="89"/>
      <c r="L18" s="89"/>
      <c r="M18" s="89"/>
      <c r="N18" s="90"/>
      <c r="O18" s="4"/>
      <c r="Q18" s="91" t="s">
        <v>257</v>
      </c>
      <c r="R18" s="92"/>
      <c r="S18" s="92"/>
      <c r="T18" s="92"/>
      <c r="U18" s="92"/>
      <c r="V18" s="97" t="s">
        <v>306</v>
      </c>
      <c r="W18" s="98"/>
      <c r="X18" s="98"/>
      <c r="Y18" s="98"/>
      <c r="Z18" s="98"/>
      <c r="AA18" s="99"/>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27" t="s">
        <v>18</v>
      </c>
      <c r="C19" s="128"/>
      <c r="D19" s="128"/>
      <c r="E19" s="128"/>
      <c r="F19" s="128"/>
      <c r="G19" s="129"/>
      <c r="H19" s="136" t="s">
        <v>256</v>
      </c>
      <c r="I19" s="137"/>
      <c r="J19" s="137"/>
      <c r="K19" s="137"/>
      <c r="L19" s="137"/>
      <c r="M19" s="137"/>
      <c r="N19" s="138"/>
      <c r="O19" s="4"/>
      <c r="Q19" s="91" t="s">
        <v>258</v>
      </c>
      <c r="R19" s="92"/>
      <c r="S19" s="92"/>
      <c r="T19" s="92"/>
      <c r="U19" s="92"/>
      <c r="V19" s="97" t="s">
        <v>307</v>
      </c>
      <c r="W19" s="98"/>
      <c r="X19" s="98"/>
      <c r="Y19" s="98"/>
      <c r="Z19" s="98"/>
      <c r="AA19" s="99"/>
      <c r="AQ19" s="34" t="s">
        <v>230</v>
      </c>
      <c r="AR19" s="34">
        <v>18</v>
      </c>
      <c r="AS19" s="34">
        <v>34013</v>
      </c>
      <c r="AT19" s="34" t="s">
        <v>135</v>
      </c>
      <c r="AU19" s="35">
        <v>98194.646999999997</v>
      </c>
      <c r="AV19" s="35">
        <v>103294.255</v>
      </c>
      <c r="AW19" s="34" t="s">
        <v>136</v>
      </c>
      <c r="AX19" s="34" t="s">
        <v>137</v>
      </c>
    </row>
    <row r="20" spans="2:52" x14ac:dyDescent="0.2">
      <c r="B20" s="130"/>
      <c r="C20" s="131"/>
      <c r="D20" s="131"/>
      <c r="E20" s="131"/>
      <c r="F20" s="131"/>
      <c r="G20" s="132"/>
      <c r="H20" s="139"/>
      <c r="I20" s="140"/>
      <c r="J20" s="140"/>
      <c r="K20" s="140"/>
      <c r="L20" s="140"/>
      <c r="M20" s="140"/>
      <c r="N20" s="141"/>
      <c r="O20" s="4"/>
      <c r="Q20" s="91" t="s">
        <v>37</v>
      </c>
      <c r="R20" s="92"/>
      <c r="S20" s="92"/>
      <c r="T20" s="92"/>
      <c r="U20" s="92"/>
      <c r="V20" s="97" t="s">
        <v>336</v>
      </c>
      <c r="W20" s="98"/>
      <c r="X20" s="98"/>
      <c r="Y20" s="98"/>
      <c r="Z20" s="98"/>
      <c r="AA20" s="99"/>
      <c r="AQ20" s="34" t="s">
        <v>231</v>
      </c>
      <c r="AR20" s="34">
        <v>19</v>
      </c>
      <c r="AS20" s="34">
        <v>39068</v>
      </c>
      <c r="AT20" s="34" t="s">
        <v>138</v>
      </c>
      <c r="AU20" s="35">
        <v>89214.194000000003</v>
      </c>
      <c r="AV20" s="35">
        <v>102022.74</v>
      </c>
      <c r="AW20" s="34" t="s">
        <v>139</v>
      </c>
      <c r="AX20" s="34" t="s">
        <v>140</v>
      </c>
    </row>
    <row r="21" spans="2:52" x14ac:dyDescent="0.2">
      <c r="B21" s="130"/>
      <c r="C21" s="131"/>
      <c r="D21" s="131"/>
      <c r="E21" s="131"/>
      <c r="F21" s="131"/>
      <c r="G21" s="132"/>
      <c r="H21" s="139"/>
      <c r="I21" s="140"/>
      <c r="J21" s="140"/>
      <c r="K21" s="140"/>
      <c r="L21" s="140"/>
      <c r="M21" s="140"/>
      <c r="N21" s="141"/>
      <c r="O21" s="4"/>
      <c r="Q21" s="91" t="s">
        <v>38</v>
      </c>
      <c r="R21" s="92"/>
      <c r="S21" s="92"/>
      <c r="T21" s="92"/>
      <c r="U21" s="93"/>
      <c r="V21" s="97" t="s">
        <v>308</v>
      </c>
      <c r="W21" s="98"/>
      <c r="X21" s="98"/>
      <c r="Y21" s="98"/>
      <c r="Z21" s="98"/>
      <c r="AA21" s="99"/>
      <c r="AQ21" s="34" t="s">
        <v>232</v>
      </c>
      <c r="AR21" s="34">
        <v>20</v>
      </c>
      <c r="AS21" s="34">
        <v>41524</v>
      </c>
      <c r="AT21" s="34" t="s">
        <v>141</v>
      </c>
      <c r="AU21" s="35">
        <v>94216.793999999994</v>
      </c>
      <c r="AV21" s="35">
        <v>101420.618</v>
      </c>
      <c r="AW21" s="34" t="s">
        <v>142</v>
      </c>
      <c r="AX21" s="34" t="s">
        <v>143</v>
      </c>
    </row>
    <row r="22" spans="2:52" x14ac:dyDescent="0.2">
      <c r="B22" s="130"/>
      <c r="C22" s="131"/>
      <c r="D22" s="131"/>
      <c r="E22" s="131"/>
      <c r="F22" s="131"/>
      <c r="G22" s="132"/>
      <c r="H22" s="139"/>
      <c r="I22" s="140"/>
      <c r="J22" s="140"/>
      <c r="K22" s="140"/>
      <c r="L22" s="140"/>
      <c r="M22" s="140"/>
      <c r="N22" s="141"/>
      <c r="O22" s="4"/>
      <c r="Q22" s="91" t="s">
        <v>39</v>
      </c>
      <c r="R22" s="92"/>
      <c r="S22" s="92"/>
      <c r="T22" s="92"/>
      <c r="U22" s="93"/>
      <c r="V22" s="97" t="s">
        <v>309</v>
      </c>
      <c r="W22" s="98"/>
      <c r="X22" s="98"/>
      <c r="Y22" s="98"/>
      <c r="Z22" s="98"/>
      <c r="AA22" s="99"/>
      <c r="AQ22" s="34" t="s">
        <v>233</v>
      </c>
      <c r="AR22" s="34">
        <v>21</v>
      </c>
      <c r="AS22" s="34">
        <v>42508</v>
      </c>
      <c r="AT22" s="34" t="s">
        <v>144</v>
      </c>
      <c r="AU22" s="35">
        <v>100410.75199999999</v>
      </c>
      <c r="AV22" s="35">
        <v>101177.542</v>
      </c>
      <c r="AW22" s="34" t="s">
        <v>145</v>
      </c>
      <c r="AX22" s="34" t="s">
        <v>146</v>
      </c>
    </row>
    <row r="23" spans="2:52" x14ac:dyDescent="0.2">
      <c r="B23" s="133"/>
      <c r="C23" s="134"/>
      <c r="D23" s="134"/>
      <c r="E23" s="134"/>
      <c r="F23" s="134"/>
      <c r="G23" s="135"/>
      <c r="H23" s="142"/>
      <c r="I23" s="143"/>
      <c r="J23" s="143"/>
      <c r="K23" s="143"/>
      <c r="L23" s="143"/>
      <c r="M23" s="143"/>
      <c r="N23" s="144"/>
      <c r="O23" s="8"/>
      <c r="Q23" s="91" t="s">
        <v>53</v>
      </c>
      <c r="R23" s="92"/>
      <c r="S23" s="92"/>
      <c r="T23" s="92"/>
      <c r="U23" s="93"/>
      <c r="V23" s="97" t="s">
        <v>310</v>
      </c>
      <c r="W23" s="98"/>
      <c r="X23" s="98"/>
      <c r="Y23" s="98"/>
      <c r="Z23" s="98"/>
      <c r="AA23" s="99"/>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48" t="s">
        <v>254</v>
      </c>
      <c r="C24" s="149"/>
      <c r="D24" s="149"/>
      <c r="E24" s="149"/>
      <c r="F24" s="149"/>
      <c r="G24" s="149"/>
      <c r="H24" s="121" t="s">
        <v>290</v>
      </c>
      <c r="I24" s="121"/>
      <c r="J24" s="121"/>
      <c r="K24" s="121"/>
      <c r="L24" s="121"/>
      <c r="M24" s="121"/>
      <c r="N24" s="122"/>
      <c r="Q24" s="102" t="s">
        <v>27</v>
      </c>
      <c r="R24" s="103"/>
      <c r="S24" s="103"/>
      <c r="T24" s="103"/>
      <c r="U24" s="168"/>
      <c r="V24" s="171" t="s">
        <v>311</v>
      </c>
      <c r="W24" s="172"/>
      <c r="X24" s="172"/>
      <c r="Y24" s="172"/>
      <c r="Z24" s="172"/>
      <c r="AA24" s="173"/>
      <c r="AQ24" s="34" t="s">
        <v>235</v>
      </c>
      <c r="AR24" s="34">
        <v>23</v>
      </c>
      <c r="AS24" s="34">
        <v>44103</v>
      </c>
      <c r="AT24" s="34" t="s">
        <v>150</v>
      </c>
      <c r="AU24" s="35">
        <v>97434.460999999996</v>
      </c>
      <c r="AV24" s="35">
        <v>100795.421</v>
      </c>
      <c r="AW24" s="34" t="s">
        <v>151</v>
      </c>
      <c r="AX24" s="34" t="s">
        <v>152</v>
      </c>
    </row>
    <row r="25" spans="2:52" ht="14.25" thickTop="1" thickBot="1" x14ac:dyDescent="0.25">
      <c r="B25" s="148"/>
      <c r="C25" s="149"/>
      <c r="D25" s="149"/>
      <c r="E25" s="149"/>
      <c r="F25" s="149"/>
      <c r="G25" s="149"/>
      <c r="H25" s="121"/>
      <c r="I25" s="121"/>
      <c r="J25" s="121"/>
      <c r="K25" s="121"/>
      <c r="L25" s="121"/>
      <c r="M25" s="121"/>
      <c r="N25" s="122"/>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48"/>
      <c r="C26" s="149"/>
      <c r="D26" s="149"/>
      <c r="E26" s="149"/>
      <c r="F26" s="149"/>
      <c r="G26" s="149"/>
      <c r="H26" s="121"/>
      <c r="I26" s="121"/>
      <c r="J26" s="121"/>
      <c r="K26" s="121"/>
      <c r="L26" s="121"/>
      <c r="M26" s="121"/>
      <c r="N26" s="122"/>
      <c r="O26" s="10"/>
      <c r="Q26" s="80" t="s">
        <v>28</v>
      </c>
      <c r="R26" s="81"/>
      <c r="S26" s="177"/>
      <c r="T26" s="177"/>
      <c r="U26" s="177"/>
      <c r="V26" s="177"/>
      <c r="W26" s="177"/>
      <c r="X26" s="177"/>
      <c r="Y26" s="177"/>
      <c r="Z26" s="178"/>
      <c r="AA26" s="179"/>
      <c r="AQ26" s="34" t="s">
        <v>237</v>
      </c>
      <c r="AR26" s="34">
        <v>25</v>
      </c>
      <c r="AS26" s="34">
        <v>52129</v>
      </c>
      <c r="AT26" s="34" t="s">
        <v>156</v>
      </c>
      <c r="AU26" s="35">
        <v>91133.066000000006</v>
      </c>
      <c r="AV26" s="35">
        <v>98255.748000000007</v>
      </c>
      <c r="AW26" s="34" t="s">
        <v>157</v>
      </c>
      <c r="AX26" s="34" t="s">
        <v>158</v>
      </c>
    </row>
    <row r="27" spans="2:52" ht="13.5" thickTop="1" x14ac:dyDescent="0.2">
      <c r="B27" s="148"/>
      <c r="C27" s="149"/>
      <c r="D27" s="149"/>
      <c r="E27" s="149"/>
      <c r="F27" s="149"/>
      <c r="G27" s="149"/>
      <c r="H27" s="121"/>
      <c r="I27" s="121"/>
      <c r="J27" s="121"/>
      <c r="K27" s="121"/>
      <c r="L27" s="121"/>
      <c r="M27" s="121"/>
      <c r="N27" s="122"/>
      <c r="O27" s="10"/>
      <c r="Q27" s="206" t="s">
        <v>68</v>
      </c>
      <c r="R27" s="207"/>
      <c r="S27" s="42" t="s">
        <v>2</v>
      </c>
      <c r="T27" s="156" t="s">
        <v>0</v>
      </c>
      <c r="U27" s="156"/>
      <c r="V27" s="156"/>
      <c r="W27" s="156"/>
      <c r="X27" s="156"/>
      <c r="Y27" s="156"/>
      <c r="Z27" s="156"/>
      <c r="AA27" s="157"/>
      <c r="AQ27" s="34" t="s">
        <v>238</v>
      </c>
      <c r="AR27" s="34">
        <v>26</v>
      </c>
      <c r="AS27" s="34">
        <v>53939</v>
      </c>
      <c r="AT27" s="34" t="s">
        <v>159</v>
      </c>
      <c r="AU27" s="35">
        <v>98108.985000000001</v>
      </c>
      <c r="AV27" s="35">
        <v>97737.187999999995</v>
      </c>
      <c r="AW27" s="34" t="s">
        <v>160</v>
      </c>
      <c r="AX27" s="34" t="s">
        <v>161</v>
      </c>
    </row>
    <row r="28" spans="2:52" x14ac:dyDescent="0.2">
      <c r="B28" s="83" t="s">
        <v>259</v>
      </c>
      <c r="C28" s="84"/>
      <c r="D28" s="84"/>
      <c r="E28" s="84"/>
      <c r="F28" s="84"/>
      <c r="G28" s="84"/>
      <c r="H28" s="121" t="s">
        <v>302</v>
      </c>
      <c r="I28" s="121"/>
      <c r="J28" s="121"/>
      <c r="K28" s="121"/>
      <c r="L28" s="121"/>
      <c r="M28" s="121"/>
      <c r="N28" s="122"/>
      <c r="O28" s="10"/>
      <c r="Q28" s="162" t="s">
        <v>32</v>
      </c>
      <c r="R28" s="117"/>
      <c r="S28" s="66" t="s">
        <v>342</v>
      </c>
      <c r="T28" s="163"/>
      <c r="U28" s="164"/>
      <c r="V28" s="164"/>
      <c r="W28" s="164"/>
      <c r="X28" s="164"/>
      <c r="Y28" s="164"/>
      <c r="Z28" s="164"/>
      <c r="AA28" s="165"/>
      <c r="AQ28" s="34" t="s">
        <v>239</v>
      </c>
      <c r="AR28" s="34">
        <v>27</v>
      </c>
      <c r="AS28" s="34">
        <v>57083</v>
      </c>
      <c r="AT28" s="34" t="s">
        <v>162</v>
      </c>
      <c r="AU28" s="35">
        <v>93266.726999999999</v>
      </c>
      <c r="AV28" s="35">
        <v>96797.430999999997</v>
      </c>
      <c r="AW28" s="34" t="s">
        <v>163</v>
      </c>
      <c r="AX28" s="34" t="s">
        <v>164</v>
      </c>
    </row>
    <row r="29" spans="2:52" x14ac:dyDescent="0.2">
      <c r="B29" s="83"/>
      <c r="C29" s="84"/>
      <c r="D29" s="84"/>
      <c r="E29" s="84"/>
      <c r="F29" s="84"/>
      <c r="G29" s="84"/>
      <c r="H29" s="121"/>
      <c r="I29" s="121"/>
      <c r="J29" s="121"/>
      <c r="K29" s="121"/>
      <c r="L29" s="121"/>
      <c r="M29" s="121"/>
      <c r="N29" s="122"/>
      <c r="O29" s="10"/>
      <c r="Q29" s="162" t="s">
        <v>33</v>
      </c>
      <c r="R29" s="117"/>
      <c r="S29" s="16"/>
      <c r="T29" s="163"/>
      <c r="U29" s="164"/>
      <c r="V29" s="164"/>
      <c r="W29" s="164"/>
      <c r="X29" s="164"/>
      <c r="Y29" s="164"/>
      <c r="Z29" s="164"/>
      <c r="AA29" s="165"/>
      <c r="AQ29" s="34" t="s">
        <v>240</v>
      </c>
      <c r="AR29" s="34">
        <v>28</v>
      </c>
      <c r="AS29" s="34">
        <v>71518</v>
      </c>
      <c r="AT29" s="34" t="s">
        <v>165</v>
      </c>
      <c r="AU29" s="35">
        <v>95954.178</v>
      </c>
      <c r="AV29" s="35">
        <v>90225.551000000007</v>
      </c>
      <c r="AW29" s="34" t="s">
        <v>166</v>
      </c>
      <c r="AX29" s="34" t="s">
        <v>167</v>
      </c>
    </row>
    <row r="30" spans="2:52" x14ac:dyDescent="0.2">
      <c r="B30" s="83"/>
      <c r="C30" s="84"/>
      <c r="D30" s="84"/>
      <c r="E30" s="84"/>
      <c r="F30" s="84"/>
      <c r="G30" s="84"/>
      <c r="H30" s="121"/>
      <c r="I30" s="121"/>
      <c r="J30" s="121"/>
      <c r="K30" s="121"/>
      <c r="L30" s="121"/>
      <c r="M30" s="121"/>
      <c r="N30" s="122"/>
      <c r="O30" s="10"/>
      <c r="Q30" s="162" t="s">
        <v>34</v>
      </c>
      <c r="R30" s="117"/>
      <c r="S30" s="16"/>
      <c r="T30" s="117"/>
      <c r="U30" s="117"/>
      <c r="V30" s="117"/>
      <c r="W30" s="117"/>
      <c r="X30" s="117"/>
      <c r="Y30" s="117"/>
      <c r="Z30" s="117"/>
      <c r="AA30" s="118"/>
      <c r="AQ30" s="34" t="s">
        <v>241</v>
      </c>
      <c r="AR30" s="34">
        <v>29</v>
      </c>
      <c r="AS30" s="34">
        <v>9047</v>
      </c>
      <c r="AT30" s="34" t="s">
        <v>168</v>
      </c>
      <c r="AU30" s="35">
        <v>100985.86199999999</v>
      </c>
      <c r="AV30" s="35">
        <v>114769.45</v>
      </c>
      <c r="AW30" s="34" t="s">
        <v>169</v>
      </c>
      <c r="AX30" s="34" t="s">
        <v>170</v>
      </c>
    </row>
    <row r="31" spans="2:52" ht="13.5" thickBot="1" x14ac:dyDescent="0.25">
      <c r="B31" s="148" t="s">
        <v>17</v>
      </c>
      <c r="C31" s="149"/>
      <c r="D31" s="149"/>
      <c r="E31" s="149"/>
      <c r="F31" s="149"/>
      <c r="G31" s="149"/>
      <c r="H31" s="87" t="s">
        <v>304</v>
      </c>
      <c r="I31" s="87"/>
      <c r="J31" s="87"/>
      <c r="K31" s="87"/>
      <c r="L31" s="87"/>
      <c r="M31" s="87"/>
      <c r="N31" s="88"/>
      <c r="O31" s="10"/>
      <c r="Q31" s="208" t="s">
        <v>40</v>
      </c>
      <c r="R31" s="209"/>
      <c r="S31" s="17"/>
      <c r="T31" s="209"/>
      <c r="U31" s="209"/>
      <c r="V31" s="209"/>
      <c r="W31" s="209"/>
      <c r="X31" s="209"/>
      <c r="Y31" s="209"/>
      <c r="Z31" s="209"/>
      <c r="AA31" s="210"/>
      <c r="AQ31" s="36" t="s">
        <v>242</v>
      </c>
      <c r="AR31" s="36">
        <v>30</v>
      </c>
      <c r="AS31" s="36">
        <v>6907</v>
      </c>
      <c r="AT31" s="36" t="s">
        <v>210</v>
      </c>
      <c r="AU31" s="37">
        <v>99184.81</v>
      </c>
      <c r="AV31" s="37">
        <v>115662.86</v>
      </c>
      <c r="AW31" s="36" t="s">
        <v>211</v>
      </c>
      <c r="AX31" s="36" t="s">
        <v>212</v>
      </c>
    </row>
    <row r="32" spans="2:52" ht="14.25" thickTop="1" thickBot="1" x14ac:dyDescent="0.25">
      <c r="B32" s="148"/>
      <c r="C32" s="149"/>
      <c r="D32" s="149"/>
      <c r="E32" s="149"/>
      <c r="F32" s="149"/>
      <c r="G32" s="149"/>
      <c r="H32" s="87"/>
      <c r="I32" s="87"/>
      <c r="J32" s="87"/>
      <c r="K32" s="87"/>
      <c r="L32" s="87"/>
      <c r="M32" s="87"/>
      <c r="N32" s="88"/>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50"/>
      <c r="C33" s="151"/>
      <c r="D33" s="151"/>
      <c r="E33" s="151"/>
      <c r="F33" s="151"/>
      <c r="G33" s="151"/>
      <c r="H33" s="89"/>
      <c r="I33" s="89"/>
      <c r="J33" s="89"/>
      <c r="K33" s="89"/>
      <c r="L33" s="89"/>
      <c r="M33" s="89"/>
      <c r="N33" s="90"/>
      <c r="O33" s="10"/>
      <c r="Q33" s="227" t="s">
        <v>62</v>
      </c>
      <c r="R33" s="177"/>
      <c r="S33" s="177"/>
      <c r="T33" s="177"/>
      <c r="U33" s="177"/>
      <c r="V33" s="177"/>
      <c r="W33" s="177"/>
      <c r="X33" s="177"/>
      <c r="Y33" s="177"/>
      <c r="Z33" s="177"/>
      <c r="AA33" s="179"/>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228" t="s">
        <v>71</v>
      </c>
      <c r="R34" s="166" t="s">
        <v>41</v>
      </c>
      <c r="S34" s="158" t="s">
        <v>42</v>
      </c>
      <c r="T34" s="159"/>
      <c r="U34" s="160"/>
      <c r="V34" s="161" t="s">
        <v>72</v>
      </c>
      <c r="W34" s="159"/>
      <c r="X34" s="185" t="s">
        <v>13</v>
      </c>
      <c r="Y34" s="186"/>
      <c r="Z34" s="186"/>
      <c r="AA34" s="187"/>
      <c r="AQ34" s="34" t="s">
        <v>244</v>
      </c>
      <c r="AR34" s="34">
        <v>33</v>
      </c>
      <c r="AS34" s="34">
        <v>28871</v>
      </c>
      <c r="AT34" s="34" t="s">
        <v>177</v>
      </c>
      <c r="AU34" s="35">
        <v>99825.66</v>
      </c>
      <c r="AV34" s="35">
        <v>105000.85799999999</v>
      </c>
      <c r="AW34" s="34" t="s">
        <v>178</v>
      </c>
      <c r="AX34" s="34" t="s">
        <v>179</v>
      </c>
    </row>
    <row r="35" spans="2:50" ht="14.25" thickTop="1" thickBot="1" x14ac:dyDescent="0.25">
      <c r="B35" s="94" t="s">
        <v>25</v>
      </c>
      <c r="C35" s="95"/>
      <c r="D35" s="95"/>
      <c r="E35" s="95"/>
      <c r="F35" s="95"/>
      <c r="G35" s="95"/>
      <c r="H35" s="95"/>
      <c r="I35" s="95"/>
      <c r="J35" s="95"/>
      <c r="K35" s="95"/>
      <c r="L35" s="95"/>
      <c r="M35" s="95"/>
      <c r="N35" s="96"/>
      <c r="O35" s="10"/>
      <c r="P35" s="12"/>
      <c r="Q35" s="229"/>
      <c r="R35" s="167"/>
      <c r="S35" s="39" t="s">
        <v>43</v>
      </c>
      <c r="T35" s="40" t="s">
        <v>44</v>
      </c>
      <c r="U35" s="41" t="s">
        <v>45</v>
      </c>
      <c r="V35" s="169" t="s">
        <v>73</v>
      </c>
      <c r="W35" s="170"/>
      <c r="X35" s="188" t="s">
        <v>337</v>
      </c>
      <c r="Y35" s="189"/>
      <c r="Z35" s="189"/>
      <c r="AA35" s="190"/>
      <c r="AQ35" s="34" t="s">
        <v>245</v>
      </c>
      <c r="AR35" s="34">
        <v>34</v>
      </c>
      <c r="AS35" s="34">
        <v>32883</v>
      </c>
      <c r="AT35" s="34" t="s">
        <v>180</v>
      </c>
      <c r="AU35" s="35">
        <v>95020.732999999993</v>
      </c>
      <c r="AV35" s="35">
        <v>103630.179</v>
      </c>
      <c r="AW35" s="36" t="s">
        <v>181</v>
      </c>
      <c r="AX35" s="36" t="s">
        <v>182</v>
      </c>
    </row>
    <row r="36" spans="2:50" ht="13.5" thickTop="1" x14ac:dyDescent="0.2">
      <c r="B36" s="230"/>
      <c r="C36" s="231"/>
      <c r="D36" s="231"/>
      <c r="E36" s="231"/>
      <c r="F36" s="231"/>
      <c r="G36" s="231"/>
      <c r="H36" s="231"/>
      <c r="I36" s="231"/>
      <c r="J36" s="231"/>
      <c r="K36" s="231"/>
      <c r="L36" s="231"/>
      <c r="M36" s="231"/>
      <c r="N36" s="232"/>
      <c r="O36" s="10"/>
      <c r="P36" s="12"/>
      <c r="Q36" s="1" t="s">
        <v>3</v>
      </c>
      <c r="R36" s="25">
        <v>1</v>
      </c>
      <c r="S36" s="1" t="s">
        <v>1</v>
      </c>
      <c r="T36" s="56">
        <v>1</v>
      </c>
      <c r="U36" s="55"/>
      <c r="V36" s="183" t="str">
        <f>+IF(X36="","","HORARIO DEL PERÍODO No. 2")</f>
        <v>HORARIO DEL PERÍODO No. 2</v>
      </c>
      <c r="W36" s="184"/>
      <c r="X36" s="188" t="s">
        <v>338</v>
      </c>
      <c r="Y36" s="189"/>
      <c r="Z36" s="189"/>
      <c r="AA36" s="190"/>
      <c r="AQ36" s="34" t="s">
        <v>246</v>
      </c>
      <c r="AR36" s="34">
        <v>35</v>
      </c>
      <c r="AS36" s="34">
        <v>33144</v>
      </c>
      <c r="AT36" s="34" t="s">
        <v>183</v>
      </c>
      <c r="AU36" s="35">
        <v>91534.834000000003</v>
      </c>
      <c r="AV36" s="35">
        <v>103546.192</v>
      </c>
      <c r="AW36" s="34" t="s">
        <v>184</v>
      </c>
      <c r="AX36" s="34" t="s">
        <v>185</v>
      </c>
    </row>
    <row r="37" spans="2:50" x14ac:dyDescent="0.2">
      <c r="B37" s="233"/>
      <c r="C37" s="234"/>
      <c r="D37" s="234"/>
      <c r="E37" s="234"/>
      <c r="F37" s="234"/>
      <c r="G37" s="234"/>
      <c r="H37" s="234"/>
      <c r="I37" s="234"/>
      <c r="J37" s="234"/>
      <c r="K37" s="234"/>
      <c r="L37" s="234"/>
      <c r="M37" s="234"/>
      <c r="N37" s="235"/>
      <c r="O37" s="13"/>
      <c r="P37" s="12"/>
      <c r="Q37" s="225" t="s">
        <v>291</v>
      </c>
      <c r="R37" s="240">
        <v>2</v>
      </c>
      <c r="S37" s="1" t="s">
        <v>14</v>
      </c>
      <c r="T37" s="56"/>
      <c r="U37" s="55"/>
      <c r="V37" s="183" t="s">
        <v>340</v>
      </c>
      <c r="W37" s="184"/>
      <c r="X37" s="188"/>
      <c r="Y37" s="189"/>
      <c r="Z37" s="189"/>
      <c r="AA37" s="190"/>
      <c r="AD37" s="117"/>
      <c r="AE37" s="117"/>
      <c r="AF37" s="117"/>
      <c r="AG37" s="117"/>
      <c r="AH37" s="117"/>
      <c r="AI37" s="118"/>
      <c r="AQ37" s="34" t="s">
        <v>247</v>
      </c>
      <c r="AR37" s="34">
        <v>36</v>
      </c>
      <c r="AS37" s="34">
        <v>37173</v>
      </c>
      <c r="AT37" s="34" t="s">
        <v>186</v>
      </c>
      <c r="AU37" s="35">
        <v>93136.86</v>
      </c>
      <c r="AV37" s="35">
        <v>102519.726</v>
      </c>
      <c r="AW37" s="34" t="s">
        <v>187</v>
      </c>
      <c r="AX37" s="34" t="s">
        <v>188</v>
      </c>
    </row>
    <row r="38" spans="2:50" x14ac:dyDescent="0.2">
      <c r="B38" s="233"/>
      <c r="C38" s="234"/>
      <c r="D38" s="234"/>
      <c r="E38" s="234"/>
      <c r="F38" s="234"/>
      <c r="G38" s="234"/>
      <c r="H38" s="234"/>
      <c r="I38" s="234"/>
      <c r="J38" s="234"/>
      <c r="K38" s="234"/>
      <c r="L38" s="234"/>
      <c r="M38" s="234"/>
      <c r="N38" s="235"/>
      <c r="O38" s="14"/>
      <c r="P38" s="12"/>
      <c r="Q38" s="226"/>
      <c r="R38" s="241"/>
      <c r="S38" s="1" t="s">
        <v>67</v>
      </c>
      <c r="T38" s="67">
        <v>3</v>
      </c>
      <c r="U38" s="55"/>
      <c r="V38" s="183" t="s">
        <v>47</v>
      </c>
      <c r="W38" s="198"/>
      <c r="X38" s="188">
        <v>6</v>
      </c>
      <c r="Y38" s="189"/>
      <c r="Z38" s="189"/>
      <c r="AA38" s="190"/>
      <c r="AQ38" s="34" t="s">
        <v>248</v>
      </c>
      <c r="AR38" s="34">
        <v>37</v>
      </c>
      <c r="AS38" s="34">
        <v>38632</v>
      </c>
      <c r="AT38" s="34" t="s">
        <v>189</v>
      </c>
      <c r="AU38" s="35">
        <v>95905.73</v>
      </c>
      <c r="AV38" s="35">
        <v>102128.974</v>
      </c>
      <c r="AW38" s="34" t="s">
        <v>190</v>
      </c>
      <c r="AX38" s="34" t="s">
        <v>191</v>
      </c>
    </row>
    <row r="39" spans="2:50" x14ac:dyDescent="0.2">
      <c r="B39" s="233"/>
      <c r="C39" s="234"/>
      <c r="D39" s="234"/>
      <c r="E39" s="234"/>
      <c r="F39" s="234"/>
      <c r="G39" s="234"/>
      <c r="H39" s="234"/>
      <c r="I39" s="234"/>
      <c r="J39" s="234"/>
      <c r="K39" s="234"/>
      <c r="L39" s="234"/>
      <c r="M39" s="234"/>
      <c r="N39" s="235"/>
      <c r="O39" s="10"/>
      <c r="P39" s="12"/>
      <c r="Q39" s="1" t="s">
        <v>4</v>
      </c>
      <c r="R39" s="25">
        <v>2</v>
      </c>
      <c r="S39" s="1" t="s">
        <v>66</v>
      </c>
      <c r="T39" s="56">
        <v>4</v>
      </c>
      <c r="U39" s="55"/>
      <c r="V39" s="199" t="s">
        <v>48</v>
      </c>
      <c r="W39" s="200"/>
      <c r="X39" s="188" t="s">
        <v>339</v>
      </c>
      <c r="Y39" s="189"/>
      <c r="Z39" s="189"/>
      <c r="AA39" s="190"/>
      <c r="AQ39" s="34" t="s">
        <v>249</v>
      </c>
      <c r="AR39" s="34">
        <v>38</v>
      </c>
      <c r="AS39" s="34">
        <v>46626</v>
      </c>
      <c r="AT39" s="34" t="s">
        <v>192</v>
      </c>
      <c r="AU39" s="35">
        <v>88907.770999999993</v>
      </c>
      <c r="AV39" s="35">
        <v>100085.94</v>
      </c>
      <c r="AW39" s="34" t="s">
        <v>193</v>
      </c>
      <c r="AX39" s="34" t="s">
        <v>194</v>
      </c>
    </row>
    <row r="40" spans="2:50" ht="13.5" thickBot="1" x14ac:dyDescent="0.25">
      <c r="B40" s="233"/>
      <c r="C40" s="234"/>
      <c r="D40" s="234"/>
      <c r="E40" s="234"/>
      <c r="F40" s="234"/>
      <c r="G40" s="234"/>
      <c r="H40" s="234"/>
      <c r="I40" s="234"/>
      <c r="J40" s="234"/>
      <c r="K40" s="234"/>
      <c r="L40" s="234"/>
      <c r="M40" s="234"/>
      <c r="N40" s="235"/>
      <c r="O40" s="10"/>
      <c r="P40" s="12"/>
      <c r="Q40" s="225" t="s">
        <v>292</v>
      </c>
      <c r="R40" s="240">
        <v>2</v>
      </c>
      <c r="S40" s="191"/>
      <c r="T40" s="192"/>
      <c r="U40" s="193"/>
      <c r="V40" s="201" t="s">
        <v>50</v>
      </c>
      <c r="W40" s="202"/>
      <c r="X40" s="203">
        <v>8</v>
      </c>
      <c r="Y40" s="204"/>
      <c r="Z40" s="204"/>
      <c r="AA40" s="205"/>
      <c r="AQ40" s="34" t="s">
        <v>250</v>
      </c>
      <c r="AR40" s="34">
        <v>39</v>
      </c>
      <c r="AS40" s="34">
        <v>56123</v>
      </c>
      <c r="AT40" s="34" t="s">
        <v>195</v>
      </c>
      <c r="AU40" s="35">
        <v>99110.498000000007</v>
      </c>
      <c r="AV40" s="35">
        <v>97048.406000000003</v>
      </c>
      <c r="AW40" s="34" t="s">
        <v>196</v>
      </c>
      <c r="AX40" s="34" t="s">
        <v>197</v>
      </c>
    </row>
    <row r="41" spans="2:50" ht="13.5" thickTop="1" x14ac:dyDescent="0.2">
      <c r="B41" s="233"/>
      <c r="C41" s="234"/>
      <c r="D41" s="234"/>
      <c r="E41" s="234"/>
      <c r="F41" s="234"/>
      <c r="G41" s="234"/>
      <c r="H41" s="234"/>
      <c r="I41" s="234"/>
      <c r="J41" s="234"/>
      <c r="K41" s="234"/>
      <c r="L41" s="234"/>
      <c r="M41" s="234"/>
      <c r="N41" s="235"/>
      <c r="O41" s="10"/>
      <c r="P41" s="12"/>
      <c r="Q41" s="226"/>
      <c r="R41" s="241"/>
      <c r="S41" s="194" t="s">
        <v>29</v>
      </c>
      <c r="T41" s="195"/>
      <c r="U41" s="195"/>
      <c r="V41" s="196"/>
      <c r="W41" s="196"/>
      <c r="X41" s="196"/>
      <c r="Y41" s="196"/>
      <c r="Z41" s="196"/>
      <c r="AA41" s="197"/>
      <c r="AQ41" s="36" t="s">
        <v>251</v>
      </c>
      <c r="AR41" s="36">
        <v>40</v>
      </c>
      <c r="AS41" s="36">
        <v>25654</v>
      </c>
      <c r="AT41" s="36" t="s">
        <v>198</v>
      </c>
      <c r="AU41" s="37">
        <v>100877.724</v>
      </c>
      <c r="AV41" s="37">
        <v>106948.649</v>
      </c>
      <c r="AW41" s="37" t="s">
        <v>199</v>
      </c>
      <c r="AX41" s="37" t="s">
        <v>200</v>
      </c>
    </row>
    <row r="42" spans="2:50" x14ac:dyDescent="0.2">
      <c r="B42" s="233"/>
      <c r="C42" s="234"/>
      <c r="D42" s="234"/>
      <c r="E42" s="234"/>
      <c r="F42" s="234"/>
      <c r="G42" s="234"/>
      <c r="H42" s="234"/>
      <c r="I42" s="234"/>
      <c r="J42" s="234"/>
      <c r="K42" s="234"/>
      <c r="L42" s="234"/>
      <c r="M42" s="234"/>
      <c r="N42" s="235"/>
      <c r="O42" s="10"/>
      <c r="P42" s="12"/>
      <c r="Q42" s="1" t="s">
        <v>5</v>
      </c>
      <c r="R42" s="18">
        <v>2</v>
      </c>
      <c r="S42" s="180" t="s">
        <v>30</v>
      </c>
      <c r="T42" s="181"/>
      <c r="U42" s="181"/>
      <c r="V42" s="181"/>
      <c r="W42" s="181"/>
      <c r="X42" s="181"/>
      <c r="Y42" s="181"/>
      <c r="Z42" s="181" t="s">
        <v>31</v>
      </c>
      <c r="AA42" s="182"/>
      <c r="AQ42" s="36" t="s">
        <v>252</v>
      </c>
      <c r="AR42" s="36">
        <v>41</v>
      </c>
      <c r="AS42" s="36">
        <v>26356</v>
      </c>
      <c r="AT42" s="36" t="s">
        <v>201</v>
      </c>
      <c r="AU42" s="37">
        <v>96512.08</v>
      </c>
      <c r="AV42" s="37">
        <v>106261.51300000001</v>
      </c>
      <c r="AW42" s="37" t="s">
        <v>202</v>
      </c>
      <c r="AX42" s="37" t="s">
        <v>203</v>
      </c>
    </row>
    <row r="43" spans="2:50" x14ac:dyDescent="0.2">
      <c r="B43" s="233"/>
      <c r="C43" s="234"/>
      <c r="D43" s="234"/>
      <c r="E43" s="234"/>
      <c r="F43" s="234"/>
      <c r="G43" s="234"/>
      <c r="H43" s="234"/>
      <c r="I43" s="234"/>
      <c r="J43" s="234"/>
      <c r="K43" s="234"/>
      <c r="L43" s="234"/>
      <c r="M43" s="234"/>
      <c r="N43" s="235"/>
      <c r="O43" s="10"/>
      <c r="P43" s="12"/>
      <c r="Q43" s="44" t="s">
        <v>293</v>
      </c>
      <c r="R43" s="45">
        <v>2.5</v>
      </c>
      <c r="S43" s="258" t="s">
        <v>343</v>
      </c>
      <c r="T43" s="259"/>
      <c r="U43" s="259"/>
      <c r="V43" s="259"/>
      <c r="W43" s="259"/>
      <c r="X43" s="259"/>
      <c r="Y43" s="259"/>
      <c r="Z43" s="211" t="s">
        <v>67</v>
      </c>
      <c r="AA43" s="212"/>
      <c r="AQ43" s="36" t="s">
        <v>253</v>
      </c>
      <c r="AR43" s="36">
        <v>42</v>
      </c>
      <c r="AS43" s="36">
        <v>17606</v>
      </c>
      <c r="AT43" s="36" t="s">
        <v>204</v>
      </c>
      <c r="AU43" s="37">
        <v>96860.635999999999</v>
      </c>
      <c r="AV43" s="37">
        <v>111021.019</v>
      </c>
      <c r="AW43" s="37" t="s">
        <v>205</v>
      </c>
      <c r="AX43" s="38" t="s">
        <v>206</v>
      </c>
    </row>
    <row r="44" spans="2:50" x14ac:dyDescent="0.2">
      <c r="B44" s="233"/>
      <c r="C44" s="234"/>
      <c r="D44" s="234"/>
      <c r="E44" s="234"/>
      <c r="F44" s="234"/>
      <c r="G44" s="234"/>
      <c r="H44" s="234"/>
      <c r="I44" s="234"/>
      <c r="J44" s="234"/>
      <c r="K44" s="234"/>
      <c r="L44" s="234"/>
      <c r="M44" s="234"/>
      <c r="N44" s="235"/>
      <c r="O44" s="10"/>
      <c r="P44" s="12"/>
      <c r="Q44" s="1" t="s">
        <v>52</v>
      </c>
      <c r="R44" s="18">
        <v>2.5</v>
      </c>
      <c r="S44" s="239"/>
      <c r="T44" s="211"/>
      <c r="U44" s="211"/>
      <c r="V44" s="211"/>
      <c r="W44" s="211"/>
      <c r="X44" s="211"/>
      <c r="Y44" s="211"/>
      <c r="Z44" s="211"/>
      <c r="AA44" s="212"/>
      <c r="AQ44" s="36" t="s">
        <v>281</v>
      </c>
      <c r="AR44" s="36">
        <v>48</v>
      </c>
      <c r="AS44" s="36">
        <v>23645</v>
      </c>
      <c r="AT44" s="36" t="s">
        <v>260</v>
      </c>
      <c r="AU44" s="37">
        <v>106808</v>
      </c>
      <c r="AV44" s="37">
        <v>108232</v>
      </c>
      <c r="AW44" s="37" t="s">
        <v>267</v>
      </c>
      <c r="AX44" s="38" t="s">
        <v>268</v>
      </c>
    </row>
    <row r="45" spans="2:50" x14ac:dyDescent="0.2">
      <c r="B45" s="233"/>
      <c r="C45" s="234"/>
      <c r="D45" s="234"/>
      <c r="E45" s="234"/>
      <c r="F45" s="234"/>
      <c r="G45" s="234"/>
      <c r="H45" s="234"/>
      <c r="I45" s="234"/>
      <c r="J45" s="234"/>
      <c r="K45" s="234"/>
      <c r="L45" s="234"/>
      <c r="M45" s="234"/>
      <c r="N45" s="235"/>
      <c r="O45" s="10"/>
      <c r="P45" s="12"/>
      <c r="Q45" s="1" t="s">
        <v>6</v>
      </c>
      <c r="R45" s="18">
        <v>2</v>
      </c>
      <c r="S45" s="239"/>
      <c r="T45" s="211"/>
      <c r="U45" s="211"/>
      <c r="V45" s="211"/>
      <c r="W45" s="211"/>
      <c r="X45" s="211"/>
      <c r="Y45" s="211"/>
      <c r="Z45" s="211"/>
      <c r="AA45" s="212"/>
      <c r="AQ45" s="36" t="s">
        <v>282</v>
      </c>
      <c r="AR45" s="36">
        <v>49</v>
      </c>
      <c r="AS45" s="36">
        <v>1539</v>
      </c>
      <c r="AT45" s="36" t="s">
        <v>261</v>
      </c>
      <c r="AU45" s="37">
        <v>100080</v>
      </c>
      <c r="AV45" s="37">
        <v>118489</v>
      </c>
      <c r="AW45" s="37" t="s">
        <v>269</v>
      </c>
      <c r="AX45" s="38" t="s">
        <v>270</v>
      </c>
    </row>
    <row r="46" spans="2:50" x14ac:dyDescent="0.2">
      <c r="B46" s="233"/>
      <c r="C46" s="234"/>
      <c r="D46" s="234"/>
      <c r="E46" s="234"/>
      <c r="F46" s="234"/>
      <c r="G46" s="234"/>
      <c r="H46" s="234"/>
      <c r="I46" s="234"/>
      <c r="J46" s="234"/>
      <c r="K46" s="234"/>
      <c r="L46" s="234"/>
      <c r="M46" s="234"/>
      <c r="N46" s="235"/>
      <c r="O46" s="10"/>
      <c r="P46" s="12"/>
      <c r="Q46" s="1" t="s">
        <v>7</v>
      </c>
      <c r="R46" s="18">
        <v>2</v>
      </c>
      <c r="S46" s="239"/>
      <c r="T46" s="211"/>
      <c r="U46" s="211"/>
      <c r="V46" s="211"/>
      <c r="W46" s="211"/>
      <c r="X46" s="211"/>
      <c r="Y46" s="211"/>
      <c r="Z46" s="211"/>
      <c r="AA46" s="212"/>
      <c r="AQ46" s="36" t="s">
        <v>283</v>
      </c>
      <c r="AR46" s="36">
        <v>50</v>
      </c>
      <c r="AS46" s="36">
        <v>695</v>
      </c>
      <c r="AT46" s="36" t="s">
        <v>262</v>
      </c>
      <c r="AU46" s="37">
        <v>105495</v>
      </c>
      <c r="AV46" s="37">
        <v>120747</v>
      </c>
      <c r="AW46" s="37" t="s">
        <v>271</v>
      </c>
      <c r="AX46" s="38" t="s">
        <v>272</v>
      </c>
    </row>
    <row r="47" spans="2:50" x14ac:dyDescent="0.2">
      <c r="B47" s="233"/>
      <c r="C47" s="234"/>
      <c r="D47" s="234"/>
      <c r="E47" s="234"/>
      <c r="F47" s="234"/>
      <c r="G47" s="234"/>
      <c r="H47" s="234"/>
      <c r="I47" s="234"/>
      <c r="J47" s="234"/>
      <c r="K47" s="234"/>
      <c r="L47" s="234"/>
      <c r="M47" s="234"/>
      <c r="N47" s="235"/>
      <c r="O47" s="10"/>
      <c r="P47" s="12"/>
      <c r="Q47" s="1" t="s">
        <v>8</v>
      </c>
      <c r="R47" s="18">
        <v>2.5</v>
      </c>
      <c r="S47" s="239"/>
      <c r="T47" s="211"/>
      <c r="U47" s="211"/>
      <c r="V47" s="211"/>
      <c r="W47" s="211"/>
      <c r="X47" s="211"/>
      <c r="Y47" s="211"/>
      <c r="Z47" s="211"/>
      <c r="AA47" s="212"/>
      <c r="AQ47" s="36" t="s">
        <v>284</v>
      </c>
      <c r="AR47" s="36">
        <v>51</v>
      </c>
      <c r="AS47" s="36">
        <v>9508</v>
      </c>
      <c r="AT47" s="36" t="s">
        <v>263</v>
      </c>
      <c r="AU47" s="37">
        <v>94593</v>
      </c>
      <c r="AV47" s="37">
        <v>114546</v>
      </c>
      <c r="AW47" s="37" t="s">
        <v>273</v>
      </c>
      <c r="AX47" s="38" t="s">
        <v>274</v>
      </c>
    </row>
    <row r="48" spans="2:50" x14ac:dyDescent="0.2">
      <c r="B48" s="233"/>
      <c r="C48" s="234"/>
      <c r="D48" s="234"/>
      <c r="E48" s="234"/>
      <c r="F48" s="234"/>
      <c r="G48" s="234"/>
      <c r="H48" s="234"/>
      <c r="I48" s="234"/>
      <c r="J48" s="234"/>
      <c r="K48" s="234"/>
      <c r="L48" s="234"/>
      <c r="M48" s="234"/>
      <c r="N48" s="235"/>
      <c r="O48" s="10"/>
      <c r="P48" s="12"/>
      <c r="Q48" s="1" t="s">
        <v>9</v>
      </c>
      <c r="R48" s="18">
        <v>2.5</v>
      </c>
      <c r="S48" s="239"/>
      <c r="T48" s="211"/>
      <c r="U48" s="211"/>
      <c r="V48" s="211"/>
      <c r="W48" s="211"/>
      <c r="X48" s="211"/>
      <c r="Y48" s="211"/>
      <c r="Z48" s="211"/>
      <c r="AA48" s="212"/>
      <c r="AQ48" s="36" t="s">
        <v>285</v>
      </c>
      <c r="AR48" s="36">
        <v>52</v>
      </c>
      <c r="AS48" s="36">
        <v>17939</v>
      </c>
      <c r="AT48" s="36" t="s">
        <v>264</v>
      </c>
      <c r="AU48" s="37">
        <v>89848</v>
      </c>
      <c r="AV48" s="37">
        <v>110856</v>
      </c>
      <c r="AW48" s="37" t="s">
        <v>275</v>
      </c>
      <c r="AX48" s="38" t="s">
        <v>276</v>
      </c>
    </row>
    <row r="49" spans="2:50" x14ac:dyDescent="0.2">
      <c r="B49" s="233"/>
      <c r="C49" s="234"/>
      <c r="D49" s="234"/>
      <c r="E49" s="234"/>
      <c r="F49" s="234"/>
      <c r="G49" s="234"/>
      <c r="H49" s="234"/>
      <c r="I49" s="234"/>
      <c r="J49" s="234"/>
      <c r="K49" s="234"/>
      <c r="L49" s="234"/>
      <c r="M49" s="234"/>
      <c r="N49" s="235"/>
      <c r="O49" s="10"/>
      <c r="P49" s="12"/>
      <c r="Q49" s="44" t="s">
        <v>323</v>
      </c>
      <c r="R49" s="45">
        <v>2.5</v>
      </c>
      <c r="S49" s="239"/>
      <c r="T49" s="211"/>
      <c r="U49" s="211"/>
      <c r="V49" s="211"/>
      <c r="W49" s="211"/>
      <c r="X49" s="211"/>
      <c r="Y49" s="211"/>
      <c r="Z49" s="211"/>
      <c r="AA49" s="212"/>
      <c r="AQ49" s="36" t="s">
        <v>286</v>
      </c>
      <c r="AR49" s="36">
        <v>53</v>
      </c>
      <c r="AS49" s="36">
        <v>200001</v>
      </c>
      <c r="AT49" s="36" t="s">
        <v>265</v>
      </c>
      <c r="AU49" s="37">
        <v>82887</v>
      </c>
      <c r="AV49" s="37">
        <v>96043</v>
      </c>
      <c r="AW49" s="37" t="s">
        <v>277</v>
      </c>
      <c r="AX49" s="38" t="s">
        <v>278</v>
      </c>
    </row>
    <row r="50" spans="2:50" x14ac:dyDescent="0.2">
      <c r="B50" s="233"/>
      <c r="C50" s="234"/>
      <c r="D50" s="234"/>
      <c r="E50" s="234"/>
      <c r="F50" s="234"/>
      <c r="G50" s="234"/>
      <c r="H50" s="234"/>
      <c r="I50" s="234"/>
      <c r="J50" s="234"/>
      <c r="K50" s="234"/>
      <c r="L50" s="234"/>
      <c r="M50" s="234"/>
      <c r="N50" s="235"/>
      <c r="O50" s="10"/>
      <c r="P50" s="12"/>
      <c r="Q50" s="52" t="s">
        <v>324</v>
      </c>
      <c r="R50" s="53">
        <v>2.5</v>
      </c>
      <c r="S50" s="239"/>
      <c r="T50" s="211"/>
      <c r="U50" s="211"/>
      <c r="V50" s="211"/>
      <c r="W50" s="211"/>
      <c r="X50" s="211"/>
      <c r="Y50" s="211"/>
      <c r="Z50" s="211"/>
      <c r="AA50" s="212"/>
      <c r="AQ50" s="36"/>
      <c r="AR50" s="36"/>
      <c r="AS50" s="36"/>
      <c r="AT50" s="36"/>
      <c r="AU50" s="37"/>
      <c r="AV50" s="37"/>
      <c r="AW50" s="37"/>
      <c r="AX50" s="38"/>
    </row>
    <row r="51" spans="2:50" x14ac:dyDescent="0.2">
      <c r="B51" s="233"/>
      <c r="C51" s="234"/>
      <c r="D51" s="234"/>
      <c r="E51" s="234"/>
      <c r="F51" s="234"/>
      <c r="G51" s="234"/>
      <c r="H51" s="234"/>
      <c r="I51" s="234"/>
      <c r="J51" s="234"/>
      <c r="K51" s="234"/>
      <c r="L51" s="234"/>
      <c r="M51" s="234"/>
      <c r="N51" s="235"/>
      <c r="O51" s="10"/>
      <c r="P51" s="12"/>
      <c r="Q51" s="52" t="s">
        <v>10</v>
      </c>
      <c r="R51" s="53">
        <v>2.5</v>
      </c>
      <c r="S51" s="239"/>
      <c r="T51" s="211"/>
      <c r="U51" s="211"/>
      <c r="V51" s="211"/>
      <c r="W51" s="211"/>
      <c r="X51" s="211"/>
      <c r="Y51" s="211"/>
      <c r="Z51" s="211"/>
      <c r="AA51" s="212"/>
      <c r="AQ51" s="36"/>
      <c r="AR51" s="36"/>
      <c r="AS51" s="36"/>
      <c r="AT51" s="36"/>
      <c r="AU51" s="37"/>
      <c r="AV51" s="37"/>
      <c r="AW51" s="37"/>
      <c r="AX51" s="38"/>
    </row>
    <row r="52" spans="2:50" x14ac:dyDescent="0.2">
      <c r="B52" s="233"/>
      <c r="C52" s="234"/>
      <c r="D52" s="234"/>
      <c r="E52" s="234"/>
      <c r="F52" s="234"/>
      <c r="G52" s="234"/>
      <c r="H52" s="234"/>
      <c r="I52" s="234"/>
      <c r="J52" s="234"/>
      <c r="K52" s="234"/>
      <c r="L52" s="234"/>
      <c r="M52" s="234"/>
      <c r="N52" s="235"/>
      <c r="O52" s="10"/>
      <c r="P52" s="12"/>
      <c r="Q52" s="1" t="s">
        <v>325</v>
      </c>
      <c r="R52" s="18">
        <v>2.5</v>
      </c>
      <c r="S52" s="239"/>
      <c r="T52" s="211"/>
      <c r="U52" s="211"/>
      <c r="V52" s="211"/>
      <c r="W52" s="211"/>
      <c r="X52" s="211"/>
      <c r="Y52" s="211"/>
      <c r="Z52" s="211"/>
      <c r="AA52" s="212"/>
      <c r="AQ52" s="36" t="s">
        <v>287</v>
      </c>
      <c r="AR52" s="36">
        <v>55</v>
      </c>
      <c r="AS52" s="36">
        <v>72992</v>
      </c>
      <c r="AT52" s="36" t="s">
        <v>266</v>
      </c>
      <c r="AU52" s="37">
        <v>96671</v>
      </c>
      <c r="AV52" s="37">
        <v>89196</v>
      </c>
      <c r="AW52" s="37" t="s">
        <v>279</v>
      </c>
      <c r="AX52" s="38" t="s">
        <v>280</v>
      </c>
    </row>
    <row r="53" spans="2:50" x14ac:dyDescent="0.2">
      <c r="B53" s="233"/>
      <c r="C53" s="234"/>
      <c r="D53" s="234"/>
      <c r="E53" s="234"/>
      <c r="F53" s="234"/>
      <c r="G53" s="234"/>
      <c r="H53" s="234"/>
      <c r="I53" s="234"/>
      <c r="J53" s="234"/>
      <c r="K53" s="234"/>
      <c r="L53" s="234"/>
      <c r="M53" s="234"/>
      <c r="N53" s="235"/>
      <c r="O53" s="10"/>
      <c r="P53" s="12"/>
      <c r="Q53" s="1" t="s">
        <v>326</v>
      </c>
      <c r="R53" s="18">
        <v>2.5</v>
      </c>
      <c r="S53" s="239"/>
      <c r="T53" s="211"/>
      <c r="U53" s="211"/>
      <c r="V53" s="211"/>
      <c r="W53" s="211"/>
      <c r="X53" s="211"/>
      <c r="Y53" s="211"/>
      <c r="Z53" s="211"/>
      <c r="AA53" s="212"/>
    </row>
    <row r="54" spans="2:50" x14ac:dyDescent="0.2">
      <c r="B54" s="233"/>
      <c r="C54" s="234"/>
      <c r="D54" s="234"/>
      <c r="E54" s="234"/>
      <c r="F54" s="234"/>
      <c r="G54" s="234"/>
      <c r="H54" s="234"/>
      <c r="I54" s="234"/>
      <c r="J54" s="234"/>
      <c r="K54" s="234"/>
      <c r="L54" s="234"/>
      <c r="M54" s="234"/>
      <c r="N54" s="235"/>
      <c r="O54" s="10"/>
      <c r="P54" s="12"/>
      <c r="Q54" s="1" t="s">
        <v>11</v>
      </c>
      <c r="R54" s="18">
        <v>0.5</v>
      </c>
      <c r="S54" s="239"/>
      <c r="T54" s="211"/>
      <c r="U54" s="211"/>
      <c r="V54" s="211"/>
      <c r="W54" s="211"/>
      <c r="X54" s="211"/>
      <c r="Y54" s="211"/>
      <c r="Z54" s="211"/>
      <c r="AA54" s="212"/>
    </row>
    <row r="55" spans="2:50" ht="13.5" thickBot="1" x14ac:dyDescent="0.25">
      <c r="B55" s="233"/>
      <c r="C55" s="234"/>
      <c r="D55" s="234"/>
      <c r="E55" s="234"/>
      <c r="F55" s="234"/>
      <c r="G55" s="234"/>
      <c r="H55" s="234"/>
      <c r="I55" s="234"/>
      <c r="J55" s="234"/>
      <c r="K55" s="234"/>
      <c r="L55" s="234"/>
      <c r="M55" s="234"/>
      <c r="N55" s="235"/>
      <c r="O55" s="10"/>
      <c r="P55" s="12"/>
      <c r="Q55" s="2" t="s">
        <v>12</v>
      </c>
      <c r="R55" s="19">
        <v>0.3</v>
      </c>
      <c r="S55" s="260"/>
      <c r="T55" s="261"/>
      <c r="U55" s="261"/>
      <c r="V55" s="261"/>
      <c r="W55" s="261"/>
      <c r="X55" s="261"/>
      <c r="Y55" s="261"/>
      <c r="Z55" s="261"/>
      <c r="AA55" s="262"/>
    </row>
    <row r="56" spans="2:50" ht="14.25" thickTop="1" thickBot="1" x14ac:dyDescent="0.25">
      <c r="B56" s="233"/>
      <c r="C56" s="234"/>
      <c r="D56" s="234"/>
      <c r="E56" s="234"/>
      <c r="F56" s="234"/>
      <c r="G56" s="234"/>
      <c r="H56" s="234"/>
      <c r="I56" s="234"/>
      <c r="J56" s="234"/>
      <c r="K56" s="234"/>
      <c r="L56" s="234"/>
      <c r="M56" s="234"/>
      <c r="N56" s="235"/>
      <c r="O56" s="10"/>
    </row>
    <row r="57" spans="2:50" ht="14.25" thickTop="1" thickBot="1" x14ac:dyDescent="0.25">
      <c r="B57" s="233"/>
      <c r="C57" s="234"/>
      <c r="D57" s="234"/>
      <c r="E57" s="234"/>
      <c r="F57" s="234"/>
      <c r="G57" s="234"/>
      <c r="H57" s="234"/>
      <c r="I57" s="234"/>
      <c r="J57" s="234"/>
      <c r="K57" s="234"/>
      <c r="L57" s="234"/>
      <c r="M57" s="234"/>
      <c r="N57" s="235"/>
      <c r="O57" s="10"/>
      <c r="Q57" s="263" t="s">
        <v>51</v>
      </c>
      <c r="R57" s="264"/>
      <c r="S57" s="264"/>
      <c r="T57" s="264"/>
      <c r="U57" s="264"/>
      <c r="V57" s="264"/>
      <c r="W57" s="264"/>
      <c r="X57" s="264"/>
      <c r="Y57" s="264"/>
      <c r="Z57" s="264"/>
      <c r="AA57" s="265"/>
    </row>
    <row r="58" spans="2:50" ht="18" customHeight="1" thickTop="1" x14ac:dyDescent="0.2">
      <c r="B58" s="233"/>
      <c r="C58" s="234"/>
      <c r="D58" s="234"/>
      <c r="E58" s="234"/>
      <c r="F58" s="234"/>
      <c r="G58" s="234"/>
      <c r="H58" s="234"/>
      <c r="I58" s="234"/>
      <c r="J58" s="234"/>
      <c r="K58" s="234"/>
      <c r="L58" s="234"/>
      <c r="M58" s="234"/>
      <c r="N58" s="235"/>
      <c r="O58" s="10"/>
      <c r="Q58" s="213" t="s">
        <v>344</v>
      </c>
      <c r="R58" s="214"/>
      <c r="S58" s="214"/>
      <c r="T58" s="214"/>
      <c r="U58" s="214"/>
      <c r="V58" s="214"/>
      <c r="W58" s="214"/>
      <c r="X58" s="214"/>
      <c r="Y58" s="214"/>
      <c r="Z58" s="214"/>
      <c r="AA58" s="215"/>
    </row>
    <row r="59" spans="2:50" ht="18" customHeight="1" x14ac:dyDescent="0.2">
      <c r="B59" s="233"/>
      <c r="C59" s="234"/>
      <c r="D59" s="234"/>
      <c r="E59" s="234"/>
      <c r="F59" s="234"/>
      <c r="G59" s="234"/>
      <c r="H59" s="234"/>
      <c r="I59" s="234"/>
      <c r="J59" s="234"/>
      <c r="K59" s="234"/>
      <c r="L59" s="234"/>
      <c r="M59" s="234"/>
      <c r="N59" s="235"/>
      <c r="O59" s="10"/>
      <c r="Q59" s="216"/>
      <c r="R59" s="217"/>
      <c r="S59" s="217"/>
      <c r="T59" s="217"/>
      <c r="U59" s="217"/>
      <c r="V59" s="217"/>
      <c r="W59" s="217"/>
      <c r="X59" s="217"/>
      <c r="Y59" s="217"/>
      <c r="Z59" s="217"/>
      <c r="AA59" s="218"/>
    </row>
    <row r="60" spans="2:50" ht="18" customHeight="1" x14ac:dyDescent="0.2">
      <c r="B60" s="233"/>
      <c r="C60" s="234"/>
      <c r="D60" s="234"/>
      <c r="E60" s="234"/>
      <c r="F60" s="234"/>
      <c r="G60" s="234"/>
      <c r="H60" s="234"/>
      <c r="I60" s="234"/>
      <c r="J60" s="234"/>
      <c r="K60" s="234"/>
      <c r="L60" s="234"/>
      <c r="M60" s="234"/>
      <c r="N60" s="235"/>
      <c r="O60" s="10"/>
      <c r="Q60" s="216"/>
      <c r="R60" s="217"/>
      <c r="S60" s="217"/>
      <c r="T60" s="217"/>
      <c r="U60" s="217"/>
      <c r="V60" s="217"/>
      <c r="W60" s="217"/>
      <c r="X60" s="217"/>
      <c r="Y60" s="217"/>
      <c r="Z60" s="217"/>
      <c r="AA60" s="218"/>
    </row>
    <row r="61" spans="2:50" ht="18" customHeight="1" x14ac:dyDescent="0.2">
      <c r="B61" s="233"/>
      <c r="C61" s="234"/>
      <c r="D61" s="234"/>
      <c r="E61" s="234"/>
      <c r="F61" s="234"/>
      <c r="G61" s="234"/>
      <c r="H61" s="234"/>
      <c r="I61" s="234"/>
      <c r="J61" s="234"/>
      <c r="K61" s="234"/>
      <c r="L61" s="234"/>
      <c r="M61" s="234"/>
      <c r="N61" s="235"/>
      <c r="O61" s="10"/>
      <c r="Q61" s="216"/>
      <c r="R61" s="217"/>
      <c r="S61" s="217"/>
      <c r="T61" s="217"/>
      <c r="U61" s="217"/>
      <c r="V61" s="217"/>
      <c r="W61" s="217"/>
      <c r="X61" s="217"/>
      <c r="Y61" s="217"/>
      <c r="Z61" s="217"/>
      <c r="AA61" s="218"/>
    </row>
    <row r="62" spans="2:50" ht="18" customHeight="1" x14ac:dyDescent="0.2">
      <c r="B62" s="233"/>
      <c r="C62" s="234"/>
      <c r="D62" s="234"/>
      <c r="E62" s="234"/>
      <c r="F62" s="234"/>
      <c r="G62" s="234"/>
      <c r="H62" s="234"/>
      <c r="I62" s="234"/>
      <c r="J62" s="234"/>
      <c r="K62" s="234"/>
      <c r="L62" s="234"/>
      <c r="M62" s="234"/>
      <c r="N62" s="235"/>
      <c r="O62" s="10"/>
      <c r="Q62" s="216"/>
      <c r="R62" s="217"/>
      <c r="S62" s="217"/>
      <c r="T62" s="217"/>
      <c r="U62" s="217"/>
      <c r="V62" s="217"/>
      <c r="W62" s="217"/>
      <c r="X62" s="217"/>
      <c r="Y62" s="217"/>
      <c r="Z62" s="217"/>
      <c r="AA62" s="218"/>
    </row>
    <row r="63" spans="2:50" ht="18" customHeight="1" x14ac:dyDescent="0.2">
      <c r="B63" s="233"/>
      <c r="C63" s="234"/>
      <c r="D63" s="234"/>
      <c r="E63" s="234"/>
      <c r="F63" s="234"/>
      <c r="G63" s="234"/>
      <c r="H63" s="234"/>
      <c r="I63" s="234"/>
      <c r="J63" s="234"/>
      <c r="K63" s="234"/>
      <c r="L63" s="234"/>
      <c r="M63" s="234"/>
      <c r="N63" s="235"/>
      <c r="O63" s="10"/>
      <c r="Q63" s="216"/>
      <c r="R63" s="217"/>
      <c r="S63" s="217"/>
      <c r="T63" s="217"/>
      <c r="U63" s="217"/>
      <c r="V63" s="217"/>
      <c r="W63" s="217"/>
      <c r="X63" s="217"/>
      <c r="Y63" s="217"/>
      <c r="Z63" s="217"/>
      <c r="AA63" s="218"/>
    </row>
    <row r="64" spans="2:50" ht="18" customHeight="1" x14ac:dyDescent="0.2">
      <c r="B64" s="233"/>
      <c r="C64" s="234"/>
      <c r="D64" s="234"/>
      <c r="E64" s="234"/>
      <c r="F64" s="234"/>
      <c r="G64" s="234"/>
      <c r="H64" s="234"/>
      <c r="I64" s="234"/>
      <c r="J64" s="234"/>
      <c r="K64" s="234"/>
      <c r="L64" s="234"/>
      <c r="M64" s="234"/>
      <c r="N64" s="235"/>
      <c r="O64" s="10"/>
      <c r="Q64" s="216"/>
      <c r="R64" s="217"/>
      <c r="S64" s="217"/>
      <c r="T64" s="217"/>
      <c r="U64" s="217"/>
      <c r="V64" s="217"/>
      <c r="W64" s="217"/>
      <c r="X64" s="217"/>
      <c r="Y64" s="217"/>
      <c r="Z64" s="217"/>
      <c r="AA64" s="218"/>
    </row>
    <row r="65" spans="2:27" ht="18" customHeight="1" x14ac:dyDescent="0.2">
      <c r="B65" s="233"/>
      <c r="C65" s="234"/>
      <c r="D65" s="234"/>
      <c r="E65" s="234"/>
      <c r="F65" s="234"/>
      <c r="G65" s="234"/>
      <c r="H65" s="234"/>
      <c r="I65" s="234"/>
      <c r="J65" s="234"/>
      <c r="K65" s="234"/>
      <c r="L65" s="234"/>
      <c r="M65" s="234"/>
      <c r="N65" s="235"/>
      <c r="O65" s="10"/>
      <c r="Q65" s="216"/>
      <c r="R65" s="217"/>
      <c r="S65" s="217"/>
      <c r="T65" s="217"/>
      <c r="U65" s="217"/>
      <c r="V65" s="217"/>
      <c r="W65" s="217"/>
      <c r="X65" s="217"/>
      <c r="Y65" s="217"/>
      <c r="Z65" s="217"/>
      <c r="AA65" s="218"/>
    </row>
    <row r="66" spans="2:27" ht="18" customHeight="1" x14ac:dyDescent="0.2">
      <c r="B66" s="233"/>
      <c r="C66" s="234"/>
      <c r="D66" s="234"/>
      <c r="E66" s="234"/>
      <c r="F66" s="234"/>
      <c r="G66" s="234"/>
      <c r="H66" s="234"/>
      <c r="I66" s="234"/>
      <c r="J66" s="234"/>
      <c r="K66" s="234"/>
      <c r="L66" s="234"/>
      <c r="M66" s="234"/>
      <c r="N66" s="235"/>
      <c r="O66" s="10"/>
      <c r="Q66" s="216"/>
      <c r="R66" s="217"/>
      <c r="S66" s="217"/>
      <c r="T66" s="217"/>
      <c r="U66" s="217"/>
      <c r="V66" s="217"/>
      <c r="W66" s="217"/>
      <c r="X66" s="217"/>
      <c r="Y66" s="217"/>
      <c r="Z66" s="217"/>
      <c r="AA66" s="218"/>
    </row>
    <row r="67" spans="2:27" ht="18" customHeight="1" x14ac:dyDescent="0.2">
      <c r="B67" s="233"/>
      <c r="C67" s="234"/>
      <c r="D67" s="234"/>
      <c r="E67" s="234"/>
      <c r="F67" s="234"/>
      <c r="G67" s="234"/>
      <c r="H67" s="234"/>
      <c r="I67" s="234"/>
      <c r="J67" s="234"/>
      <c r="K67" s="234"/>
      <c r="L67" s="234"/>
      <c r="M67" s="234"/>
      <c r="N67" s="235"/>
      <c r="O67" s="10"/>
      <c r="Q67" s="216"/>
      <c r="R67" s="217"/>
      <c r="S67" s="217"/>
      <c r="T67" s="217"/>
      <c r="U67" s="217"/>
      <c r="V67" s="217"/>
      <c r="W67" s="217"/>
      <c r="X67" s="217"/>
      <c r="Y67" s="217"/>
      <c r="Z67" s="217"/>
      <c r="AA67" s="218"/>
    </row>
    <row r="68" spans="2:27" ht="18" customHeight="1" x14ac:dyDescent="0.2">
      <c r="B68" s="233"/>
      <c r="C68" s="234"/>
      <c r="D68" s="234"/>
      <c r="E68" s="234"/>
      <c r="F68" s="234"/>
      <c r="G68" s="234"/>
      <c r="H68" s="234"/>
      <c r="I68" s="234"/>
      <c r="J68" s="234"/>
      <c r="K68" s="234"/>
      <c r="L68" s="234"/>
      <c r="M68" s="234"/>
      <c r="N68" s="235"/>
      <c r="O68" s="10"/>
      <c r="Q68" s="216"/>
      <c r="R68" s="217"/>
      <c r="S68" s="217"/>
      <c r="T68" s="217"/>
      <c r="U68" s="217"/>
      <c r="V68" s="217"/>
      <c r="W68" s="217"/>
      <c r="X68" s="217"/>
      <c r="Y68" s="217"/>
      <c r="Z68" s="217"/>
      <c r="AA68" s="218"/>
    </row>
    <row r="69" spans="2:27" ht="18" customHeight="1" thickBot="1" x14ac:dyDescent="0.25">
      <c r="B69" s="233"/>
      <c r="C69" s="234"/>
      <c r="D69" s="234"/>
      <c r="E69" s="234"/>
      <c r="F69" s="234"/>
      <c r="G69" s="234"/>
      <c r="H69" s="234"/>
      <c r="I69" s="234"/>
      <c r="J69" s="234"/>
      <c r="K69" s="234"/>
      <c r="L69" s="234"/>
      <c r="M69" s="234"/>
      <c r="N69" s="235"/>
      <c r="O69" s="10"/>
      <c r="Q69" s="219"/>
      <c r="R69" s="220"/>
      <c r="S69" s="220"/>
      <c r="T69" s="220"/>
      <c r="U69" s="220"/>
      <c r="V69" s="220"/>
      <c r="W69" s="220"/>
      <c r="X69" s="220"/>
      <c r="Y69" s="220"/>
      <c r="Z69" s="220"/>
      <c r="AA69" s="221"/>
    </row>
    <row r="70" spans="2:27" ht="14.25" thickTop="1" thickBot="1" x14ac:dyDescent="0.25">
      <c r="B70" s="233"/>
      <c r="C70" s="234"/>
      <c r="D70" s="234"/>
      <c r="E70" s="234"/>
      <c r="F70" s="234"/>
      <c r="G70" s="234"/>
      <c r="H70" s="234"/>
      <c r="I70" s="234"/>
      <c r="J70" s="234"/>
      <c r="K70" s="234"/>
      <c r="L70" s="234"/>
      <c r="M70" s="234"/>
      <c r="N70" s="235"/>
      <c r="O70" s="10"/>
    </row>
    <row r="71" spans="2:27" ht="13.5" thickTop="1" x14ac:dyDescent="0.2">
      <c r="B71" s="233"/>
      <c r="C71" s="234"/>
      <c r="D71" s="234"/>
      <c r="E71" s="234"/>
      <c r="F71" s="234"/>
      <c r="G71" s="234"/>
      <c r="H71" s="234"/>
      <c r="I71" s="234"/>
      <c r="J71" s="234"/>
      <c r="K71" s="234"/>
      <c r="L71" s="234"/>
      <c r="M71" s="234"/>
      <c r="N71" s="235"/>
      <c r="O71" s="10"/>
      <c r="Q71" s="222" t="s">
        <v>46</v>
      </c>
      <c r="R71" s="223"/>
      <c r="S71" s="223"/>
      <c r="T71" s="223"/>
      <c r="U71" s="223"/>
      <c r="V71" s="223"/>
      <c r="W71" s="223"/>
      <c r="X71" s="223"/>
      <c r="Y71" s="223"/>
      <c r="Z71" s="223"/>
      <c r="AA71" s="224"/>
    </row>
    <row r="72" spans="2:27" x14ac:dyDescent="0.2">
      <c r="B72" s="233"/>
      <c r="C72" s="234"/>
      <c r="D72" s="234"/>
      <c r="E72" s="234"/>
      <c r="F72" s="234"/>
      <c r="G72" s="234"/>
      <c r="H72" s="234"/>
      <c r="I72" s="234"/>
      <c r="J72" s="234"/>
      <c r="K72" s="234"/>
      <c r="L72" s="234"/>
      <c r="M72" s="234"/>
      <c r="N72" s="235"/>
      <c r="O72" s="10"/>
      <c r="Q72" s="256"/>
      <c r="R72" s="244"/>
      <c r="S72" s="242"/>
      <c r="T72" s="243"/>
      <c r="U72" s="243"/>
      <c r="V72" s="244"/>
      <c r="W72" s="242"/>
      <c r="X72" s="243"/>
      <c r="Y72" s="243"/>
      <c r="Z72" s="243"/>
      <c r="AA72" s="248"/>
    </row>
    <row r="73" spans="2:27" x14ac:dyDescent="0.2">
      <c r="B73" s="233"/>
      <c r="C73" s="234"/>
      <c r="D73" s="234"/>
      <c r="E73" s="234"/>
      <c r="F73" s="234"/>
      <c r="G73" s="234"/>
      <c r="H73" s="234"/>
      <c r="I73" s="234"/>
      <c r="J73" s="234"/>
      <c r="K73" s="234"/>
      <c r="L73" s="234"/>
      <c r="M73" s="234"/>
      <c r="N73" s="235"/>
      <c r="O73" s="10"/>
      <c r="Q73" s="257"/>
      <c r="R73" s="247"/>
      <c r="S73" s="245"/>
      <c r="T73" s="246"/>
      <c r="U73" s="246"/>
      <c r="V73" s="247"/>
      <c r="W73" s="245"/>
      <c r="X73" s="246"/>
      <c r="Y73" s="246"/>
      <c r="Z73" s="246"/>
      <c r="AA73" s="249"/>
    </row>
    <row r="74" spans="2:27" x14ac:dyDescent="0.2">
      <c r="B74" s="233"/>
      <c r="C74" s="234"/>
      <c r="D74" s="234"/>
      <c r="E74" s="234"/>
      <c r="F74" s="234"/>
      <c r="G74" s="234"/>
      <c r="H74" s="234"/>
      <c r="I74" s="234"/>
      <c r="J74" s="234"/>
      <c r="K74" s="234"/>
      <c r="L74" s="234"/>
      <c r="M74" s="234"/>
      <c r="N74" s="235"/>
      <c r="O74" s="10"/>
      <c r="Q74" s="257"/>
      <c r="R74" s="247"/>
      <c r="S74" s="245"/>
      <c r="T74" s="246"/>
      <c r="U74" s="246"/>
      <c r="V74" s="247"/>
      <c r="W74" s="245"/>
      <c r="X74" s="246"/>
      <c r="Y74" s="246"/>
      <c r="Z74" s="246"/>
      <c r="AA74" s="249"/>
    </row>
    <row r="75" spans="2:27" x14ac:dyDescent="0.2">
      <c r="B75" s="233"/>
      <c r="C75" s="234"/>
      <c r="D75" s="234"/>
      <c r="E75" s="234"/>
      <c r="F75" s="234"/>
      <c r="G75" s="234"/>
      <c r="H75" s="234"/>
      <c r="I75" s="234"/>
      <c r="J75" s="234"/>
      <c r="K75" s="234"/>
      <c r="L75" s="234"/>
      <c r="M75" s="234"/>
      <c r="N75" s="235"/>
      <c r="O75" s="10"/>
      <c r="Q75" s="257"/>
      <c r="R75" s="247"/>
      <c r="S75" s="245"/>
      <c r="T75" s="246"/>
      <c r="U75" s="246"/>
      <c r="V75" s="247"/>
      <c r="W75" s="245"/>
      <c r="X75" s="246"/>
      <c r="Y75" s="246"/>
      <c r="Z75" s="246"/>
      <c r="AA75" s="249"/>
    </row>
    <row r="76" spans="2:27" x14ac:dyDescent="0.2">
      <c r="B76" s="233"/>
      <c r="C76" s="234"/>
      <c r="D76" s="234"/>
      <c r="E76" s="234"/>
      <c r="F76" s="234"/>
      <c r="G76" s="234"/>
      <c r="H76" s="234"/>
      <c r="I76" s="234"/>
      <c r="J76" s="234"/>
      <c r="K76" s="234"/>
      <c r="L76" s="234"/>
      <c r="M76" s="234"/>
      <c r="N76" s="235"/>
      <c r="O76" s="10"/>
      <c r="Q76" s="257"/>
      <c r="R76" s="247"/>
      <c r="S76" s="245"/>
      <c r="T76" s="246"/>
      <c r="U76" s="246"/>
      <c r="V76" s="247"/>
      <c r="W76" s="245"/>
      <c r="X76" s="246"/>
      <c r="Y76" s="246"/>
      <c r="Z76" s="246"/>
      <c r="AA76" s="249"/>
    </row>
    <row r="77" spans="2:27" x14ac:dyDescent="0.2">
      <c r="B77" s="233"/>
      <c r="C77" s="234"/>
      <c r="D77" s="234"/>
      <c r="E77" s="234"/>
      <c r="F77" s="234"/>
      <c r="G77" s="234"/>
      <c r="H77" s="234"/>
      <c r="I77" s="234"/>
      <c r="J77" s="234"/>
      <c r="K77" s="234"/>
      <c r="L77" s="234"/>
      <c r="M77" s="234"/>
      <c r="N77" s="235"/>
      <c r="O77" s="10"/>
      <c r="Q77" s="257"/>
      <c r="R77" s="247"/>
      <c r="S77" s="245"/>
      <c r="T77" s="246"/>
      <c r="U77" s="246"/>
      <c r="V77" s="247"/>
      <c r="W77" s="245"/>
      <c r="X77" s="246"/>
      <c r="Y77" s="246"/>
      <c r="Z77" s="246"/>
      <c r="AA77" s="249"/>
    </row>
    <row r="78" spans="2:27" x14ac:dyDescent="0.2">
      <c r="B78" s="233"/>
      <c r="C78" s="234"/>
      <c r="D78" s="234"/>
      <c r="E78" s="234"/>
      <c r="F78" s="234"/>
      <c r="G78" s="234"/>
      <c r="H78" s="234"/>
      <c r="I78" s="234"/>
      <c r="J78" s="234"/>
      <c r="K78" s="234"/>
      <c r="L78" s="234"/>
      <c r="M78" s="234"/>
      <c r="N78" s="235"/>
      <c r="O78" s="10"/>
      <c r="Q78" s="257"/>
      <c r="R78" s="247"/>
      <c r="S78" s="245"/>
      <c r="T78" s="246"/>
      <c r="U78" s="246"/>
      <c r="V78" s="247"/>
      <c r="W78" s="245"/>
      <c r="X78" s="246"/>
      <c r="Y78" s="246"/>
      <c r="Z78" s="246"/>
      <c r="AA78" s="249"/>
    </row>
    <row r="79" spans="2:27" x14ac:dyDescent="0.2">
      <c r="B79" s="233"/>
      <c r="C79" s="234"/>
      <c r="D79" s="234"/>
      <c r="E79" s="234"/>
      <c r="F79" s="234"/>
      <c r="G79" s="234"/>
      <c r="H79" s="234"/>
      <c r="I79" s="234"/>
      <c r="J79" s="234"/>
      <c r="K79" s="234"/>
      <c r="L79" s="234"/>
      <c r="M79" s="234"/>
      <c r="N79" s="235"/>
      <c r="O79" s="10"/>
      <c r="Q79" s="257"/>
      <c r="R79" s="247"/>
      <c r="S79" s="245"/>
      <c r="T79" s="246"/>
      <c r="U79" s="246"/>
      <c r="V79" s="247"/>
      <c r="W79" s="245"/>
      <c r="X79" s="246"/>
      <c r="Y79" s="246"/>
      <c r="Z79" s="246"/>
      <c r="AA79" s="249"/>
    </row>
    <row r="80" spans="2:27" x14ac:dyDescent="0.2">
      <c r="B80" s="233"/>
      <c r="C80" s="234"/>
      <c r="D80" s="234"/>
      <c r="E80" s="234"/>
      <c r="F80" s="234"/>
      <c r="G80" s="234"/>
      <c r="H80" s="234"/>
      <c r="I80" s="234"/>
      <c r="J80" s="234"/>
      <c r="K80" s="234"/>
      <c r="L80" s="234"/>
      <c r="M80" s="234"/>
      <c r="N80" s="235"/>
      <c r="O80" s="10"/>
      <c r="Q80" s="257"/>
      <c r="R80" s="247"/>
      <c r="S80" s="245"/>
      <c r="T80" s="246"/>
      <c r="U80" s="246"/>
      <c r="V80" s="247"/>
      <c r="W80" s="245"/>
      <c r="X80" s="246"/>
      <c r="Y80" s="246"/>
      <c r="Z80" s="246"/>
      <c r="AA80" s="249"/>
    </row>
    <row r="81" spans="2:27" x14ac:dyDescent="0.2">
      <c r="B81" s="233"/>
      <c r="C81" s="234"/>
      <c r="D81" s="234"/>
      <c r="E81" s="234"/>
      <c r="F81" s="234"/>
      <c r="G81" s="234"/>
      <c r="H81" s="234"/>
      <c r="I81" s="234"/>
      <c r="J81" s="234"/>
      <c r="K81" s="234"/>
      <c r="L81" s="234"/>
      <c r="M81" s="234"/>
      <c r="N81" s="235"/>
      <c r="O81" s="10"/>
      <c r="Q81" s="257"/>
      <c r="R81" s="247"/>
      <c r="S81" s="245"/>
      <c r="T81" s="246"/>
      <c r="U81" s="246"/>
      <c r="V81" s="247"/>
      <c r="W81" s="245"/>
      <c r="X81" s="246"/>
      <c r="Y81" s="246"/>
      <c r="Z81" s="246"/>
      <c r="AA81" s="249"/>
    </row>
    <row r="82" spans="2:27" x14ac:dyDescent="0.2">
      <c r="B82" s="233"/>
      <c r="C82" s="234"/>
      <c r="D82" s="234"/>
      <c r="E82" s="234"/>
      <c r="F82" s="234"/>
      <c r="G82" s="234"/>
      <c r="H82" s="234"/>
      <c r="I82" s="234"/>
      <c r="J82" s="234"/>
      <c r="K82" s="234"/>
      <c r="L82" s="234"/>
      <c r="M82" s="234"/>
      <c r="N82" s="235"/>
      <c r="O82" s="10"/>
      <c r="Q82" s="257"/>
      <c r="R82" s="247"/>
      <c r="S82" s="245"/>
      <c r="T82" s="246"/>
      <c r="U82" s="246"/>
      <c r="V82" s="247"/>
      <c r="W82" s="245"/>
      <c r="X82" s="246"/>
      <c r="Y82" s="246"/>
      <c r="Z82" s="246"/>
      <c r="AA82" s="249"/>
    </row>
    <row r="83" spans="2:27" x14ac:dyDescent="0.2">
      <c r="B83" s="233"/>
      <c r="C83" s="234"/>
      <c r="D83" s="234"/>
      <c r="E83" s="234"/>
      <c r="F83" s="234"/>
      <c r="G83" s="234"/>
      <c r="H83" s="234"/>
      <c r="I83" s="234"/>
      <c r="J83" s="234"/>
      <c r="K83" s="234"/>
      <c r="L83" s="234"/>
      <c r="M83" s="234"/>
      <c r="N83" s="235"/>
      <c r="O83" s="10"/>
      <c r="Q83" s="257"/>
      <c r="R83" s="247"/>
      <c r="S83" s="245"/>
      <c r="T83" s="246"/>
      <c r="U83" s="246"/>
      <c r="V83" s="247"/>
      <c r="W83" s="245"/>
      <c r="X83" s="246"/>
      <c r="Y83" s="246"/>
      <c r="Z83" s="246"/>
      <c r="AA83" s="249"/>
    </row>
    <row r="84" spans="2:27" x14ac:dyDescent="0.2">
      <c r="B84" s="233"/>
      <c r="C84" s="234"/>
      <c r="D84" s="234"/>
      <c r="E84" s="234"/>
      <c r="F84" s="234"/>
      <c r="G84" s="234"/>
      <c r="H84" s="234"/>
      <c r="I84" s="234"/>
      <c r="J84" s="234"/>
      <c r="K84" s="234"/>
      <c r="L84" s="234"/>
      <c r="M84" s="234"/>
      <c r="N84" s="235"/>
      <c r="O84" s="10"/>
      <c r="Q84" s="257"/>
      <c r="R84" s="247"/>
      <c r="S84" s="245"/>
      <c r="T84" s="246"/>
      <c r="U84" s="246"/>
      <c r="V84" s="247"/>
      <c r="W84" s="245"/>
      <c r="X84" s="246"/>
      <c r="Y84" s="246"/>
      <c r="Z84" s="246"/>
      <c r="AA84" s="249"/>
    </row>
    <row r="85" spans="2:27" x14ac:dyDescent="0.2">
      <c r="B85" s="233"/>
      <c r="C85" s="234"/>
      <c r="D85" s="234"/>
      <c r="E85" s="234"/>
      <c r="F85" s="234"/>
      <c r="G85" s="234"/>
      <c r="H85" s="234"/>
      <c r="I85" s="234"/>
      <c r="J85" s="234"/>
      <c r="K85" s="234"/>
      <c r="L85" s="234"/>
      <c r="M85" s="234"/>
      <c r="N85" s="235"/>
      <c r="O85" s="10"/>
      <c r="Q85" s="257"/>
      <c r="R85" s="247"/>
      <c r="S85" s="245"/>
      <c r="T85" s="246"/>
      <c r="U85" s="246"/>
      <c r="V85" s="247"/>
      <c r="W85" s="245"/>
      <c r="X85" s="246"/>
      <c r="Y85" s="246"/>
      <c r="Z85" s="246"/>
      <c r="AA85" s="249"/>
    </row>
    <row r="86" spans="2:27" x14ac:dyDescent="0.2">
      <c r="B86" s="233"/>
      <c r="C86" s="234"/>
      <c r="D86" s="234"/>
      <c r="E86" s="234"/>
      <c r="F86" s="234"/>
      <c r="G86" s="234"/>
      <c r="H86" s="234"/>
      <c r="I86" s="234"/>
      <c r="J86" s="234"/>
      <c r="K86" s="234"/>
      <c r="L86" s="234"/>
      <c r="M86" s="234"/>
      <c r="N86" s="235"/>
      <c r="Q86" s="257"/>
      <c r="R86" s="247"/>
      <c r="S86" s="245"/>
      <c r="T86" s="246"/>
      <c r="U86" s="246"/>
      <c r="V86" s="247"/>
      <c r="W86" s="245"/>
      <c r="X86" s="246"/>
      <c r="Y86" s="246"/>
      <c r="Z86" s="246"/>
      <c r="AA86" s="249"/>
    </row>
    <row r="87" spans="2:27" x14ac:dyDescent="0.2">
      <c r="B87" s="233"/>
      <c r="C87" s="234"/>
      <c r="D87" s="234"/>
      <c r="E87" s="234"/>
      <c r="F87" s="234"/>
      <c r="G87" s="234"/>
      <c r="H87" s="234"/>
      <c r="I87" s="234"/>
      <c r="J87" s="234"/>
      <c r="K87" s="234"/>
      <c r="L87" s="234"/>
      <c r="M87" s="234"/>
      <c r="N87" s="235"/>
      <c r="Q87" s="257"/>
      <c r="R87" s="247"/>
      <c r="S87" s="245"/>
      <c r="T87" s="246"/>
      <c r="U87" s="246"/>
      <c r="V87" s="247"/>
      <c r="W87" s="245"/>
      <c r="X87" s="246"/>
      <c r="Y87" s="246"/>
      <c r="Z87" s="246"/>
      <c r="AA87" s="249"/>
    </row>
    <row r="88" spans="2:27" x14ac:dyDescent="0.2">
      <c r="B88" s="233"/>
      <c r="C88" s="234"/>
      <c r="D88" s="234"/>
      <c r="E88" s="234"/>
      <c r="F88" s="234"/>
      <c r="G88" s="234"/>
      <c r="H88" s="234"/>
      <c r="I88" s="234"/>
      <c r="J88" s="234"/>
      <c r="K88" s="234"/>
      <c r="L88" s="234"/>
      <c r="M88" s="234"/>
      <c r="N88" s="235"/>
      <c r="Q88" s="257"/>
      <c r="R88" s="247"/>
      <c r="S88" s="245"/>
      <c r="T88" s="246"/>
      <c r="U88" s="246"/>
      <c r="V88" s="247"/>
      <c r="W88" s="245"/>
      <c r="X88" s="246"/>
      <c r="Y88" s="246"/>
      <c r="Z88" s="246"/>
      <c r="AA88" s="249"/>
    </row>
    <row r="89" spans="2:27" x14ac:dyDescent="0.2">
      <c r="B89" s="233"/>
      <c r="C89" s="234"/>
      <c r="D89" s="234"/>
      <c r="E89" s="234"/>
      <c r="F89" s="234"/>
      <c r="G89" s="234"/>
      <c r="H89" s="234"/>
      <c r="I89" s="234"/>
      <c r="J89" s="234"/>
      <c r="K89" s="234"/>
      <c r="L89" s="234"/>
      <c r="M89" s="234"/>
      <c r="N89" s="235"/>
      <c r="Q89" s="257"/>
      <c r="R89" s="247"/>
      <c r="S89" s="245"/>
      <c r="T89" s="246"/>
      <c r="U89" s="246"/>
      <c r="V89" s="247"/>
      <c r="W89" s="245"/>
      <c r="X89" s="246"/>
      <c r="Y89" s="246"/>
      <c r="Z89" s="246"/>
      <c r="AA89" s="249"/>
    </row>
    <row r="90" spans="2:27" ht="13.5" thickBot="1" x14ac:dyDescent="0.25">
      <c r="B90" s="233"/>
      <c r="C90" s="234"/>
      <c r="D90" s="234"/>
      <c r="E90" s="234"/>
      <c r="F90" s="234"/>
      <c r="G90" s="234"/>
      <c r="H90" s="234"/>
      <c r="I90" s="234"/>
      <c r="J90" s="234"/>
      <c r="K90" s="234"/>
      <c r="L90" s="234"/>
      <c r="M90" s="234"/>
      <c r="N90" s="235"/>
      <c r="Q90" s="257"/>
      <c r="R90" s="247"/>
      <c r="S90" s="245"/>
      <c r="T90" s="246"/>
      <c r="U90" s="246"/>
      <c r="V90" s="247"/>
      <c r="W90" s="245"/>
      <c r="X90" s="246"/>
      <c r="Y90" s="246"/>
      <c r="Z90" s="246"/>
      <c r="AA90" s="249"/>
    </row>
    <row r="91" spans="2:27" hidden="1" x14ac:dyDescent="0.2">
      <c r="B91" s="233"/>
      <c r="C91" s="234"/>
      <c r="D91" s="234"/>
      <c r="E91" s="234"/>
      <c r="F91" s="234"/>
      <c r="G91" s="234"/>
      <c r="H91" s="234"/>
      <c r="I91" s="234"/>
      <c r="J91" s="234"/>
      <c r="K91" s="234"/>
      <c r="L91" s="234"/>
      <c r="M91" s="234"/>
      <c r="N91" s="235"/>
      <c r="Q91" s="63"/>
      <c r="R91" s="58"/>
      <c r="S91" s="245"/>
      <c r="T91" s="246"/>
      <c r="U91" s="246"/>
      <c r="V91" s="247"/>
      <c r="W91" s="245"/>
      <c r="X91" s="246"/>
      <c r="Y91" s="246"/>
      <c r="Z91" s="246"/>
      <c r="AA91" s="249"/>
    </row>
    <row r="92" spans="2:27" hidden="1" x14ac:dyDescent="0.2">
      <c r="B92" s="233"/>
      <c r="C92" s="234"/>
      <c r="D92" s="234"/>
      <c r="E92" s="234"/>
      <c r="F92" s="234"/>
      <c r="G92" s="234"/>
      <c r="H92" s="234"/>
      <c r="I92" s="234"/>
      <c r="J92" s="234"/>
      <c r="K92" s="234"/>
      <c r="L92" s="234"/>
      <c r="M92" s="234"/>
      <c r="N92" s="235"/>
      <c r="Q92" s="63"/>
      <c r="R92" s="58"/>
      <c r="S92" s="245"/>
      <c r="T92" s="246"/>
      <c r="U92" s="246"/>
      <c r="V92" s="247"/>
      <c r="W92" s="245"/>
      <c r="X92" s="246"/>
      <c r="Y92" s="246"/>
      <c r="Z92" s="246"/>
      <c r="AA92" s="249"/>
    </row>
    <row r="93" spans="2:27" hidden="1" x14ac:dyDescent="0.2">
      <c r="B93" s="233"/>
      <c r="C93" s="234"/>
      <c r="D93" s="234"/>
      <c r="E93" s="234"/>
      <c r="F93" s="234"/>
      <c r="G93" s="234"/>
      <c r="H93" s="234"/>
      <c r="I93" s="234"/>
      <c r="J93" s="234"/>
      <c r="K93" s="234"/>
      <c r="L93" s="234"/>
      <c r="M93" s="234"/>
      <c r="N93" s="235"/>
      <c r="Q93" s="63"/>
      <c r="R93" s="58"/>
      <c r="S93" s="245"/>
      <c r="T93" s="246"/>
      <c r="U93" s="246"/>
      <c r="V93" s="247"/>
      <c r="W93" s="245"/>
      <c r="X93" s="246"/>
      <c r="Y93" s="246"/>
      <c r="Z93" s="246"/>
      <c r="AA93" s="249"/>
    </row>
    <row r="94" spans="2:27" hidden="1" x14ac:dyDescent="0.2">
      <c r="B94" s="233"/>
      <c r="C94" s="234"/>
      <c r="D94" s="234"/>
      <c r="E94" s="234"/>
      <c r="F94" s="234"/>
      <c r="G94" s="234"/>
      <c r="H94" s="234"/>
      <c r="I94" s="234"/>
      <c r="J94" s="234"/>
      <c r="K94" s="234"/>
      <c r="L94" s="234"/>
      <c r="M94" s="234"/>
      <c r="N94" s="235"/>
      <c r="Q94" s="63"/>
      <c r="R94" s="58"/>
      <c r="S94" s="245"/>
      <c r="T94" s="246"/>
      <c r="U94" s="246"/>
      <c r="V94" s="247"/>
      <c r="W94" s="245"/>
      <c r="X94" s="246"/>
      <c r="Y94" s="246"/>
      <c r="Z94" s="246"/>
      <c r="AA94" s="249"/>
    </row>
    <row r="95" spans="2:27" hidden="1" x14ac:dyDescent="0.2">
      <c r="B95" s="233"/>
      <c r="C95" s="234"/>
      <c r="D95" s="234"/>
      <c r="E95" s="234"/>
      <c r="F95" s="234"/>
      <c r="G95" s="234"/>
      <c r="H95" s="234"/>
      <c r="I95" s="234"/>
      <c r="J95" s="234"/>
      <c r="K95" s="234"/>
      <c r="L95" s="234"/>
      <c r="M95" s="234"/>
      <c r="N95" s="235"/>
      <c r="Q95" s="63"/>
      <c r="R95" s="58"/>
      <c r="S95" s="245"/>
      <c r="T95" s="246"/>
      <c r="U95" s="246"/>
      <c r="V95" s="247"/>
      <c r="W95" s="245"/>
      <c r="X95" s="246"/>
      <c r="Y95" s="246"/>
      <c r="Z95" s="246"/>
      <c r="AA95" s="249"/>
    </row>
    <row r="96" spans="2:27" hidden="1" x14ac:dyDescent="0.2">
      <c r="B96" s="233"/>
      <c r="C96" s="234"/>
      <c r="D96" s="234"/>
      <c r="E96" s="234"/>
      <c r="F96" s="234"/>
      <c r="G96" s="234"/>
      <c r="H96" s="234"/>
      <c r="I96" s="234"/>
      <c r="J96" s="234"/>
      <c r="K96" s="234"/>
      <c r="L96" s="234"/>
      <c r="M96" s="234"/>
      <c r="N96" s="235"/>
      <c r="Q96" s="64"/>
      <c r="R96" s="59"/>
      <c r="S96" s="245"/>
      <c r="T96" s="246"/>
      <c r="U96" s="246"/>
      <c r="V96" s="247"/>
      <c r="W96" s="245"/>
      <c r="X96" s="246"/>
      <c r="Y96" s="246"/>
      <c r="Z96" s="246"/>
      <c r="AA96" s="249"/>
    </row>
    <row r="97" spans="2:28" hidden="1" x14ac:dyDescent="0.2">
      <c r="B97" s="233"/>
      <c r="C97" s="234"/>
      <c r="D97" s="234"/>
      <c r="E97" s="234"/>
      <c r="F97" s="234"/>
      <c r="G97" s="234"/>
      <c r="H97" s="234"/>
      <c r="I97" s="234"/>
      <c r="J97" s="234"/>
      <c r="K97" s="234"/>
      <c r="L97" s="234"/>
      <c r="M97" s="234"/>
      <c r="N97" s="235"/>
      <c r="Q97" s="60"/>
      <c r="R97" s="57"/>
      <c r="S97" s="245"/>
      <c r="T97" s="246"/>
      <c r="U97" s="246"/>
      <c r="V97" s="247"/>
      <c r="W97" s="245"/>
      <c r="X97" s="246"/>
      <c r="Y97" s="246"/>
      <c r="Z97" s="246"/>
      <c r="AA97" s="249"/>
    </row>
    <row r="98" spans="2:28" hidden="1" x14ac:dyDescent="0.2">
      <c r="B98" s="233"/>
      <c r="C98" s="234"/>
      <c r="D98" s="234"/>
      <c r="E98" s="234"/>
      <c r="F98" s="234"/>
      <c r="G98" s="234"/>
      <c r="H98" s="234"/>
      <c r="I98" s="234"/>
      <c r="J98" s="234"/>
      <c r="K98" s="234"/>
      <c r="L98" s="234"/>
      <c r="M98" s="234"/>
      <c r="N98" s="235"/>
      <c r="Q98" s="60"/>
      <c r="R98" s="57"/>
      <c r="S98" s="245"/>
      <c r="T98" s="246"/>
      <c r="U98" s="246"/>
      <c r="V98" s="247"/>
      <c r="W98" s="245"/>
      <c r="X98" s="246"/>
      <c r="Y98" s="246"/>
      <c r="Z98" s="246"/>
      <c r="AA98" s="249"/>
    </row>
    <row r="99" spans="2:28" ht="13.5" hidden="1" thickBot="1" x14ac:dyDescent="0.25">
      <c r="B99" s="233"/>
      <c r="C99" s="234"/>
      <c r="D99" s="234"/>
      <c r="E99" s="234"/>
      <c r="F99" s="234"/>
      <c r="G99" s="234"/>
      <c r="H99" s="234"/>
      <c r="I99" s="234"/>
      <c r="J99" s="234"/>
      <c r="K99" s="234"/>
      <c r="L99" s="234"/>
      <c r="M99" s="234"/>
      <c r="N99" s="235"/>
      <c r="Q99" s="61"/>
      <c r="R99" s="62"/>
      <c r="S99" s="245"/>
      <c r="T99" s="246"/>
      <c r="U99" s="246"/>
      <c r="V99" s="247"/>
      <c r="W99" s="250"/>
      <c r="X99" s="251"/>
      <c r="Y99" s="251"/>
      <c r="Z99" s="251"/>
      <c r="AA99" s="252"/>
    </row>
    <row r="100" spans="2:28" ht="14.25" thickTop="1" thickBot="1" x14ac:dyDescent="0.25">
      <c r="B100" s="236"/>
      <c r="C100" s="237"/>
      <c r="D100" s="237"/>
      <c r="E100" s="237"/>
      <c r="F100" s="237"/>
      <c r="G100" s="237"/>
      <c r="H100" s="237"/>
      <c r="I100" s="237"/>
      <c r="J100" s="237"/>
      <c r="K100" s="237"/>
      <c r="L100" s="237"/>
      <c r="M100" s="237"/>
      <c r="N100" s="238"/>
      <c r="Q100" s="253" t="s">
        <v>77</v>
      </c>
      <c r="R100" s="254"/>
      <c r="S100" s="253" t="s">
        <v>78</v>
      </c>
      <c r="T100" s="255"/>
      <c r="U100" s="255"/>
      <c r="V100" s="254"/>
      <c r="W100" s="253" t="s">
        <v>79</v>
      </c>
      <c r="X100" s="255"/>
      <c r="Y100" s="255"/>
      <c r="Z100" s="255"/>
      <c r="AA100" s="255"/>
      <c r="AB100" s="65"/>
    </row>
    <row r="101" spans="2:28" ht="13.5" thickTop="1" x14ac:dyDescent="0.2"/>
    <row r="102" spans="2:28" x14ac:dyDescent="0.2">
      <c r="Y102" s="15"/>
      <c r="Z102" s="15"/>
    </row>
    <row r="103" spans="2:28" x14ac:dyDescent="0.2">
      <c r="Y103" s="15"/>
      <c r="Z103" s="15"/>
    </row>
    <row r="104" spans="2:28" x14ac:dyDescent="0.2">
      <c r="Y104" s="15"/>
      <c r="Z104" s="15"/>
    </row>
    <row r="105" spans="2:28" x14ac:dyDescent="0.2">
      <c r="Y105" s="15"/>
      <c r="Z105" s="15"/>
    </row>
    <row r="106" spans="2:28" x14ac:dyDescent="0.2">
      <c r="Y106" s="15"/>
      <c r="Z106" s="15"/>
    </row>
  </sheetData>
  <mergeCells count="138">
    <mergeCell ref="W100:AA100"/>
    <mergeCell ref="Q72:R90"/>
    <mergeCell ref="S43:Y43"/>
    <mergeCell ref="Z43:AA43"/>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72:V99"/>
    <mergeCell ref="W72:AA99"/>
    <mergeCell ref="Q100:R100"/>
    <mergeCell ref="S100:V100"/>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70" zoomScaleNormal="80" zoomScaleSheetLayoutView="70" workbookViewId="0">
      <selection activeCell="X75" sqref="G4:X75"/>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6" t="s">
        <v>54</v>
      </c>
      <c r="C1" s="266"/>
      <c r="D1" s="266"/>
      <c r="E1" s="266"/>
      <c r="F1" s="266"/>
      <c r="G1" s="266"/>
      <c r="H1" s="266"/>
      <c r="I1" s="266"/>
      <c r="J1" s="266"/>
      <c r="K1" s="266"/>
      <c r="L1" s="266"/>
      <c r="M1" s="266"/>
      <c r="N1" s="266"/>
      <c r="O1" s="266"/>
      <c r="P1" s="266"/>
      <c r="Q1" s="266"/>
      <c r="R1" s="266"/>
      <c r="S1" s="266"/>
      <c r="T1" s="266"/>
      <c r="U1" s="266"/>
      <c r="V1" s="266"/>
      <c r="W1" s="266"/>
      <c r="X1" s="266"/>
      <c r="Y1" s="266"/>
    </row>
    <row r="2" spans="1:34" s="26" customFormat="1" ht="119.25" customHeight="1" x14ac:dyDescent="0.2">
      <c r="B2" s="20" t="s">
        <v>70</v>
      </c>
      <c r="C2" s="20" t="s">
        <v>317</v>
      </c>
      <c r="D2" s="20" t="s">
        <v>318</v>
      </c>
      <c r="E2" s="20" t="s">
        <v>74</v>
      </c>
      <c r="F2" s="20" t="s">
        <v>55</v>
      </c>
      <c r="G2" s="20" t="s">
        <v>319</v>
      </c>
      <c r="H2" s="20" t="s">
        <v>294</v>
      </c>
      <c r="I2" s="20" t="s">
        <v>320</v>
      </c>
      <c r="J2" s="20" t="s">
        <v>295</v>
      </c>
      <c r="K2" s="20" t="s">
        <v>56</v>
      </c>
      <c r="L2" s="20" t="s">
        <v>296</v>
      </c>
      <c r="M2" s="20" t="s">
        <v>297</v>
      </c>
      <c r="N2" s="20" t="s">
        <v>57</v>
      </c>
      <c r="O2" s="20" t="s">
        <v>58</v>
      </c>
      <c r="P2" s="20" t="s">
        <v>298</v>
      </c>
      <c r="Q2" s="20" t="s">
        <v>299</v>
      </c>
      <c r="R2" s="20" t="s">
        <v>327</v>
      </c>
      <c r="S2" s="20" t="s">
        <v>328</v>
      </c>
      <c r="T2" s="20" t="s">
        <v>300</v>
      </c>
      <c r="U2" s="20" t="s">
        <v>329</v>
      </c>
      <c r="V2" s="20" t="s">
        <v>330</v>
      </c>
      <c r="W2" s="20" t="s">
        <v>59</v>
      </c>
      <c r="X2" s="20" t="s">
        <v>60</v>
      </c>
      <c r="Y2" s="20" t="s">
        <v>321</v>
      </c>
    </row>
    <row r="3" spans="1:34" s="22" customFormat="1" ht="24" customHeight="1" x14ac:dyDescent="0.2">
      <c r="A3" s="46" t="s">
        <v>322</v>
      </c>
      <c r="B3" s="27" t="s">
        <v>2</v>
      </c>
      <c r="C3" s="43" t="s">
        <v>312</v>
      </c>
      <c r="D3" s="43" t="s">
        <v>313</v>
      </c>
      <c r="E3" s="43" t="s">
        <v>316</v>
      </c>
      <c r="F3" s="43" t="s">
        <v>61</v>
      </c>
      <c r="G3" s="43" t="s">
        <v>3</v>
      </c>
      <c r="H3" s="43" t="s">
        <v>291</v>
      </c>
      <c r="I3" s="43" t="s">
        <v>4</v>
      </c>
      <c r="J3" s="43" t="s">
        <v>292</v>
      </c>
      <c r="K3" s="43" t="s">
        <v>5</v>
      </c>
      <c r="L3" s="43" t="s">
        <v>293</v>
      </c>
      <c r="M3" s="43" t="s">
        <v>52</v>
      </c>
      <c r="N3" s="43" t="s">
        <v>6</v>
      </c>
      <c r="O3" s="43" t="s">
        <v>7</v>
      </c>
      <c r="P3" s="43" t="s">
        <v>8</v>
      </c>
      <c r="Q3" s="43" t="s">
        <v>9</v>
      </c>
      <c r="R3" s="43" t="s">
        <v>323</v>
      </c>
      <c r="S3" s="54" t="s">
        <v>324</v>
      </c>
      <c r="T3" s="54" t="s">
        <v>10</v>
      </c>
      <c r="U3" s="43" t="s">
        <v>325</v>
      </c>
      <c r="V3" s="43" t="s">
        <v>326</v>
      </c>
      <c r="W3" s="43" t="s">
        <v>11</v>
      </c>
      <c r="X3" s="43" t="s">
        <v>12</v>
      </c>
      <c r="Y3" s="43" t="s">
        <v>0</v>
      </c>
    </row>
    <row r="4" spans="1:34" ht="15" customHeight="1" x14ac:dyDescent="0.2">
      <c r="A4" s="47">
        <f>SUM(G4:X4)</f>
        <v>252</v>
      </c>
      <c r="B4" s="48">
        <v>41884</v>
      </c>
      <c r="C4" s="49" t="s">
        <v>315</v>
      </c>
      <c r="D4" s="49" t="s">
        <v>314</v>
      </c>
      <c r="E4" s="50">
        <v>600</v>
      </c>
      <c r="F4" s="50">
        <v>1</v>
      </c>
      <c r="G4" s="50">
        <v>147</v>
      </c>
      <c r="H4" s="50">
        <v>21</v>
      </c>
      <c r="I4" s="50">
        <v>21</v>
      </c>
      <c r="J4" s="50">
        <v>19</v>
      </c>
      <c r="K4" s="50">
        <v>0</v>
      </c>
      <c r="L4" s="50">
        <v>0</v>
      </c>
      <c r="M4" s="50">
        <v>0</v>
      </c>
      <c r="N4" s="50">
        <v>3</v>
      </c>
      <c r="O4" s="50">
        <v>0</v>
      </c>
      <c r="P4" s="50">
        <v>2</v>
      </c>
      <c r="Q4" s="50">
        <v>6</v>
      </c>
      <c r="R4" s="50">
        <v>0</v>
      </c>
      <c r="S4" s="50">
        <v>0</v>
      </c>
      <c r="T4" s="50">
        <v>0</v>
      </c>
      <c r="U4" s="50">
        <v>0</v>
      </c>
      <c r="V4" s="50">
        <v>0</v>
      </c>
      <c r="W4" s="50">
        <v>33</v>
      </c>
      <c r="X4" s="50">
        <v>0</v>
      </c>
      <c r="Y4" s="51"/>
      <c r="Z4" s="23"/>
      <c r="AA4" s="23"/>
      <c r="AB4" s="23"/>
      <c r="AC4" s="23"/>
      <c r="AD4" s="23"/>
      <c r="AE4" s="23"/>
      <c r="AF4" s="23"/>
      <c r="AG4" s="23"/>
      <c r="AH4" s="23"/>
    </row>
    <row r="5" spans="1:34" ht="15" customHeight="1" x14ac:dyDescent="0.2">
      <c r="A5" s="47">
        <f t="shared" ref="A5:A68" si="0">SUM(G5:X5)</f>
        <v>314</v>
      </c>
      <c r="B5" s="48">
        <v>41884</v>
      </c>
      <c r="C5" s="49" t="s">
        <v>315</v>
      </c>
      <c r="D5" s="49" t="s">
        <v>314</v>
      </c>
      <c r="E5" s="50">
        <v>615</v>
      </c>
      <c r="F5" s="50">
        <v>1</v>
      </c>
      <c r="G5" s="50">
        <v>177</v>
      </c>
      <c r="H5" s="50">
        <v>23</v>
      </c>
      <c r="I5" s="50">
        <v>20</v>
      </c>
      <c r="J5" s="50">
        <v>18</v>
      </c>
      <c r="K5" s="50">
        <v>0</v>
      </c>
      <c r="L5" s="50">
        <v>0</v>
      </c>
      <c r="M5" s="50">
        <v>0</v>
      </c>
      <c r="N5" s="50">
        <v>11</v>
      </c>
      <c r="O5" s="50">
        <v>0</v>
      </c>
      <c r="P5" s="50">
        <v>4</v>
      </c>
      <c r="Q5" s="50">
        <v>1</v>
      </c>
      <c r="R5" s="50">
        <v>0</v>
      </c>
      <c r="S5" s="50">
        <v>0</v>
      </c>
      <c r="T5" s="50">
        <v>0</v>
      </c>
      <c r="U5" s="50">
        <v>0</v>
      </c>
      <c r="V5" s="50">
        <v>0</v>
      </c>
      <c r="W5" s="50">
        <v>60</v>
      </c>
      <c r="X5" s="50">
        <v>0</v>
      </c>
      <c r="Y5" s="51"/>
      <c r="Z5" s="23"/>
      <c r="AA5" s="23"/>
      <c r="AB5" s="23"/>
      <c r="AC5" s="23"/>
      <c r="AD5" s="23"/>
      <c r="AE5" s="23"/>
      <c r="AF5" s="23"/>
      <c r="AG5" s="23"/>
      <c r="AH5" s="23"/>
    </row>
    <row r="6" spans="1:34" ht="15" customHeight="1" x14ac:dyDescent="0.2">
      <c r="A6" s="47">
        <f t="shared" si="0"/>
        <v>321</v>
      </c>
      <c r="B6" s="48">
        <v>41884</v>
      </c>
      <c r="C6" s="49" t="s">
        <v>315</v>
      </c>
      <c r="D6" s="49" t="s">
        <v>314</v>
      </c>
      <c r="E6" s="50">
        <v>630</v>
      </c>
      <c r="F6" s="50">
        <v>1</v>
      </c>
      <c r="G6" s="50">
        <v>199</v>
      </c>
      <c r="H6" s="50">
        <v>21</v>
      </c>
      <c r="I6" s="50">
        <v>28</v>
      </c>
      <c r="J6" s="50">
        <v>15</v>
      </c>
      <c r="K6" s="50">
        <v>0</v>
      </c>
      <c r="L6" s="50">
        <v>0</v>
      </c>
      <c r="M6" s="50">
        <v>0</v>
      </c>
      <c r="N6" s="50">
        <v>5</v>
      </c>
      <c r="O6" s="50">
        <v>0</v>
      </c>
      <c r="P6" s="50">
        <v>2</v>
      </c>
      <c r="Q6" s="50">
        <v>2</v>
      </c>
      <c r="R6" s="50">
        <v>0</v>
      </c>
      <c r="S6" s="50">
        <v>0</v>
      </c>
      <c r="T6" s="50">
        <v>0</v>
      </c>
      <c r="U6" s="50">
        <v>0</v>
      </c>
      <c r="V6" s="50">
        <v>0</v>
      </c>
      <c r="W6" s="50">
        <v>49</v>
      </c>
      <c r="X6" s="50">
        <v>0</v>
      </c>
      <c r="Y6" s="51"/>
      <c r="Z6" s="23"/>
      <c r="AA6" s="23"/>
      <c r="AB6" s="23"/>
      <c r="AC6" s="23"/>
      <c r="AD6" s="23"/>
      <c r="AE6" s="23"/>
      <c r="AF6" s="23"/>
      <c r="AG6" s="23"/>
      <c r="AH6" s="23"/>
    </row>
    <row r="7" spans="1:34" ht="15" customHeight="1" x14ac:dyDescent="0.2">
      <c r="A7" s="47">
        <f t="shared" si="0"/>
        <v>351</v>
      </c>
      <c r="B7" s="48">
        <v>41884</v>
      </c>
      <c r="C7" s="49" t="s">
        <v>315</v>
      </c>
      <c r="D7" s="49" t="s">
        <v>314</v>
      </c>
      <c r="E7" s="50">
        <v>645</v>
      </c>
      <c r="F7" s="50">
        <v>1</v>
      </c>
      <c r="G7" s="50">
        <v>218</v>
      </c>
      <c r="H7" s="50">
        <v>27</v>
      </c>
      <c r="I7" s="50">
        <v>20</v>
      </c>
      <c r="J7" s="50">
        <v>18</v>
      </c>
      <c r="K7" s="50">
        <v>0</v>
      </c>
      <c r="L7" s="50">
        <v>0</v>
      </c>
      <c r="M7" s="50">
        <v>0</v>
      </c>
      <c r="N7" s="50">
        <v>3</v>
      </c>
      <c r="O7" s="50">
        <v>0</v>
      </c>
      <c r="P7" s="50">
        <v>5</v>
      </c>
      <c r="Q7" s="50">
        <v>0</v>
      </c>
      <c r="R7" s="50">
        <v>0</v>
      </c>
      <c r="S7" s="50">
        <v>0</v>
      </c>
      <c r="T7" s="50">
        <v>0</v>
      </c>
      <c r="U7" s="50">
        <v>0</v>
      </c>
      <c r="V7" s="50">
        <v>0</v>
      </c>
      <c r="W7" s="50">
        <v>60</v>
      </c>
      <c r="X7" s="50">
        <v>0</v>
      </c>
      <c r="Y7" s="51"/>
      <c r="Z7" s="23"/>
      <c r="AA7" s="23"/>
      <c r="AB7" s="23"/>
      <c r="AC7" s="23"/>
      <c r="AD7" s="23"/>
      <c r="AE7" s="23"/>
      <c r="AF7" s="23"/>
      <c r="AG7" s="23"/>
      <c r="AH7" s="23"/>
    </row>
    <row r="8" spans="1:34" ht="15" customHeight="1" x14ac:dyDescent="0.2">
      <c r="A8" s="47">
        <f t="shared" si="0"/>
        <v>355</v>
      </c>
      <c r="B8" s="48">
        <v>41884</v>
      </c>
      <c r="C8" s="49" t="s">
        <v>315</v>
      </c>
      <c r="D8" s="49" t="s">
        <v>314</v>
      </c>
      <c r="E8" s="50">
        <v>700</v>
      </c>
      <c r="F8" s="50">
        <v>1</v>
      </c>
      <c r="G8" s="50">
        <v>213</v>
      </c>
      <c r="H8" s="50">
        <v>24</v>
      </c>
      <c r="I8" s="50">
        <v>21</v>
      </c>
      <c r="J8" s="50">
        <v>26</v>
      </c>
      <c r="K8" s="50">
        <v>0</v>
      </c>
      <c r="L8" s="50">
        <v>0</v>
      </c>
      <c r="M8" s="50">
        <v>0</v>
      </c>
      <c r="N8" s="50">
        <v>2</v>
      </c>
      <c r="O8" s="50">
        <v>0</v>
      </c>
      <c r="P8" s="50">
        <v>1</v>
      </c>
      <c r="Q8" s="50">
        <v>3</v>
      </c>
      <c r="R8" s="50">
        <v>0</v>
      </c>
      <c r="S8" s="50">
        <v>0</v>
      </c>
      <c r="T8" s="50">
        <v>0</v>
      </c>
      <c r="U8" s="50">
        <v>0</v>
      </c>
      <c r="V8" s="50">
        <v>0</v>
      </c>
      <c r="W8" s="50">
        <v>65</v>
      </c>
      <c r="X8" s="50">
        <v>0</v>
      </c>
      <c r="Y8" s="51"/>
      <c r="Z8" s="23"/>
      <c r="AA8" s="23"/>
      <c r="AB8" s="23"/>
      <c r="AC8" s="23"/>
      <c r="AD8" s="23"/>
      <c r="AE8" s="23"/>
      <c r="AF8" s="23"/>
      <c r="AG8" s="23"/>
      <c r="AH8" s="23"/>
    </row>
    <row r="9" spans="1:34" ht="15" customHeight="1" x14ac:dyDescent="0.2">
      <c r="A9" s="47">
        <f t="shared" si="0"/>
        <v>324</v>
      </c>
      <c r="B9" s="48">
        <v>41884</v>
      </c>
      <c r="C9" s="49" t="s">
        <v>315</v>
      </c>
      <c r="D9" s="49" t="s">
        <v>314</v>
      </c>
      <c r="E9" s="50">
        <v>715</v>
      </c>
      <c r="F9" s="50">
        <v>1</v>
      </c>
      <c r="G9" s="50">
        <v>196</v>
      </c>
      <c r="H9" s="50">
        <v>15</v>
      </c>
      <c r="I9" s="50">
        <v>31</v>
      </c>
      <c r="J9" s="50">
        <v>20</v>
      </c>
      <c r="K9" s="50">
        <v>0</v>
      </c>
      <c r="L9" s="50">
        <v>0</v>
      </c>
      <c r="M9" s="50">
        <v>0</v>
      </c>
      <c r="N9" s="50">
        <v>4</v>
      </c>
      <c r="O9" s="50">
        <v>0</v>
      </c>
      <c r="P9" s="50">
        <v>2</v>
      </c>
      <c r="Q9" s="50">
        <v>7</v>
      </c>
      <c r="R9" s="50">
        <v>0</v>
      </c>
      <c r="S9" s="50">
        <v>0</v>
      </c>
      <c r="T9" s="50">
        <v>0</v>
      </c>
      <c r="U9" s="50">
        <v>0</v>
      </c>
      <c r="V9" s="50">
        <v>0</v>
      </c>
      <c r="W9" s="50">
        <v>49</v>
      </c>
      <c r="X9" s="50">
        <v>0</v>
      </c>
      <c r="Y9" s="51"/>
      <c r="Z9" s="23"/>
      <c r="AA9" s="23"/>
      <c r="AB9" s="23"/>
      <c r="AC9" s="23"/>
      <c r="AD9" s="23"/>
      <c r="AE9" s="23"/>
      <c r="AF9" s="23"/>
      <c r="AG9" s="23"/>
      <c r="AH9" s="23"/>
    </row>
    <row r="10" spans="1:34" ht="15" customHeight="1" x14ac:dyDescent="0.2">
      <c r="A10" s="47">
        <f t="shared" si="0"/>
        <v>284</v>
      </c>
      <c r="B10" s="48">
        <v>41884</v>
      </c>
      <c r="C10" s="49" t="s">
        <v>315</v>
      </c>
      <c r="D10" s="49" t="s">
        <v>314</v>
      </c>
      <c r="E10" s="50">
        <v>730</v>
      </c>
      <c r="F10" s="50">
        <v>1</v>
      </c>
      <c r="G10" s="50">
        <v>157</v>
      </c>
      <c r="H10" s="50">
        <v>22</v>
      </c>
      <c r="I10" s="50">
        <v>32</v>
      </c>
      <c r="J10" s="50">
        <v>24</v>
      </c>
      <c r="K10" s="50">
        <v>0</v>
      </c>
      <c r="L10" s="50">
        <v>0</v>
      </c>
      <c r="M10" s="50">
        <v>0</v>
      </c>
      <c r="N10" s="50">
        <v>1</v>
      </c>
      <c r="O10" s="50">
        <v>0</v>
      </c>
      <c r="P10" s="50">
        <v>0</v>
      </c>
      <c r="Q10" s="50">
        <v>4</v>
      </c>
      <c r="R10" s="50">
        <v>0</v>
      </c>
      <c r="S10" s="50">
        <v>0</v>
      </c>
      <c r="T10" s="50">
        <v>0</v>
      </c>
      <c r="U10" s="50">
        <v>0</v>
      </c>
      <c r="V10" s="50">
        <v>0</v>
      </c>
      <c r="W10" s="50">
        <v>44</v>
      </c>
      <c r="X10" s="50">
        <v>0</v>
      </c>
      <c r="Y10" s="51"/>
      <c r="Z10" s="23"/>
      <c r="AA10" s="23"/>
      <c r="AB10" s="23"/>
      <c r="AC10" s="23"/>
      <c r="AD10" s="23"/>
      <c r="AE10" s="23"/>
      <c r="AF10" s="23"/>
      <c r="AG10" s="23"/>
      <c r="AH10" s="23"/>
    </row>
    <row r="11" spans="1:34" ht="15" customHeight="1" x14ac:dyDescent="0.2">
      <c r="A11" s="47">
        <f t="shared" si="0"/>
        <v>292</v>
      </c>
      <c r="B11" s="48">
        <v>41884</v>
      </c>
      <c r="C11" s="49" t="s">
        <v>315</v>
      </c>
      <c r="D11" s="49" t="s">
        <v>314</v>
      </c>
      <c r="E11" s="50">
        <v>745</v>
      </c>
      <c r="F11" s="50">
        <v>1</v>
      </c>
      <c r="G11" s="50">
        <v>141</v>
      </c>
      <c r="H11" s="50">
        <v>18</v>
      </c>
      <c r="I11" s="50">
        <v>36</v>
      </c>
      <c r="J11" s="50">
        <v>24</v>
      </c>
      <c r="K11" s="50">
        <v>0</v>
      </c>
      <c r="L11" s="50">
        <v>0</v>
      </c>
      <c r="M11" s="50">
        <v>0</v>
      </c>
      <c r="N11" s="50">
        <v>1</v>
      </c>
      <c r="O11" s="50">
        <v>0</v>
      </c>
      <c r="P11" s="50">
        <v>1</v>
      </c>
      <c r="Q11" s="50">
        <v>6</v>
      </c>
      <c r="R11" s="50">
        <v>0</v>
      </c>
      <c r="S11" s="50">
        <v>0</v>
      </c>
      <c r="T11" s="50">
        <v>0</v>
      </c>
      <c r="U11" s="50">
        <v>0</v>
      </c>
      <c r="V11" s="50">
        <v>0</v>
      </c>
      <c r="W11" s="50">
        <v>64</v>
      </c>
      <c r="X11" s="50">
        <v>1</v>
      </c>
      <c r="Y11" s="51"/>
      <c r="Z11" s="23"/>
      <c r="AA11" s="23"/>
      <c r="AB11" s="23"/>
      <c r="AC11" s="23"/>
      <c r="AD11" s="23"/>
      <c r="AE11" s="23"/>
      <c r="AF11" s="23"/>
      <c r="AG11" s="23"/>
      <c r="AH11" s="23"/>
    </row>
    <row r="12" spans="1:34" ht="15" customHeight="1" x14ac:dyDescent="0.2">
      <c r="A12" s="47">
        <f t="shared" si="0"/>
        <v>269</v>
      </c>
      <c r="B12" s="48">
        <v>41884</v>
      </c>
      <c r="C12" s="49" t="s">
        <v>315</v>
      </c>
      <c r="D12" s="49" t="s">
        <v>314</v>
      </c>
      <c r="E12" s="50">
        <v>800</v>
      </c>
      <c r="F12" s="50">
        <v>1</v>
      </c>
      <c r="G12" s="50">
        <v>127</v>
      </c>
      <c r="H12" s="50">
        <v>28</v>
      </c>
      <c r="I12" s="50">
        <v>29</v>
      </c>
      <c r="J12" s="50">
        <v>20</v>
      </c>
      <c r="K12" s="50">
        <v>0</v>
      </c>
      <c r="L12" s="50">
        <v>0</v>
      </c>
      <c r="M12" s="50">
        <v>0</v>
      </c>
      <c r="N12" s="50">
        <v>3</v>
      </c>
      <c r="O12" s="50">
        <v>0</v>
      </c>
      <c r="P12" s="50">
        <v>2</v>
      </c>
      <c r="Q12" s="50">
        <v>8</v>
      </c>
      <c r="R12" s="50">
        <v>0</v>
      </c>
      <c r="S12" s="50">
        <v>0</v>
      </c>
      <c r="T12" s="50">
        <v>0</v>
      </c>
      <c r="U12" s="50">
        <v>0</v>
      </c>
      <c r="V12" s="50">
        <v>0</v>
      </c>
      <c r="W12" s="50">
        <v>51</v>
      </c>
      <c r="X12" s="50">
        <v>1</v>
      </c>
      <c r="Y12" s="51"/>
      <c r="Z12" s="23"/>
      <c r="AA12" s="23"/>
      <c r="AB12" s="23"/>
      <c r="AC12" s="23"/>
      <c r="AD12" s="23"/>
      <c r="AE12" s="23"/>
      <c r="AF12" s="23"/>
      <c r="AG12" s="23"/>
      <c r="AH12" s="23"/>
    </row>
    <row r="13" spans="1:34" ht="15" customHeight="1" x14ac:dyDescent="0.2">
      <c r="A13" s="47">
        <f t="shared" si="0"/>
        <v>249</v>
      </c>
      <c r="B13" s="48">
        <v>41884</v>
      </c>
      <c r="C13" s="49" t="s">
        <v>315</v>
      </c>
      <c r="D13" s="49" t="s">
        <v>314</v>
      </c>
      <c r="E13" s="50">
        <v>815</v>
      </c>
      <c r="F13" s="50">
        <v>1</v>
      </c>
      <c r="G13" s="50">
        <v>113</v>
      </c>
      <c r="H13" s="50">
        <v>21</v>
      </c>
      <c r="I13" s="50">
        <v>33</v>
      </c>
      <c r="J13" s="50">
        <v>28</v>
      </c>
      <c r="K13" s="50">
        <v>0</v>
      </c>
      <c r="L13" s="50">
        <v>0</v>
      </c>
      <c r="M13" s="50">
        <v>0</v>
      </c>
      <c r="N13" s="50">
        <v>0</v>
      </c>
      <c r="O13" s="50">
        <v>0</v>
      </c>
      <c r="P13" s="50">
        <v>0</v>
      </c>
      <c r="Q13" s="50">
        <v>7</v>
      </c>
      <c r="R13" s="50">
        <v>0</v>
      </c>
      <c r="S13" s="50">
        <v>0</v>
      </c>
      <c r="T13" s="50">
        <v>0</v>
      </c>
      <c r="U13" s="50">
        <v>0</v>
      </c>
      <c r="V13" s="50">
        <v>0</v>
      </c>
      <c r="W13" s="50">
        <v>47</v>
      </c>
      <c r="X13" s="50">
        <v>0</v>
      </c>
      <c r="Y13" s="51"/>
      <c r="Z13" s="23"/>
      <c r="AA13" s="23"/>
      <c r="AB13" s="23"/>
      <c r="AC13" s="23"/>
      <c r="AD13" s="23"/>
      <c r="AE13" s="23"/>
      <c r="AF13" s="23"/>
      <c r="AG13" s="23"/>
      <c r="AH13" s="23"/>
    </row>
    <row r="14" spans="1:34" ht="15" customHeight="1" x14ac:dyDescent="0.2">
      <c r="A14" s="47">
        <f t="shared" si="0"/>
        <v>292</v>
      </c>
      <c r="B14" s="48">
        <v>41884</v>
      </c>
      <c r="C14" s="49" t="s">
        <v>315</v>
      </c>
      <c r="D14" s="49" t="s">
        <v>314</v>
      </c>
      <c r="E14" s="50">
        <v>830</v>
      </c>
      <c r="F14" s="50">
        <v>1</v>
      </c>
      <c r="G14" s="50">
        <v>141</v>
      </c>
      <c r="H14" s="50">
        <v>29</v>
      </c>
      <c r="I14" s="50">
        <v>35</v>
      </c>
      <c r="J14" s="50">
        <v>26</v>
      </c>
      <c r="K14" s="50">
        <v>0</v>
      </c>
      <c r="L14" s="50">
        <v>0</v>
      </c>
      <c r="M14" s="50">
        <v>0</v>
      </c>
      <c r="N14" s="50">
        <v>1</v>
      </c>
      <c r="O14" s="50">
        <v>0</v>
      </c>
      <c r="P14" s="50">
        <v>2</v>
      </c>
      <c r="Q14" s="50">
        <v>4</v>
      </c>
      <c r="R14" s="50">
        <v>0</v>
      </c>
      <c r="S14" s="50">
        <v>0</v>
      </c>
      <c r="T14" s="50">
        <v>0</v>
      </c>
      <c r="U14" s="50">
        <v>0</v>
      </c>
      <c r="V14" s="50">
        <v>0</v>
      </c>
      <c r="W14" s="50">
        <v>53</v>
      </c>
      <c r="X14" s="50">
        <v>1</v>
      </c>
      <c r="Y14" s="51"/>
      <c r="Z14" s="23"/>
      <c r="AA14" s="23"/>
      <c r="AB14" s="23"/>
      <c r="AC14" s="23"/>
      <c r="AD14" s="23"/>
      <c r="AE14" s="23"/>
      <c r="AF14" s="23"/>
      <c r="AG14" s="23"/>
      <c r="AH14" s="23"/>
    </row>
    <row r="15" spans="1:34" ht="15" customHeight="1" x14ac:dyDescent="0.2">
      <c r="A15" s="47">
        <f t="shared" si="0"/>
        <v>277</v>
      </c>
      <c r="B15" s="48">
        <v>41884</v>
      </c>
      <c r="C15" s="49" t="s">
        <v>315</v>
      </c>
      <c r="D15" s="49" t="s">
        <v>314</v>
      </c>
      <c r="E15" s="50">
        <v>845</v>
      </c>
      <c r="F15" s="50">
        <v>1</v>
      </c>
      <c r="G15" s="50">
        <v>133</v>
      </c>
      <c r="H15" s="50">
        <v>23</v>
      </c>
      <c r="I15" s="50">
        <v>34</v>
      </c>
      <c r="J15" s="50">
        <v>30</v>
      </c>
      <c r="K15" s="50">
        <v>0</v>
      </c>
      <c r="L15" s="50">
        <v>0</v>
      </c>
      <c r="M15" s="50">
        <v>0</v>
      </c>
      <c r="N15" s="50">
        <v>0</v>
      </c>
      <c r="O15" s="50">
        <v>0</v>
      </c>
      <c r="P15" s="50">
        <v>4</v>
      </c>
      <c r="Q15" s="50">
        <v>4</v>
      </c>
      <c r="R15" s="50">
        <v>0</v>
      </c>
      <c r="S15" s="50">
        <v>0</v>
      </c>
      <c r="T15" s="50">
        <v>0</v>
      </c>
      <c r="U15" s="50">
        <v>0</v>
      </c>
      <c r="V15" s="50">
        <v>0</v>
      </c>
      <c r="W15" s="50">
        <v>49</v>
      </c>
      <c r="X15" s="50">
        <v>0</v>
      </c>
      <c r="Y15" s="51"/>
      <c r="Z15" s="23"/>
      <c r="AA15" s="23"/>
      <c r="AB15" s="23"/>
      <c r="AC15" s="23"/>
      <c r="AD15" s="23"/>
      <c r="AE15" s="23"/>
      <c r="AF15" s="23"/>
      <c r="AG15" s="23"/>
      <c r="AH15" s="23"/>
    </row>
    <row r="16" spans="1:34" ht="15" customHeight="1" x14ac:dyDescent="0.2">
      <c r="A16" s="47">
        <f t="shared" si="0"/>
        <v>330</v>
      </c>
      <c r="B16" s="48">
        <v>41884</v>
      </c>
      <c r="C16" s="49" t="s">
        <v>315</v>
      </c>
      <c r="D16" s="49" t="s">
        <v>314</v>
      </c>
      <c r="E16" s="50">
        <v>1700</v>
      </c>
      <c r="F16" s="50">
        <v>1</v>
      </c>
      <c r="G16" s="50">
        <v>113</v>
      </c>
      <c r="H16" s="50">
        <v>19</v>
      </c>
      <c r="I16" s="50">
        <v>33</v>
      </c>
      <c r="J16" s="50">
        <v>33</v>
      </c>
      <c r="K16" s="50">
        <v>0</v>
      </c>
      <c r="L16" s="50">
        <v>0</v>
      </c>
      <c r="M16" s="50">
        <v>0</v>
      </c>
      <c r="N16" s="50">
        <v>2</v>
      </c>
      <c r="O16" s="50">
        <v>0</v>
      </c>
      <c r="P16" s="50">
        <v>3</v>
      </c>
      <c r="Q16" s="50">
        <v>5</v>
      </c>
      <c r="R16" s="50">
        <v>0</v>
      </c>
      <c r="S16" s="50">
        <v>0</v>
      </c>
      <c r="T16" s="50">
        <v>0</v>
      </c>
      <c r="U16" s="50">
        <v>0</v>
      </c>
      <c r="V16" s="50">
        <v>0</v>
      </c>
      <c r="W16" s="50">
        <v>122</v>
      </c>
      <c r="X16" s="50">
        <v>0</v>
      </c>
      <c r="Y16" s="51"/>
      <c r="Z16" s="23"/>
      <c r="AA16" s="23"/>
      <c r="AB16" s="23"/>
      <c r="AC16" s="23"/>
      <c r="AD16" s="23"/>
      <c r="AE16" s="23"/>
      <c r="AF16" s="23"/>
      <c r="AG16" s="23"/>
      <c r="AH16" s="23"/>
    </row>
    <row r="17" spans="1:34" ht="15" customHeight="1" x14ac:dyDescent="0.2">
      <c r="A17" s="47">
        <f t="shared" si="0"/>
        <v>343</v>
      </c>
      <c r="B17" s="48">
        <v>41884</v>
      </c>
      <c r="C17" s="49" t="s">
        <v>315</v>
      </c>
      <c r="D17" s="49" t="s">
        <v>314</v>
      </c>
      <c r="E17" s="50">
        <v>1715</v>
      </c>
      <c r="F17" s="50">
        <v>1</v>
      </c>
      <c r="G17" s="50">
        <v>121</v>
      </c>
      <c r="H17" s="50">
        <v>22</v>
      </c>
      <c r="I17" s="50">
        <v>25</v>
      </c>
      <c r="J17" s="50">
        <v>34</v>
      </c>
      <c r="K17" s="50">
        <v>0</v>
      </c>
      <c r="L17" s="50">
        <v>0</v>
      </c>
      <c r="M17" s="50">
        <v>0</v>
      </c>
      <c r="N17" s="50">
        <v>1</v>
      </c>
      <c r="O17" s="50">
        <v>0</v>
      </c>
      <c r="P17" s="50">
        <v>1</v>
      </c>
      <c r="Q17" s="50">
        <v>2</v>
      </c>
      <c r="R17" s="50">
        <v>0</v>
      </c>
      <c r="S17" s="50">
        <v>0</v>
      </c>
      <c r="T17" s="50">
        <v>0</v>
      </c>
      <c r="U17" s="50">
        <v>0</v>
      </c>
      <c r="V17" s="50">
        <v>0</v>
      </c>
      <c r="W17" s="50">
        <v>137</v>
      </c>
      <c r="X17" s="50">
        <v>0</v>
      </c>
      <c r="Y17" s="51"/>
      <c r="Z17" s="23"/>
      <c r="AA17" s="23"/>
      <c r="AB17" s="23"/>
      <c r="AC17" s="23"/>
      <c r="AD17" s="23"/>
      <c r="AE17" s="23"/>
      <c r="AF17" s="23"/>
      <c r="AG17" s="23"/>
      <c r="AH17" s="23"/>
    </row>
    <row r="18" spans="1:34" ht="15" customHeight="1" x14ac:dyDescent="0.2">
      <c r="A18" s="47">
        <f t="shared" si="0"/>
        <v>344</v>
      </c>
      <c r="B18" s="48">
        <v>41884</v>
      </c>
      <c r="C18" s="49" t="s">
        <v>315</v>
      </c>
      <c r="D18" s="49" t="s">
        <v>314</v>
      </c>
      <c r="E18" s="50">
        <v>1730</v>
      </c>
      <c r="F18" s="50">
        <v>1</v>
      </c>
      <c r="G18" s="50">
        <v>137</v>
      </c>
      <c r="H18" s="50">
        <v>19</v>
      </c>
      <c r="I18" s="50">
        <v>18</v>
      </c>
      <c r="J18" s="50">
        <v>46</v>
      </c>
      <c r="K18" s="50">
        <v>0</v>
      </c>
      <c r="L18" s="50">
        <v>0</v>
      </c>
      <c r="M18" s="50">
        <v>0</v>
      </c>
      <c r="N18" s="50">
        <v>1</v>
      </c>
      <c r="O18" s="50">
        <v>0</v>
      </c>
      <c r="P18" s="50">
        <v>2</v>
      </c>
      <c r="Q18" s="50">
        <v>2</v>
      </c>
      <c r="R18" s="50">
        <v>0</v>
      </c>
      <c r="S18" s="50">
        <v>0</v>
      </c>
      <c r="T18" s="50">
        <v>0</v>
      </c>
      <c r="U18" s="50">
        <v>0</v>
      </c>
      <c r="V18" s="50">
        <v>0</v>
      </c>
      <c r="W18" s="50">
        <v>119</v>
      </c>
      <c r="X18" s="50">
        <v>0</v>
      </c>
      <c r="Y18" s="51"/>
      <c r="Z18" s="23"/>
      <c r="AA18" s="23"/>
      <c r="AB18" s="23"/>
      <c r="AC18" s="23"/>
      <c r="AD18" s="23"/>
      <c r="AE18" s="23"/>
      <c r="AF18" s="23"/>
      <c r="AG18" s="23"/>
      <c r="AH18" s="23"/>
    </row>
    <row r="19" spans="1:34" ht="15" customHeight="1" x14ac:dyDescent="0.2">
      <c r="A19" s="47">
        <f t="shared" si="0"/>
        <v>349</v>
      </c>
      <c r="B19" s="48">
        <v>41884</v>
      </c>
      <c r="C19" s="49" t="s">
        <v>315</v>
      </c>
      <c r="D19" s="49" t="s">
        <v>314</v>
      </c>
      <c r="E19" s="50">
        <v>1745</v>
      </c>
      <c r="F19" s="50">
        <v>1</v>
      </c>
      <c r="G19" s="50">
        <v>116</v>
      </c>
      <c r="H19" s="50">
        <v>24</v>
      </c>
      <c r="I19" s="50">
        <v>30</v>
      </c>
      <c r="J19" s="50">
        <v>49</v>
      </c>
      <c r="K19" s="50">
        <v>0</v>
      </c>
      <c r="L19" s="50">
        <v>0</v>
      </c>
      <c r="M19" s="50">
        <v>0</v>
      </c>
      <c r="N19" s="50">
        <v>1</v>
      </c>
      <c r="O19" s="50">
        <v>0</v>
      </c>
      <c r="P19" s="50">
        <v>0</v>
      </c>
      <c r="Q19" s="50">
        <v>2</v>
      </c>
      <c r="R19" s="50">
        <v>0</v>
      </c>
      <c r="S19" s="50">
        <v>0</v>
      </c>
      <c r="T19" s="50">
        <v>0</v>
      </c>
      <c r="U19" s="50">
        <v>0</v>
      </c>
      <c r="V19" s="50">
        <v>0</v>
      </c>
      <c r="W19" s="50">
        <v>127</v>
      </c>
      <c r="X19" s="50">
        <v>0</v>
      </c>
      <c r="Y19" s="51"/>
      <c r="Z19" s="23"/>
      <c r="AA19" s="23"/>
      <c r="AB19" s="23"/>
      <c r="AC19" s="23"/>
      <c r="AD19" s="23"/>
      <c r="AE19" s="23"/>
      <c r="AF19" s="23"/>
      <c r="AG19" s="23"/>
      <c r="AH19" s="23"/>
    </row>
    <row r="20" spans="1:34" ht="15" customHeight="1" x14ac:dyDescent="0.2">
      <c r="A20" s="47">
        <f t="shared" si="0"/>
        <v>340</v>
      </c>
      <c r="B20" s="48">
        <v>41884</v>
      </c>
      <c r="C20" s="49" t="s">
        <v>315</v>
      </c>
      <c r="D20" s="49" t="s">
        <v>314</v>
      </c>
      <c r="E20" s="50">
        <v>1800</v>
      </c>
      <c r="F20" s="50">
        <v>1</v>
      </c>
      <c r="G20" s="50">
        <v>125</v>
      </c>
      <c r="H20" s="50">
        <v>23</v>
      </c>
      <c r="I20" s="50">
        <v>33</v>
      </c>
      <c r="J20" s="50">
        <v>49</v>
      </c>
      <c r="K20" s="50">
        <v>0</v>
      </c>
      <c r="L20" s="50">
        <v>0</v>
      </c>
      <c r="M20" s="50">
        <v>0</v>
      </c>
      <c r="N20" s="50">
        <v>1</v>
      </c>
      <c r="O20" s="50">
        <v>0</v>
      </c>
      <c r="P20" s="50">
        <v>0</v>
      </c>
      <c r="Q20" s="50">
        <v>1</v>
      </c>
      <c r="R20" s="50">
        <v>0</v>
      </c>
      <c r="S20" s="50">
        <v>0</v>
      </c>
      <c r="T20" s="50">
        <v>0</v>
      </c>
      <c r="U20" s="50">
        <v>0</v>
      </c>
      <c r="V20" s="50">
        <v>0</v>
      </c>
      <c r="W20" s="50">
        <v>108</v>
      </c>
      <c r="X20" s="50">
        <v>0</v>
      </c>
      <c r="Y20" s="51"/>
      <c r="Z20" s="23"/>
      <c r="AA20" s="23"/>
      <c r="AB20" s="23"/>
      <c r="AC20" s="23"/>
      <c r="AD20" s="23"/>
      <c r="AE20" s="23"/>
      <c r="AF20" s="23"/>
      <c r="AG20" s="23"/>
      <c r="AH20" s="23"/>
    </row>
    <row r="21" spans="1:34" ht="15" customHeight="1" x14ac:dyDescent="0.2">
      <c r="A21" s="47">
        <f t="shared" si="0"/>
        <v>319</v>
      </c>
      <c r="B21" s="48">
        <v>41884</v>
      </c>
      <c r="C21" s="49" t="s">
        <v>315</v>
      </c>
      <c r="D21" s="49" t="s">
        <v>314</v>
      </c>
      <c r="E21" s="50">
        <v>1815</v>
      </c>
      <c r="F21" s="50">
        <v>1</v>
      </c>
      <c r="G21" s="50">
        <v>127</v>
      </c>
      <c r="H21" s="50">
        <v>29</v>
      </c>
      <c r="I21" s="50">
        <v>30</v>
      </c>
      <c r="J21" s="50">
        <v>45</v>
      </c>
      <c r="K21" s="50">
        <v>0</v>
      </c>
      <c r="L21" s="50">
        <v>0</v>
      </c>
      <c r="M21" s="50">
        <v>0</v>
      </c>
      <c r="N21" s="50">
        <v>1</v>
      </c>
      <c r="O21" s="50">
        <v>0</v>
      </c>
      <c r="P21" s="50">
        <v>1</v>
      </c>
      <c r="Q21" s="50">
        <v>1</v>
      </c>
      <c r="R21" s="50">
        <v>0</v>
      </c>
      <c r="S21" s="50">
        <v>0</v>
      </c>
      <c r="T21" s="50">
        <v>0</v>
      </c>
      <c r="U21" s="50">
        <v>0</v>
      </c>
      <c r="V21" s="50">
        <v>0</v>
      </c>
      <c r="W21" s="50">
        <v>85</v>
      </c>
      <c r="X21" s="50">
        <v>0</v>
      </c>
      <c r="Y21" s="51"/>
      <c r="Z21" s="23"/>
      <c r="AA21" s="23"/>
      <c r="AB21" s="23"/>
      <c r="AC21" s="23"/>
      <c r="AD21" s="23"/>
      <c r="AE21" s="23"/>
      <c r="AF21" s="23"/>
      <c r="AG21" s="23"/>
      <c r="AH21" s="23"/>
    </row>
    <row r="22" spans="1:34" ht="15" customHeight="1" x14ac:dyDescent="0.2">
      <c r="A22" s="47">
        <f t="shared" si="0"/>
        <v>322</v>
      </c>
      <c r="B22" s="48">
        <v>41884</v>
      </c>
      <c r="C22" s="49" t="s">
        <v>315</v>
      </c>
      <c r="D22" s="49" t="s">
        <v>314</v>
      </c>
      <c r="E22" s="50">
        <v>1830</v>
      </c>
      <c r="F22" s="50">
        <v>1</v>
      </c>
      <c r="G22" s="50">
        <v>138</v>
      </c>
      <c r="H22" s="50">
        <v>28</v>
      </c>
      <c r="I22" s="50">
        <v>22</v>
      </c>
      <c r="J22" s="50">
        <v>51</v>
      </c>
      <c r="K22" s="50">
        <v>0</v>
      </c>
      <c r="L22" s="50">
        <v>0</v>
      </c>
      <c r="M22" s="50">
        <v>0</v>
      </c>
      <c r="N22" s="50">
        <v>2</v>
      </c>
      <c r="O22" s="50">
        <v>0</v>
      </c>
      <c r="P22" s="50">
        <v>0</v>
      </c>
      <c r="Q22" s="50">
        <v>2</v>
      </c>
      <c r="R22" s="50">
        <v>0</v>
      </c>
      <c r="S22" s="50">
        <v>0</v>
      </c>
      <c r="T22" s="50">
        <v>0</v>
      </c>
      <c r="U22" s="50">
        <v>0</v>
      </c>
      <c r="V22" s="50">
        <v>0</v>
      </c>
      <c r="W22" s="50">
        <v>79</v>
      </c>
      <c r="X22" s="50">
        <v>0</v>
      </c>
      <c r="Y22" s="51"/>
      <c r="Z22" s="23"/>
      <c r="AA22" s="23"/>
      <c r="AB22" s="23"/>
      <c r="AC22" s="23"/>
      <c r="AD22" s="23"/>
      <c r="AE22" s="23"/>
      <c r="AF22" s="23"/>
      <c r="AG22" s="23"/>
      <c r="AH22" s="23"/>
    </row>
    <row r="23" spans="1:34" ht="15" customHeight="1" x14ac:dyDescent="0.2">
      <c r="A23" s="47">
        <f t="shared" si="0"/>
        <v>288</v>
      </c>
      <c r="B23" s="48">
        <v>41884</v>
      </c>
      <c r="C23" s="49" t="s">
        <v>315</v>
      </c>
      <c r="D23" s="49" t="s">
        <v>314</v>
      </c>
      <c r="E23" s="50">
        <v>1845</v>
      </c>
      <c r="F23" s="50">
        <v>1</v>
      </c>
      <c r="G23" s="50">
        <v>117</v>
      </c>
      <c r="H23" s="50">
        <v>36</v>
      </c>
      <c r="I23" s="50">
        <v>29</v>
      </c>
      <c r="J23" s="50">
        <v>39</v>
      </c>
      <c r="K23" s="50">
        <v>0</v>
      </c>
      <c r="L23" s="50">
        <v>0</v>
      </c>
      <c r="M23" s="50">
        <v>0</v>
      </c>
      <c r="N23" s="50">
        <v>0</v>
      </c>
      <c r="O23" s="50">
        <v>0</v>
      </c>
      <c r="P23" s="50">
        <v>1</v>
      </c>
      <c r="Q23" s="50">
        <v>5</v>
      </c>
      <c r="R23" s="50">
        <v>0</v>
      </c>
      <c r="S23" s="50">
        <v>0</v>
      </c>
      <c r="T23" s="50">
        <v>0</v>
      </c>
      <c r="U23" s="50">
        <v>0</v>
      </c>
      <c r="V23" s="50">
        <v>0</v>
      </c>
      <c r="W23" s="50">
        <v>61</v>
      </c>
      <c r="X23" s="50">
        <v>0</v>
      </c>
      <c r="Y23" s="51"/>
      <c r="Z23" s="23"/>
      <c r="AA23" s="23"/>
      <c r="AB23" s="23"/>
      <c r="AC23" s="23"/>
      <c r="AD23" s="23"/>
      <c r="AE23" s="23"/>
      <c r="AF23" s="23"/>
      <c r="AG23" s="23"/>
      <c r="AH23" s="23"/>
    </row>
    <row r="24" spans="1:34" ht="15" customHeight="1" x14ac:dyDescent="0.2">
      <c r="A24" s="47">
        <f t="shared" si="0"/>
        <v>292</v>
      </c>
      <c r="B24" s="48">
        <v>41884</v>
      </c>
      <c r="C24" s="49" t="s">
        <v>315</v>
      </c>
      <c r="D24" s="49" t="s">
        <v>314</v>
      </c>
      <c r="E24" s="50">
        <v>1900</v>
      </c>
      <c r="F24" s="50">
        <v>1</v>
      </c>
      <c r="G24" s="50">
        <v>134</v>
      </c>
      <c r="H24" s="50">
        <v>29</v>
      </c>
      <c r="I24" s="50">
        <v>32</v>
      </c>
      <c r="J24" s="50">
        <v>33</v>
      </c>
      <c r="K24" s="50">
        <v>0</v>
      </c>
      <c r="L24" s="50">
        <v>0</v>
      </c>
      <c r="M24" s="50">
        <v>0</v>
      </c>
      <c r="N24" s="50">
        <v>0</v>
      </c>
      <c r="O24" s="50">
        <v>0</v>
      </c>
      <c r="P24" s="50">
        <v>2</v>
      </c>
      <c r="Q24" s="50">
        <v>2</v>
      </c>
      <c r="R24" s="50">
        <v>0</v>
      </c>
      <c r="S24" s="50">
        <v>0</v>
      </c>
      <c r="T24" s="50">
        <v>0</v>
      </c>
      <c r="U24" s="50">
        <v>0</v>
      </c>
      <c r="V24" s="50">
        <v>0</v>
      </c>
      <c r="W24" s="50">
        <v>59</v>
      </c>
      <c r="X24" s="50">
        <v>1</v>
      </c>
      <c r="Y24" s="51"/>
      <c r="Z24" s="23"/>
      <c r="AA24" s="23"/>
      <c r="AB24" s="23"/>
      <c r="AC24" s="23"/>
      <c r="AD24" s="23"/>
      <c r="AE24" s="23"/>
      <c r="AF24" s="23"/>
      <c r="AG24" s="23"/>
      <c r="AH24" s="23"/>
    </row>
    <row r="25" spans="1:34" ht="15" customHeight="1" x14ac:dyDescent="0.2">
      <c r="A25" s="47">
        <f t="shared" si="0"/>
        <v>260</v>
      </c>
      <c r="B25" s="48">
        <v>41884</v>
      </c>
      <c r="C25" s="49" t="s">
        <v>315</v>
      </c>
      <c r="D25" s="49" t="s">
        <v>314</v>
      </c>
      <c r="E25" s="50">
        <v>1915</v>
      </c>
      <c r="F25" s="50">
        <v>1</v>
      </c>
      <c r="G25" s="50">
        <v>106</v>
      </c>
      <c r="H25" s="50">
        <v>18</v>
      </c>
      <c r="I25" s="50">
        <v>31</v>
      </c>
      <c r="J25" s="50">
        <v>48</v>
      </c>
      <c r="K25" s="50">
        <v>0</v>
      </c>
      <c r="L25" s="50">
        <v>0</v>
      </c>
      <c r="M25" s="50">
        <v>0</v>
      </c>
      <c r="N25" s="50">
        <v>0</v>
      </c>
      <c r="O25" s="50">
        <v>0</v>
      </c>
      <c r="P25" s="50">
        <v>0</v>
      </c>
      <c r="Q25" s="50">
        <v>1</v>
      </c>
      <c r="R25" s="50">
        <v>0</v>
      </c>
      <c r="S25" s="50">
        <v>0</v>
      </c>
      <c r="T25" s="50">
        <v>0</v>
      </c>
      <c r="U25" s="50">
        <v>0</v>
      </c>
      <c r="V25" s="50">
        <v>0</v>
      </c>
      <c r="W25" s="50">
        <v>56</v>
      </c>
      <c r="X25" s="50">
        <v>0</v>
      </c>
      <c r="Y25" s="51"/>
      <c r="Z25" s="23"/>
      <c r="AA25" s="23"/>
      <c r="AB25" s="23"/>
      <c r="AC25" s="23"/>
      <c r="AD25" s="23"/>
      <c r="AE25" s="23"/>
      <c r="AF25" s="23"/>
      <c r="AG25" s="23"/>
      <c r="AH25" s="23"/>
    </row>
    <row r="26" spans="1:34" ht="15" customHeight="1" x14ac:dyDescent="0.2">
      <c r="A26" s="47">
        <f t="shared" si="0"/>
        <v>258</v>
      </c>
      <c r="B26" s="48">
        <v>41884</v>
      </c>
      <c r="C26" s="49" t="s">
        <v>315</v>
      </c>
      <c r="D26" s="49" t="s">
        <v>314</v>
      </c>
      <c r="E26" s="50">
        <v>1930</v>
      </c>
      <c r="F26" s="50">
        <v>1</v>
      </c>
      <c r="G26" s="50">
        <v>114</v>
      </c>
      <c r="H26" s="50">
        <v>18</v>
      </c>
      <c r="I26" s="50">
        <v>35</v>
      </c>
      <c r="J26" s="50">
        <v>49</v>
      </c>
      <c r="K26" s="50">
        <v>0</v>
      </c>
      <c r="L26" s="50">
        <v>0</v>
      </c>
      <c r="M26" s="50">
        <v>0</v>
      </c>
      <c r="N26" s="50">
        <v>0</v>
      </c>
      <c r="O26" s="50">
        <v>0</v>
      </c>
      <c r="P26" s="50">
        <v>0</v>
      </c>
      <c r="Q26" s="50">
        <v>2</v>
      </c>
      <c r="R26" s="50">
        <v>0</v>
      </c>
      <c r="S26" s="50">
        <v>0</v>
      </c>
      <c r="T26" s="50">
        <v>0</v>
      </c>
      <c r="U26" s="50">
        <v>0</v>
      </c>
      <c r="V26" s="50">
        <v>0</v>
      </c>
      <c r="W26" s="50">
        <v>40</v>
      </c>
      <c r="X26" s="50">
        <v>0</v>
      </c>
      <c r="Y26" s="51"/>
      <c r="Z26" s="23"/>
      <c r="AA26" s="23"/>
      <c r="AB26" s="23"/>
      <c r="AC26" s="23"/>
      <c r="AD26" s="23"/>
      <c r="AE26" s="23"/>
      <c r="AF26" s="23"/>
      <c r="AG26" s="23"/>
      <c r="AH26" s="23"/>
    </row>
    <row r="27" spans="1:34" ht="15" customHeight="1" x14ac:dyDescent="0.2">
      <c r="A27" s="47">
        <f t="shared" si="0"/>
        <v>261</v>
      </c>
      <c r="B27" s="48">
        <v>41884</v>
      </c>
      <c r="C27" s="49" t="s">
        <v>315</v>
      </c>
      <c r="D27" s="49" t="s">
        <v>314</v>
      </c>
      <c r="E27" s="50">
        <v>1945</v>
      </c>
      <c r="F27" s="50">
        <v>1</v>
      </c>
      <c r="G27" s="50">
        <v>127</v>
      </c>
      <c r="H27" s="50">
        <v>25</v>
      </c>
      <c r="I27" s="50">
        <v>23</v>
      </c>
      <c r="J27" s="50">
        <v>39</v>
      </c>
      <c r="K27" s="50">
        <v>0</v>
      </c>
      <c r="L27" s="50">
        <v>0</v>
      </c>
      <c r="M27" s="50">
        <v>0</v>
      </c>
      <c r="N27" s="50">
        <v>0</v>
      </c>
      <c r="O27" s="50">
        <v>0</v>
      </c>
      <c r="P27" s="50">
        <v>1</v>
      </c>
      <c r="Q27" s="50">
        <v>1</v>
      </c>
      <c r="R27" s="50">
        <v>0</v>
      </c>
      <c r="S27" s="50">
        <v>0</v>
      </c>
      <c r="T27" s="50">
        <v>0</v>
      </c>
      <c r="U27" s="50">
        <v>0</v>
      </c>
      <c r="V27" s="50">
        <v>0</v>
      </c>
      <c r="W27" s="50">
        <v>44</v>
      </c>
      <c r="X27" s="50">
        <v>1</v>
      </c>
      <c r="Y27" s="51"/>
      <c r="Z27" s="23"/>
      <c r="AA27" s="23"/>
      <c r="AB27" s="23"/>
      <c r="AC27" s="23"/>
      <c r="AD27" s="23"/>
      <c r="AE27" s="23"/>
      <c r="AF27" s="23"/>
      <c r="AG27" s="23"/>
      <c r="AH27" s="23"/>
    </row>
    <row r="28" spans="1:34" ht="15" customHeight="1" x14ac:dyDescent="0.2">
      <c r="A28" s="47">
        <f t="shared" si="0"/>
        <v>237</v>
      </c>
      <c r="B28" s="48">
        <v>41884</v>
      </c>
      <c r="C28" s="49" t="s">
        <v>315</v>
      </c>
      <c r="D28" s="49" t="s">
        <v>314</v>
      </c>
      <c r="E28" s="50">
        <v>600</v>
      </c>
      <c r="F28" s="50">
        <v>3</v>
      </c>
      <c r="G28" s="50">
        <v>184</v>
      </c>
      <c r="H28" s="50">
        <v>7</v>
      </c>
      <c r="I28" s="50">
        <v>4</v>
      </c>
      <c r="J28" s="50">
        <v>0</v>
      </c>
      <c r="K28" s="50">
        <v>0</v>
      </c>
      <c r="L28" s="50">
        <v>0</v>
      </c>
      <c r="M28" s="50">
        <v>0</v>
      </c>
      <c r="N28" s="50">
        <v>7</v>
      </c>
      <c r="O28" s="50">
        <v>0</v>
      </c>
      <c r="P28" s="50">
        <v>0</v>
      </c>
      <c r="Q28" s="50">
        <v>3</v>
      </c>
      <c r="R28" s="50">
        <v>0</v>
      </c>
      <c r="S28" s="50">
        <v>0</v>
      </c>
      <c r="T28" s="50">
        <v>0</v>
      </c>
      <c r="U28" s="50">
        <v>0</v>
      </c>
      <c r="V28" s="50">
        <v>0</v>
      </c>
      <c r="W28" s="50">
        <v>22</v>
      </c>
      <c r="X28" s="50">
        <v>10</v>
      </c>
      <c r="Y28" s="51"/>
      <c r="Z28" s="23"/>
      <c r="AA28" s="23"/>
      <c r="AB28" s="23"/>
      <c r="AC28" s="23"/>
      <c r="AD28" s="23"/>
      <c r="AE28" s="23"/>
      <c r="AF28" s="23"/>
      <c r="AG28" s="23"/>
      <c r="AH28" s="23"/>
    </row>
    <row r="29" spans="1:34" ht="15" customHeight="1" x14ac:dyDescent="0.2">
      <c r="A29" s="47">
        <f t="shared" si="0"/>
        <v>257</v>
      </c>
      <c r="B29" s="48">
        <v>41884</v>
      </c>
      <c r="C29" s="49" t="s">
        <v>315</v>
      </c>
      <c r="D29" s="49" t="s">
        <v>314</v>
      </c>
      <c r="E29" s="50">
        <v>615</v>
      </c>
      <c r="F29" s="50">
        <v>3</v>
      </c>
      <c r="G29" s="50">
        <v>197</v>
      </c>
      <c r="H29" s="50">
        <v>5</v>
      </c>
      <c r="I29" s="50">
        <v>4</v>
      </c>
      <c r="J29" s="50">
        <v>0</v>
      </c>
      <c r="K29" s="50">
        <v>0</v>
      </c>
      <c r="L29" s="50">
        <v>0</v>
      </c>
      <c r="M29" s="50">
        <v>0</v>
      </c>
      <c r="N29" s="50">
        <v>12</v>
      </c>
      <c r="O29" s="50">
        <v>0</v>
      </c>
      <c r="P29" s="50">
        <v>1</v>
      </c>
      <c r="Q29" s="50">
        <v>1</v>
      </c>
      <c r="R29" s="50">
        <v>0</v>
      </c>
      <c r="S29" s="50">
        <v>0</v>
      </c>
      <c r="T29" s="50">
        <v>0</v>
      </c>
      <c r="U29" s="50">
        <v>0</v>
      </c>
      <c r="V29" s="50">
        <v>0</v>
      </c>
      <c r="W29" s="50">
        <v>34</v>
      </c>
      <c r="X29" s="50">
        <v>3</v>
      </c>
      <c r="Y29" s="51"/>
      <c r="Z29" s="23"/>
      <c r="AA29" s="23"/>
      <c r="AB29" s="23"/>
      <c r="AC29" s="23"/>
      <c r="AD29" s="23"/>
      <c r="AE29" s="23"/>
      <c r="AF29" s="23"/>
      <c r="AG29" s="23"/>
      <c r="AH29" s="23"/>
    </row>
    <row r="30" spans="1:34" ht="15" customHeight="1" x14ac:dyDescent="0.2">
      <c r="A30" s="47">
        <f t="shared" si="0"/>
        <v>312</v>
      </c>
      <c r="B30" s="48">
        <v>41884</v>
      </c>
      <c r="C30" s="49" t="s">
        <v>315</v>
      </c>
      <c r="D30" s="49" t="s">
        <v>314</v>
      </c>
      <c r="E30" s="50">
        <v>630</v>
      </c>
      <c r="F30" s="50">
        <v>3</v>
      </c>
      <c r="G30" s="50">
        <v>236</v>
      </c>
      <c r="H30" s="50">
        <v>3</v>
      </c>
      <c r="I30" s="50">
        <v>6</v>
      </c>
      <c r="J30" s="50">
        <v>0</v>
      </c>
      <c r="K30" s="50">
        <v>0</v>
      </c>
      <c r="L30" s="50">
        <v>0</v>
      </c>
      <c r="M30" s="50">
        <v>0</v>
      </c>
      <c r="N30" s="50">
        <v>14</v>
      </c>
      <c r="O30" s="50">
        <v>0</v>
      </c>
      <c r="P30" s="50">
        <v>0</v>
      </c>
      <c r="Q30" s="50">
        <v>4</v>
      </c>
      <c r="R30" s="50">
        <v>1</v>
      </c>
      <c r="S30" s="50">
        <v>0</v>
      </c>
      <c r="T30" s="50">
        <v>0</v>
      </c>
      <c r="U30" s="50">
        <v>0</v>
      </c>
      <c r="V30" s="50">
        <v>0</v>
      </c>
      <c r="W30" s="50">
        <v>37</v>
      </c>
      <c r="X30" s="50">
        <v>11</v>
      </c>
      <c r="Y30" s="51"/>
      <c r="Z30" s="23"/>
      <c r="AA30" s="23"/>
      <c r="AB30" s="23"/>
      <c r="AC30" s="23"/>
      <c r="AD30" s="23"/>
      <c r="AE30" s="23"/>
      <c r="AF30" s="23"/>
      <c r="AG30" s="23"/>
      <c r="AH30" s="23"/>
    </row>
    <row r="31" spans="1:34" ht="15" customHeight="1" x14ac:dyDescent="0.2">
      <c r="A31" s="47">
        <f t="shared" si="0"/>
        <v>389</v>
      </c>
      <c r="B31" s="48">
        <v>41884</v>
      </c>
      <c r="C31" s="49" t="s">
        <v>315</v>
      </c>
      <c r="D31" s="49" t="s">
        <v>314</v>
      </c>
      <c r="E31" s="50">
        <v>645</v>
      </c>
      <c r="F31" s="50">
        <v>3</v>
      </c>
      <c r="G31" s="50">
        <v>273</v>
      </c>
      <c r="H31" s="50">
        <v>5</v>
      </c>
      <c r="I31" s="50">
        <v>1</v>
      </c>
      <c r="J31" s="50">
        <v>0</v>
      </c>
      <c r="K31" s="50">
        <v>0</v>
      </c>
      <c r="L31" s="50">
        <v>0</v>
      </c>
      <c r="M31" s="50">
        <v>0</v>
      </c>
      <c r="N31" s="50">
        <v>8</v>
      </c>
      <c r="O31" s="50">
        <v>0</v>
      </c>
      <c r="P31" s="50">
        <v>0</v>
      </c>
      <c r="Q31" s="50">
        <v>1</v>
      </c>
      <c r="R31" s="50">
        <v>0</v>
      </c>
      <c r="S31" s="50">
        <v>0</v>
      </c>
      <c r="T31" s="50">
        <v>0</v>
      </c>
      <c r="U31" s="50">
        <v>0</v>
      </c>
      <c r="V31" s="50">
        <v>0</v>
      </c>
      <c r="W31" s="50">
        <v>97</v>
      </c>
      <c r="X31" s="50">
        <v>4</v>
      </c>
      <c r="Y31" s="51"/>
      <c r="Z31" s="23"/>
      <c r="AA31" s="23"/>
      <c r="AB31" s="23"/>
      <c r="AC31" s="23"/>
      <c r="AD31" s="23"/>
      <c r="AE31" s="23"/>
      <c r="AF31" s="23"/>
      <c r="AG31" s="23"/>
      <c r="AH31" s="23"/>
    </row>
    <row r="32" spans="1:34" ht="12.75" x14ac:dyDescent="0.2">
      <c r="A32" s="47">
        <f t="shared" si="0"/>
        <v>370</v>
      </c>
      <c r="B32" s="48">
        <v>41884</v>
      </c>
      <c r="C32" s="49" t="s">
        <v>315</v>
      </c>
      <c r="D32" s="49" t="s">
        <v>314</v>
      </c>
      <c r="E32" s="50">
        <v>700</v>
      </c>
      <c r="F32" s="50">
        <v>3</v>
      </c>
      <c r="G32" s="50">
        <v>280</v>
      </c>
      <c r="H32" s="50">
        <v>2</v>
      </c>
      <c r="I32" s="50">
        <v>0</v>
      </c>
      <c r="J32" s="50">
        <v>0</v>
      </c>
      <c r="K32" s="50">
        <v>0</v>
      </c>
      <c r="L32" s="50">
        <v>0</v>
      </c>
      <c r="M32" s="50">
        <v>0</v>
      </c>
      <c r="N32" s="50">
        <v>6</v>
      </c>
      <c r="O32" s="50">
        <v>0</v>
      </c>
      <c r="P32" s="50">
        <v>0</v>
      </c>
      <c r="Q32" s="50">
        <v>1</v>
      </c>
      <c r="R32" s="50">
        <v>0</v>
      </c>
      <c r="S32" s="50">
        <v>0</v>
      </c>
      <c r="T32" s="50">
        <v>0</v>
      </c>
      <c r="U32" s="50">
        <v>0</v>
      </c>
      <c r="V32" s="50">
        <v>0</v>
      </c>
      <c r="W32" s="50">
        <v>75</v>
      </c>
      <c r="X32" s="50">
        <v>6</v>
      </c>
      <c r="Y32" s="51"/>
      <c r="Z32" s="23"/>
      <c r="AA32" s="23"/>
      <c r="AB32" s="23"/>
      <c r="AC32" s="23"/>
      <c r="AD32" s="23"/>
      <c r="AE32" s="23"/>
      <c r="AF32" s="23"/>
      <c r="AG32" s="23"/>
      <c r="AH32" s="23"/>
    </row>
    <row r="33" spans="1:34" ht="15" customHeight="1" x14ac:dyDescent="0.2">
      <c r="A33" s="47">
        <f t="shared" si="0"/>
        <v>356</v>
      </c>
      <c r="B33" s="48">
        <v>41884</v>
      </c>
      <c r="C33" s="49" t="s">
        <v>315</v>
      </c>
      <c r="D33" s="49" t="s">
        <v>314</v>
      </c>
      <c r="E33" s="50">
        <v>715</v>
      </c>
      <c r="F33" s="50">
        <v>3</v>
      </c>
      <c r="G33" s="50">
        <v>275</v>
      </c>
      <c r="H33" s="50">
        <v>4</v>
      </c>
      <c r="I33" s="50">
        <v>3</v>
      </c>
      <c r="J33" s="50">
        <v>0</v>
      </c>
      <c r="K33" s="50">
        <v>0</v>
      </c>
      <c r="L33" s="50">
        <v>0</v>
      </c>
      <c r="M33" s="50">
        <v>0</v>
      </c>
      <c r="N33" s="50">
        <v>4</v>
      </c>
      <c r="O33" s="50">
        <v>0</v>
      </c>
      <c r="P33" s="50">
        <v>1</v>
      </c>
      <c r="Q33" s="50">
        <v>0</v>
      </c>
      <c r="R33" s="50">
        <v>0</v>
      </c>
      <c r="S33" s="50">
        <v>0</v>
      </c>
      <c r="T33" s="50">
        <v>0</v>
      </c>
      <c r="U33" s="50">
        <v>0</v>
      </c>
      <c r="V33" s="50">
        <v>0</v>
      </c>
      <c r="W33" s="50">
        <v>65</v>
      </c>
      <c r="X33" s="50">
        <v>4</v>
      </c>
      <c r="Y33" s="51"/>
      <c r="Z33" s="23"/>
      <c r="AA33" s="23"/>
      <c r="AB33" s="23"/>
      <c r="AC33" s="23"/>
      <c r="AD33" s="23"/>
      <c r="AE33" s="23"/>
      <c r="AF33" s="23"/>
      <c r="AG33" s="23"/>
      <c r="AH33" s="23"/>
    </row>
    <row r="34" spans="1:34" ht="15" customHeight="1" x14ac:dyDescent="0.2">
      <c r="A34" s="47">
        <f t="shared" si="0"/>
        <v>299</v>
      </c>
      <c r="B34" s="48">
        <v>41884</v>
      </c>
      <c r="C34" s="49" t="s">
        <v>315</v>
      </c>
      <c r="D34" s="49" t="s">
        <v>314</v>
      </c>
      <c r="E34" s="50">
        <v>730</v>
      </c>
      <c r="F34" s="50">
        <v>3</v>
      </c>
      <c r="G34" s="50">
        <v>225</v>
      </c>
      <c r="H34" s="50">
        <v>5</v>
      </c>
      <c r="I34" s="50">
        <v>3</v>
      </c>
      <c r="J34" s="50">
        <v>0</v>
      </c>
      <c r="K34" s="50">
        <v>0</v>
      </c>
      <c r="L34" s="50">
        <v>0</v>
      </c>
      <c r="M34" s="50">
        <v>0</v>
      </c>
      <c r="N34" s="50">
        <v>1</v>
      </c>
      <c r="O34" s="50">
        <v>0</v>
      </c>
      <c r="P34" s="50">
        <v>0</v>
      </c>
      <c r="Q34" s="50">
        <v>1</v>
      </c>
      <c r="R34" s="50">
        <v>0</v>
      </c>
      <c r="S34" s="50">
        <v>0</v>
      </c>
      <c r="T34" s="50">
        <v>0</v>
      </c>
      <c r="U34" s="50">
        <v>0</v>
      </c>
      <c r="V34" s="50">
        <v>0</v>
      </c>
      <c r="W34" s="50">
        <v>62</v>
      </c>
      <c r="X34" s="50">
        <v>2</v>
      </c>
      <c r="Y34" s="51" t="s">
        <v>341</v>
      </c>
      <c r="Z34" s="23"/>
      <c r="AA34" s="23"/>
      <c r="AB34" s="23"/>
      <c r="AC34" s="23"/>
      <c r="AD34" s="23"/>
      <c r="AE34" s="23"/>
      <c r="AF34" s="23"/>
      <c r="AG34" s="23"/>
      <c r="AH34" s="23"/>
    </row>
    <row r="35" spans="1:34" ht="15" customHeight="1" x14ac:dyDescent="0.2">
      <c r="A35" s="47">
        <f t="shared" si="0"/>
        <v>370</v>
      </c>
      <c r="B35" s="48">
        <v>41884</v>
      </c>
      <c r="C35" s="49" t="s">
        <v>315</v>
      </c>
      <c r="D35" s="49" t="s">
        <v>314</v>
      </c>
      <c r="E35" s="50">
        <v>745</v>
      </c>
      <c r="F35" s="50">
        <v>3</v>
      </c>
      <c r="G35" s="50">
        <v>257</v>
      </c>
      <c r="H35" s="50">
        <v>6</v>
      </c>
      <c r="I35" s="50">
        <v>3</v>
      </c>
      <c r="J35" s="50">
        <v>6</v>
      </c>
      <c r="K35" s="50">
        <v>0</v>
      </c>
      <c r="L35" s="50">
        <v>0</v>
      </c>
      <c r="M35" s="50">
        <v>0</v>
      </c>
      <c r="N35" s="50">
        <v>1</v>
      </c>
      <c r="O35" s="50">
        <v>0</v>
      </c>
      <c r="P35" s="50">
        <v>0</v>
      </c>
      <c r="Q35" s="50">
        <v>1</v>
      </c>
      <c r="R35" s="50">
        <v>0</v>
      </c>
      <c r="S35" s="50">
        <v>0</v>
      </c>
      <c r="T35" s="50">
        <v>0</v>
      </c>
      <c r="U35" s="50">
        <v>0</v>
      </c>
      <c r="V35" s="50">
        <v>0</v>
      </c>
      <c r="W35" s="50">
        <v>91</v>
      </c>
      <c r="X35" s="50">
        <v>5</v>
      </c>
      <c r="Y35" s="51"/>
      <c r="Z35" s="23"/>
      <c r="AA35" s="23"/>
      <c r="AB35" s="23"/>
      <c r="AC35" s="23"/>
      <c r="AD35" s="23"/>
      <c r="AE35" s="23"/>
      <c r="AF35" s="23"/>
      <c r="AG35" s="23"/>
      <c r="AH35" s="23"/>
    </row>
    <row r="36" spans="1:34" ht="15" customHeight="1" x14ac:dyDescent="0.2">
      <c r="A36" s="47">
        <f t="shared" si="0"/>
        <v>334</v>
      </c>
      <c r="B36" s="48">
        <v>41884</v>
      </c>
      <c r="C36" s="49" t="s">
        <v>315</v>
      </c>
      <c r="D36" s="49" t="s">
        <v>314</v>
      </c>
      <c r="E36" s="50">
        <v>800</v>
      </c>
      <c r="F36" s="50">
        <v>3</v>
      </c>
      <c r="G36" s="50">
        <v>242</v>
      </c>
      <c r="H36" s="50">
        <v>4</v>
      </c>
      <c r="I36" s="50">
        <v>2</v>
      </c>
      <c r="J36" s="50">
        <v>0</v>
      </c>
      <c r="K36" s="50">
        <v>0</v>
      </c>
      <c r="L36" s="50">
        <v>0</v>
      </c>
      <c r="M36" s="50">
        <v>0</v>
      </c>
      <c r="N36" s="50">
        <v>2</v>
      </c>
      <c r="O36" s="50">
        <v>0</v>
      </c>
      <c r="P36" s="50">
        <v>0</v>
      </c>
      <c r="Q36" s="50">
        <v>4</v>
      </c>
      <c r="R36" s="50">
        <v>0</v>
      </c>
      <c r="S36" s="50">
        <v>0</v>
      </c>
      <c r="T36" s="50">
        <v>0</v>
      </c>
      <c r="U36" s="50">
        <v>0</v>
      </c>
      <c r="V36" s="50">
        <v>0</v>
      </c>
      <c r="W36" s="50">
        <v>77</v>
      </c>
      <c r="X36" s="50">
        <v>3</v>
      </c>
      <c r="Y36" s="51"/>
      <c r="Z36" s="23"/>
      <c r="AA36" s="23"/>
      <c r="AB36" s="23"/>
      <c r="AC36" s="23"/>
      <c r="AD36" s="23"/>
      <c r="AE36" s="23"/>
      <c r="AF36" s="23"/>
      <c r="AG36" s="23"/>
      <c r="AH36" s="23"/>
    </row>
    <row r="37" spans="1:34" ht="15" customHeight="1" x14ac:dyDescent="0.2">
      <c r="A37" s="47">
        <f t="shared" si="0"/>
        <v>374</v>
      </c>
      <c r="B37" s="48">
        <v>41884</v>
      </c>
      <c r="C37" s="49" t="s">
        <v>315</v>
      </c>
      <c r="D37" s="49" t="s">
        <v>314</v>
      </c>
      <c r="E37" s="50">
        <v>815</v>
      </c>
      <c r="F37" s="50">
        <v>3</v>
      </c>
      <c r="G37" s="50">
        <v>279</v>
      </c>
      <c r="H37" s="50">
        <v>6</v>
      </c>
      <c r="I37" s="50">
        <v>2</v>
      </c>
      <c r="J37" s="50">
        <v>0</v>
      </c>
      <c r="K37" s="50">
        <v>0</v>
      </c>
      <c r="L37" s="50">
        <v>0</v>
      </c>
      <c r="M37" s="50">
        <v>0</v>
      </c>
      <c r="N37" s="50">
        <v>2</v>
      </c>
      <c r="O37" s="50">
        <v>0</v>
      </c>
      <c r="P37" s="50">
        <v>2</v>
      </c>
      <c r="Q37" s="50">
        <v>5</v>
      </c>
      <c r="R37" s="50">
        <v>0</v>
      </c>
      <c r="S37" s="50">
        <v>0</v>
      </c>
      <c r="T37" s="50">
        <v>0</v>
      </c>
      <c r="U37" s="50">
        <v>0</v>
      </c>
      <c r="V37" s="50">
        <v>0</v>
      </c>
      <c r="W37" s="50">
        <v>75</v>
      </c>
      <c r="X37" s="50">
        <v>3</v>
      </c>
      <c r="Y37" s="51"/>
      <c r="Z37" s="23"/>
      <c r="AA37" s="23"/>
      <c r="AB37" s="23"/>
      <c r="AC37" s="23"/>
      <c r="AD37" s="23"/>
      <c r="AE37" s="23"/>
      <c r="AF37" s="23"/>
      <c r="AG37" s="23"/>
      <c r="AH37" s="23"/>
    </row>
    <row r="38" spans="1:34" ht="15" customHeight="1" x14ac:dyDescent="0.2">
      <c r="A38" s="47">
        <f t="shared" si="0"/>
        <v>334</v>
      </c>
      <c r="B38" s="48">
        <v>41884</v>
      </c>
      <c r="C38" s="49" t="s">
        <v>315</v>
      </c>
      <c r="D38" s="49" t="s">
        <v>314</v>
      </c>
      <c r="E38" s="50">
        <v>830</v>
      </c>
      <c r="F38" s="50">
        <v>3</v>
      </c>
      <c r="G38" s="50">
        <v>267</v>
      </c>
      <c r="H38" s="50">
        <v>4</v>
      </c>
      <c r="I38" s="50">
        <v>3</v>
      </c>
      <c r="J38" s="50">
        <v>0</v>
      </c>
      <c r="K38" s="50">
        <v>0</v>
      </c>
      <c r="L38" s="50">
        <v>0</v>
      </c>
      <c r="M38" s="50">
        <v>0</v>
      </c>
      <c r="N38" s="50">
        <v>3</v>
      </c>
      <c r="O38" s="50">
        <v>0</v>
      </c>
      <c r="P38" s="50">
        <v>3</v>
      </c>
      <c r="Q38" s="50">
        <v>2</v>
      </c>
      <c r="R38" s="50">
        <v>0</v>
      </c>
      <c r="S38" s="50">
        <v>0</v>
      </c>
      <c r="T38" s="50">
        <v>0</v>
      </c>
      <c r="U38" s="50">
        <v>0</v>
      </c>
      <c r="V38" s="50">
        <v>0</v>
      </c>
      <c r="W38" s="50">
        <v>51</v>
      </c>
      <c r="X38" s="50">
        <v>1</v>
      </c>
      <c r="Y38" s="51"/>
      <c r="Z38" s="23"/>
      <c r="AA38" s="23"/>
      <c r="AB38" s="23"/>
      <c r="AC38" s="23"/>
      <c r="AD38" s="23"/>
      <c r="AE38" s="23"/>
      <c r="AF38" s="23"/>
      <c r="AG38" s="23"/>
      <c r="AH38" s="23"/>
    </row>
    <row r="39" spans="1:34" ht="12.75" x14ac:dyDescent="0.2">
      <c r="A39" s="47">
        <f t="shared" si="0"/>
        <v>366</v>
      </c>
      <c r="B39" s="48">
        <v>41884</v>
      </c>
      <c r="C39" s="49" t="s">
        <v>315</v>
      </c>
      <c r="D39" s="49" t="s">
        <v>314</v>
      </c>
      <c r="E39" s="50">
        <v>845</v>
      </c>
      <c r="F39" s="50">
        <v>3</v>
      </c>
      <c r="G39" s="50">
        <v>279</v>
      </c>
      <c r="H39" s="50">
        <v>5</v>
      </c>
      <c r="I39" s="50">
        <v>5</v>
      </c>
      <c r="J39" s="50">
        <v>0</v>
      </c>
      <c r="K39" s="50">
        <v>0</v>
      </c>
      <c r="L39" s="50">
        <v>0</v>
      </c>
      <c r="M39" s="50">
        <v>0</v>
      </c>
      <c r="N39" s="50">
        <v>4</v>
      </c>
      <c r="O39" s="50">
        <v>0</v>
      </c>
      <c r="P39" s="50">
        <v>3</v>
      </c>
      <c r="Q39" s="50">
        <v>0</v>
      </c>
      <c r="R39" s="50">
        <v>0</v>
      </c>
      <c r="S39" s="50">
        <v>0</v>
      </c>
      <c r="T39" s="50">
        <v>0</v>
      </c>
      <c r="U39" s="50">
        <v>0</v>
      </c>
      <c r="V39" s="50">
        <v>0</v>
      </c>
      <c r="W39" s="50">
        <v>65</v>
      </c>
      <c r="X39" s="50">
        <v>5</v>
      </c>
      <c r="Y39" s="51"/>
      <c r="Z39" s="23"/>
      <c r="AA39" s="23"/>
      <c r="AB39" s="23"/>
      <c r="AC39" s="23"/>
      <c r="AD39" s="23"/>
      <c r="AE39" s="23"/>
      <c r="AF39" s="23"/>
      <c r="AG39" s="23"/>
      <c r="AH39" s="23"/>
    </row>
    <row r="40" spans="1:34" ht="15" customHeight="1" x14ac:dyDescent="0.2">
      <c r="A40" s="47">
        <f t="shared" si="0"/>
        <v>306</v>
      </c>
      <c r="B40" s="48">
        <v>41884</v>
      </c>
      <c r="C40" s="49" t="s">
        <v>315</v>
      </c>
      <c r="D40" s="49" t="s">
        <v>314</v>
      </c>
      <c r="E40" s="50">
        <v>1700</v>
      </c>
      <c r="F40" s="50">
        <v>3</v>
      </c>
      <c r="G40" s="50">
        <v>223</v>
      </c>
      <c r="H40" s="50">
        <v>6</v>
      </c>
      <c r="I40" s="50">
        <v>4</v>
      </c>
      <c r="J40" s="50">
        <v>0</v>
      </c>
      <c r="K40" s="50">
        <v>0</v>
      </c>
      <c r="L40" s="50">
        <v>0</v>
      </c>
      <c r="M40" s="50">
        <v>0</v>
      </c>
      <c r="N40" s="50">
        <v>4</v>
      </c>
      <c r="O40" s="50">
        <v>0</v>
      </c>
      <c r="P40" s="50">
        <v>0</v>
      </c>
      <c r="Q40" s="50">
        <v>2</v>
      </c>
      <c r="R40" s="50">
        <v>0</v>
      </c>
      <c r="S40" s="50">
        <v>0</v>
      </c>
      <c r="T40" s="50">
        <v>0</v>
      </c>
      <c r="U40" s="50">
        <v>0</v>
      </c>
      <c r="V40" s="50">
        <v>0</v>
      </c>
      <c r="W40" s="50">
        <v>62</v>
      </c>
      <c r="X40" s="50">
        <v>5</v>
      </c>
      <c r="Y40" s="51"/>
      <c r="Z40" s="23"/>
      <c r="AA40" s="23"/>
      <c r="AB40" s="23"/>
      <c r="AC40" s="23"/>
      <c r="AD40" s="23"/>
      <c r="AE40" s="23"/>
      <c r="AF40" s="23"/>
      <c r="AG40" s="23"/>
      <c r="AH40" s="23"/>
    </row>
    <row r="41" spans="1:34" ht="15" customHeight="1" x14ac:dyDescent="0.2">
      <c r="A41" s="47">
        <f t="shared" si="0"/>
        <v>308</v>
      </c>
      <c r="B41" s="48">
        <v>41884</v>
      </c>
      <c r="C41" s="49" t="s">
        <v>315</v>
      </c>
      <c r="D41" s="49" t="s">
        <v>314</v>
      </c>
      <c r="E41" s="50">
        <v>1715</v>
      </c>
      <c r="F41" s="50">
        <v>3</v>
      </c>
      <c r="G41" s="50">
        <v>227</v>
      </c>
      <c r="H41" s="50">
        <v>3</v>
      </c>
      <c r="I41" s="50">
        <v>2</v>
      </c>
      <c r="J41" s="50">
        <v>0</v>
      </c>
      <c r="K41" s="50">
        <v>0</v>
      </c>
      <c r="L41" s="50">
        <v>0</v>
      </c>
      <c r="M41" s="50">
        <v>0</v>
      </c>
      <c r="N41" s="50">
        <v>2</v>
      </c>
      <c r="O41" s="50">
        <v>0</v>
      </c>
      <c r="P41" s="50">
        <v>2</v>
      </c>
      <c r="Q41" s="50">
        <v>1</v>
      </c>
      <c r="R41" s="50">
        <v>0</v>
      </c>
      <c r="S41" s="50">
        <v>0</v>
      </c>
      <c r="T41" s="50">
        <v>0</v>
      </c>
      <c r="U41" s="50">
        <v>0</v>
      </c>
      <c r="V41" s="50">
        <v>0</v>
      </c>
      <c r="W41" s="50">
        <v>64</v>
      </c>
      <c r="X41" s="50">
        <v>7</v>
      </c>
      <c r="Y41" s="51"/>
      <c r="Z41" s="23"/>
      <c r="AA41" s="23"/>
      <c r="AB41" s="23"/>
      <c r="AC41" s="23"/>
      <c r="AD41" s="23"/>
      <c r="AE41" s="23"/>
      <c r="AF41" s="23"/>
      <c r="AG41" s="23"/>
      <c r="AH41" s="23"/>
    </row>
    <row r="42" spans="1:34" ht="15" customHeight="1" x14ac:dyDescent="0.2">
      <c r="A42" s="47">
        <f t="shared" si="0"/>
        <v>336</v>
      </c>
      <c r="B42" s="48">
        <v>41884</v>
      </c>
      <c r="C42" s="49" t="s">
        <v>315</v>
      </c>
      <c r="D42" s="49" t="s">
        <v>314</v>
      </c>
      <c r="E42" s="50">
        <v>1730</v>
      </c>
      <c r="F42" s="50">
        <v>3</v>
      </c>
      <c r="G42" s="50">
        <v>221</v>
      </c>
      <c r="H42" s="50">
        <v>5</v>
      </c>
      <c r="I42" s="50">
        <v>3</v>
      </c>
      <c r="J42" s="50">
        <v>0</v>
      </c>
      <c r="K42" s="50">
        <v>0</v>
      </c>
      <c r="L42" s="50">
        <v>0</v>
      </c>
      <c r="M42" s="50">
        <v>0</v>
      </c>
      <c r="N42" s="50">
        <v>3</v>
      </c>
      <c r="O42" s="50">
        <v>0</v>
      </c>
      <c r="P42" s="50">
        <v>1</v>
      </c>
      <c r="Q42" s="50">
        <v>3</v>
      </c>
      <c r="R42" s="50">
        <v>0</v>
      </c>
      <c r="S42" s="50">
        <v>0</v>
      </c>
      <c r="T42" s="50">
        <v>0</v>
      </c>
      <c r="U42" s="50">
        <v>0</v>
      </c>
      <c r="V42" s="50">
        <v>0</v>
      </c>
      <c r="W42" s="50">
        <v>94</v>
      </c>
      <c r="X42" s="50">
        <v>6</v>
      </c>
      <c r="Y42" s="51"/>
      <c r="Z42" s="23"/>
      <c r="AA42" s="23"/>
      <c r="AB42" s="23"/>
      <c r="AC42" s="23"/>
      <c r="AD42" s="23"/>
      <c r="AE42" s="23"/>
      <c r="AF42" s="23"/>
      <c r="AG42" s="23"/>
      <c r="AH42" s="23"/>
    </row>
    <row r="43" spans="1:34" ht="15" customHeight="1" x14ac:dyDescent="0.2">
      <c r="A43" s="47">
        <f t="shared" si="0"/>
        <v>348</v>
      </c>
      <c r="B43" s="48">
        <v>41884</v>
      </c>
      <c r="C43" s="49" t="s">
        <v>315</v>
      </c>
      <c r="D43" s="49" t="s">
        <v>314</v>
      </c>
      <c r="E43" s="50">
        <v>1745</v>
      </c>
      <c r="F43" s="50">
        <v>3</v>
      </c>
      <c r="G43" s="50">
        <v>232</v>
      </c>
      <c r="H43" s="50">
        <v>4</v>
      </c>
      <c r="I43" s="50">
        <v>5</v>
      </c>
      <c r="J43" s="50">
        <v>0</v>
      </c>
      <c r="K43" s="50">
        <v>0</v>
      </c>
      <c r="L43" s="50">
        <v>0</v>
      </c>
      <c r="M43" s="50">
        <v>0</v>
      </c>
      <c r="N43" s="50">
        <v>3</v>
      </c>
      <c r="O43" s="50">
        <v>0</v>
      </c>
      <c r="P43" s="50">
        <v>1</v>
      </c>
      <c r="Q43" s="50">
        <v>0</v>
      </c>
      <c r="R43" s="50">
        <v>0</v>
      </c>
      <c r="S43" s="50">
        <v>0</v>
      </c>
      <c r="T43" s="50">
        <v>0</v>
      </c>
      <c r="U43" s="50">
        <v>0</v>
      </c>
      <c r="V43" s="50">
        <v>0</v>
      </c>
      <c r="W43" s="50">
        <v>95</v>
      </c>
      <c r="X43" s="50">
        <v>8</v>
      </c>
      <c r="Y43" s="51"/>
      <c r="Z43" s="23"/>
      <c r="AA43" s="23"/>
      <c r="AB43" s="23"/>
      <c r="AC43" s="23"/>
      <c r="AD43" s="23"/>
      <c r="AE43" s="23"/>
      <c r="AF43" s="23"/>
      <c r="AG43" s="23"/>
      <c r="AH43" s="23"/>
    </row>
    <row r="44" spans="1:34" ht="15" customHeight="1" x14ac:dyDescent="0.2">
      <c r="A44" s="47">
        <f t="shared" si="0"/>
        <v>327</v>
      </c>
      <c r="B44" s="48">
        <v>41884</v>
      </c>
      <c r="C44" s="49" t="s">
        <v>315</v>
      </c>
      <c r="D44" s="49" t="s">
        <v>314</v>
      </c>
      <c r="E44" s="50">
        <v>1800</v>
      </c>
      <c r="F44" s="50">
        <v>3</v>
      </c>
      <c r="G44" s="50">
        <v>233</v>
      </c>
      <c r="H44" s="50">
        <v>4</v>
      </c>
      <c r="I44" s="50">
        <v>1</v>
      </c>
      <c r="J44" s="50">
        <v>0</v>
      </c>
      <c r="K44" s="50">
        <v>0</v>
      </c>
      <c r="L44" s="50">
        <v>0</v>
      </c>
      <c r="M44" s="50">
        <v>0</v>
      </c>
      <c r="N44" s="50">
        <v>1</v>
      </c>
      <c r="O44" s="50">
        <v>0</v>
      </c>
      <c r="P44" s="50">
        <v>1</v>
      </c>
      <c r="Q44" s="50">
        <v>0</v>
      </c>
      <c r="R44" s="50">
        <v>0</v>
      </c>
      <c r="S44" s="50">
        <v>0</v>
      </c>
      <c r="T44" s="50">
        <v>0</v>
      </c>
      <c r="U44" s="50">
        <v>0</v>
      </c>
      <c r="V44" s="50">
        <v>0</v>
      </c>
      <c r="W44" s="50">
        <v>86</v>
      </c>
      <c r="X44" s="50">
        <v>1</v>
      </c>
      <c r="Y44" s="51"/>
      <c r="Z44" s="23"/>
      <c r="AA44" s="23"/>
      <c r="AB44" s="23"/>
      <c r="AC44" s="23"/>
      <c r="AD44" s="23"/>
      <c r="AE44" s="23"/>
      <c r="AF44" s="23"/>
      <c r="AG44" s="23"/>
      <c r="AH44" s="23"/>
    </row>
    <row r="45" spans="1:34" ht="15" customHeight="1" x14ac:dyDescent="0.2">
      <c r="A45" s="47">
        <f t="shared" si="0"/>
        <v>365</v>
      </c>
      <c r="B45" s="48">
        <v>41884</v>
      </c>
      <c r="C45" s="49" t="s">
        <v>315</v>
      </c>
      <c r="D45" s="49" t="s">
        <v>314</v>
      </c>
      <c r="E45" s="50">
        <v>1815</v>
      </c>
      <c r="F45" s="50">
        <v>3</v>
      </c>
      <c r="G45" s="50">
        <v>270</v>
      </c>
      <c r="H45" s="50">
        <v>4</v>
      </c>
      <c r="I45" s="50">
        <v>3</v>
      </c>
      <c r="J45" s="50">
        <v>0</v>
      </c>
      <c r="K45" s="50">
        <v>0</v>
      </c>
      <c r="L45" s="50">
        <v>0</v>
      </c>
      <c r="M45" s="50">
        <v>0</v>
      </c>
      <c r="N45" s="50">
        <v>2</v>
      </c>
      <c r="O45" s="50">
        <v>0</v>
      </c>
      <c r="P45" s="50">
        <v>0</v>
      </c>
      <c r="Q45" s="50">
        <v>2</v>
      </c>
      <c r="R45" s="50">
        <v>0</v>
      </c>
      <c r="S45" s="50">
        <v>0</v>
      </c>
      <c r="T45" s="50">
        <v>0</v>
      </c>
      <c r="U45" s="50">
        <v>0</v>
      </c>
      <c r="V45" s="50">
        <v>0</v>
      </c>
      <c r="W45" s="50">
        <v>77</v>
      </c>
      <c r="X45" s="50">
        <v>7</v>
      </c>
      <c r="Y45" s="51"/>
      <c r="Z45" s="23"/>
      <c r="AA45" s="23"/>
      <c r="AB45" s="23"/>
      <c r="AC45" s="23"/>
      <c r="AD45" s="23"/>
      <c r="AE45" s="23"/>
      <c r="AF45" s="23"/>
      <c r="AG45" s="23"/>
      <c r="AH45" s="23"/>
    </row>
    <row r="46" spans="1:34" ht="15" customHeight="1" x14ac:dyDescent="0.2">
      <c r="A46" s="47">
        <f t="shared" si="0"/>
        <v>340</v>
      </c>
      <c r="B46" s="48">
        <v>41884</v>
      </c>
      <c r="C46" s="49" t="s">
        <v>315</v>
      </c>
      <c r="D46" s="49" t="s">
        <v>314</v>
      </c>
      <c r="E46" s="50">
        <v>1830</v>
      </c>
      <c r="F46" s="50">
        <v>3</v>
      </c>
      <c r="G46" s="50">
        <v>252</v>
      </c>
      <c r="H46" s="50">
        <v>5</v>
      </c>
      <c r="I46" s="50">
        <v>4</v>
      </c>
      <c r="J46" s="50">
        <v>0</v>
      </c>
      <c r="K46" s="50">
        <v>0</v>
      </c>
      <c r="L46" s="50">
        <v>0</v>
      </c>
      <c r="M46" s="50">
        <v>0</v>
      </c>
      <c r="N46" s="50">
        <v>3</v>
      </c>
      <c r="O46" s="50">
        <v>0</v>
      </c>
      <c r="P46" s="50">
        <v>0</v>
      </c>
      <c r="Q46" s="50">
        <v>2</v>
      </c>
      <c r="R46" s="50">
        <v>0</v>
      </c>
      <c r="S46" s="50">
        <v>0</v>
      </c>
      <c r="T46" s="50">
        <v>0</v>
      </c>
      <c r="U46" s="50">
        <v>0</v>
      </c>
      <c r="V46" s="50">
        <v>0</v>
      </c>
      <c r="W46" s="50">
        <v>71</v>
      </c>
      <c r="X46" s="50">
        <v>3</v>
      </c>
      <c r="Y46" s="51"/>
      <c r="Z46" s="23"/>
      <c r="AA46" s="23"/>
      <c r="AB46" s="23"/>
      <c r="AC46" s="23"/>
      <c r="AD46" s="23"/>
      <c r="AE46" s="23"/>
      <c r="AF46" s="23"/>
      <c r="AG46" s="23"/>
      <c r="AH46" s="23"/>
    </row>
    <row r="47" spans="1:34" ht="15" customHeight="1" x14ac:dyDescent="0.2">
      <c r="A47" s="47">
        <f t="shared" si="0"/>
        <v>308</v>
      </c>
      <c r="B47" s="48">
        <v>41884</v>
      </c>
      <c r="C47" s="49" t="s">
        <v>315</v>
      </c>
      <c r="D47" s="49" t="s">
        <v>314</v>
      </c>
      <c r="E47" s="50">
        <v>1845</v>
      </c>
      <c r="F47" s="50">
        <v>3</v>
      </c>
      <c r="G47" s="50">
        <v>251</v>
      </c>
      <c r="H47" s="50">
        <v>5</v>
      </c>
      <c r="I47" s="50">
        <v>3</v>
      </c>
      <c r="J47" s="50">
        <v>0</v>
      </c>
      <c r="K47" s="50">
        <v>0</v>
      </c>
      <c r="L47" s="50">
        <v>0</v>
      </c>
      <c r="M47" s="50">
        <v>0</v>
      </c>
      <c r="N47" s="50">
        <v>0</v>
      </c>
      <c r="O47" s="50">
        <v>0</v>
      </c>
      <c r="P47" s="50">
        <v>0</v>
      </c>
      <c r="Q47" s="50">
        <v>0</v>
      </c>
      <c r="R47" s="50">
        <v>0</v>
      </c>
      <c r="S47" s="50">
        <v>0</v>
      </c>
      <c r="T47" s="50">
        <v>0</v>
      </c>
      <c r="U47" s="50">
        <v>0</v>
      </c>
      <c r="V47" s="50">
        <v>0</v>
      </c>
      <c r="W47" s="50">
        <v>46</v>
      </c>
      <c r="X47" s="50">
        <v>3</v>
      </c>
      <c r="Y47" s="51"/>
      <c r="Z47" s="23"/>
      <c r="AA47" s="23"/>
      <c r="AB47" s="23"/>
      <c r="AC47" s="23"/>
      <c r="AD47" s="23"/>
      <c r="AE47" s="23"/>
      <c r="AF47" s="23"/>
      <c r="AG47" s="23"/>
      <c r="AH47" s="23"/>
    </row>
    <row r="48" spans="1:34" ht="15" customHeight="1" x14ac:dyDescent="0.2">
      <c r="A48" s="47">
        <f t="shared" si="0"/>
        <v>259</v>
      </c>
      <c r="B48" s="48">
        <v>41884</v>
      </c>
      <c r="C48" s="49" t="s">
        <v>315</v>
      </c>
      <c r="D48" s="49" t="s">
        <v>314</v>
      </c>
      <c r="E48" s="50">
        <v>1900</v>
      </c>
      <c r="F48" s="50">
        <v>3</v>
      </c>
      <c r="G48" s="50">
        <v>210</v>
      </c>
      <c r="H48" s="50">
        <v>4</v>
      </c>
      <c r="I48" s="50">
        <v>3</v>
      </c>
      <c r="J48" s="50">
        <v>0</v>
      </c>
      <c r="K48" s="50">
        <v>0</v>
      </c>
      <c r="L48" s="50">
        <v>0</v>
      </c>
      <c r="M48" s="50">
        <v>0</v>
      </c>
      <c r="N48" s="50">
        <v>0</v>
      </c>
      <c r="O48" s="50">
        <v>0</v>
      </c>
      <c r="P48" s="50">
        <v>1</v>
      </c>
      <c r="Q48" s="50">
        <v>0</v>
      </c>
      <c r="R48" s="50">
        <v>0</v>
      </c>
      <c r="S48" s="50">
        <v>0</v>
      </c>
      <c r="T48" s="50">
        <v>0</v>
      </c>
      <c r="U48" s="50">
        <v>0</v>
      </c>
      <c r="V48" s="50">
        <v>0</v>
      </c>
      <c r="W48" s="50">
        <v>34</v>
      </c>
      <c r="X48" s="50">
        <v>7</v>
      </c>
      <c r="Y48" s="51"/>
      <c r="Z48" s="23"/>
      <c r="AA48" s="23"/>
      <c r="AB48" s="23"/>
      <c r="AC48" s="23"/>
      <c r="AD48" s="23"/>
      <c r="AE48" s="23"/>
      <c r="AF48" s="23"/>
      <c r="AG48" s="23"/>
      <c r="AH48" s="23"/>
    </row>
    <row r="49" spans="1:34" ht="15" customHeight="1" x14ac:dyDescent="0.2">
      <c r="A49" s="47">
        <f t="shared" si="0"/>
        <v>256</v>
      </c>
      <c r="B49" s="48">
        <v>41884</v>
      </c>
      <c r="C49" s="49" t="s">
        <v>315</v>
      </c>
      <c r="D49" s="49" t="s">
        <v>314</v>
      </c>
      <c r="E49" s="50">
        <v>1915</v>
      </c>
      <c r="F49" s="50">
        <v>3</v>
      </c>
      <c r="G49" s="50">
        <v>221</v>
      </c>
      <c r="H49" s="50">
        <v>4</v>
      </c>
      <c r="I49" s="50">
        <v>0</v>
      </c>
      <c r="J49" s="50">
        <v>0</v>
      </c>
      <c r="K49" s="50">
        <v>0</v>
      </c>
      <c r="L49" s="50">
        <v>0</v>
      </c>
      <c r="M49" s="50">
        <v>0</v>
      </c>
      <c r="N49" s="50">
        <v>0</v>
      </c>
      <c r="O49" s="50">
        <v>0</v>
      </c>
      <c r="P49" s="50">
        <v>0</v>
      </c>
      <c r="Q49" s="50">
        <v>3</v>
      </c>
      <c r="R49" s="50">
        <v>0</v>
      </c>
      <c r="S49" s="50">
        <v>0</v>
      </c>
      <c r="T49" s="50">
        <v>0</v>
      </c>
      <c r="U49" s="50">
        <v>0</v>
      </c>
      <c r="V49" s="50">
        <v>0</v>
      </c>
      <c r="W49" s="50">
        <v>27</v>
      </c>
      <c r="X49" s="50">
        <v>1</v>
      </c>
      <c r="Y49" s="51"/>
      <c r="Z49" s="23"/>
      <c r="AA49" s="23"/>
      <c r="AB49" s="23"/>
      <c r="AC49" s="23"/>
      <c r="AD49" s="23"/>
      <c r="AE49" s="23"/>
      <c r="AF49" s="23"/>
      <c r="AG49" s="23"/>
      <c r="AH49" s="23"/>
    </row>
    <row r="50" spans="1:34" ht="15" customHeight="1" x14ac:dyDescent="0.2">
      <c r="A50" s="47">
        <f t="shared" si="0"/>
        <v>253</v>
      </c>
      <c r="B50" s="48">
        <v>41884</v>
      </c>
      <c r="C50" s="49" t="s">
        <v>315</v>
      </c>
      <c r="D50" s="49" t="s">
        <v>314</v>
      </c>
      <c r="E50" s="50">
        <v>1930</v>
      </c>
      <c r="F50" s="50">
        <v>3</v>
      </c>
      <c r="G50" s="50">
        <v>230</v>
      </c>
      <c r="H50" s="50">
        <v>3</v>
      </c>
      <c r="I50" s="50">
        <v>1</v>
      </c>
      <c r="J50" s="50">
        <v>0</v>
      </c>
      <c r="K50" s="50">
        <v>0</v>
      </c>
      <c r="L50" s="50">
        <v>0</v>
      </c>
      <c r="M50" s="50">
        <v>0</v>
      </c>
      <c r="N50" s="50">
        <v>1</v>
      </c>
      <c r="O50" s="50">
        <v>0</v>
      </c>
      <c r="P50" s="50">
        <v>0</v>
      </c>
      <c r="Q50" s="50">
        <v>0</v>
      </c>
      <c r="R50" s="50">
        <v>0</v>
      </c>
      <c r="S50" s="50">
        <v>0</v>
      </c>
      <c r="T50" s="50">
        <v>0</v>
      </c>
      <c r="U50" s="50">
        <v>0</v>
      </c>
      <c r="V50" s="50">
        <v>0</v>
      </c>
      <c r="W50" s="50">
        <v>16</v>
      </c>
      <c r="X50" s="50">
        <v>2</v>
      </c>
      <c r="Y50" s="51"/>
      <c r="Z50" s="23"/>
      <c r="AA50" s="23"/>
      <c r="AB50" s="23"/>
      <c r="AC50" s="23"/>
      <c r="AD50" s="23"/>
      <c r="AE50" s="23"/>
      <c r="AF50" s="23"/>
      <c r="AG50" s="23"/>
      <c r="AH50" s="23"/>
    </row>
    <row r="51" spans="1:34" ht="15" customHeight="1" x14ac:dyDescent="0.2">
      <c r="A51" s="47">
        <f t="shared" si="0"/>
        <v>271</v>
      </c>
      <c r="B51" s="48">
        <v>41884</v>
      </c>
      <c r="C51" s="49" t="s">
        <v>315</v>
      </c>
      <c r="D51" s="49" t="s">
        <v>314</v>
      </c>
      <c r="E51" s="50">
        <v>1945</v>
      </c>
      <c r="F51" s="50">
        <v>3</v>
      </c>
      <c r="G51" s="50">
        <v>240</v>
      </c>
      <c r="H51" s="50">
        <v>2</v>
      </c>
      <c r="I51" s="50">
        <v>2</v>
      </c>
      <c r="J51" s="50">
        <v>0</v>
      </c>
      <c r="K51" s="50">
        <v>0</v>
      </c>
      <c r="L51" s="50">
        <v>0</v>
      </c>
      <c r="M51" s="50">
        <v>0</v>
      </c>
      <c r="N51" s="50">
        <v>2</v>
      </c>
      <c r="O51" s="50">
        <v>0</v>
      </c>
      <c r="P51" s="50">
        <v>1</v>
      </c>
      <c r="Q51" s="50">
        <v>0</v>
      </c>
      <c r="R51" s="50">
        <v>0</v>
      </c>
      <c r="S51" s="50">
        <v>0</v>
      </c>
      <c r="T51" s="50">
        <v>0</v>
      </c>
      <c r="U51" s="50">
        <v>0</v>
      </c>
      <c r="V51" s="50">
        <v>0</v>
      </c>
      <c r="W51" s="50">
        <v>21</v>
      </c>
      <c r="X51" s="50">
        <v>3</v>
      </c>
      <c r="Y51" s="51"/>
      <c r="Z51" s="23"/>
      <c r="AA51" s="23"/>
      <c r="AB51" s="23"/>
      <c r="AC51" s="23"/>
      <c r="AD51" s="23"/>
      <c r="AE51" s="23"/>
      <c r="AF51" s="23"/>
      <c r="AG51" s="23"/>
      <c r="AH51" s="23"/>
    </row>
    <row r="52" spans="1:34" ht="15" customHeight="1" x14ac:dyDescent="0.2">
      <c r="A52" s="47">
        <f t="shared" si="0"/>
        <v>80</v>
      </c>
      <c r="B52" s="48">
        <v>41884</v>
      </c>
      <c r="C52" s="49" t="s">
        <v>315</v>
      </c>
      <c r="D52" s="49" t="s">
        <v>314</v>
      </c>
      <c r="E52" s="50">
        <v>600</v>
      </c>
      <c r="F52" s="50">
        <v>4</v>
      </c>
      <c r="G52" s="50">
        <v>56</v>
      </c>
      <c r="H52" s="50">
        <v>1</v>
      </c>
      <c r="I52" s="50">
        <v>0</v>
      </c>
      <c r="J52" s="50">
        <v>0</v>
      </c>
      <c r="K52" s="50">
        <v>0</v>
      </c>
      <c r="L52" s="50">
        <v>0</v>
      </c>
      <c r="M52" s="50">
        <v>0</v>
      </c>
      <c r="N52" s="50">
        <v>1</v>
      </c>
      <c r="O52" s="50">
        <v>0</v>
      </c>
      <c r="P52" s="50">
        <v>0</v>
      </c>
      <c r="Q52" s="50">
        <v>1</v>
      </c>
      <c r="R52" s="50">
        <v>0</v>
      </c>
      <c r="S52" s="50">
        <v>0</v>
      </c>
      <c r="T52" s="50">
        <v>0</v>
      </c>
      <c r="U52" s="50">
        <v>0</v>
      </c>
      <c r="V52" s="50">
        <v>0</v>
      </c>
      <c r="W52" s="50">
        <v>21</v>
      </c>
      <c r="X52" s="50">
        <v>0</v>
      </c>
      <c r="Y52" s="51"/>
      <c r="Z52" s="23"/>
      <c r="AA52" s="23"/>
      <c r="AB52" s="23"/>
      <c r="AC52" s="23"/>
      <c r="AD52" s="23"/>
      <c r="AE52" s="23"/>
      <c r="AF52" s="23"/>
      <c r="AG52" s="23"/>
      <c r="AH52" s="23"/>
    </row>
    <row r="53" spans="1:34" ht="15" customHeight="1" x14ac:dyDescent="0.2">
      <c r="A53" s="47">
        <f t="shared" si="0"/>
        <v>103</v>
      </c>
      <c r="B53" s="48">
        <v>41884</v>
      </c>
      <c r="C53" s="49" t="s">
        <v>315</v>
      </c>
      <c r="D53" s="49" t="s">
        <v>314</v>
      </c>
      <c r="E53" s="50">
        <v>615</v>
      </c>
      <c r="F53" s="50">
        <v>4</v>
      </c>
      <c r="G53" s="50">
        <v>67</v>
      </c>
      <c r="H53" s="50">
        <v>1</v>
      </c>
      <c r="I53" s="50">
        <v>0</v>
      </c>
      <c r="J53" s="50">
        <v>0</v>
      </c>
      <c r="K53" s="50">
        <v>0</v>
      </c>
      <c r="L53" s="50">
        <v>0</v>
      </c>
      <c r="M53" s="50">
        <v>0</v>
      </c>
      <c r="N53" s="50">
        <v>7</v>
      </c>
      <c r="O53" s="50">
        <v>0</v>
      </c>
      <c r="P53" s="50">
        <v>0</v>
      </c>
      <c r="Q53" s="50">
        <v>0</v>
      </c>
      <c r="R53" s="50">
        <v>0</v>
      </c>
      <c r="S53" s="50">
        <v>0</v>
      </c>
      <c r="T53" s="50">
        <v>0</v>
      </c>
      <c r="U53" s="50">
        <v>0</v>
      </c>
      <c r="V53" s="50">
        <v>0</v>
      </c>
      <c r="W53" s="50">
        <v>20</v>
      </c>
      <c r="X53" s="50">
        <v>8</v>
      </c>
      <c r="Y53" s="51"/>
      <c r="Z53" s="23"/>
      <c r="AA53" s="23"/>
      <c r="AB53" s="23"/>
      <c r="AC53" s="23"/>
      <c r="AD53" s="23"/>
      <c r="AE53" s="23"/>
      <c r="AF53" s="23"/>
      <c r="AG53" s="23"/>
      <c r="AH53" s="23"/>
    </row>
    <row r="54" spans="1:34" ht="15" customHeight="1" x14ac:dyDescent="0.2">
      <c r="A54" s="47">
        <f t="shared" si="0"/>
        <v>131</v>
      </c>
      <c r="B54" s="48">
        <v>41884</v>
      </c>
      <c r="C54" s="49" t="s">
        <v>315</v>
      </c>
      <c r="D54" s="49" t="s">
        <v>314</v>
      </c>
      <c r="E54" s="50">
        <v>630</v>
      </c>
      <c r="F54" s="50">
        <v>4</v>
      </c>
      <c r="G54" s="50">
        <v>83</v>
      </c>
      <c r="H54" s="50">
        <v>1</v>
      </c>
      <c r="I54" s="50">
        <v>0</v>
      </c>
      <c r="J54" s="50">
        <v>0</v>
      </c>
      <c r="K54" s="50">
        <v>0</v>
      </c>
      <c r="L54" s="50">
        <v>0</v>
      </c>
      <c r="M54" s="50">
        <v>0</v>
      </c>
      <c r="N54" s="50">
        <v>5</v>
      </c>
      <c r="O54" s="50">
        <v>0</v>
      </c>
      <c r="P54" s="50">
        <v>1</v>
      </c>
      <c r="Q54" s="50">
        <v>1</v>
      </c>
      <c r="R54" s="50">
        <v>0</v>
      </c>
      <c r="S54" s="50">
        <v>0</v>
      </c>
      <c r="T54" s="50">
        <v>0</v>
      </c>
      <c r="U54" s="50">
        <v>0</v>
      </c>
      <c r="V54" s="50">
        <v>0</v>
      </c>
      <c r="W54" s="50">
        <v>31</v>
      </c>
      <c r="X54" s="50">
        <v>9</v>
      </c>
      <c r="Y54" s="51"/>
      <c r="Z54" s="23"/>
      <c r="AA54" s="23"/>
      <c r="AB54" s="23"/>
      <c r="AC54" s="23"/>
      <c r="AD54" s="23"/>
      <c r="AE54" s="23"/>
      <c r="AF54" s="23"/>
      <c r="AG54" s="23"/>
      <c r="AH54" s="23"/>
    </row>
    <row r="55" spans="1:34" ht="15" customHeight="1" x14ac:dyDescent="0.2">
      <c r="A55" s="47">
        <f t="shared" si="0"/>
        <v>135</v>
      </c>
      <c r="B55" s="48">
        <v>41884</v>
      </c>
      <c r="C55" s="49" t="s">
        <v>315</v>
      </c>
      <c r="D55" s="49" t="s">
        <v>314</v>
      </c>
      <c r="E55" s="50">
        <v>645</v>
      </c>
      <c r="F55" s="50">
        <v>4</v>
      </c>
      <c r="G55" s="50">
        <v>99</v>
      </c>
      <c r="H55" s="50">
        <v>0</v>
      </c>
      <c r="I55" s="50">
        <v>0</v>
      </c>
      <c r="J55" s="50">
        <v>0</v>
      </c>
      <c r="K55" s="50">
        <v>0</v>
      </c>
      <c r="L55" s="50">
        <v>0</v>
      </c>
      <c r="M55" s="50">
        <v>0</v>
      </c>
      <c r="N55" s="50">
        <v>2</v>
      </c>
      <c r="O55" s="50">
        <v>0</v>
      </c>
      <c r="P55" s="50">
        <v>0</v>
      </c>
      <c r="Q55" s="50">
        <v>1</v>
      </c>
      <c r="R55" s="50">
        <v>0</v>
      </c>
      <c r="S55" s="50">
        <v>0</v>
      </c>
      <c r="T55" s="50">
        <v>0</v>
      </c>
      <c r="U55" s="50">
        <v>0</v>
      </c>
      <c r="V55" s="50">
        <v>0</v>
      </c>
      <c r="W55" s="50">
        <v>28</v>
      </c>
      <c r="X55" s="50">
        <v>5</v>
      </c>
      <c r="Y55" s="51"/>
      <c r="Z55" s="23"/>
      <c r="AA55" s="23"/>
      <c r="AB55" s="23"/>
      <c r="AC55" s="23"/>
      <c r="AD55" s="23"/>
      <c r="AE55" s="23"/>
      <c r="AF55" s="23"/>
      <c r="AG55" s="23"/>
      <c r="AH55" s="23"/>
    </row>
    <row r="56" spans="1:34" ht="12.75" x14ac:dyDescent="0.2">
      <c r="A56" s="47">
        <f t="shared" si="0"/>
        <v>151</v>
      </c>
      <c r="B56" s="48">
        <v>41884</v>
      </c>
      <c r="C56" s="49" t="s">
        <v>315</v>
      </c>
      <c r="D56" s="49" t="s">
        <v>314</v>
      </c>
      <c r="E56" s="50">
        <v>700</v>
      </c>
      <c r="F56" s="50">
        <v>4</v>
      </c>
      <c r="G56" s="50">
        <v>109</v>
      </c>
      <c r="H56" s="50">
        <v>1</v>
      </c>
      <c r="I56" s="50">
        <v>0</v>
      </c>
      <c r="J56" s="50">
        <v>0</v>
      </c>
      <c r="K56" s="50">
        <v>0</v>
      </c>
      <c r="L56" s="50">
        <v>0</v>
      </c>
      <c r="M56" s="50">
        <v>0</v>
      </c>
      <c r="N56" s="50">
        <v>1</v>
      </c>
      <c r="O56" s="50">
        <v>0</v>
      </c>
      <c r="P56" s="50">
        <v>1</v>
      </c>
      <c r="Q56" s="50">
        <v>0</v>
      </c>
      <c r="R56" s="50">
        <v>0</v>
      </c>
      <c r="S56" s="50">
        <v>0</v>
      </c>
      <c r="T56" s="50">
        <v>0</v>
      </c>
      <c r="U56" s="50">
        <v>0</v>
      </c>
      <c r="V56" s="50">
        <v>0</v>
      </c>
      <c r="W56" s="50">
        <v>31</v>
      </c>
      <c r="X56" s="50">
        <v>8</v>
      </c>
      <c r="Y56" s="51"/>
      <c r="Z56" s="23"/>
      <c r="AA56" s="23"/>
      <c r="AB56" s="23"/>
      <c r="AC56" s="23"/>
      <c r="AD56" s="23"/>
      <c r="AE56" s="23"/>
      <c r="AF56" s="23"/>
      <c r="AG56" s="23"/>
      <c r="AH56" s="23"/>
    </row>
    <row r="57" spans="1:34" ht="15" customHeight="1" x14ac:dyDescent="0.2">
      <c r="A57" s="47">
        <f t="shared" si="0"/>
        <v>175</v>
      </c>
      <c r="B57" s="48">
        <v>41884</v>
      </c>
      <c r="C57" s="49" t="s">
        <v>315</v>
      </c>
      <c r="D57" s="49" t="s">
        <v>314</v>
      </c>
      <c r="E57" s="50">
        <v>715</v>
      </c>
      <c r="F57" s="50">
        <v>4</v>
      </c>
      <c r="G57" s="50">
        <v>117</v>
      </c>
      <c r="H57" s="50">
        <v>0</v>
      </c>
      <c r="I57" s="50">
        <v>0</v>
      </c>
      <c r="J57" s="50">
        <v>0</v>
      </c>
      <c r="K57" s="50">
        <v>0</v>
      </c>
      <c r="L57" s="50">
        <v>0</v>
      </c>
      <c r="M57" s="50">
        <v>0</v>
      </c>
      <c r="N57" s="50">
        <v>3</v>
      </c>
      <c r="O57" s="50">
        <v>0</v>
      </c>
      <c r="P57" s="50">
        <v>0</v>
      </c>
      <c r="Q57" s="50">
        <v>0</v>
      </c>
      <c r="R57" s="50">
        <v>1</v>
      </c>
      <c r="S57" s="50">
        <v>0</v>
      </c>
      <c r="T57" s="50">
        <v>0</v>
      </c>
      <c r="U57" s="50">
        <v>0</v>
      </c>
      <c r="V57" s="50">
        <v>0</v>
      </c>
      <c r="W57" s="50">
        <v>44</v>
      </c>
      <c r="X57" s="50">
        <v>10</v>
      </c>
      <c r="Y57" s="51"/>
      <c r="Z57" s="23"/>
      <c r="AA57" s="23"/>
      <c r="AB57" s="23"/>
      <c r="AC57" s="23"/>
      <c r="AD57" s="23"/>
      <c r="AE57" s="23"/>
      <c r="AF57" s="23"/>
      <c r="AG57" s="23"/>
      <c r="AH57" s="23"/>
    </row>
    <row r="58" spans="1:34" ht="15" customHeight="1" x14ac:dyDescent="0.2">
      <c r="A58" s="47">
        <f t="shared" si="0"/>
        <v>152</v>
      </c>
      <c r="B58" s="48">
        <v>41884</v>
      </c>
      <c r="C58" s="49" t="s">
        <v>315</v>
      </c>
      <c r="D58" s="49" t="s">
        <v>314</v>
      </c>
      <c r="E58" s="50">
        <v>730</v>
      </c>
      <c r="F58" s="50">
        <v>4</v>
      </c>
      <c r="G58" s="50">
        <v>115</v>
      </c>
      <c r="H58" s="50">
        <v>1</v>
      </c>
      <c r="I58" s="50">
        <v>0</v>
      </c>
      <c r="J58" s="50">
        <v>0</v>
      </c>
      <c r="K58" s="50">
        <v>0</v>
      </c>
      <c r="L58" s="50">
        <v>0</v>
      </c>
      <c r="M58" s="50">
        <v>0</v>
      </c>
      <c r="N58" s="50">
        <v>1</v>
      </c>
      <c r="O58" s="50">
        <v>0</v>
      </c>
      <c r="P58" s="50">
        <v>0</v>
      </c>
      <c r="Q58" s="50">
        <v>0</v>
      </c>
      <c r="R58" s="50">
        <v>0</v>
      </c>
      <c r="S58" s="50">
        <v>0</v>
      </c>
      <c r="T58" s="50">
        <v>0</v>
      </c>
      <c r="U58" s="50">
        <v>0</v>
      </c>
      <c r="V58" s="50">
        <v>0</v>
      </c>
      <c r="W58" s="50">
        <v>27</v>
      </c>
      <c r="X58" s="50">
        <v>8</v>
      </c>
      <c r="Y58" s="51"/>
      <c r="Z58" s="23"/>
      <c r="AA58" s="23"/>
      <c r="AB58" s="23"/>
      <c r="AC58" s="23"/>
      <c r="AD58" s="23"/>
      <c r="AE58" s="23"/>
      <c r="AF58" s="23"/>
      <c r="AG58" s="23"/>
      <c r="AH58" s="23"/>
    </row>
    <row r="59" spans="1:34" ht="15" customHeight="1" x14ac:dyDescent="0.2">
      <c r="A59" s="47">
        <f t="shared" si="0"/>
        <v>159</v>
      </c>
      <c r="B59" s="48">
        <v>41884</v>
      </c>
      <c r="C59" s="49" t="s">
        <v>315</v>
      </c>
      <c r="D59" s="49" t="s">
        <v>314</v>
      </c>
      <c r="E59" s="50">
        <v>745</v>
      </c>
      <c r="F59" s="50">
        <v>4</v>
      </c>
      <c r="G59" s="50">
        <v>117</v>
      </c>
      <c r="H59" s="50">
        <v>1</v>
      </c>
      <c r="I59" s="50">
        <v>0</v>
      </c>
      <c r="J59" s="50">
        <v>0</v>
      </c>
      <c r="K59" s="50">
        <v>0</v>
      </c>
      <c r="L59" s="50">
        <v>0</v>
      </c>
      <c r="M59" s="50">
        <v>0</v>
      </c>
      <c r="N59" s="50">
        <v>1</v>
      </c>
      <c r="O59" s="50">
        <v>0</v>
      </c>
      <c r="P59" s="50">
        <v>1</v>
      </c>
      <c r="Q59" s="50">
        <v>3</v>
      </c>
      <c r="R59" s="50">
        <v>0</v>
      </c>
      <c r="S59" s="50">
        <v>0</v>
      </c>
      <c r="T59" s="50">
        <v>0</v>
      </c>
      <c r="U59" s="50">
        <v>0</v>
      </c>
      <c r="V59" s="50">
        <v>0</v>
      </c>
      <c r="W59" s="50">
        <v>33</v>
      </c>
      <c r="X59" s="50">
        <v>3</v>
      </c>
      <c r="Y59" s="51"/>
      <c r="Z59" s="23"/>
      <c r="AA59" s="23"/>
      <c r="AB59" s="23"/>
      <c r="AC59" s="23"/>
      <c r="AD59" s="23"/>
      <c r="AE59" s="23"/>
      <c r="AF59" s="23"/>
      <c r="AG59" s="23"/>
      <c r="AH59" s="23"/>
    </row>
    <row r="60" spans="1:34" ht="15" customHeight="1" x14ac:dyDescent="0.2">
      <c r="A60" s="47">
        <f t="shared" si="0"/>
        <v>155</v>
      </c>
      <c r="B60" s="48">
        <v>41884</v>
      </c>
      <c r="C60" s="49" t="s">
        <v>315</v>
      </c>
      <c r="D60" s="49" t="s">
        <v>314</v>
      </c>
      <c r="E60" s="50">
        <v>800</v>
      </c>
      <c r="F60" s="50">
        <v>4</v>
      </c>
      <c r="G60" s="50">
        <v>116</v>
      </c>
      <c r="H60" s="50">
        <v>0</v>
      </c>
      <c r="I60" s="50">
        <v>0</v>
      </c>
      <c r="J60" s="50">
        <v>0</v>
      </c>
      <c r="K60" s="50">
        <v>0</v>
      </c>
      <c r="L60" s="50">
        <v>0</v>
      </c>
      <c r="M60" s="50">
        <v>0</v>
      </c>
      <c r="N60" s="50">
        <v>5</v>
      </c>
      <c r="O60" s="50">
        <v>0</v>
      </c>
      <c r="P60" s="50">
        <v>1</v>
      </c>
      <c r="Q60" s="50">
        <v>1</v>
      </c>
      <c r="R60" s="50">
        <v>0</v>
      </c>
      <c r="S60" s="50">
        <v>0</v>
      </c>
      <c r="T60" s="50">
        <v>0</v>
      </c>
      <c r="U60" s="50">
        <v>0</v>
      </c>
      <c r="V60" s="50">
        <v>0</v>
      </c>
      <c r="W60" s="50">
        <v>29</v>
      </c>
      <c r="X60" s="50">
        <v>3</v>
      </c>
      <c r="Y60" s="51"/>
      <c r="Z60" s="23"/>
      <c r="AA60" s="23"/>
      <c r="AB60" s="23"/>
      <c r="AC60" s="23"/>
      <c r="AD60" s="23"/>
      <c r="AE60" s="23"/>
      <c r="AF60" s="23"/>
      <c r="AG60" s="23"/>
      <c r="AH60" s="23"/>
    </row>
    <row r="61" spans="1:34" ht="15" customHeight="1" x14ac:dyDescent="0.2">
      <c r="A61" s="47">
        <f t="shared" si="0"/>
        <v>167</v>
      </c>
      <c r="B61" s="48">
        <v>41884</v>
      </c>
      <c r="C61" s="49" t="s">
        <v>315</v>
      </c>
      <c r="D61" s="49" t="s">
        <v>314</v>
      </c>
      <c r="E61" s="50">
        <v>815</v>
      </c>
      <c r="F61" s="50">
        <v>4</v>
      </c>
      <c r="G61" s="50">
        <v>139</v>
      </c>
      <c r="H61" s="50">
        <v>1</v>
      </c>
      <c r="I61" s="50">
        <v>0</v>
      </c>
      <c r="J61" s="50">
        <v>0</v>
      </c>
      <c r="K61" s="50">
        <v>0</v>
      </c>
      <c r="L61" s="50">
        <v>0</v>
      </c>
      <c r="M61" s="50">
        <v>0</v>
      </c>
      <c r="N61" s="50">
        <v>2</v>
      </c>
      <c r="O61" s="50">
        <v>0</v>
      </c>
      <c r="P61" s="50">
        <v>0</v>
      </c>
      <c r="Q61" s="50">
        <v>0</v>
      </c>
      <c r="R61" s="50">
        <v>0</v>
      </c>
      <c r="S61" s="50">
        <v>0</v>
      </c>
      <c r="T61" s="50">
        <v>0</v>
      </c>
      <c r="U61" s="50">
        <v>0</v>
      </c>
      <c r="V61" s="50">
        <v>0</v>
      </c>
      <c r="W61" s="50">
        <v>23</v>
      </c>
      <c r="X61" s="50">
        <v>2</v>
      </c>
      <c r="Y61" s="51"/>
      <c r="Z61" s="23"/>
      <c r="AA61" s="23"/>
      <c r="AB61" s="23"/>
      <c r="AC61" s="23"/>
      <c r="AD61" s="23"/>
      <c r="AE61" s="23"/>
      <c r="AF61" s="23"/>
      <c r="AG61" s="23"/>
      <c r="AH61" s="23"/>
    </row>
    <row r="62" spans="1:34" ht="15" customHeight="1" x14ac:dyDescent="0.2">
      <c r="A62" s="47">
        <f t="shared" si="0"/>
        <v>160</v>
      </c>
      <c r="B62" s="48">
        <v>41884</v>
      </c>
      <c r="C62" s="49" t="s">
        <v>315</v>
      </c>
      <c r="D62" s="49" t="s">
        <v>314</v>
      </c>
      <c r="E62" s="50">
        <v>830</v>
      </c>
      <c r="F62" s="50">
        <v>4</v>
      </c>
      <c r="G62" s="50">
        <v>125</v>
      </c>
      <c r="H62" s="50">
        <v>1</v>
      </c>
      <c r="I62" s="50">
        <v>0</v>
      </c>
      <c r="J62" s="50">
        <v>0</v>
      </c>
      <c r="K62" s="50">
        <v>0</v>
      </c>
      <c r="L62" s="50">
        <v>0</v>
      </c>
      <c r="M62" s="50">
        <v>0</v>
      </c>
      <c r="N62" s="50">
        <v>0</v>
      </c>
      <c r="O62" s="50">
        <v>0</v>
      </c>
      <c r="P62" s="50">
        <v>4</v>
      </c>
      <c r="Q62" s="50">
        <v>1</v>
      </c>
      <c r="R62" s="50">
        <v>0</v>
      </c>
      <c r="S62" s="50">
        <v>0</v>
      </c>
      <c r="T62" s="50">
        <v>0</v>
      </c>
      <c r="U62" s="50">
        <v>0</v>
      </c>
      <c r="V62" s="50">
        <v>0</v>
      </c>
      <c r="W62" s="50">
        <v>24</v>
      </c>
      <c r="X62" s="50">
        <v>5</v>
      </c>
      <c r="Y62" s="51"/>
      <c r="Z62" s="23"/>
      <c r="AA62" s="23"/>
      <c r="AB62" s="23"/>
      <c r="AC62" s="23"/>
      <c r="AD62" s="23"/>
      <c r="AE62" s="23"/>
      <c r="AF62" s="23"/>
      <c r="AG62" s="23"/>
      <c r="AH62" s="23"/>
    </row>
    <row r="63" spans="1:34" ht="15" customHeight="1" x14ac:dyDescent="0.2">
      <c r="A63" s="47">
        <f t="shared" si="0"/>
        <v>146</v>
      </c>
      <c r="B63" s="48">
        <v>41884</v>
      </c>
      <c r="C63" s="49" t="s">
        <v>315</v>
      </c>
      <c r="D63" s="49" t="s">
        <v>314</v>
      </c>
      <c r="E63" s="50">
        <v>845</v>
      </c>
      <c r="F63" s="50">
        <v>4</v>
      </c>
      <c r="G63" s="50">
        <v>121</v>
      </c>
      <c r="H63" s="50">
        <v>0</v>
      </c>
      <c r="I63" s="50">
        <v>0</v>
      </c>
      <c r="J63" s="50">
        <v>0</v>
      </c>
      <c r="K63" s="50">
        <v>0</v>
      </c>
      <c r="L63" s="50">
        <v>0</v>
      </c>
      <c r="M63" s="50">
        <v>0</v>
      </c>
      <c r="N63" s="50">
        <v>1</v>
      </c>
      <c r="O63" s="50">
        <v>0</v>
      </c>
      <c r="P63" s="50">
        <v>1</v>
      </c>
      <c r="Q63" s="50">
        <v>3</v>
      </c>
      <c r="R63" s="50">
        <v>0</v>
      </c>
      <c r="S63" s="50">
        <v>0</v>
      </c>
      <c r="T63" s="50">
        <v>0</v>
      </c>
      <c r="U63" s="50">
        <v>0</v>
      </c>
      <c r="V63" s="50">
        <v>0</v>
      </c>
      <c r="W63" s="50">
        <v>19</v>
      </c>
      <c r="X63" s="50">
        <v>1</v>
      </c>
      <c r="Y63" s="51"/>
      <c r="Z63" s="23"/>
      <c r="AA63" s="23"/>
      <c r="AB63" s="23"/>
      <c r="AC63" s="23"/>
      <c r="AD63" s="23"/>
      <c r="AE63" s="23"/>
      <c r="AF63" s="23"/>
      <c r="AG63" s="23"/>
      <c r="AH63" s="23"/>
    </row>
    <row r="64" spans="1:34" ht="15" customHeight="1" x14ac:dyDescent="0.2">
      <c r="A64" s="47">
        <f t="shared" si="0"/>
        <v>152</v>
      </c>
      <c r="B64" s="48">
        <v>41884</v>
      </c>
      <c r="C64" s="49" t="s">
        <v>315</v>
      </c>
      <c r="D64" s="49" t="s">
        <v>314</v>
      </c>
      <c r="E64" s="50">
        <v>1700</v>
      </c>
      <c r="F64" s="50">
        <v>4</v>
      </c>
      <c r="G64" s="50">
        <v>92</v>
      </c>
      <c r="H64" s="50">
        <v>2</v>
      </c>
      <c r="I64" s="50">
        <v>0</v>
      </c>
      <c r="J64" s="50">
        <v>1</v>
      </c>
      <c r="K64" s="50">
        <v>0</v>
      </c>
      <c r="L64" s="50">
        <v>0</v>
      </c>
      <c r="M64" s="50">
        <v>0</v>
      </c>
      <c r="N64" s="50">
        <v>1</v>
      </c>
      <c r="O64" s="50">
        <v>0</v>
      </c>
      <c r="P64" s="50">
        <v>2</v>
      </c>
      <c r="Q64" s="50">
        <v>1</v>
      </c>
      <c r="R64" s="50">
        <v>0</v>
      </c>
      <c r="S64" s="50">
        <v>0</v>
      </c>
      <c r="T64" s="50">
        <v>0</v>
      </c>
      <c r="U64" s="50">
        <v>0</v>
      </c>
      <c r="V64" s="50">
        <v>0</v>
      </c>
      <c r="W64" s="50">
        <v>38</v>
      </c>
      <c r="X64" s="50">
        <v>15</v>
      </c>
      <c r="Y64" s="51"/>
      <c r="Z64" s="23"/>
      <c r="AA64" s="23"/>
      <c r="AB64" s="23"/>
      <c r="AC64" s="23"/>
      <c r="AD64" s="23"/>
      <c r="AE64" s="23"/>
      <c r="AF64" s="23"/>
      <c r="AG64" s="23"/>
      <c r="AH64" s="23"/>
    </row>
    <row r="65" spans="1:34" ht="15" customHeight="1" x14ac:dyDescent="0.2">
      <c r="A65" s="47">
        <f t="shared" si="0"/>
        <v>180</v>
      </c>
      <c r="B65" s="48">
        <v>41884</v>
      </c>
      <c r="C65" s="49" t="s">
        <v>315</v>
      </c>
      <c r="D65" s="49" t="s">
        <v>314</v>
      </c>
      <c r="E65" s="50">
        <v>1715</v>
      </c>
      <c r="F65" s="50">
        <v>4</v>
      </c>
      <c r="G65" s="50">
        <v>120</v>
      </c>
      <c r="H65" s="50">
        <v>0</v>
      </c>
      <c r="I65" s="50">
        <v>0</v>
      </c>
      <c r="J65" s="50">
        <v>0</v>
      </c>
      <c r="K65" s="50">
        <v>0</v>
      </c>
      <c r="L65" s="50">
        <v>0</v>
      </c>
      <c r="M65" s="50">
        <v>0</v>
      </c>
      <c r="N65" s="50">
        <v>5</v>
      </c>
      <c r="O65" s="50">
        <v>0</v>
      </c>
      <c r="P65" s="50">
        <v>1</v>
      </c>
      <c r="Q65" s="50">
        <v>2</v>
      </c>
      <c r="R65" s="50">
        <v>0</v>
      </c>
      <c r="S65" s="50">
        <v>0</v>
      </c>
      <c r="T65" s="50">
        <v>0</v>
      </c>
      <c r="U65" s="50">
        <v>0</v>
      </c>
      <c r="V65" s="50">
        <v>0</v>
      </c>
      <c r="W65" s="50">
        <v>43</v>
      </c>
      <c r="X65" s="50">
        <v>9</v>
      </c>
      <c r="Y65" s="51"/>
      <c r="Z65" s="23"/>
      <c r="AA65" s="23"/>
      <c r="AB65" s="23"/>
      <c r="AC65" s="23"/>
      <c r="AD65" s="23"/>
      <c r="AE65" s="23"/>
      <c r="AF65" s="23"/>
      <c r="AG65" s="23"/>
      <c r="AH65" s="23"/>
    </row>
    <row r="66" spans="1:34" ht="15" customHeight="1" x14ac:dyDescent="0.2">
      <c r="A66" s="47">
        <f t="shared" si="0"/>
        <v>155</v>
      </c>
      <c r="B66" s="48">
        <v>41884</v>
      </c>
      <c r="C66" s="49" t="s">
        <v>315</v>
      </c>
      <c r="D66" s="49" t="s">
        <v>314</v>
      </c>
      <c r="E66" s="50">
        <v>1730</v>
      </c>
      <c r="F66" s="50">
        <v>4</v>
      </c>
      <c r="G66" s="50">
        <v>99</v>
      </c>
      <c r="H66" s="50">
        <v>0</v>
      </c>
      <c r="I66" s="50">
        <v>0</v>
      </c>
      <c r="J66" s="50">
        <v>0</v>
      </c>
      <c r="K66" s="50">
        <v>0</v>
      </c>
      <c r="L66" s="50">
        <v>0</v>
      </c>
      <c r="M66" s="50">
        <v>0</v>
      </c>
      <c r="N66" s="50">
        <v>2</v>
      </c>
      <c r="O66" s="50">
        <v>0</v>
      </c>
      <c r="P66" s="50">
        <v>3</v>
      </c>
      <c r="Q66" s="50">
        <v>0</v>
      </c>
      <c r="R66" s="50">
        <v>0</v>
      </c>
      <c r="S66" s="50">
        <v>0</v>
      </c>
      <c r="T66" s="50">
        <v>0</v>
      </c>
      <c r="U66" s="50">
        <v>0</v>
      </c>
      <c r="V66" s="50">
        <v>0</v>
      </c>
      <c r="W66" s="50">
        <v>43</v>
      </c>
      <c r="X66" s="50">
        <v>8</v>
      </c>
      <c r="Y66" s="51"/>
      <c r="Z66" s="23"/>
      <c r="AA66" s="23"/>
      <c r="AB66" s="23"/>
      <c r="AC66" s="23"/>
      <c r="AD66" s="23"/>
      <c r="AE66" s="23"/>
      <c r="AF66" s="23"/>
      <c r="AG66" s="23"/>
      <c r="AH66" s="23"/>
    </row>
    <row r="67" spans="1:34" ht="15" customHeight="1" x14ac:dyDescent="0.2">
      <c r="A67" s="47">
        <f t="shared" si="0"/>
        <v>174</v>
      </c>
      <c r="B67" s="48">
        <v>41884</v>
      </c>
      <c r="C67" s="49" t="s">
        <v>315</v>
      </c>
      <c r="D67" s="49" t="s">
        <v>314</v>
      </c>
      <c r="E67" s="50">
        <v>1745</v>
      </c>
      <c r="F67" s="50">
        <v>4</v>
      </c>
      <c r="G67" s="50">
        <v>110</v>
      </c>
      <c r="H67" s="50">
        <v>1</v>
      </c>
      <c r="I67" s="50">
        <v>0</v>
      </c>
      <c r="J67" s="50">
        <v>0</v>
      </c>
      <c r="K67" s="50">
        <v>0</v>
      </c>
      <c r="L67" s="50">
        <v>0</v>
      </c>
      <c r="M67" s="50">
        <v>0</v>
      </c>
      <c r="N67" s="50">
        <v>3</v>
      </c>
      <c r="O67" s="50">
        <v>0</v>
      </c>
      <c r="P67" s="50">
        <v>2</v>
      </c>
      <c r="Q67" s="50">
        <v>0</v>
      </c>
      <c r="R67" s="50">
        <v>1</v>
      </c>
      <c r="S67" s="50">
        <v>0</v>
      </c>
      <c r="T67" s="50">
        <v>0</v>
      </c>
      <c r="U67" s="50">
        <v>0</v>
      </c>
      <c r="V67" s="50">
        <v>0</v>
      </c>
      <c r="W67" s="50">
        <v>49</v>
      </c>
      <c r="X67" s="50">
        <v>8</v>
      </c>
      <c r="Y67" s="51"/>
      <c r="Z67" s="23"/>
      <c r="AA67" s="23"/>
      <c r="AB67" s="23"/>
      <c r="AC67" s="23"/>
      <c r="AD67" s="23"/>
      <c r="AE67" s="23"/>
      <c r="AF67" s="23"/>
      <c r="AG67" s="23"/>
      <c r="AH67" s="23"/>
    </row>
    <row r="68" spans="1:34" ht="15" customHeight="1" x14ac:dyDescent="0.2">
      <c r="A68" s="47">
        <f t="shared" si="0"/>
        <v>155</v>
      </c>
      <c r="B68" s="48">
        <v>41884</v>
      </c>
      <c r="C68" s="49" t="s">
        <v>315</v>
      </c>
      <c r="D68" s="49" t="s">
        <v>314</v>
      </c>
      <c r="E68" s="50">
        <v>1800</v>
      </c>
      <c r="F68" s="50">
        <v>4</v>
      </c>
      <c r="G68" s="50">
        <v>103</v>
      </c>
      <c r="H68" s="50">
        <v>0</v>
      </c>
      <c r="I68" s="50">
        <v>0</v>
      </c>
      <c r="J68" s="50">
        <v>0</v>
      </c>
      <c r="K68" s="50">
        <v>0</v>
      </c>
      <c r="L68" s="50">
        <v>0</v>
      </c>
      <c r="M68" s="50">
        <v>0</v>
      </c>
      <c r="N68" s="50">
        <v>1</v>
      </c>
      <c r="O68" s="50">
        <v>0</v>
      </c>
      <c r="P68" s="50">
        <v>2</v>
      </c>
      <c r="Q68" s="50">
        <v>0</v>
      </c>
      <c r="R68" s="50">
        <v>0</v>
      </c>
      <c r="S68" s="50">
        <v>0</v>
      </c>
      <c r="T68" s="50">
        <v>0</v>
      </c>
      <c r="U68" s="50">
        <v>0</v>
      </c>
      <c r="V68" s="50">
        <v>0</v>
      </c>
      <c r="W68" s="50">
        <v>37</v>
      </c>
      <c r="X68" s="50">
        <v>12</v>
      </c>
      <c r="Y68" s="51"/>
      <c r="Z68" s="23"/>
      <c r="AA68" s="23"/>
      <c r="AB68" s="23"/>
      <c r="AC68" s="23"/>
      <c r="AD68" s="23"/>
      <c r="AE68" s="23"/>
      <c r="AF68" s="23"/>
      <c r="AG68" s="23"/>
      <c r="AH68" s="23"/>
    </row>
    <row r="69" spans="1:34" ht="15" customHeight="1" x14ac:dyDescent="0.2">
      <c r="A69" s="47">
        <f t="shared" ref="A69:A132" si="1">SUM(G69:X69)</f>
        <v>163</v>
      </c>
      <c r="B69" s="48">
        <v>41884</v>
      </c>
      <c r="C69" s="49" t="s">
        <v>315</v>
      </c>
      <c r="D69" s="49" t="s">
        <v>314</v>
      </c>
      <c r="E69" s="50">
        <v>1815</v>
      </c>
      <c r="F69" s="50">
        <v>4</v>
      </c>
      <c r="G69" s="50">
        <v>115</v>
      </c>
      <c r="H69" s="50">
        <v>0</v>
      </c>
      <c r="I69" s="50">
        <v>0</v>
      </c>
      <c r="J69" s="50">
        <v>0</v>
      </c>
      <c r="K69" s="50">
        <v>0</v>
      </c>
      <c r="L69" s="50">
        <v>0</v>
      </c>
      <c r="M69" s="50">
        <v>0</v>
      </c>
      <c r="N69" s="50">
        <v>0</v>
      </c>
      <c r="O69" s="50">
        <v>0</v>
      </c>
      <c r="P69" s="50">
        <v>2</v>
      </c>
      <c r="Q69" s="50">
        <v>0</v>
      </c>
      <c r="R69" s="50">
        <v>0</v>
      </c>
      <c r="S69" s="50">
        <v>0</v>
      </c>
      <c r="T69" s="50">
        <v>0</v>
      </c>
      <c r="U69" s="50">
        <v>0</v>
      </c>
      <c r="V69" s="50">
        <v>0</v>
      </c>
      <c r="W69" s="50">
        <v>40</v>
      </c>
      <c r="X69" s="50">
        <v>6</v>
      </c>
      <c r="Y69" s="51"/>
      <c r="Z69" s="23"/>
      <c r="AA69" s="23"/>
      <c r="AB69" s="23"/>
      <c r="AC69" s="23"/>
      <c r="AD69" s="23"/>
      <c r="AE69" s="23"/>
      <c r="AF69" s="23"/>
      <c r="AG69" s="23"/>
      <c r="AH69" s="23"/>
    </row>
    <row r="70" spans="1:34" ht="15" customHeight="1" x14ac:dyDescent="0.2">
      <c r="A70" s="47">
        <f t="shared" si="1"/>
        <v>143</v>
      </c>
      <c r="B70" s="48">
        <v>41884</v>
      </c>
      <c r="C70" s="49" t="s">
        <v>315</v>
      </c>
      <c r="D70" s="49" t="s">
        <v>314</v>
      </c>
      <c r="E70" s="50">
        <v>1830</v>
      </c>
      <c r="F70" s="50">
        <v>4</v>
      </c>
      <c r="G70" s="50">
        <v>93</v>
      </c>
      <c r="H70" s="50">
        <v>1</v>
      </c>
      <c r="I70" s="50">
        <v>0</v>
      </c>
      <c r="J70" s="50">
        <v>0</v>
      </c>
      <c r="K70" s="50">
        <v>0</v>
      </c>
      <c r="L70" s="50">
        <v>0</v>
      </c>
      <c r="M70" s="50">
        <v>0</v>
      </c>
      <c r="N70" s="50">
        <v>4</v>
      </c>
      <c r="O70" s="50">
        <v>0</v>
      </c>
      <c r="P70" s="50">
        <v>1</v>
      </c>
      <c r="Q70" s="50">
        <v>0</v>
      </c>
      <c r="R70" s="50">
        <v>0</v>
      </c>
      <c r="S70" s="50">
        <v>0</v>
      </c>
      <c r="T70" s="50">
        <v>0</v>
      </c>
      <c r="U70" s="50">
        <v>0</v>
      </c>
      <c r="V70" s="50">
        <v>0</v>
      </c>
      <c r="W70" s="50">
        <v>37</v>
      </c>
      <c r="X70" s="50">
        <v>7</v>
      </c>
      <c r="Y70" s="51"/>
      <c r="Z70" s="23"/>
      <c r="AA70" s="23"/>
      <c r="AB70" s="23"/>
      <c r="AC70" s="23"/>
      <c r="AD70" s="23"/>
      <c r="AE70" s="23"/>
      <c r="AF70" s="23"/>
      <c r="AG70" s="23"/>
      <c r="AH70" s="23"/>
    </row>
    <row r="71" spans="1:34" ht="15" customHeight="1" x14ac:dyDescent="0.2">
      <c r="A71" s="47">
        <f t="shared" si="1"/>
        <v>107</v>
      </c>
      <c r="B71" s="48">
        <v>41884</v>
      </c>
      <c r="C71" s="49" t="s">
        <v>315</v>
      </c>
      <c r="D71" s="49" t="s">
        <v>314</v>
      </c>
      <c r="E71" s="50">
        <v>1845</v>
      </c>
      <c r="F71" s="50">
        <v>4</v>
      </c>
      <c r="G71" s="50">
        <v>86</v>
      </c>
      <c r="H71" s="50">
        <v>1</v>
      </c>
      <c r="I71" s="50">
        <v>0</v>
      </c>
      <c r="J71" s="50">
        <v>0</v>
      </c>
      <c r="K71" s="50">
        <v>0</v>
      </c>
      <c r="L71" s="50">
        <v>0</v>
      </c>
      <c r="M71" s="50">
        <v>0</v>
      </c>
      <c r="N71" s="50">
        <v>0</v>
      </c>
      <c r="O71" s="50">
        <v>0</v>
      </c>
      <c r="P71" s="50">
        <v>0</v>
      </c>
      <c r="Q71" s="50">
        <v>0</v>
      </c>
      <c r="R71" s="50">
        <v>0</v>
      </c>
      <c r="S71" s="50">
        <v>0</v>
      </c>
      <c r="T71" s="50">
        <v>0</v>
      </c>
      <c r="U71" s="50">
        <v>0</v>
      </c>
      <c r="V71" s="50">
        <v>0</v>
      </c>
      <c r="W71" s="50">
        <v>18</v>
      </c>
      <c r="X71" s="50">
        <v>2</v>
      </c>
      <c r="Y71" s="51"/>
      <c r="Z71" s="23"/>
      <c r="AA71" s="23"/>
      <c r="AB71" s="23"/>
      <c r="AC71" s="23"/>
      <c r="AD71" s="23"/>
      <c r="AE71" s="23"/>
      <c r="AF71" s="23"/>
      <c r="AG71" s="23"/>
      <c r="AH71" s="23"/>
    </row>
    <row r="72" spans="1:34" ht="15" customHeight="1" x14ac:dyDescent="0.2">
      <c r="A72" s="47">
        <f t="shared" si="1"/>
        <v>98</v>
      </c>
      <c r="B72" s="48">
        <v>41884</v>
      </c>
      <c r="C72" s="49" t="s">
        <v>315</v>
      </c>
      <c r="D72" s="49" t="s">
        <v>314</v>
      </c>
      <c r="E72" s="50">
        <v>1900</v>
      </c>
      <c r="F72" s="50">
        <v>4</v>
      </c>
      <c r="G72" s="50">
        <v>75</v>
      </c>
      <c r="H72" s="50">
        <v>0</v>
      </c>
      <c r="I72" s="50">
        <v>0</v>
      </c>
      <c r="J72" s="50">
        <v>0</v>
      </c>
      <c r="K72" s="50">
        <v>0</v>
      </c>
      <c r="L72" s="50">
        <v>0</v>
      </c>
      <c r="M72" s="50">
        <v>0</v>
      </c>
      <c r="N72" s="50">
        <v>0</v>
      </c>
      <c r="O72" s="50">
        <v>0</v>
      </c>
      <c r="P72" s="50">
        <v>0</v>
      </c>
      <c r="Q72" s="50">
        <v>0</v>
      </c>
      <c r="R72" s="50">
        <v>0</v>
      </c>
      <c r="S72" s="50">
        <v>0</v>
      </c>
      <c r="T72" s="50">
        <v>0</v>
      </c>
      <c r="U72" s="50">
        <v>0</v>
      </c>
      <c r="V72" s="50">
        <v>0</v>
      </c>
      <c r="W72" s="50">
        <v>20</v>
      </c>
      <c r="X72" s="50">
        <v>3</v>
      </c>
      <c r="Y72" s="51"/>
      <c r="Z72" s="23"/>
      <c r="AA72" s="23"/>
      <c r="AB72" s="23"/>
      <c r="AC72" s="23"/>
      <c r="AD72" s="23"/>
      <c r="AE72" s="23"/>
      <c r="AF72" s="23"/>
      <c r="AG72" s="23"/>
      <c r="AH72" s="23"/>
    </row>
    <row r="73" spans="1:34" ht="15" customHeight="1" x14ac:dyDescent="0.2">
      <c r="A73" s="47">
        <f t="shared" si="1"/>
        <v>111</v>
      </c>
      <c r="B73" s="48">
        <v>41884</v>
      </c>
      <c r="C73" s="49" t="s">
        <v>315</v>
      </c>
      <c r="D73" s="49" t="s">
        <v>314</v>
      </c>
      <c r="E73" s="50">
        <v>1915</v>
      </c>
      <c r="F73" s="50">
        <v>4</v>
      </c>
      <c r="G73" s="50">
        <v>81</v>
      </c>
      <c r="H73" s="50">
        <v>1</v>
      </c>
      <c r="I73" s="50">
        <v>0</v>
      </c>
      <c r="J73" s="50">
        <v>0</v>
      </c>
      <c r="K73" s="50">
        <v>0</v>
      </c>
      <c r="L73" s="50">
        <v>0</v>
      </c>
      <c r="M73" s="50">
        <v>0</v>
      </c>
      <c r="N73" s="50">
        <v>0</v>
      </c>
      <c r="O73" s="50">
        <v>0</v>
      </c>
      <c r="P73" s="50">
        <v>1</v>
      </c>
      <c r="Q73" s="50">
        <v>0</v>
      </c>
      <c r="R73" s="50">
        <v>0</v>
      </c>
      <c r="S73" s="50">
        <v>0</v>
      </c>
      <c r="T73" s="50">
        <v>0</v>
      </c>
      <c r="U73" s="50">
        <v>0</v>
      </c>
      <c r="V73" s="50">
        <v>0</v>
      </c>
      <c r="W73" s="50">
        <v>22</v>
      </c>
      <c r="X73" s="50">
        <v>6</v>
      </c>
      <c r="Y73" s="51"/>
      <c r="Z73" s="23"/>
      <c r="AA73" s="23"/>
      <c r="AB73" s="23"/>
      <c r="AC73" s="23"/>
      <c r="AD73" s="23"/>
      <c r="AE73" s="23"/>
      <c r="AF73" s="23"/>
      <c r="AG73" s="23"/>
      <c r="AH73" s="23"/>
    </row>
    <row r="74" spans="1:34" ht="15" customHeight="1" x14ac:dyDescent="0.2">
      <c r="A74" s="47">
        <f t="shared" si="1"/>
        <v>94</v>
      </c>
      <c r="B74" s="48">
        <v>41884</v>
      </c>
      <c r="C74" s="49" t="s">
        <v>315</v>
      </c>
      <c r="D74" s="49" t="s">
        <v>314</v>
      </c>
      <c r="E74" s="50">
        <v>1930</v>
      </c>
      <c r="F74" s="50">
        <v>4</v>
      </c>
      <c r="G74" s="50">
        <v>77</v>
      </c>
      <c r="H74" s="50">
        <v>1</v>
      </c>
      <c r="I74" s="50">
        <v>0</v>
      </c>
      <c r="J74" s="50">
        <v>0</v>
      </c>
      <c r="K74" s="50">
        <v>0</v>
      </c>
      <c r="L74" s="50">
        <v>0</v>
      </c>
      <c r="M74" s="50">
        <v>0</v>
      </c>
      <c r="N74" s="50">
        <v>1</v>
      </c>
      <c r="O74" s="50">
        <v>0</v>
      </c>
      <c r="P74" s="50">
        <v>0</v>
      </c>
      <c r="Q74" s="50">
        <v>0</v>
      </c>
      <c r="R74" s="50">
        <v>0</v>
      </c>
      <c r="S74" s="50">
        <v>0</v>
      </c>
      <c r="T74" s="50">
        <v>0</v>
      </c>
      <c r="U74" s="50">
        <v>0</v>
      </c>
      <c r="V74" s="50">
        <v>0</v>
      </c>
      <c r="W74" s="50">
        <v>12</v>
      </c>
      <c r="X74" s="50">
        <v>3</v>
      </c>
      <c r="Y74" s="51"/>
      <c r="Z74" s="23"/>
      <c r="AA74" s="23"/>
      <c r="AB74" s="23"/>
      <c r="AC74" s="23"/>
      <c r="AD74" s="23"/>
      <c r="AE74" s="23"/>
      <c r="AF74" s="23"/>
      <c r="AG74" s="22"/>
      <c r="AH74" s="23"/>
    </row>
    <row r="75" spans="1:34" ht="28.5" customHeight="1" x14ac:dyDescent="0.2">
      <c r="A75" s="47">
        <f t="shared" si="1"/>
        <v>115</v>
      </c>
      <c r="B75" s="48">
        <v>41884</v>
      </c>
      <c r="C75" s="49" t="s">
        <v>315</v>
      </c>
      <c r="D75" s="49" t="s">
        <v>314</v>
      </c>
      <c r="E75" s="50">
        <v>1945</v>
      </c>
      <c r="F75" s="50">
        <v>4</v>
      </c>
      <c r="G75" s="50">
        <v>98</v>
      </c>
      <c r="H75" s="50">
        <v>0</v>
      </c>
      <c r="I75" s="50">
        <v>0</v>
      </c>
      <c r="J75" s="50">
        <v>0</v>
      </c>
      <c r="K75" s="50">
        <v>0</v>
      </c>
      <c r="L75" s="50">
        <v>0</v>
      </c>
      <c r="M75" s="50">
        <v>0</v>
      </c>
      <c r="N75" s="50">
        <v>0</v>
      </c>
      <c r="O75" s="50">
        <v>0</v>
      </c>
      <c r="P75" s="50">
        <v>1</v>
      </c>
      <c r="Q75" s="50">
        <v>0</v>
      </c>
      <c r="R75" s="50">
        <v>0</v>
      </c>
      <c r="S75" s="50">
        <v>0</v>
      </c>
      <c r="T75" s="50">
        <v>0</v>
      </c>
      <c r="U75" s="50">
        <v>0</v>
      </c>
      <c r="V75" s="50">
        <v>0</v>
      </c>
      <c r="W75" s="50">
        <v>16</v>
      </c>
      <c r="X75" s="50">
        <v>0</v>
      </c>
      <c r="Y75" s="51"/>
      <c r="Z75" s="23"/>
      <c r="AA75" s="23"/>
      <c r="AB75" s="23"/>
      <c r="AC75" s="23"/>
      <c r="AD75" s="23"/>
      <c r="AE75" s="23"/>
      <c r="AF75" s="23"/>
      <c r="AG75" s="23"/>
      <c r="AH75" s="23"/>
    </row>
    <row r="76" spans="1:34" ht="28.5" customHeight="1" x14ac:dyDescent="0.2">
      <c r="A76" s="23">
        <f t="shared" si="1"/>
        <v>0</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row>
    <row r="77" spans="1:34" ht="12.75" x14ac:dyDescent="0.2">
      <c r="A77" s="23">
        <f t="shared" si="1"/>
        <v>0</v>
      </c>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row>
    <row r="78" spans="1:34" ht="15" customHeight="1" x14ac:dyDescent="0.2">
      <c r="A78" s="23">
        <f t="shared" si="1"/>
        <v>0</v>
      </c>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row>
    <row r="79" spans="1:34" ht="15" customHeight="1" x14ac:dyDescent="0.2">
      <c r="A79" s="23">
        <f t="shared" si="1"/>
        <v>0</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row>
    <row r="80" spans="1:34" ht="15" customHeight="1" x14ac:dyDescent="0.2">
      <c r="A80" s="23">
        <f t="shared" si="1"/>
        <v>0</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row r="81" spans="1:34" ht="15" customHeight="1" x14ac:dyDescent="0.2">
      <c r="A81" s="23">
        <f t="shared" si="1"/>
        <v>0</v>
      </c>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row>
    <row r="82" spans="1:34" ht="15" customHeight="1" x14ac:dyDescent="0.2">
      <c r="A82" s="23">
        <f t="shared" si="1"/>
        <v>0</v>
      </c>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row>
    <row r="83" spans="1:34" ht="15" customHeight="1" x14ac:dyDescent="0.2">
      <c r="A83" s="47">
        <f t="shared" si="1"/>
        <v>0</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row>
    <row r="84" spans="1:34" ht="15" customHeight="1" x14ac:dyDescent="0.2">
      <c r="A84" s="47">
        <f t="shared" si="1"/>
        <v>0</v>
      </c>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row>
    <row r="85" spans="1:34" ht="15" customHeight="1" x14ac:dyDescent="0.2">
      <c r="A85" s="47">
        <f t="shared" si="1"/>
        <v>0</v>
      </c>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row>
    <row r="86" spans="1:34" ht="15" customHeight="1" x14ac:dyDescent="0.2">
      <c r="A86" s="47">
        <f t="shared" si="1"/>
        <v>0</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row>
    <row r="87" spans="1:34" ht="15" customHeight="1" x14ac:dyDescent="0.2">
      <c r="A87" s="47">
        <f t="shared" si="1"/>
        <v>0</v>
      </c>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row>
    <row r="88" spans="1:34" ht="15" customHeight="1" x14ac:dyDescent="0.2">
      <c r="A88" s="47">
        <f t="shared" si="1"/>
        <v>0</v>
      </c>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row>
    <row r="89" spans="1:34" ht="15" customHeight="1" x14ac:dyDescent="0.2">
      <c r="A89" s="47">
        <f t="shared" si="1"/>
        <v>0</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row>
    <row r="90" spans="1:34" ht="15" customHeight="1" x14ac:dyDescent="0.2">
      <c r="A90" s="47">
        <f t="shared" si="1"/>
        <v>0</v>
      </c>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row>
    <row r="91" spans="1:34" ht="15" customHeight="1" x14ac:dyDescent="0.2">
      <c r="A91" s="47">
        <f t="shared" si="1"/>
        <v>0</v>
      </c>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row>
    <row r="92" spans="1:34" ht="15" customHeight="1" x14ac:dyDescent="0.2">
      <c r="A92" s="47">
        <f t="shared" si="1"/>
        <v>0</v>
      </c>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row>
    <row r="93" spans="1:34" ht="15" customHeight="1" x14ac:dyDescent="0.2">
      <c r="A93" s="47">
        <f t="shared" si="1"/>
        <v>0</v>
      </c>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row>
    <row r="94" spans="1:34" ht="15" customHeight="1" x14ac:dyDescent="0.2">
      <c r="A94" s="47">
        <f t="shared" si="1"/>
        <v>0</v>
      </c>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row>
    <row r="95" spans="1:34" ht="15" customHeight="1" x14ac:dyDescent="0.2">
      <c r="A95" s="47">
        <f t="shared" si="1"/>
        <v>0</v>
      </c>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row>
    <row r="96" spans="1:34" ht="15" customHeight="1" x14ac:dyDescent="0.2">
      <c r="A96" s="47">
        <f t="shared" si="1"/>
        <v>0</v>
      </c>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row>
    <row r="97" spans="1:34" ht="12.75" x14ac:dyDescent="0.2">
      <c r="A97" s="47">
        <f t="shared" si="1"/>
        <v>0</v>
      </c>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row>
    <row r="98" spans="1:34" ht="15" customHeight="1" x14ac:dyDescent="0.2">
      <c r="A98" s="47">
        <f t="shared" si="1"/>
        <v>0</v>
      </c>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row>
    <row r="99" spans="1:34" ht="15" customHeight="1" x14ac:dyDescent="0.2">
      <c r="A99" s="47">
        <f t="shared" si="1"/>
        <v>0</v>
      </c>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row>
    <row r="100" spans="1:34" ht="15" customHeight="1" x14ac:dyDescent="0.2">
      <c r="A100" s="47">
        <f t="shared" si="1"/>
        <v>0</v>
      </c>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row>
    <row r="101" spans="1:34" ht="15" customHeight="1" x14ac:dyDescent="0.2">
      <c r="A101" s="47">
        <f t="shared" si="1"/>
        <v>0</v>
      </c>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row>
    <row r="102" spans="1:34" ht="15" customHeight="1" x14ac:dyDescent="0.2">
      <c r="A102" s="47">
        <f t="shared" si="1"/>
        <v>0</v>
      </c>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row>
    <row r="103" spans="1:34" ht="15" customHeight="1" x14ac:dyDescent="0.2">
      <c r="A103" s="47">
        <f t="shared" si="1"/>
        <v>0</v>
      </c>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row>
    <row r="104" spans="1:34" ht="15" customHeight="1" x14ac:dyDescent="0.2">
      <c r="A104" s="47">
        <f t="shared" si="1"/>
        <v>0</v>
      </c>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row>
    <row r="105" spans="1:34" ht="15" customHeight="1" x14ac:dyDescent="0.2">
      <c r="A105" s="47">
        <f t="shared" si="1"/>
        <v>0</v>
      </c>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row>
    <row r="106" spans="1:34" ht="15" customHeight="1" x14ac:dyDescent="0.2">
      <c r="A106" s="47">
        <f t="shared" si="1"/>
        <v>0</v>
      </c>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row>
    <row r="107" spans="1:34" ht="15" customHeight="1" x14ac:dyDescent="0.2">
      <c r="A107" s="47">
        <f t="shared" si="1"/>
        <v>0</v>
      </c>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row>
    <row r="108" spans="1:34" ht="15" customHeight="1" x14ac:dyDescent="0.2">
      <c r="A108" s="47">
        <f t="shared" si="1"/>
        <v>0</v>
      </c>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row>
    <row r="109" spans="1:34" ht="15" customHeight="1" x14ac:dyDescent="0.2">
      <c r="A109" s="47">
        <f t="shared" si="1"/>
        <v>0</v>
      </c>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row>
    <row r="110" spans="1:34" ht="15" customHeight="1" x14ac:dyDescent="0.2">
      <c r="A110" s="47">
        <f t="shared" si="1"/>
        <v>0</v>
      </c>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row>
    <row r="111" spans="1:34" ht="15" customHeight="1" x14ac:dyDescent="0.2">
      <c r="A111" s="47">
        <f t="shared" si="1"/>
        <v>0</v>
      </c>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row>
    <row r="112" spans="1:34" ht="15" customHeight="1" x14ac:dyDescent="0.2">
      <c r="A112" s="47">
        <f t="shared" si="1"/>
        <v>0</v>
      </c>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ht="15" customHeight="1" x14ac:dyDescent="0.2">
      <c r="A113" s="47">
        <f t="shared" si="1"/>
        <v>0</v>
      </c>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row>
    <row r="114" spans="1:34" ht="15" customHeight="1" x14ac:dyDescent="0.2">
      <c r="A114" s="47">
        <f t="shared" si="1"/>
        <v>0</v>
      </c>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row>
    <row r="115" spans="1:34" ht="15" customHeight="1" x14ac:dyDescent="0.2">
      <c r="A115" s="47">
        <f t="shared" si="1"/>
        <v>0</v>
      </c>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row>
    <row r="116" spans="1:34" ht="15" customHeight="1" x14ac:dyDescent="0.2">
      <c r="A116" s="47">
        <f t="shared" si="1"/>
        <v>0</v>
      </c>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row>
    <row r="117" spans="1:34" ht="15" customHeight="1" x14ac:dyDescent="0.2">
      <c r="A117" s="47">
        <f t="shared" si="1"/>
        <v>0</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row>
    <row r="118" spans="1:34" ht="15" customHeight="1" x14ac:dyDescent="0.2">
      <c r="A118" s="47">
        <f t="shared" si="1"/>
        <v>0</v>
      </c>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row>
    <row r="119" spans="1:34" ht="15" customHeight="1" x14ac:dyDescent="0.2">
      <c r="A119" s="47">
        <f t="shared" si="1"/>
        <v>0</v>
      </c>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row>
    <row r="120" spans="1:34" ht="15" customHeight="1" x14ac:dyDescent="0.2">
      <c r="A120" s="47">
        <f t="shared" si="1"/>
        <v>0</v>
      </c>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row>
    <row r="121" spans="1:34" ht="15" customHeight="1" x14ac:dyDescent="0.2">
      <c r="A121" s="47">
        <f t="shared" si="1"/>
        <v>0</v>
      </c>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row>
    <row r="122" spans="1:34" ht="15" customHeight="1" x14ac:dyDescent="0.2">
      <c r="A122" s="47">
        <f t="shared" si="1"/>
        <v>0</v>
      </c>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row>
    <row r="123" spans="1:34" ht="15" customHeight="1" x14ac:dyDescent="0.2">
      <c r="A123" s="47">
        <f t="shared" si="1"/>
        <v>0</v>
      </c>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row>
    <row r="124" spans="1:34" ht="15" customHeight="1" x14ac:dyDescent="0.2">
      <c r="A124" s="47">
        <f t="shared" si="1"/>
        <v>0</v>
      </c>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row>
    <row r="125" spans="1:34" ht="15" customHeight="1" x14ac:dyDescent="0.2">
      <c r="A125" s="47">
        <f t="shared" si="1"/>
        <v>0</v>
      </c>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row>
    <row r="126" spans="1:34" ht="15" customHeight="1" x14ac:dyDescent="0.2">
      <c r="A126" s="47">
        <f t="shared" si="1"/>
        <v>0</v>
      </c>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row>
    <row r="127" spans="1:34" ht="15" customHeight="1" x14ac:dyDescent="0.2">
      <c r="A127" s="47">
        <f t="shared" si="1"/>
        <v>0</v>
      </c>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row>
    <row r="128" spans="1:34" ht="15" customHeight="1" x14ac:dyDescent="0.2">
      <c r="A128" s="47">
        <f t="shared" si="1"/>
        <v>0</v>
      </c>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row>
    <row r="129" spans="1:34" ht="15" customHeight="1" x14ac:dyDescent="0.2">
      <c r="A129" s="47">
        <f t="shared" si="1"/>
        <v>0</v>
      </c>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row>
    <row r="130" spans="1:34" ht="12.75" x14ac:dyDescent="0.2">
      <c r="A130" s="47">
        <f t="shared" si="1"/>
        <v>0</v>
      </c>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row>
    <row r="131" spans="1:34" ht="15" customHeight="1" x14ac:dyDescent="0.2">
      <c r="A131" s="47">
        <f t="shared" si="1"/>
        <v>0</v>
      </c>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row>
    <row r="132" spans="1:34" ht="15" customHeight="1" x14ac:dyDescent="0.2">
      <c r="A132" s="47">
        <f t="shared" si="1"/>
        <v>0</v>
      </c>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row>
    <row r="133" spans="1:34" ht="15" customHeight="1" x14ac:dyDescent="0.2">
      <c r="A133" s="47">
        <f t="shared" ref="A133:A196" si="2">SUM(G133:X133)</f>
        <v>0</v>
      </c>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row>
    <row r="134" spans="1:34" ht="15" customHeight="1" x14ac:dyDescent="0.2">
      <c r="A134" s="47">
        <f t="shared" si="2"/>
        <v>0</v>
      </c>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row>
    <row r="135" spans="1:34" ht="15" customHeight="1" x14ac:dyDescent="0.2">
      <c r="A135" s="47">
        <f t="shared" si="2"/>
        <v>0</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row>
    <row r="136" spans="1:34" ht="12.75" x14ac:dyDescent="0.2">
      <c r="A136" s="47">
        <f t="shared" si="2"/>
        <v>0</v>
      </c>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row>
    <row r="137" spans="1:34" ht="12.75" x14ac:dyDescent="0.2">
      <c r="A137" s="47">
        <f t="shared" si="2"/>
        <v>0</v>
      </c>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row>
    <row r="138" spans="1:34" ht="15" customHeight="1" x14ac:dyDescent="0.2">
      <c r="A138" s="47">
        <f t="shared" si="2"/>
        <v>0</v>
      </c>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row>
    <row r="139" spans="1:34" ht="12.75" x14ac:dyDescent="0.2">
      <c r="A139" s="47">
        <f t="shared" si="2"/>
        <v>0</v>
      </c>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row>
    <row r="140" spans="1:34" ht="12.75" x14ac:dyDescent="0.2">
      <c r="A140" s="47">
        <f t="shared" si="2"/>
        <v>0</v>
      </c>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row>
    <row r="141" spans="1:34" ht="15" customHeight="1" x14ac:dyDescent="0.2">
      <c r="A141" s="47">
        <f t="shared" si="2"/>
        <v>0</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row>
    <row r="142" spans="1:34" ht="15" customHeight="1" x14ac:dyDescent="0.2">
      <c r="A142" s="47">
        <f t="shared" si="2"/>
        <v>0</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row>
    <row r="143" spans="1:34" ht="15" customHeight="1" x14ac:dyDescent="0.2">
      <c r="A143" s="47">
        <f t="shared" si="2"/>
        <v>0</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row>
    <row r="144" spans="1:34" ht="15" customHeight="1" x14ac:dyDescent="0.2">
      <c r="A144" s="47">
        <f t="shared" si="2"/>
        <v>0</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row>
    <row r="145" spans="1:34" ht="15" customHeight="1" x14ac:dyDescent="0.2">
      <c r="A145" s="47">
        <f t="shared" si="2"/>
        <v>0</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row>
    <row r="146" spans="1:34" ht="12.75" x14ac:dyDescent="0.2">
      <c r="A146" s="47">
        <f t="shared" si="2"/>
        <v>0</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row>
    <row r="147" spans="1:34" ht="15" customHeight="1" x14ac:dyDescent="0.2">
      <c r="A147" s="47">
        <f t="shared" si="2"/>
        <v>0</v>
      </c>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row>
    <row r="148" spans="1:34" ht="15" customHeight="1" x14ac:dyDescent="0.2">
      <c r="A148" s="47">
        <f t="shared" si="2"/>
        <v>0</v>
      </c>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row>
    <row r="149" spans="1:34" ht="15" customHeight="1" x14ac:dyDescent="0.2">
      <c r="A149" s="47">
        <f t="shared" si="2"/>
        <v>0</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row>
    <row r="150" spans="1:34" ht="15" customHeight="1" x14ac:dyDescent="0.2">
      <c r="A150" s="47">
        <f t="shared" si="2"/>
        <v>0</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row>
    <row r="151" spans="1:34" ht="15" customHeight="1" x14ac:dyDescent="0.2">
      <c r="A151" s="47">
        <f t="shared" si="2"/>
        <v>0</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row>
    <row r="152" spans="1:34" ht="15" customHeight="1" x14ac:dyDescent="0.2">
      <c r="A152" s="47">
        <f t="shared" si="2"/>
        <v>0</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row>
    <row r="153" spans="1:34" ht="12.75" x14ac:dyDescent="0.2">
      <c r="A153" s="47">
        <f t="shared" si="2"/>
        <v>0</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row>
    <row r="154" spans="1:34" ht="15" customHeight="1" x14ac:dyDescent="0.2">
      <c r="A154" s="47">
        <f t="shared" si="2"/>
        <v>0</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row>
    <row r="155" spans="1:34" ht="15" customHeight="1" x14ac:dyDescent="0.2">
      <c r="A155" s="47">
        <f t="shared" si="2"/>
        <v>0</v>
      </c>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row>
    <row r="156" spans="1:34" ht="15" customHeight="1" x14ac:dyDescent="0.2">
      <c r="A156" s="47">
        <f t="shared" si="2"/>
        <v>0</v>
      </c>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row>
    <row r="157" spans="1:34" ht="12.75" x14ac:dyDescent="0.2">
      <c r="A157" s="47">
        <f t="shared" si="2"/>
        <v>0</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row>
    <row r="158" spans="1:34" ht="15" customHeight="1" x14ac:dyDescent="0.2">
      <c r="A158" s="47">
        <f t="shared" si="2"/>
        <v>0</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row>
    <row r="159" spans="1:34" ht="15" customHeight="1" x14ac:dyDescent="0.2">
      <c r="A159" s="47">
        <f t="shared" si="2"/>
        <v>0</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row>
    <row r="160" spans="1:34" ht="15" customHeight="1" x14ac:dyDescent="0.2">
      <c r="A160" s="47">
        <f t="shared" si="2"/>
        <v>0</v>
      </c>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row>
    <row r="161" spans="1:34" ht="15" customHeight="1" x14ac:dyDescent="0.2">
      <c r="A161" s="47">
        <f t="shared" si="2"/>
        <v>0</v>
      </c>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row>
    <row r="162" spans="1:34" ht="15" customHeight="1" x14ac:dyDescent="0.2">
      <c r="A162" s="47">
        <f t="shared" si="2"/>
        <v>0</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row>
    <row r="163" spans="1:34" ht="15" customHeight="1" x14ac:dyDescent="0.2">
      <c r="A163" s="47">
        <f t="shared" si="2"/>
        <v>0</v>
      </c>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row>
    <row r="164" spans="1:34" ht="15" customHeight="1" x14ac:dyDescent="0.2">
      <c r="A164" s="47">
        <f t="shared" si="2"/>
        <v>0</v>
      </c>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row>
    <row r="165" spans="1:34" ht="15" customHeight="1" x14ac:dyDescent="0.2">
      <c r="A165" s="47">
        <f t="shared" si="2"/>
        <v>0</v>
      </c>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row>
    <row r="166" spans="1:34" ht="15" customHeight="1" x14ac:dyDescent="0.2">
      <c r="A166" s="47">
        <f t="shared" si="2"/>
        <v>0</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row>
    <row r="167" spans="1:34" ht="15" customHeight="1" x14ac:dyDescent="0.2">
      <c r="A167" s="47">
        <f t="shared" si="2"/>
        <v>0</v>
      </c>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row>
    <row r="168" spans="1:34" ht="15" customHeight="1" x14ac:dyDescent="0.2">
      <c r="A168" s="47">
        <f t="shared" si="2"/>
        <v>0</v>
      </c>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row>
    <row r="169" spans="1:34" ht="15" customHeight="1" x14ac:dyDescent="0.2">
      <c r="A169" s="47">
        <f t="shared" si="2"/>
        <v>0</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row>
    <row r="170" spans="1:34" ht="15" customHeight="1" x14ac:dyDescent="0.2">
      <c r="A170" s="47">
        <f t="shared" si="2"/>
        <v>0</v>
      </c>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row>
    <row r="171" spans="1:34" ht="15" customHeight="1" x14ac:dyDescent="0.2">
      <c r="A171" s="47">
        <f t="shared" si="2"/>
        <v>0</v>
      </c>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row>
    <row r="172" spans="1:34" ht="15" customHeight="1" x14ac:dyDescent="0.2">
      <c r="A172" s="47">
        <f t="shared" si="2"/>
        <v>0</v>
      </c>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row>
    <row r="173" spans="1:34" ht="15" customHeight="1" x14ac:dyDescent="0.2">
      <c r="A173" s="47">
        <f t="shared" si="2"/>
        <v>0</v>
      </c>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row>
    <row r="174" spans="1:34" ht="15" customHeight="1" x14ac:dyDescent="0.2">
      <c r="A174" s="47">
        <f t="shared" si="2"/>
        <v>0</v>
      </c>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row>
    <row r="175" spans="1:34" ht="15" customHeight="1" x14ac:dyDescent="0.2">
      <c r="A175" s="47">
        <f t="shared" si="2"/>
        <v>0</v>
      </c>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row>
    <row r="176" spans="1:34" ht="12.75" x14ac:dyDescent="0.2">
      <c r="A176" s="47">
        <f t="shared" si="2"/>
        <v>0</v>
      </c>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row>
    <row r="177" spans="1:34" ht="15" customHeight="1" x14ac:dyDescent="0.2">
      <c r="A177" s="47">
        <f t="shared" si="2"/>
        <v>0</v>
      </c>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row>
    <row r="178" spans="1:34" ht="15" customHeight="1" x14ac:dyDescent="0.2">
      <c r="A178" s="47">
        <f t="shared" si="2"/>
        <v>0</v>
      </c>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row>
    <row r="179" spans="1:34" ht="15" customHeight="1" x14ac:dyDescent="0.2">
      <c r="A179" s="47">
        <f t="shared" si="2"/>
        <v>0</v>
      </c>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row>
    <row r="180" spans="1:34" ht="15" customHeight="1" x14ac:dyDescent="0.2">
      <c r="A180" s="47">
        <f t="shared" si="2"/>
        <v>0</v>
      </c>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row>
    <row r="181" spans="1:34" ht="15" customHeight="1" x14ac:dyDescent="0.2">
      <c r="A181" s="47">
        <f t="shared" si="2"/>
        <v>0</v>
      </c>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row>
    <row r="182" spans="1:34" ht="15" customHeight="1" x14ac:dyDescent="0.2">
      <c r="A182" s="47">
        <f t="shared" si="2"/>
        <v>0</v>
      </c>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row>
    <row r="183" spans="1:34" ht="15" customHeight="1" x14ac:dyDescent="0.2">
      <c r="A183" s="47">
        <f t="shared" si="2"/>
        <v>0</v>
      </c>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row>
    <row r="184" spans="1:34" ht="12.75" x14ac:dyDescent="0.2">
      <c r="A184" s="47">
        <f t="shared" si="2"/>
        <v>0</v>
      </c>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row>
    <row r="185" spans="1:34" ht="15" customHeight="1" x14ac:dyDescent="0.2">
      <c r="A185" s="47">
        <f t="shared" si="2"/>
        <v>0</v>
      </c>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row>
    <row r="186" spans="1:34" ht="15" customHeight="1" x14ac:dyDescent="0.2">
      <c r="A186" s="47">
        <f t="shared" si="2"/>
        <v>0</v>
      </c>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row>
    <row r="187" spans="1:34" ht="15" customHeight="1" x14ac:dyDescent="0.2">
      <c r="A187" s="47">
        <f t="shared" si="2"/>
        <v>0</v>
      </c>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row>
    <row r="188" spans="1:34" ht="15" customHeight="1" x14ac:dyDescent="0.2">
      <c r="A188" s="47">
        <f t="shared" si="2"/>
        <v>0</v>
      </c>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row>
    <row r="189" spans="1:34" ht="15" customHeight="1" x14ac:dyDescent="0.2">
      <c r="A189" s="47">
        <f t="shared" si="2"/>
        <v>0</v>
      </c>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row>
    <row r="190" spans="1:34" ht="15" customHeight="1" x14ac:dyDescent="0.2">
      <c r="A190" s="47">
        <f t="shared" si="2"/>
        <v>0</v>
      </c>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row>
    <row r="191" spans="1:34" ht="15" customHeight="1" x14ac:dyDescent="0.2">
      <c r="A191" s="47">
        <f t="shared" si="2"/>
        <v>0</v>
      </c>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row>
    <row r="192" spans="1:34" ht="15" customHeight="1" x14ac:dyDescent="0.2">
      <c r="A192" s="47">
        <f t="shared" si="2"/>
        <v>0</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row>
    <row r="193" spans="1:34" ht="15" customHeight="1" x14ac:dyDescent="0.2">
      <c r="A193" s="47">
        <f t="shared" si="2"/>
        <v>0</v>
      </c>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row>
    <row r="194" spans="1:34" ht="15" customHeight="1" x14ac:dyDescent="0.2">
      <c r="A194" s="47">
        <f t="shared" si="2"/>
        <v>0</v>
      </c>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row>
    <row r="195" spans="1:34" ht="15" customHeight="1" x14ac:dyDescent="0.2">
      <c r="A195" s="47">
        <f t="shared" si="2"/>
        <v>0</v>
      </c>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row>
    <row r="196" spans="1:34" ht="15" customHeight="1" x14ac:dyDescent="0.2">
      <c r="A196" s="47">
        <f t="shared" si="2"/>
        <v>0</v>
      </c>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row>
    <row r="197" spans="1:34" ht="15" customHeight="1" x14ac:dyDescent="0.2">
      <c r="A197" s="47">
        <f t="shared" ref="A197:A260" si="3">SUM(G197:X197)</f>
        <v>0</v>
      </c>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row>
    <row r="198" spans="1:34" ht="15" customHeight="1" x14ac:dyDescent="0.2">
      <c r="A198" s="47">
        <f t="shared" si="3"/>
        <v>0</v>
      </c>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row>
    <row r="199" spans="1:34" ht="15" customHeight="1" x14ac:dyDescent="0.2">
      <c r="A199" s="47">
        <f t="shared" si="3"/>
        <v>0</v>
      </c>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row>
    <row r="200" spans="1:34" ht="12.75" x14ac:dyDescent="0.2">
      <c r="A200" s="47">
        <f t="shared" si="3"/>
        <v>0</v>
      </c>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row>
    <row r="201" spans="1:34" ht="15" customHeight="1" x14ac:dyDescent="0.2">
      <c r="A201" s="47">
        <f t="shared" si="3"/>
        <v>0</v>
      </c>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row>
    <row r="202" spans="1:34" ht="15" customHeight="1" x14ac:dyDescent="0.2">
      <c r="A202" s="47">
        <f t="shared" si="3"/>
        <v>0</v>
      </c>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row>
    <row r="203" spans="1:34" ht="15" customHeight="1" x14ac:dyDescent="0.2">
      <c r="A203" s="47">
        <f t="shared" si="3"/>
        <v>0</v>
      </c>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row>
    <row r="204" spans="1:34" ht="15" customHeight="1" x14ac:dyDescent="0.2">
      <c r="A204" s="47">
        <f t="shared" si="3"/>
        <v>0</v>
      </c>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row>
    <row r="205" spans="1:34" ht="15" customHeight="1" x14ac:dyDescent="0.2">
      <c r="A205" s="47">
        <f t="shared" si="3"/>
        <v>0</v>
      </c>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row>
    <row r="206" spans="1:34" ht="15" customHeight="1" x14ac:dyDescent="0.2">
      <c r="A206" s="47">
        <f t="shared" si="3"/>
        <v>0</v>
      </c>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row>
    <row r="207" spans="1:34" ht="15" customHeight="1" x14ac:dyDescent="0.2">
      <c r="A207" s="47">
        <f t="shared" si="3"/>
        <v>0</v>
      </c>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row>
    <row r="208" spans="1:34" ht="15" customHeight="1" x14ac:dyDescent="0.2">
      <c r="A208" s="47">
        <f t="shared" si="3"/>
        <v>0</v>
      </c>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row>
    <row r="209" spans="1:34" ht="15" customHeight="1" x14ac:dyDescent="0.2">
      <c r="A209" s="47">
        <f t="shared" si="3"/>
        <v>0</v>
      </c>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row>
    <row r="210" spans="1:34" ht="15" customHeight="1" x14ac:dyDescent="0.2">
      <c r="A210" s="47">
        <f t="shared" si="3"/>
        <v>0</v>
      </c>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row>
    <row r="211" spans="1:34" ht="15" customHeight="1" x14ac:dyDescent="0.2">
      <c r="A211" s="47">
        <f t="shared" si="3"/>
        <v>0</v>
      </c>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row>
    <row r="212" spans="1:34" ht="15" customHeight="1" x14ac:dyDescent="0.2">
      <c r="A212" s="47">
        <f t="shared" si="3"/>
        <v>0</v>
      </c>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row>
    <row r="213" spans="1:34" ht="15" customHeight="1" x14ac:dyDescent="0.2">
      <c r="A213" s="47">
        <f t="shared" si="3"/>
        <v>0</v>
      </c>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row>
    <row r="214" spans="1:34" ht="15" customHeight="1" x14ac:dyDescent="0.2">
      <c r="A214" s="47">
        <f t="shared" si="3"/>
        <v>0</v>
      </c>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row>
    <row r="215" spans="1:34" ht="15" customHeight="1" x14ac:dyDescent="0.2">
      <c r="A215" s="47">
        <f t="shared" si="3"/>
        <v>0</v>
      </c>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row>
    <row r="216" spans="1:34" ht="15" customHeight="1" x14ac:dyDescent="0.2">
      <c r="A216" s="47">
        <f t="shared" si="3"/>
        <v>0</v>
      </c>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row>
    <row r="217" spans="1:34" ht="15" customHeight="1" x14ac:dyDescent="0.2">
      <c r="A217" s="47">
        <f t="shared" si="3"/>
        <v>0</v>
      </c>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row>
    <row r="218" spans="1:34" ht="15" customHeight="1" x14ac:dyDescent="0.2">
      <c r="A218" s="47">
        <f t="shared" si="3"/>
        <v>0</v>
      </c>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row>
    <row r="219" spans="1:34" ht="15" customHeight="1" x14ac:dyDescent="0.2">
      <c r="A219" s="47">
        <f t="shared" si="3"/>
        <v>0</v>
      </c>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row>
    <row r="220" spans="1:34" ht="15" customHeight="1" x14ac:dyDescent="0.2">
      <c r="A220" s="47">
        <f t="shared" si="3"/>
        <v>0</v>
      </c>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row>
    <row r="221" spans="1:34" ht="15" customHeight="1" x14ac:dyDescent="0.2">
      <c r="A221" s="47">
        <f t="shared" si="3"/>
        <v>0</v>
      </c>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row>
    <row r="222" spans="1:34" ht="15" customHeight="1" x14ac:dyDescent="0.2">
      <c r="A222" s="47">
        <f t="shared" si="3"/>
        <v>0</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row>
    <row r="223" spans="1:34" ht="15" customHeight="1" x14ac:dyDescent="0.2">
      <c r="A223" s="47">
        <f t="shared" si="3"/>
        <v>0</v>
      </c>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row>
    <row r="224" spans="1:34" ht="15" customHeight="1" x14ac:dyDescent="0.2">
      <c r="A224" s="47">
        <f t="shared" si="3"/>
        <v>0</v>
      </c>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row>
    <row r="225" spans="1:34" ht="15" customHeight="1" x14ac:dyDescent="0.2">
      <c r="A225" s="47">
        <f t="shared" si="3"/>
        <v>0</v>
      </c>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row>
    <row r="226" spans="1:34" ht="15" customHeight="1" x14ac:dyDescent="0.2">
      <c r="A226" s="47">
        <f t="shared" si="3"/>
        <v>0</v>
      </c>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row>
    <row r="227" spans="1:34" ht="15" customHeight="1" x14ac:dyDescent="0.2">
      <c r="A227" s="47">
        <f t="shared" si="3"/>
        <v>0</v>
      </c>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row>
    <row r="228" spans="1:34" ht="15" customHeight="1" x14ac:dyDescent="0.2">
      <c r="A228" s="47">
        <f t="shared" si="3"/>
        <v>0</v>
      </c>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row>
    <row r="229" spans="1:34" ht="12.75" x14ac:dyDescent="0.2">
      <c r="A229" s="47">
        <f t="shared" si="3"/>
        <v>0</v>
      </c>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row>
    <row r="230" spans="1:34" ht="15" customHeight="1" x14ac:dyDescent="0.2">
      <c r="A230" s="47">
        <f t="shared" si="3"/>
        <v>0</v>
      </c>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row>
    <row r="231" spans="1:34" ht="15" customHeight="1" x14ac:dyDescent="0.2">
      <c r="A231" s="47">
        <f t="shared" si="3"/>
        <v>0</v>
      </c>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row>
    <row r="232" spans="1:34" ht="15" customHeight="1" x14ac:dyDescent="0.2">
      <c r="A232" s="47">
        <f t="shared" si="3"/>
        <v>0</v>
      </c>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row>
    <row r="233" spans="1:34" ht="15" customHeight="1" x14ac:dyDescent="0.2">
      <c r="A233" s="47">
        <f t="shared" si="3"/>
        <v>0</v>
      </c>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row>
    <row r="234" spans="1:34" ht="15" customHeight="1" x14ac:dyDescent="0.2">
      <c r="A234" s="47">
        <f t="shared" si="3"/>
        <v>0</v>
      </c>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row>
    <row r="235" spans="1:34" ht="15" customHeight="1" x14ac:dyDescent="0.2">
      <c r="A235" s="47">
        <f t="shared" si="3"/>
        <v>0</v>
      </c>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row>
    <row r="236" spans="1:34" ht="15" customHeight="1" x14ac:dyDescent="0.2">
      <c r="A236" s="47">
        <f t="shared" si="3"/>
        <v>0</v>
      </c>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row>
    <row r="237" spans="1:34" ht="15" customHeight="1" x14ac:dyDescent="0.2">
      <c r="A237" s="47">
        <f t="shared" si="3"/>
        <v>0</v>
      </c>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row>
    <row r="238" spans="1:34" ht="12.75" x14ac:dyDescent="0.2">
      <c r="A238" s="47">
        <f t="shared" si="3"/>
        <v>0</v>
      </c>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row>
    <row r="239" spans="1:34" ht="15" customHeight="1" x14ac:dyDescent="0.2">
      <c r="A239" s="47">
        <f t="shared" si="3"/>
        <v>0</v>
      </c>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row>
    <row r="240" spans="1:34" ht="15" customHeight="1" x14ac:dyDescent="0.2">
      <c r="A240" s="47">
        <f t="shared" si="3"/>
        <v>0</v>
      </c>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row>
    <row r="241" spans="1:34" ht="15" customHeight="1" x14ac:dyDescent="0.2">
      <c r="A241" s="47">
        <f t="shared" si="3"/>
        <v>0</v>
      </c>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row>
    <row r="242" spans="1:34" ht="15" customHeight="1" x14ac:dyDescent="0.2">
      <c r="A242" s="47">
        <f t="shared" si="3"/>
        <v>0</v>
      </c>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row>
    <row r="243" spans="1:34" ht="15" customHeight="1" x14ac:dyDescent="0.2">
      <c r="A243" s="47">
        <f t="shared" si="3"/>
        <v>0</v>
      </c>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row>
    <row r="244" spans="1:34" ht="12.75" x14ac:dyDescent="0.2">
      <c r="A244" s="47">
        <f t="shared" si="3"/>
        <v>0</v>
      </c>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row>
    <row r="245" spans="1:34" ht="15" customHeight="1" x14ac:dyDescent="0.2">
      <c r="A245" s="47">
        <f t="shared" si="3"/>
        <v>0</v>
      </c>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row>
    <row r="246" spans="1:34" ht="15" customHeight="1" x14ac:dyDescent="0.2">
      <c r="A246" s="47">
        <f t="shared" si="3"/>
        <v>0</v>
      </c>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row>
    <row r="247" spans="1:34" ht="15" customHeight="1" x14ac:dyDescent="0.2">
      <c r="A247" s="47">
        <f t="shared" si="3"/>
        <v>0</v>
      </c>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row>
    <row r="248" spans="1:34" ht="15" customHeight="1" x14ac:dyDescent="0.2">
      <c r="A248" s="47">
        <f t="shared" si="3"/>
        <v>0</v>
      </c>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row>
    <row r="249" spans="1:34" ht="15" customHeight="1" x14ac:dyDescent="0.2">
      <c r="A249" s="47">
        <f t="shared" si="3"/>
        <v>0</v>
      </c>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row>
    <row r="250" spans="1:34" ht="15" customHeight="1" x14ac:dyDescent="0.2">
      <c r="A250" s="47">
        <f t="shared" si="3"/>
        <v>0</v>
      </c>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row>
    <row r="251" spans="1:34" ht="15" customHeight="1" x14ac:dyDescent="0.2">
      <c r="A251" s="47">
        <f t="shared" si="3"/>
        <v>0</v>
      </c>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row>
    <row r="252" spans="1:34" ht="15" customHeight="1" x14ac:dyDescent="0.2">
      <c r="A252" s="47">
        <f t="shared" si="3"/>
        <v>0</v>
      </c>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row>
    <row r="253" spans="1:34" ht="15" customHeight="1" x14ac:dyDescent="0.2">
      <c r="A253" s="47">
        <f t="shared" si="3"/>
        <v>0</v>
      </c>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row>
    <row r="254" spans="1:34" ht="15" customHeight="1" x14ac:dyDescent="0.2">
      <c r="A254" s="47">
        <f t="shared" si="3"/>
        <v>0</v>
      </c>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row>
    <row r="255" spans="1:34" ht="15" customHeight="1" x14ac:dyDescent="0.2">
      <c r="A255" s="47">
        <f t="shared" si="3"/>
        <v>0</v>
      </c>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row>
    <row r="256" spans="1:34" ht="15" customHeight="1" x14ac:dyDescent="0.2">
      <c r="A256" s="47">
        <f t="shared" si="3"/>
        <v>0</v>
      </c>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row>
    <row r="257" spans="1:34" ht="15" customHeight="1" x14ac:dyDescent="0.2">
      <c r="A257" s="47">
        <f t="shared" si="3"/>
        <v>0</v>
      </c>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row>
    <row r="258" spans="1:34" ht="15" customHeight="1" x14ac:dyDescent="0.2">
      <c r="A258" s="47">
        <f t="shared" si="3"/>
        <v>0</v>
      </c>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row>
    <row r="259" spans="1:34" ht="15" customHeight="1" x14ac:dyDescent="0.2">
      <c r="A259" s="47">
        <f t="shared" si="3"/>
        <v>0</v>
      </c>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row>
    <row r="260" spans="1:34" ht="15" customHeight="1" x14ac:dyDescent="0.2">
      <c r="A260" s="47">
        <f t="shared" si="3"/>
        <v>0</v>
      </c>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row>
    <row r="261" spans="1:34" ht="15" customHeight="1" x14ac:dyDescent="0.2">
      <c r="A261" s="47">
        <f t="shared" ref="A261:A324" si="4">SUM(G261:X261)</f>
        <v>0</v>
      </c>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row>
    <row r="262" spans="1:34" ht="15" customHeight="1" x14ac:dyDescent="0.2">
      <c r="A262" s="47">
        <f t="shared" si="4"/>
        <v>0</v>
      </c>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row>
    <row r="263" spans="1:34" ht="15" customHeight="1" x14ac:dyDescent="0.2">
      <c r="A263" s="47">
        <f t="shared" si="4"/>
        <v>0</v>
      </c>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row>
    <row r="264" spans="1:34" ht="15" customHeight="1" x14ac:dyDescent="0.2">
      <c r="A264" s="47">
        <f t="shared" si="4"/>
        <v>0</v>
      </c>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row>
    <row r="265" spans="1:34" ht="15" customHeight="1" x14ac:dyDescent="0.2">
      <c r="A265" s="47">
        <f t="shared" si="4"/>
        <v>0</v>
      </c>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row>
    <row r="266" spans="1:34" ht="15" customHeight="1" x14ac:dyDescent="0.2">
      <c r="A266" s="47">
        <f t="shared" si="4"/>
        <v>0</v>
      </c>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row>
    <row r="267" spans="1:34" ht="15" customHeight="1" x14ac:dyDescent="0.2">
      <c r="A267" s="47">
        <f t="shared" si="4"/>
        <v>0</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row>
    <row r="268" spans="1:34" ht="15" customHeight="1" x14ac:dyDescent="0.2">
      <c r="A268" s="47">
        <f t="shared" si="4"/>
        <v>0</v>
      </c>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row>
    <row r="269" spans="1:34" ht="15" customHeight="1" x14ac:dyDescent="0.2">
      <c r="A269" s="47">
        <f t="shared" si="4"/>
        <v>0</v>
      </c>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row>
    <row r="270" spans="1:34" ht="15" customHeight="1" x14ac:dyDescent="0.2">
      <c r="A270" s="47">
        <f t="shared" si="4"/>
        <v>0</v>
      </c>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row>
    <row r="271" spans="1:34" ht="15" customHeight="1" x14ac:dyDescent="0.2">
      <c r="A271" s="47">
        <f t="shared" si="4"/>
        <v>0</v>
      </c>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row>
    <row r="272" spans="1:34" ht="15" customHeight="1" x14ac:dyDescent="0.2">
      <c r="A272" s="47">
        <f t="shared" si="4"/>
        <v>0</v>
      </c>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row>
    <row r="273" spans="1:34" ht="15" customHeight="1" x14ac:dyDescent="0.2">
      <c r="A273" s="47">
        <f t="shared" si="4"/>
        <v>0</v>
      </c>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row>
    <row r="274" spans="1:34" ht="15" customHeight="1" x14ac:dyDescent="0.2">
      <c r="A274" s="47">
        <f t="shared" si="4"/>
        <v>0</v>
      </c>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row>
    <row r="275" spans="1:34" ht="15" customHeight="1" x14ac:dyDescent="0.2">
      <c r="A275" s="47">
        <f t="shared" si="4"/>
        <v>0</v>
      </c>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row>
    <row r="276" spans="1:34" ht="15" customHeight="1" x14ac:dyDescent="0.2">
      <c r="A276" s="47">
        <f t="shared" si="4"/>
        <v>0</v>
      </c>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row>
    <row r="277" spans="1:34" ht="15" customHeight="1" x14ac:dyDescent="0.2">
      <c r="A277" s="47">
        <f t="shared" si="4"/>
        <v>0</v>
      </c>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row>
    <row r="278" spans="1:34" ht="15" customHeight="1" x14ac:dyDescent="0.2">
      <c r="A278" s="47">
        <f t="shared" si="4"/>
        <v>0</v>
      </c>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row>
    <row r="279" spans="1:34" ht="15" customHeight="1" x14ac:dyDescent="0.2">
      <c r="A279" s="47">
        <f t="shared" si="4"/>
        <v>0</v>
      </c>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row>
    <row r="280" spans="1:34" ht="15" customHeight="1" x14ac:dyDescent="0.2">
      <c r="A280" s="47">
        <f t="shared" si="4"/>
        <v>0</v>
      </c>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row>
    <row r="281" spans="1:34" ht="15" customHeight="1" x14ac:dyDescent="0.2">
      <c r="A281" s="47">
        <f t="shared" si="4"/>
        <v>0</v>
      </c>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row>
    <row r="282" spans="1:34" ht="15" customHeight="1" x14ac:dyDescent="0.2">
      <c r="A282" s="47">
        <f t="shared" si="4"/>
        <v>0</v>
      </c>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row>
    <row r="283" spans="1:34" ht="15" customHeight="1" x14ac:dyDescent="0.2">
      <c r="A283" s="47">
        <f t="shared" si="4"/>
        <v>0</v>
      </c>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row>
    <row r="284" spans="1:34" ht="15" customHeight="1" x14ac:dyDescent="0.2">
      <c r="A284" s="47">
        <f t="shared" si="4"/>
        <v>0</v>
      </c>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row>
    <row r="285" spans="1:34" ht="15" customHeight="1" x14ac:dyDescent="0.2">
      <c r="A285" s="47">
        <f t="shared" si="4"/>
        <v>0</v>
      </c>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row>
    <row r="286" spans="1:34" ht="15" customHeight="1" x14ac:dyDescent="0.2">
      <c r="A286" s="47">
        <f t="shared" si="4"/>
        <v>0</v>
      </c>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row>
    <row r="287" spans="1:34" ht="15" customHeight="1" x14ac:dyDescent="0.2">
      <c r="A287" s="47">
        <f t="shared" si="4"/>
        <v>0</v>
      </c>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row>
    <row r="288" spans="1:34" ht="15" customHeight="1" x14ac:dyDescent="0.2">
      <c r="A288" s="47">
        <f t="shared" si="4"/>
        <v>0</v>
      </c>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row>
    <row r="289" spans="1:34" ht="15" customHeight="1" x14ac:dyDescent="0.2">
      <c r="A289" s="47">
        <f t="shared" si="4"/>
        <v>0</v>
      </c>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row>
    <row r="290" spans="1:34" ht="15" customHeight="1" x14ac:dyDescent="0.2">
      <c r="A290" s="47">
        <f t="shared" si="4"/>
        <v>0</v>
      </c>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row>
    <row r="291" spans="1:34" ht="15" customHeight="1" x14ac:dyDescent="0.2">
      <c r="A291" s="47">
        <f t="shared" si="4"/>
        <v>0</v>
      </c>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row>
    <row r="292" spans="1:34" ht="15" customHeight="1" x14ac:dyDescent="0.2">
      <c r="A292" s="47">
        <f t="shared" si="4"/>
        <v>0</v>
      </c>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row>
    <row r="293" spans="1:34" ht="15" customHeight="1" x14ac:dyDescent="0.2">
      <c r="A293" s="47">
        <f t="shared" si="4"/>
        <v>0</v>
      </c>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row>
    <row r="294" spans="1:34" ht="15" customHeight="1" x14ac:dyDescent="0.2">
      <c r="A294" s="47">
        <f t="shared" si="4"/>
        <v>0</v>
      </c>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row>
    <row r="295" spans="1:34" ht="15" customHeight="1" x14ac:dyDescent="0.2">
      <c r="A295" s="47">
        <f t="shared" si="4"/>
        <v>0</v>
      </c>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row>
    <row r="296" spans="1:34" ht="15" customHeight="1" x14ac:dyDescent="0.2">
      <c r="A296" s="47">
        <f t="shared" si="4"/>
        <v>0</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row>
    <row r="297" spans="1:34" ht="15" customHeight="1" x14ac:dyDescent="0.2">
      <c r="A297" s="47">
        <f t="shared" si="4"/>
        <v>0</v>
      </c>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row>
    <row r="298" spans="1:34" ht="15" customHeight="1" x14ac:dyDescent="0.2">
      <c r="A298" s="47">
        <f t="shared" si="4"/>
        <v>0</v>
      </c>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row>
    <row r="299" spans="1:34" ht="15" customHeight="1" x14ac:dyDescent="0.2">
      <c r="A299" s="47">
        <f t="shared" si="4"/>
        <v>0</v>
      </c>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row>
    <row r="300" spans="1:34" ht="15" customHeight="1" x14ac:dyDescent="0.2">
      <c r="A300" s="47">
        <f t="shared" si="4"/>
        <v>0</v>
      </c>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row>
    <row r="301" spans="1:34" ht="15" customHeight="1" x14ac:dyDescent="0.2">
      <c r="A301" s="47">
        <f t="shared" si="4"/>
        <v>0</v>
      </c>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row>
    <row r="302" spans="1:34" ht="15" customHeight="1" x14ac:dyDescent="0.2">
      <c r="A302" s="47">
        <f t="shared" si="4"/>
        <v>0</v>
      </c>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row>
    <row r="303" spans="1:34" ht="15" customHeight="1" x14ac:dyDescent="0.2">
      <c r="A303" s="47">
        <f t="shared" si="4"/>
        <v>0</v>
      </c>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row>
    <row r="304" spans="1:34" ht="15" customHeight="1" x14ac:dyDescent="0.2">
      <c r="A304" s="47">
        <f t="shared" si="4"/>
        <v>0</v>
      </c>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row>
    <row r="305" spans="1:34" ht="15" customHeight="1" x14ac:dyDescent="0.2">
      <c r="A305" s="47">
        <f t="shared" si="4"/>
        <v>0</v>
      </c>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row>
    <row r="306" spans="1:34" ht="15" customHeight="1" x14ac:dyDescent="0.2">
      <c r="A306" s="47">
        <f t="shared" si="4"/>
        <v>0</v>
      </c>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row>
    <row r="307" spans="1:34" ht="15" customHeight="1" x14ac:dyDescent="0.2">
      <c r="A307" s="47">
        <f t="shared" si="4"/>
        <v>0</v>
      </c>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row>
    <row r="308" spans="1:34" ht="15" customHeight="1" x14ac:dyDescent="0.2">
      <c r="A308" s="47">
        <f t="shared" si="4"/>
        <v>0</v>
      </c>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row>
    <row r="309" spans="1:34" ht="15" customHeight="1" x14ac:dyDescent="0.2">
      <c r="A309" s="47">
        <f t="shared" si="4"/>
        <v>0</v>
      </c>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row>
    <row r="310" spans="1:34" ht="15" customHeight="1" x14ac:dyDescent="0.2">
      <c r="A310" s="47">
        <f t="shared" si="4"/>
        <v>0</v>
      </c>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row>
    <row r="311" spans="1:34" ht="15" customHeight="1" x14ac:dyDescent="0.2">
      <c r="A311" s="47">
        <f t="shared" si="4"/>
        <v>0</v>
      </c>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row>
    <row r="312" spans="1:34" ht="15" customHeight="1" x14ac:dyDescent="0.2">
      <c r="A312" s="47">
        <f t="shared" si="4"/>
        <v>0</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row>
    <row r="313" spans="1:34" ht="15" customHeight="1" x14ac:dyDescent="0.2">
      <c r="A313" s="47">
        <f t="shared" si="4"/>
        <v>0</v>
      </c>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row>
    <row r="314" spans="1:34" ht="15" customHeight="1" x14ac:dyDescent="0.2">
      <c r="A314" s="47">
        <f t="shared" si="4"/>
        <v>0</v>
      </c>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row>
    <row r="315" spans="1:34" ht="15" customHeight="1" x14ac:dyDescent="0.2">
      <c r="A315" s="47">
        <f t="shared" si="4"/>
        <v>0</v>
      </c>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row>
    <row r="316" spans="1:34" ht="15" customHeight="1" x14ac:dyDescent="0.2">
      <c r="A316" s="47">
        <f t="shared" si="4"/>
        <v>0</v>
      </c>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row>
    <row r="317" spans="1:34" ht="15" customHeight="1" x14ac:dyDescent="0.2">
      <c r="A317" s="47">
        <f t="shared" si="4"/>
        <v>0</v>
      </c>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row>
    <row r="318" spans="1:34" ht="15" customHeight="1" x14ac:dyDescent="0.2">
      <c r="A318" s="47">
        <f t="shared" si="4"/>
        <v>0</v>
      </c>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row>
    <row r="319" spans="1:34" ht="15" customHeight="1" x14ac:dyDescent="0.2">
      <c r="A319" s="47">
        <f t="shared" si="4"/>
        <v>0</v>
      </c>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row>
    <row r="320" spans="1:34" ht="15" customHeight="1" x14ac:dyDescent="0.2">
      <c r="A320" s="47">
        <f t="shared" si="4"/>
        <v>0</v>
      </c>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row>
    <row r="321" spans="1:34" ht="15" customHeight="1" x14ac:dyDescent="0.2">
      <c r="A321" s="47">
        <f t="shared" si="4"/>
        <v>0</v>
      </c>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row>
    <row r="322" spans="1:34" ht="15" customHeight="1" x14ac:dyDescent="0.2">
      <c r="A322" s="47">
        <f t="shared" si="4"/>
        <v>0</v>
      </c>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row>
    <row r="323" spans="1:34" ht="15" customHeight="1" x14ac:dyDescent="0.2">
      <c r="A323" s="47">
        <f t="shared" si="4"/>
        <v>0</v>
      </c>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row>
    <row r="324" spans="1:34" ht="15" customHeight="1" x14ac:dyDescent="0.2">
      <c r="A324" s="47">
        <f t="shared" si="4"/>
        <v>0</v>
      </c>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row>
    <row r="325" spans="1:34" ht="15" customHeight="1" x14ac:dyDescent="0.2">
      <c r="A325" s="47">
        <f t="shared" ref="A325:A388" si="5">SUM(G325:X325)</f>
        <v>0</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row>
    <row r="326" spans="1:34" ht="15" customHeight="1" x14ac:dyDescent="0.2">
      <c r="A326" s="47">
        <f t="shared" si="5"/>
        <v>0</v>
      </c>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row>
    <row r="327" spans="1:34" ht="15" customHeight="1" x14ac:dyDescent="0.2">
      <c r="A327" s="47">
        <f t="shared" si="5"/>
        <v>0</v>
      </c>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row>
    <row r="328" spans="1:34" ht="12.75" x14ac:dyDescent="0.2">
      <c r="A328" s="47">
        <f t="shared" si="5"/>
        <v>0</v>
      </c>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row>
    <row r="329" spans="1:34" ht="15" customHeight="1" x14ac:dyDescent="0.2">
      <c r="A329" s="47">
        <f t="shared" si="5"/>
        <v>0</v>
      </c>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row>
    <row r="330" spans="1:34" ht="15" customHeight="1" x14ac:dyDescent="0.2">
      <c r="A330" s="47">
        <f t="shared" si="5"/>
        <v>0</v>
      </c>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row>
    <row r="331" spans="1:34" ht="12.75" x14ac:dyDescent="0.2">
      <c r="A331" s="47">
        <f t="shared" si="5"/>
        <v>0</v>
      </c>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row>
    <row r="332" spans="1:34" ht="15" customHeight="1" x14ac:dyDescent="0.2">
      <c r="A332" s="47">
        <f t="shared" si="5"/>
        <v>0</v>
      </c>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row>
    <row r="333" spans="1:34" ht="12.75" x14ac:dyDescent="0.2">
      <c r="A333" s="47">
        <f t="shared" si="5"/>
        <v>0</v>
      </c>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row>
    <row r="334" spans="1:34" ht="15" customHeight="1" x14ac:dyDescent="0.2">
      <c r="A334" s="47">
        <f t="shared" si="5"/>
        <v>0</v>
      </c>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row>
    <row r="335" spans="1:34" ht="15" customHeight="1" x14ac:dyDescent="0.2">
      <c r="A335" s="47">
        <f t="shared" si="5"/>
        <v>0</v>
      </c>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row>
    <row r="336" spans="1:34" ht="15" customHeight="1" x14ac:dyDescent="0.2">
      <c r="A336" s="47">
        <f t="shared" si="5"/>
        <v>0</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row>
    <row r="337" spans="1:34" ht="15" customHeight="1" x14ac:dyDescent="0.2">
      <c r="A337" s="47">
        <f t="shared" si="5"/>
        <v>0</v>
      </c>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row>
    <row r="338" spans="1:34" ht="15" customHeight="1" x14ac:dyDescent="0.2">
      <c r="A338" s="47">
        <f t="shared" si="5"/>
        <v>0</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row>
    <row r="339" spans="1:34" ht="15" customHeight="1" x14ac:dyDescent="0.2">
      <c r="A339" s="47">
        <f t="shared" si="5"/>
        <v>0</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row>
    <row r="340" spans="1:34" ht="15" customHeight="1" x14ac:dyDescent="0.2">
      <c r="A340" s="47">
        <f t="shared" si="5"/>
        <v>0</v>
      </c>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row>
    <row r="341" spans="1:34" ht="15" customHeight="1" x14ac:dyDescent="0.2">
      <c r="A341" s="47">
        <f t="shared" si="5"/>
        <v>0</v>
      </c>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row>
    <row r="342" spans="1:34" ht="15" customHeight="1" x14ac:dyDescent="0.2">
      <c r="A342" s="47">
        <f t="shared" si="5"/>
        <v>0</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row>
    <row r="343" spans="1:34" ht="15" customHeight="1" x14ac:dyDescent="0.2">
      <c r="A343" s="47">
        <f t="shared" si="5"/>
        <v>0</v>
      </c>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row>
    <row r="344" spans="1:34" ht="15" customHeight="1" x14ac:dyDescent="0.2">
      <c r="A344" s="47">
        <f t="shared" si="5"/>
        <v>0</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row>
    <row r="345" spans="1:34" ht="15" customHeight="1" x14ac:dyDescent="0.2">
      <c r="A345" s="47">
        <f t="shared" si="5"/>
        <v>0</v>
      </c>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row>
    <row r="346" spans="1:34" ht="15" customHeight="1" x14ac:dyDescent="0.2">
      <c r="A346" s="47">
        <f t="shared" si="5"/>
        <v>0</v>
      </c>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row>
    <row r="347" spans="1:34" ht="15" customHeight="1" x14ac:dyDescent="0.2">
      <c r="A347" s="47">
        <f t="shared" si="5"/>
        <v>0</v>
      </c>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row>
    <row r="348" spans="1:34" ht="12.75" x14ac:dyDescent="0.2">
      <c r="A348" s="47">
        <f t="shared" si="5"/>
        <v>0</v>
      </c>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row>
    <row r="349" spans="1:34" ht="15" customHeight="1" x14ac:dyDescent="0.2">
      <c r="A349" s="47">
        <f t="shared" si="5"/>
        <v>0</v>
      </c>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row>
    <row r="350" spans="1:34" ht="15" customHeight="1" x14ac:dyDescent="0.2">
      <c r="A350" s="47">
        <f t="shared" si="5"/>
        <v>0</v>
      </c>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row>
    <row r="351" spans="1:34" ht="15" customHeight="1" x14ac:dyDescent="0.2">
      <c r="A351" s="47">
        <f t="shared" si="5"/>
        <v>0</v>
      </c>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row>
    <row r="352" spans="1:34" ht="12.75" x14ac:dyDescent="0.2">
      <c r="A352" s="47">
        <f t="shared" si="5"/>
        <v>0</v>
      </c>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row>
    <row r="353" spans="1:34" ht="15" customHeight="1" x14ac:dyDescent="0.2">
      <c r="A353" s="47">
        <f t="shared" si="5"/>
        <v>0</v>
      </c>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row>
    <row r="354" spans="1:34" ht="15" customHeight="1" x14ac:dyDescent="0.2">
      <c r="A354" s="47">
        <f t="shared" si="5"/>
        <v>0</v>
      </c>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row>
    <row r="355" spans="1:34" ht="15" customHeight="1" x14ac:dyDescent="0.2">
      <c r="A355" s="47">
        <f t="shared" si="5"/>
        <v>0</v>
      </c>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row>
    <row r="356" spans="1:34" ht="15" customHeight="1" x14ac:dyDescent="0.2">
      <c r="A356" s="47">
        <f t="shared" si="5"/>
        <v>0</v>
      </c>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row>
    <row r="357" spans="1:34" ht="15" customHeight="1" x14ac:dyDescent="0.2">
      <c r="A357" s="47">
        <f t="shared" si="5"/>
        <v>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row>
    <row r="358" spans="1:34" ht="15" customHeight="1" x14ac:dyDescent="0.2">
      <c r="A358" s="47">
        <f t="shared" si="5"/>
        <v>0</v>
      </c>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row>
    <row r="359" spans="1:34" ht="15" customHeight="1" x14ac:dyDescent="0.2">
      <c r="A359" s="47">
        <f t="shared" si="5"/>
        <v>0</v>
      </c>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row>
    <row r="360" spans="1:34" ht="15" customHeight="1" x14ac:dyDescent="0.2">
      <c r="A360" s="47">
        <f t="shared" si="5"/>
        <v>0</v>
      </c>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row>
    <row r="361" spans="1:34" ht="15" customHeight="1" x14ac:dyDescent="0.2">
      <c r="A361" s="47">
        <f t="shared" si="5"/>
        <v>0</v>
      </c>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row>
    <row r="362" spans="1:34" ht="15" customHeight="1" x14ac:dyDescent="0.2">
      <c r="A362" s="47">
        <f t="shared" si="5"/>
        <v>0</v>
      </c>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row>
    <row r="363" spans="1:34" ht="15" customHeight="1" x14ac:dyDescent="0.2">
      <c r="A363" s="47">
        <f t="shared" si="5"/>
        <v>0</v>
      </c>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row>
    <row r="364" spans="1:34" ht="15" customHeight="1" x14ac:dyDescent="0.2">
      <c r="A364" s="47">
        <f t="shared" si="5"/>
        <v>0</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row>
    <row r="365" spans="1:34" ht="15" customHeight="1" x14ac:dyDescent="0.2">
      <c r="A365" s="47">
        <f t="shared" si="5"/>
        <v>0</v>
      </c>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row>
    <row r="366" spans="1:34" ht="15" customHeight="1" x14ac:dyDescent="0.2">
      <c r="A366" s="47">
        <f t="shared" si="5"/>
        <v>0</v>
      </c>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row>
    <row r="367" spans="1:34" ht="15" customHeight="1" x14ac:dyDescent="0.2">
      <c r="A367" s="47">
        <f t="shared" si="5"/>
        <v>0</v>
      </c>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row>
    <row r="368" spans="1:34" ht="15" customHeight="1" x14ac:dyDescent="0.2">
      <c r="A368" s="47">
        <f t="shared" si="5"/>
        <v>0</v>
      </c>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row>
    <row r="369" spans="1:34" ht="15" customHeight="1" x14ac:dyDescent="0.2">
      <c r="A369" s="47">
        <f t="shared" si="5"/>
        <v>0</v>
      </c>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row>
    <row r="370" spans="1:34" ht="15" customHeight="1" x14ac:dyDescent="0.2">
      <c r="A370" s="47">
        <f t="shared" si="5"/>
        <v>0</v>
      </c>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row>
    <row r="371" spans="1:34" ht="15" customHeight="1" x14ac:dyDescent="0.2">
      <c r="A371" s="47">
        <f t="shared" si="5"/>
        <v>0</v>
      </c>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row>
    <row r="372" spans="1:34" ht="15" customHeight="1" x14ac:dyDescent="0.2">
      <c r="A372" s="47">
        <f t="shared" si="5"/>
        <v>0</v>
      </c>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row>
    <row r="373" spans="1:34" ht="15" customHeight="1" x14ac:dyDescent="0.2">
      <c r="A373" s="47">
        <f t="shared" si="5"/>
        <v>0</v>
      </c>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row>
    <row r="374" spans="1:34" ht="15" customHeight="1" x14ac:dyDescent="0.2">
      <c r="A374" s="47">
        <f t="shared" si="5"/>
        <v>0</v>
      </c>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row>
    <row r="375" spans="1:34" ht="15" customHeight="1" x14ac:dyDescent="0.2">
      <c r="A375" s="47">
        <f t="shared" si="5"/>
        <v>0</v>
      </c>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row>
    <row r="376" spans="1:34" ht="15" customHeight="1" x14ac:dyDescent="0.2">
      <c r="A376" s="47">
        <f t="shared" si="5"/>
        <v>0</v>
      </c>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row>
    <row r="377" spans="1:34" ht="15" customHeight="1" x14ac:dyDescent="0.2">
      <c r="A377" s="47">
        <f t="shared" si="5"/>
        <v>0</v>
      </c>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row>
    <row r="378" spans="1:34" ht="15" customHeight="1" x14ac:dyDescent="0.2">
      <c r="A378" s="47">
        <f t="shared" si="5"/>
        <v>0</v>
      </c>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row>
    <row r="379" spans="1:34" ht="15" customHeight="1" x14ac:dyDescent="0.2">
      <c r="A379" s="47">
        <f t="shared" si="5"/>
        <v>0</v>
      </c>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row>
    <row r="380" spans="1:34" ht="15" customHeight="1" x14ac:dyDescent="0.2">
      <c r="A380" s="47">
        <f t="shared" si="5"/>
        <v>0</v>
      </c>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row>
    <row r="381" spans="1:34" ht="15" customHeight="1" x14ac:dyDescent="0.2">
      <c r="A381" s="47">
        <f t="shared" si="5"/>
        <v>0</v>
      </c>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row>
    <row r="382" spans="1:34" ht="15" customHeight="1" x14ac:dyDescent="0.2">
      <c r="A382" s="47">
        <f t="shared" si="5"/>
        <v>0</v>
      </c>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row>
    <row r="383" spans="1:34" ht="15" customHeight="1" x14ac:dyDescent="0.2">
      <c r="A383" s="47">
        <f t="shared" si="5"/>
        <v>0</v>
      </c>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row>
    <row r="384" spans="1:34" ht="15" customHeight="1" x14ac:dyDescent="0.2">
      <c r="A384" s="47">
        <f t="shared" si="5"/>
        <v>0</v>
      </c>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row>
    <row r="385" spans="1:34" ht="15" customHeight="1" x14ac:dyDescent="0.2">
      <c r="A385" s="47">
        <f t="shared" si="5"/>
        <v>0</v>
      </c>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row>
    <row r="386" spans="1:34" ht="15" customHeight="1" x14ac:dyDescent="0.2">
      <c r="A386" s="47">
        <f t="shared" si="5"/>
        <v>0</v>
      </c>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row>
    <row r="387" spans="1:34" ht="15" customHeight="1" x14ac:dyDescent="0.2">
      <c r="A387" s="47">
        <f t="shared" si="5"/>
        <v>0</v>
      </c>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row>
    <row r="388" spans="1:34" ht="15" customHeight="1" x14ac:dyDescent="0.2">
      <c r="A388" s="47">
        <f t="shared" si="5"/>
        <v>0</v>
      </c>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row>
    <row r="389" spans="1:34" ht="15" customHeight="1" x14ac:dyDescent="0.2">
      <c r="A389" s="47">
        <f t="shared" ref="A389:A452" si="6">SUM(G389:X389)</f>
        <v>0</v>
      </c>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row>
    <row r="390" spans="1:34" ht="15" customHeight="1" x14ac:dyDescent="0.2">
      <c r="A390" s="47">
        <f t="shared" si="6"/>
        <v>0</v>
      </c>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row>
    <row r="391" spans="1:34" ht="12.75" x14ac:dyDescent="0.2">
      <c r="A391" s="47">
        <f t="shared" si="6"/>
        <v>0</v>
      </c>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row>
    <row r="392" spans="1:34" ht="15" customHeight="1" x14ac:dyDescent="0.2">
      <c r="A392" s="47">
        <f t="shared" si="6"/>
        <v>0</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row>
    <row r="393" spans="1:34" ht="15" customHeight="1" x14ac:dyDescent="0.2">
      <c r="A393" s="47">
        <f t="shared" si="6"/>
        <v>0</v>
      </c>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row>
    <row r="394" spans="1:34" ht="15" customHeight="1" x14ac:dyDescent="0.2">
      <c r="A394" s="47">
        <f t="shared" si="6"/>
        <v>0</v>
      </c>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row>
    <row r="395" spans="1:34" ht="15" customHeight="1" x14ac:dyDescent="0.2">
      <c r="A395" s="47">
        <f t="shared" si="6"/>
        <v>0</v>
      </c>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row>
    <row r="396" spans="1:34" ht="15" customHeight="1" x14ac:dyDescent="0.2">
      <c r="A396" s="47">
        <f t="shared" si="6"/>
        <v>0</v>
      </c>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row>
    <row r="397" spans="1:34" ht="15" customHeight="1" x14ac:dyDescent="0.2">
      <c r="A397" s="47">
        <f t="shared" si="6"/>
        <v>0</v>
      </c>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row>
    <row r="398" spans="1:34" ht="15" customHeight="1" x14ac:dyDescent="0.2">
      <c r="A398" s="47">
        <f t="shared" si="6"/>
        <v>0</v>
      </c>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row>
    <row r="399" spans="1:34" ht="15" customHeight="1" x14ac:dyDescent="0.2">
      <c r="A399" s="47">
        <f t="shared" si="6"/>
        <v>0</v>
      </c>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row>
    <row r="400" spans="1:34" ht="15" customHeight="1" x14ac:dyDescent="0.2">
      <c r="A400" s="47">
        <f t="shared" si="6"/>
        <v>0</v>
      </c>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row>
    <row r="401" spans="1:34" ht="15" customHeight="1" x14ac:dyDescent="0.2">
      <c r="A401" s="47">
        <f t="shared" si="6"/>
        <v>0</v>
      </c>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row>
    <row r="402" spans="1:34" ht="15" customHeight="1" x14ac:dyDescent="0.2">
      <c r="A402" s="47">
        <f t="shared" si="6"/>
        <v>0</v>
      </c>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row>
    <row r="403" spans="1:34" ht="15" customHeight="1" x14ac:dyDescent="0.2">
      <c r="A403" s="47">
        <f t="shared" si="6"/>
        <v>0</v>
      </c>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row>
    <row r="404" spans="1:34" ht="15" customHeight="1" x14ac:dyDescent="0.2">
      <c r="A404" s="47">
        <f t="shared" si="6"/>
        <v>0</v>
      </c>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row>
    <row r="405" spans="1:34" ht="15" customHeight="1" x14ac:dyDescent="0.2">
      <c r="A405" s="47">
        <f t="shared" si="6"/>
        <v>0</v>
      </c>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row>
    <row r="406" spans="1:34" ht="15" customHeight="1" x14ac:dyDescent="0.2">
      <c r="A406" s="47">
        <f t="shared" si="6"/>
        <v>0</v>
      </c>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row>
    <row r="407" spans="1:34" ht="15" customHeight="1" x14ac:dyDescent="0.2">
      <c r="A407" s="47">
        <f t="shared" si="6"/>
        <v>0</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row>
    <row r="408" spans="1:34" ht="15" customHeight="1" x14ac:dyDescent="0.2">
      <c r="A408" s="47">
        <f t="shared" si="6"/>
        <v>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row>
    <row r="409" spans="1:34" ht="15" customHeight="1" x14ac:dyDescent="0.2">
      <c r="A409" s="47">
        <f t="shared" si="6"/>
        <v>0</v>
      </c>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row>
    <row r="410" spans="1:34" ht="15" customHeight="1" x14ac:dyDescent="0.2">
      <c r="A410" s="47">
        <f t="shared" si="6"/>
        <v>0</v>
      </c>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row>
    <row r="411" spans="1:34" ht="15" customHeight="1" x14ac:dyDescent="0.2">
      <c r="A411" s="47">
        <f t="shared" si="6"/>
        <v>0</v>
      </c>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row>
    <row r="412" spans="1:34" ht="15" customHeight="1" x14ac:dyDescent="0.2">
      <c r="A412" s="47">
        <f t="shared" si="6"/>
        <v>0</v>
      </c>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row>
    <row r="413" spans="1:34" ht="15" customHeight="1" x14ac:dyDescent="0.2">
      <c r="A413" s="47">
        <f t="shared" si="6"/>
        <v>0</v>
      </c>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row>
    <row r="414" spans="1:34" ht="15" customHeight="1" x14ac:dyDescent="0.2">
      <c r="A414" s="47">
        <f t="shared" si="6"/>
        <v>0</v>
      </c>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row>
    <row r="415" spans="1:34" ht="15" customHeight="1" x14ac:dyDescent="0.2">
      <c r="A415" s="47">
        <f t="shared" si="6"/>
        <v>0</v>
      </c>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row>
    <row r="416" spans="1:34" ht="15" customHeight="1" x14ac:dyDescent="0.2">
      <c r="A416" s="47">
        <f t="shared" si="6"/>
        <v>0</v>
      </c>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row>
    <row r="417" spans="1:34" ht="15" customHeight="1" x14ac:dyDescent="0.2">
      <c r="A417" s="47">
        <f t="shared" si="6"/>
        <v>0</v>
      </c>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row>
    <row r="418" spans="1:34" ht="15" customHeight="1" x14ac:dyDescent="0.2">
      <c r="A418" s="47">
        <f t="shared" si="6"/>
        <v>0</v>
      </c>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row>
    <row r="419" spans="1:34" ht="15" customHeight="1" x14ac:dyDescent="0.2">
      <c r="A419" s="47">
        <f t="shared" si="6"/>
        <v>0</v>
      </c>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row>
    <row r="420" spans="1:34" ht="15" customHeight="1" x14ac:dyDescent="0.2">
      <c r="A420" s="47">
        <f t="shared" si="6"/>
        <v>0</v>
      </c>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row>
    <row r="421" spans="1:34" ht="15" customHeight="1" x14ac:dyDescent="0.2">
      <c r="A421" s="47">
        <f t="shared" si="6"/>
        <v>0</v>
      </c>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row>
    <row r="422" spans="1:34" ht="15" customHeight="1" x14ac:dyDescent="0.2">
      <c r="A422" s="47">
        <f t="shared" si="6"/>
        <v>0</v>
      </c>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row>
    <row r="423" spans="1:34" ht="15" customHeight="1" x14ac:dyDescent="0.2">
      <c r="A423" s="47">
        <f t="shared" si="6"/>
        <v>0</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row>
    <row r="424" spans="1:34" ht="15" customHeight="1" x14ac:dyDescent="0.2">
      <c r="A424" s="47">
        <f t="shared" si="6"/>
        <v>0</v>
      </c>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row>
    <row r="425" spans="1:34" ht="15" customHeight="1" x14ac:dyDescent="0.2">
      <c r="A425" s="47">
        <f t="shared" si="6"/>
        <v>0</v>
      </c>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row>
    <row r="426" spans="1:34" ht="15" customHeight="1" x14ac:dyDescent="0.2">
      <c r="A426" s="47">
        <f t="shared" si="6"/>
        <v>0</v>
      </c>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row>
    <row r="427" spans="1:34" ht="15" customHeight="1" x14ac:dyDescent="0.2">
      <c r="A427" s="47">
        <f t="shared" si="6"/>
        <v>0</v>
      </c>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row>
    <row r="428" spans="1:34" ht="15" customHeight="1" x14ac:dyDescent="0.2">
      <c r="A428" s="47">
        <f t="shared" si="6"/>
        <v>0</v>
      </c>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row>
    <row r="429" spans="1:34" ht="15" customHeight="1" x14ac:dyDescent="0.2">
      <c r="A429" s="47">
        <f t="shared" si="6"/>
        <v>0</v>
      </c>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row>
    <row r="430" spans="1:34" ht="15" customHeight="1" x14ac:dyDescent="0.2">
      <c r="A430" s="47">
        <f t="shared" si="6"/>
        <v>0</v>
      </c>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row>
    <row r="431" spans="1:34" ht="15" customHeight="1" x14ac:dyDescent="0.2">
      <c r="A431" s="47">
        <f t="shared" si="6"/>
        <v>0</v>
      </c>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row>
    <row r="432" spans="1:34" ht="15" customHeight="1" x14ac:dyDescent="0.2">
      <c r="A432" s="47">
        <f t="shared" si="6"/>
        <v>0</v>
      </c>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row>
    <row r="433" spans="1:34" ht="15" customHeight="1" x14ac:dyDescent="0.2">
      <c r="A433" s="47">
        <f t="shared" si="6"/>
        <v>0</v>
      </c>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row>
    <row r="434" spans="1:34" ht="15" customHeight="1" x14ac:dyDescent="0.2">
      <c r="A434" s="47">
        <f t="shared" si="6"/>
        <v>0</v>
      </c>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row>
    <row r="435" spans="1:34" ht="15" customHeight="1" x14ac:dyDescent="0.2">
      <c r="A435" s="47">
        <f t="shared" si="6"/>
        <v>0</v>
      </c>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row>
    <row r="436" spans="1:34" ht="15" customHeight="1" x14ac:dyDescent="0.2">
      <c r="A436" s="47">
        <f t="shared" si="6"/>
        <v>0</v>
      </c>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row>
    <row r="437" spans="1:34" ht="15" customHeight="1" x14ac:dyDescent="0.2">
      <c r="A437" s="47">
        <f t="shared" si="6"/>
        <v>0</v>
      </c>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row>
    <row r="438" spans="1:34" ht="15" customHeight="1" x14ac:dyDescent="0.2">
      <c r="A438" s="47">
        <f t="shared" si="6"/>
        <v>0</v>
      </c>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row>
    <row r="439" spans="1:34" ht="15" customHeight="1" x14ac:dyDescent="0.2">
      <c r="A439" s="47">
        <f t="shared" si="6"/>
        <v>0</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row>
    <row r="440" spans="1:34" ht="15" customHeight="1" x14ac:dyDescent="0.2">
      <c r="A440" s="47">
        <f t="shared" si="6"/>
        <v>0</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row>
    <row r="441" spans="1:34" ht="15" customHeight="1" x14ac:dyDescent="0.2">
      <c r="A441" s="47">
        <f t="shared" si="6"/>
        <v>0</v>
      </c>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row>
    <row r="442" spans="1:34" ht="15" customHeight="1" x14ac:dyDescent="0.2">
      <c r="A442" s="47">
        <f t="shared" si="6"/>
        <v>0</v>
      </c>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row>
    <row r="443" spans="1:34" ht="15" customHeight="1" x14ac:dyDescent="0.2">
      <c r="A443" s="47">
        <f t="shared" si="6"/>
        <v>0</v>
      </c>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row>
    <row r="444" spans="1:34" ht="15" customHeight="1" x14ac:dyDescent="0.2">
      <c r="A444" s="47">
        <f t="shared" si="6"/>
        <v>0</v>
      </c>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row>
    <row r="445" spans="1:34" ht="15" customHeight="1" x14ac:dyDescent="0.2">
      <c r="A445" s="47">
        <f t="shared" si="6"/>
        <v>0</v>
      </c>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row>
    <row r="446" spans="1:34" ht="15" customHeight="1" x14ac:dyDescent="0.2">
      <c r="A446" s="47">
        <f t="shared" si="6"/>
        <v>0</v>
      </c>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row>
    <row r="447" spans="1:34" ht="15" customHeight="1" x14ac:dyDescent="0.2">
      <c r="A447" s="47">
        <f t="shared" si="6"/>
        <v>0</v>
      </c>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row>
    <row r="448" spans="1:34" ht="15" customHeight="1" x14ac:dyDescent="0.2">
      <c r="A448" s="47">
        <f t="shared" si="6"/>
        <v>0</v>
      </c>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row>
    <row r="449" spans="1:34" ht="15" customHeight="1" x14ac:dyDescent="0.2">
      <c r="A449" s="47">
        <f t="shared" si="6"/>
        <v>0</v>
      </c>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row>
    <row r="450" spans="1:34" ht="15" customHeight="1" x14ac:dyDescent="0.2">
      <c r="A450" s="47">
        <f t="shared" si="6"/>
        <v>0</v>
      </c>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row>
    <row r="451" spans="1:34" ht="15" customHeight="1" x14ac:dyDescent="0.2">
      <c r="A451" s="47">
        <f t="shared" si="6"/>
        <v>0</v>
      </c>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row>
    <row r="452" spans="1:34" ht="15" customHeight="1" x14ac:dyDescent="0.2">
      <c r="A452" s="47">
        <f t="shared" si="6"/>
        <v>0</v>
      </c>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row>
    <row r="453" spans="1:34" ht="15" customHeight="1" x14ac:dyDescent="0.2">
      <c r="A453" s="47">
        <f t="shared" ref="A453:A516" si="7">SUM(G453:X453)</f>
        <v>0</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row>
    <row r="454" spans="1:34" ht="15" customHeight="1" x14ac:dyDescent="0.2">
      <c r="A454" s="47">
        <f t="shared" si="7"/>
        <v>0</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row>
    <row r="455" spans="1:34" ht="15" customHeight="1" x14ac:dyDescent="0.2">
      <c r="A455" s="47">
        <f t="shared" si="7"/>
        <v>0</v>
      </c>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row>
    <row r="456" spans="1:34" ht="15" customHeight="1" x14ac:dyDescent="0.2">
      <c r="A456" s="47">
        <f t="shared" si="7"/>
        <v>0</v>
      </c>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row>
    <row r="457" spans="1:34" ht="15" customHeight="1" x14ac:dyDescent="0.2">
      <c r="A457" s="47">
        <f t="shared" si="7"/>
        <v>0</v>
      </c>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row>
    <row r="458" spans="1:34" ht="15" customHeight="1" x14ac:dyDescent="0.2">
      <c r="A458" s="47">
        <f t="shared" si="7"/>
        <v>0</v>
      </c>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row>
    <row r="459" spans="1:34" ht="15" customHeight="1" x14ac:dyDescent="0.2">
      <c r="A459" s="47">
        <f t="shared" si="7"/>
        <v>0</v>
      </c>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row>
    <row r="460" spans="1:34" ht="15" customHeight="1" x14ac:dyDescent="0.2">
      <c r="A460" s="47">
        <f t="shared" si="7"/>
        <v>0</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row>
    <row r="461" spans="1:34" ht="15" customHeight="1" x14ac:dyDescent="0.2">
      <c r="A461" s="47">
        <f t="shared" si="7"/>
        <v>0</v>
      </c>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row>
    <row r="462" spans="1:34" ht="15" customHeight="1" x14ac:dyDescent="0.2">
      <c r="A462" s="47">
        <f t="shared" si="7"/>
        <v>0</v>
      </c>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row>
    <row r="463" spans="1:34" ht="15" customHeight="1" x14ac:dyDescent="0.2">
      <c r="A463" s="47">
        <f t="shared" si="7"/>
        <v>0</v>
      </c>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row>
    <row r="464" spans="1:34" ht="15" customHeight="1" x14ac:dyDescent="0.2">
      <c r="A464" s="47">
        <f t="shared" si="7"/>
        <v>0</v>
      </c>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row>
    <row r="465" spans="1:34" ht="15" customHeight="1" x14ac:dyDescent="0.2">
      <c r="A465" s="47">
        <f t="shared" si="7"/>
        <v>0</v>
      </c>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row>
    <row r="466" spans="1:34" ht="15" customHeight="1" x14ac:dyDescent="0.2">
      <c r="A466" s="47">
        <f t="shared" si="7"/>
        <v>0</v>
      </c>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row>
    <row r="467" spans="1:34" ht="15" customHeight="1" x14ac:dyDescent="0.2">
      <c r="A467" s="47">
        <f t="shared" si="7"/>
        <v>0</v>
      </c>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row>
    <row r="468" spans="1:34" ht="15" customHeight="1" x14ac:dyDescent="0.2">
      <c r="A468" s="47">
        <f t="shared" si="7"/>
        <v>0</v>
      </c>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row>
    <row r="469" spans="1:34" ht="15" customHeight="1" x14ac:dyDescent="0.2">
      <c r="A469" s="47">
        <f t="shared" si="7"/>
        <v>0</v>
      </c>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row>
    <row r="470" spans="1:34" ht="15" customHeight="1" x14ac:dyDescent="0.2">
      <c r="A470" s="47">
        <f t="shared" si="7"/>
        <v>0</v>
      </c>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row>
    <row r="471" spans="1:34" ht="15" customHeight="1" x14ac:dyDescent="0.2">
      <c r="A471" s="47">
        <f t="shared" si="7"/>
        <v>0</v>
      </c>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row>
    <row r="472" spans="1:34" ht="15" customHeight="1" x14ac:dyDescent="0.2">
      <c r="A472" s="47">
        <f t="shared" si="7"/>
        <v>0</v>
      </c>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row>
    <row r="473" spans="1:34" ht="15" customHeight="1" x14ac:dyDescent="0.2">
      <c r="A473" s="47">
        <f t="shared" si="7"/>
        <v>0</v>
      </c>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row>
    <row r="474" spans="1:34" ht="15" customHeight="1" x14ac:dyDescent="0.2">
      <c r="A474" s="47">
        <f t="shared" si="7"/>
        <v>0</v>
      </c>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row>
    <row r="475" spans="1:34" ht="15" customHeight="1" x14ac:dyDescent="0.2">
      <c r="A475" s="47">
        <f t="shared" si="7"/>
        <v>0</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row>
    <row r="476" spans="1:34" ht="15" customHeight="1" x14ac:dyDescent="0.2">
      <c r="A476" s="47">
        <f t="shared" si="7"/>
        <v>0</v>
      </c>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row>
    <row r="477" spans="1:34" ht="15" customHeight="1" x14ac:dyDescent="0.2">
      <c r="A477" s="47">
        <f t="shared" si="7"/>
        <v>0</v>
      </c>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row>
    <row r="478" spans="1:34" ht="15" customHeight="1" x14ac:dyDescent="0.2">
      <c r="A478" s="47">
        <f t="shared" si="7"/>
        <v>0</v>
      </c>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row>
    <row r="479" spans="1:34" ht="15" customHeight="1" x14ac:dyDescent="0.2">
      <c r="A479" s="47">
        <f t="shared" si="7"/>
        <v>0</v>
      </c>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row>
    <row r="480" spans="1:34" ht="15" customHeight="1" x14ac:dyDescent="0.2">
      <c r="A480" s="47">
        <f t="shared" si="7"/>
        <v>0</v>
      </c>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row>
    <row r="481" spans="1:34" ht="15" customHeight="1" x14ac:dyDescent="0.2">
      <c r="A481" s="47">
        <f t="shared" si="7"/>
        <v>0</v>
      </c>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row>
    <row r="482" spans="1:34" ht="15" customHeight="1" x14ac:dyDescent="0.2">
      <c r="A482" s="47">
        <f t="shared" si="7"/>
        <v>0</v>
      </c>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row>
    <row r="483" spans="1:34" ht="15" customHeight="1" x14ac:dyDescent="0.2">
      <c r="A483" s="47">
        <f t="shared" si="7"/>
        <v>0</v>
      </c>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row>
    <row r="484" spans="1:34" ht="15" customHeight="1" x14ac:dyDescent="0.2">
      <c r="A484" s="47">
        <f t="shared" si="7"/>
        <v>0</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47">
        <f t="shared" si="7"/>
        <v>0</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47">
        <f t="shared" si="7"/>
        <v>0</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47">
        <f t="shared" si="7"/>
        <v>0</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47">
        <f t="shared" si="7"/>
        <v>0</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47">
        <f t="shared" si="7"/>
        <v>0</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47">
        <f t="shared" si="7"/>
        <v>0</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47">
        <f t="shared" si="7"/>
        <v>0</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47">
        <f t="shared" si="7"/>
        <v>0</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47">
        <f t="shared" si="7"/>
        <v>0</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47">
        <f t="shared" si="7"/>
        <v>0</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47">
        <f t="shared" si="7"/>
        <v>0</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47">
        <f t="shared" si="7"/>
        <v>0</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47">
        <f t="shared" si="7"/>
        <v>0</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47">
        <f t="shared" si="7"/>
        <v>0</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47">
        <f t="shared" si="7"/>
        <v>0</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47">
        <f t="shared" si="7"/>
        <v>0</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47">
        <f t="shared" si="7"/>
        <v>0</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47">
        <f t="shared" si="7"/>
        <v>0</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47">
        <f t="shared" si="7"/>
        <v>0</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47">
        <f t="shared" si="7"/>
        <v>0</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47">
        <f t="shared" si="7"/>
        <v>0</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47">
        <f t="shared" si="7"/>
        <v>0</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47">
        <f t="shared" si="7"/>
        <v>0</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47">
        <f t="shared" si="7"/>
        <v>0</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47">
        <f t="shared" si="7"/>
        <v>0</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47">
        <f t="shared" si="7"/>
        <v>0</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47">
        <f t="shared" si="7"/>
        <v>0</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47">
        <f t="shared" si="7"/>
        <v>0</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47">
        <f t="shared" si="7"/>
        <v>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47">
        <f t="shared" si="7"/>
        <v>0</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47">
        <f t="shared" si="7"/>
        <v>0</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47">
        <f t="shared" si="7"/>
        <v>0</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47">
        <f t="shared" ref="A517:A580" si="8">SUM(G517:X517)</f>
        <v>0</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47">
        <f t="shared" si="8"/>
        <v>0</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47">
        <f t="shared" si="8"/>
        <v>0</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47">
        <f t="shared" si="8"/>
        <v>0</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47">
        <f t="shared" si="8"/>
        <v>0</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47">
        <f t="shared" si="8"/>
        <v>0</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47">
        <f t="shared" si="8"/>
        <v>0</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47">
        <f t="shared" si="8"/>
        <v>0</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47">
        <f t="shared" si="8"/>
        <v>0</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47">
        <f t="shared" si="8"/>
        <v>0</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47">
        <f t="shared" si="8"/>
        <v>0</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47">
        <f t="shared" si="8"/>
        <v>0</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47">
        <f t="shared" si="8"/>
        <v>0</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47">
        <f t="shared" si="8"/>
        <v>0</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47">
        <f t="shared" si="8"/>
        <v>0</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47">
        <f t="shared" si="8"/>
        <v>0</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47">
        <f t="shared" si="8"/>
        <v>0</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47">
        <f t="shared" si="8"/>
        <v>0</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47">
        <f t="shared" si="8"/>
        <v>0</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47">
        <f t="shared" si="8"/>
        <v>0</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47">
        <f t="shared" si="8"/>
        <v>0</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47">
        <f t="shared" si="8"/>
        <v>0</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47">
        <f t="shared" si="8"/>
        <v>0</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47">
        <f t="shared" si="8"/>
        <v>0</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47">
        <f t="shared" si="8"/>
        <v>0</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47">
        <f t="shared" si="8"/>
        <v>0</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47">
        <f t="shared" si="8"/>
        <v>0</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47">
        <f t="shared" si="8"/>
        <v>0</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47">
        <f t="shared" si="8"/>
        <v>0</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47">
        <f t="shared" si="8"/>
        <v>0</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47">
        <f t="shared" si="8"/>
        <v>0</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47">
        <f t="shared" si="8"/>
        <v>0</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47">
        <f t="shared" si="8"/>
        <v>0</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47">
        <f t="shared" si="8"/>
        <v>0</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47">
        <f t="shared" si="8"/>
        <v>0</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47">
        <f t="shared" si="8"/>
        <v>0</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47">
        <f t="shared" si="8"/>
        <v>0</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47">
        <f t="shared" si="8"/>
        <v>0</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47">
        <f t="shared" si="8"/>
        <v>0</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47">
        <f t="shared" si="8"/>
        <v>0</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47">
        <f t="shared" si="8"/>
        <v>0</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47">
        <f t="shared" si="8"/>
        <v>0</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47">
        <f t="shared" si="8"/>
        <v>0</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47">
        <f t="shared" si="8"/>
        <v>0</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47">
        <f t="shared" si="8"/>
        <v>0</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47">
        <f t="shared" si="8"/>
        <v>0</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47">
        <f t="shared" si="8"/>
        <v>0</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47">
        <f t="shared" si="8"/>
        <v>0</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47">
        <f t="shared" si="8"/>
        <v>0</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47">
        <f t="shared" si="8"/>
        <v>0</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47">
        <f t="shared" si="8"/>
        <v>0</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47">
        <f t="shared" si="8"/>
        <v>0</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47">
        <f t="shared" si="8"/>
        <v>0</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47">
        <f t="shared" si="8"/>
        <v>0</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47">
        <f t="shared" si="8"/>
        <v>0</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47">
        <f t="shared" si="8"/>
        <v>0</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47">
        <f t="shared" si="8"/>
        <v>0</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47">
        <f t="shared" si="8"/>
        <v>0</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47">
        <f t="shared" si="8"/>
        <v>0</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x14ac:dyDescent="0.2">
      <c r="A576" s="47">
        <f t="shared" si="8"/>
        <v>0</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47">
        <f t="shared" si="8"/>
        <v>0</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47">
        <f t="shared" si="8"/>
        <v>0</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47">
        <f t="shared" si="8"/>
        <v>0</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47">
        <f t="shared" si="8"/>
        <v>0</v>
      </c>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row>
    <row r="581" spans="1:34" ht="15" customHeight="1" x14ac:dyDescent="0.2">
      <c r="A581" s="47">
        <f t="shared" ref="A581:A644" si="9">SUM(G581:X581)</f>
        <v>0</v>
      </c>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row>
    <row r="582" spans="1:34" ht="15" customHeight="1" x14ac:dyDescent="0.2">
      <c r="A582" s="47">
        <f t="shared" si="9"/>
        <v>0</v>
      </c>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row>
    <row r="583" spans="1:34" ht="15" customHeight="1" x14ac:dyDescent="0.2">
      <c r="A583" s="47">
        <f t="shared" si="9"/>
        <v>0</v>
      </c>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row>
    <row r="584" spans="1:34" ht="15" customHeight="1" x14ac:dyDescent="0.2">
      <c r="A584" s="47">
        <f t="shared" si="9"/>
        <v>0</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row>
    <row r="585" spans="1:34" ht="15" customHeight="1" x14ac:dyDescent="0.2">
      <c r="A585" s="47">
        <f t="shared" si="9"/>
        <v>0</v>
      </c>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row>
    <row r="586" spans="1:34" ht="15" customHeight="1" x14ac:dyDescent="0.2">
      <c r="A586" s="47">
        <f t="shared" si="9"/>
        <v>0</v>
      </c>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row>
    <row r="587" spans="1:34" ht="15" customHeight="1" x14ac:dyDescent="0.2">
      <c r="A587" s="47">
        <f t="shared" si="9"/>
        <v>0</v>
      </c>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row>
    <row r="588" spans="1:34" ht="15" customHeight="1" x14ac:dyDescent="0.2">
      <c r="A588" s="47">
        <f t="shared" si="9"/>
        <v>0</v>
      </c>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row>
    <row r="589" spans="1:34" ht="15" customHeight="1" x14ac:dyDescent="0.2">
      <c r="A589" s="47">
        <f t="shared" si="9"/>
        <v>0</v>
      </c>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row>
    <row r="590" spans="1:34" ht="15" customHeight="1" x14ac:dyDescent="0.2">
      <c r="A590" s="47">
        <f t="shared" si="9"/>
        <v>0</v>
      </c>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row>
    <row r="591" spans="1:34" ht="15" customHeight="1" x14ac:dyDescent="0.2">
      <c r="A591" s="47">
        <f t="shared" si="9"/>
        <v>0</v>
      </c>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row>
    <row r="592" spans="1:34" ht="15" customHeight="1" x14ac:dyDescent="0.2">
      <c r="A592" s="47">
        <f t="shared" si="9"/>
        <v>0</v>
      </c>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row>
    <row r="593" spans="1:34" ht="15" customHeight="1" x14ac:dyDescent="0.2">
      <c r="A593" s="47">
        <f t="shared" si="9"/>
        <v>0</v>
      </c>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row>
    <row r="594" spans="1:34" ht="15" customHeight="1" x14ac:dyDescent="0.2">
      <c r="A594" s="47">
        <f t="shared" si="9"/>
        <v>0</v>
      </c>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row>
    <row r="595" spans="1:34" ht="15" customHeight="1" x14ac:dyDescent="0.2">
      <c r="A595" s="47">
        <f t="shared" si="9"/>
        <v>0</v>
      </c>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row>
    <row r="596" spans="1:34" ht="15" customHeight="1" x14ac:dyDescent="0.2">
      <c r="A596" s="47">
        <f t="shared" si="9"/>
        <v>0</v>
      </c>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row>
    <row r="597" spans="1:34" ht="15" customHeight="1" x14ac:dyDescent="0.2">
      <c r="A597" s="47">
        <f t="shared" si="9"/>
        <v>0</v>
      </c>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row>
    <row r="598" spans="1:34" ht="15" customHeight="1" x14ac:dyDescent="0.2">
      <c r="A598" s="47">
        <f t="shared" si="9"/>
        <v>0</v>
      </c>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row>
    <row r="599" spans="1:34" ht="15" customHeight="1" x14ac:dyDescent="0.2">
      <c r="A599" s="47">
        <f t="shared" si="9"/>
        <v>0</v>
      </c>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row>
    <row r="600" spans="1:34" ht="15" customHeight="1" x14ac:dyDescent="0.2">
      <c r="A600" s="47">
        <f t="shared" si="9"/>
        <v>0</v>
      </c>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row>
    <row r="601" spans="1:34" ht="15" customHeight="1" x14ac:dyDescent="0.2">
      <c r="A601" s="47">
        <f t="shared" si="9"/>
        <v>0</v>
      </c>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row>
    <row r="602" spans="1:34" ht="15" customHeight="1" x14ac:dyDescent="0.2">
      <c r="A602" s="47">
        <f t="shared" si="9"/>
        <v>0</v>
      </c>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row>
    <row r="603" spans="1:34" ht="15" customHeight="1" x14ac:dyDescent="0.2">
      <c r="A603" s="47">
        <f t="shared" si="9"/>
        <v>0</v>
      </c>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row>
    <row r="604" spans="1:34" ht="15" customHeight="1" x14ac:dyDescent="0.2">
      <c r="A604" s="47">
        <f t="shared" si="9"/>
        <v>0</v>
      </c>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row>
    <row r="605" spans="1:34" ht="15" customHeight="1" x14ac:dyDescent="0.2">
      <c r="A605" s="47">
        <f t="shared" si="9"/>
        <v>0</v>
      </c>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row>
    <row r="606" spans="1:34" ht="15" customHeight="1" x14ac:dyDescent="0.2">
      <c r="A606" s="47">
        <f t="shared" si="9"/>
        <v>0</v>
      </c>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row>
    <row r="607" spans="1:34" ht="15" customHeight="1" x14ac:dyDescent="0.2">
      <c r="A607" s="47">
        <f t="shared" si="9"/>
        <v>0</v>
      </c>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row>
    <row r="608" spans="1:34" ht="15" customHeight="1" x14ac:dyDescent="0.2">
      <c r="A608" s="47">
        <f t="shared" si="9"/>
        <v>0</v>
      </c>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row>
    <row r="609" spans="1:34" ht="15" customHeight="1" x14ac:dyDescent="0.2">
      <c r="A609" s="47">
        <f t="shared" si="9"/>
        <v>0</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row>
    <row r="610" spans="1:34" ht="15" customHeight="1" x14ac:dyDescent="0.2">
      <c r="A610" s="47">
        <f t="shared" si="9"/>
        <v>0</v>
      </c>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row>
    <row r="611" spans="1:34" ht="15" customHeight="1" x14ac:dyDescent="0.2">
      <c r="A611" s="47">
        <f t="shared" si="9"/>
        <v>0</v>
      </c>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row>
    <row r="612" spans="1:34" ht="15" customHeight="1" x14ac:dyDescent="0.2">
      <c r="A612" s="47">
        <f t="shared" si="9"/>
        <v>0</v>
      </c>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row>
    <row r="613" spans="1:34" ht="15" customHeight="1" x14ac:dyDescent="0.2">
      <c r="A613" s="47">
        <f t="shared" si="9"/>
        <v>0</v>
      </c>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row>
    <row r="614" spans="1:34" ht="15" customHeight="1" x14ac:dyDescent="0.2">
      <c r="A614" s="47">
        <f t="shared" si="9"/>
        <v>0</v>
      </c>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row>
    <row r="615" spans="1:34" ht="15" customHeight="1" x14ac:dyDescent="0.2">
      <c r="A615" s="47">
        <f t="shared" si="9"/>
        <v>0</v>
      </c>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row>
    <row r="616" spans="1:34" ht="15" customHeight="1" x14ac:dyDescent="0.2">
      <c r="A616" s="47">
        <f t="shared" si="9"/>
        <v>0</v>
      </c>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row>
    <row r="617" spans="1:34" ht="15" customHeight="1" x14ac:dyDescent="0.2">
      <c r="A617" s="47">
        <f t="shared" si="9"/>
        <v>0</v>
      </c>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row>
    <row r="618" spans="1:34" ht="15" customHeight="1" x14ac:dyDescent="0.2">
      <c r="A618" s="47">
        <f t="shared" si="9"/>
        <v>0</v>
      </c>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row>
    <row r="619" spans="1:34" ht="15" customHeight="1" x14ac:dyDescent="0.2">
      <c r="A619" s="47">
        <f t="shared" si="9"/>
        <v>0</v>
      </c>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row>
    <row r="620" spans="1:34" ht="15" customHeight="1" x14ac:dyDescent="0.2">
      <c r="A620" s="47">
        <f t="shared" si="9"/>
        <v>0</v>
      </c>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row>
    <row r="621" spans="1:34" ht="15" customHeight="1" x14ac:dyDescent="0.2">
      <c r="A621" s="47">
        <f t="shared" si="9"/>
        <v>0</v>
      </c>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row>
    <row r="622" spans="1:34" ht="15" customHeight="1" x14ac:dyDescent="0.2">
      <c r="A622" s="47">
        <f t="shared" si="9"/>
        <v>0</v>
      </c>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row>
    <row r="623" spans="1:34" ht="15" customHeight="1" x14ac:dyDescent="0.2">
      <c r="A623" s="47">
        <f t="shared" si="9"/>
        <v>0</v>
      </c>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row>
    <row r="624" spans="1:34" ht="15" customHeight="1" x14ac:dyDescent="0.2">
      <c r="A624" s="47">
        <f t="shared" si="9"/>
        <v>0</v>
      </c>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row>
    <row r="625" spans="1:34" ht="15" customHeight="1" x14ac:dyDescent="0.2">
      <c r="A625" s="47">
        <f t="shared" si="9"/>
        <v>0</v>
      </c>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row>
    <row r="626" spans="1:34" ht="15" customHeight="1" x14ac:dyDescent="0.2">
      <c r="A626" s="47">
        <f t="shared" si="9"/>
        <v>0</v>
      </c>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row>
    <row r="627" spans="1:34" ht="15" customHeight="1" x14ac:dyDescent="0.2">
      <c r="A627" s="47">
        <f t="shared" si="9"/>
        <v>0</v>
      </c>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row>
    <row r="628" spans="1:34" ht="15" customHeight="1" x14ac:dyDescent="0.2">
      <c r="A628" s="47">
        <f t="shared" si="9"/>
        <v>0</v>
      </c>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row>
    <row r="629" spans="1:34" ht="15" customHeight="1" x14ac:dyDescent="0.2">
      <c r="A629" s="47">
        <f t="shared" si="9"/>
        <v>0</v>
      </c>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row>
    <row r="630" spans="1:34" ht="15" customHeight="1" x14ac:dyDescent="0.2">
      <c r="A630" s="47">
        <f t="shared" si="9"/>
        <v>0</v>
      </c>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row>
    <row r="631" spans="1:34" ht="15" customHeight="1" x14ac:dyDescent="0.2">
      <c r="A631" s="47">
        <f t="shared" si="9"/>
        <v>0</v>
      </c>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row>
    <row r="632" spans="1:34" ht="15" customHeight="1" x14ac:dyDescent="0.2">
      <c r="A632" s="47">
        <f t="shared" si="9"/>
        <v>0</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row>
    <row r="633" spans="1:34" ht="15" customHeight="1" x14ac:dyDescent="0.2">
      <c r="A633" s="47">
        <f t="shared" si="9"/>
        <v>0</v>
      </c>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row>
    <row r="634" spans="1:34" ht="15" customHeight="1" x14ac:dyDescent="0.2">
      <c r="A634" s="47">
        <f t="shared" si="9"/>
        <v>0</v>
      </c>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row>
    <row r="635" spans="1:34" ht="15" customHeight="1" x14ac:dyDescent="0.2">
      <c r="A635" s="47">
        <f t="shared" si="9"/>
        <v>0</v>
      </c>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row>
    <row r="636" spans="1:34" ht="15" customHeight="1" x14ac:dyDescent="0.2">
      <c r="A636" s="47">
        <f t="shared" si="9"/>
        <v>0</v>
      </c>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row>
    <row r="637" spans="1:34" ht="15" customHeight="1" x14ac:dyDescent="0.2">
      <c r="A637" s="47">
        <f t="shared" si="9"/>
        <v>0</v>
      </c>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row>
    <row r="638" spans="1:34" ht="15" customHeight="1" x14ac:dyDescent="0.2">
      <c r="A638" s="47">
        <f t="shared" si="9"/>
        <v>0</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row>
    <row r="639" spans="1:34" ht="15" customHeight="1" x14ac:dyDescent="0.2">
      <c r="A639" s="47">
        <f t="shared" si="9"/>
        <v>0</v>
      </c>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row>
    <row r="640" spans="1:34" ht="15" customHeight="1" x14ac:dyDescent="0.2">
      <c r="A640" s="47">
        <f t="shared" si="9"/>
        <v>0</v>
      </c>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row>
    <row r="641" spans="1:34" ht="15" customHeight="1" x14ac:dyDescent="0.2">
      <c r="A641" s="47">
        <f t="shared" si="9"/>
        <v>0</v>
      </c>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row>
    <row r="642" spans="1:34" ht="15" customHeight="1" x14ac:dyDescent="0.2">
      <c r="A642" s="47">
        <f t="shared" si="9"/>
        <v>0</v>
      </c>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row>
    <row r="643" spans="1:34" ht="15" customHeight="1" x14ac:dyDescent="0.2">
      <c r="A643" s="47">
        <f t="shared" si="9"/>
        <v>0</v>
      </c>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row>
    <row r="644" spans="1:34" ht="15" customHeight="1" x14ac:dyDescent="0.2">
      <c r="A644" s="47">
        <f t="shared" si="9"/>
        <v>0</v>
      </c>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row>
    <row r="645" spans="1:34" ht="15" customHeight="1" x14ac:dyDescent="0.2">
      <c r="A645" s="47">
        <f t="shared" ref="A645:A708" si="10">SUM(G645:X645)</f>
        <v>0</v>
      </c>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row>
    <row r="646" spans="1:34" ht="15" customHeight="1" x14ac:dyDescent="0.2">
      <c r="A646" s="47">
        <f t="shared" si="10"/>
        <v>0</v>
      </c>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row>
    <row r="647" spans="1:34" ht="15" customHeight="1" x14ac:dyDescent="0.2">
      <c r="A647" s="47">
        <f t="shared" si="10"/>
        <v>0</v>
      </c>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row>
    <row r="648" spans="1:34" ht="15" customHeight="1" x14ac:dyDescent="0.2">
      <c r="A648" s="47">
        <f t="shared" si="10"/>
        <v>0</v>
      </c>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row>
    <row r="649" spans="1:34" ht="15" customHeight="1" x14ac:dyDescent="0.2">
      <c r="A649" s="47">
        <f t="shared" si="10"/>
        <v>0</v>
      </c>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row>
    <row r="650" spans="1:34" ht="15" customHeight="1" x14ac:dyDescent="0.2">
      <c r="A650" s="47">
        <f t="shared" si="10"/>
        <v>0</v>
      </c>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row>
    <row r="651" spans="1:34" ht="15" customHeight="1" x14ac:dyDescent="0.2">
      <c r="A651" s="47">
        <f t="shared" si="10"/>
        <v>0</v>
      </c>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row>
    <row r="652" spans="1:34" ht="15" customHeight="1" x14ac:dyDescent="0.2">
      <c r="A652" s="47">
        <f t="shared" si="10"/>
        <v>0</v>
      </c>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row>
    <row r="653" spans="1:34" ht="15" customHeight="1" x14ac:dyDescent="0.2">
      <c r="A653" s="47">
        <f t="shared" si="10"/>
        <v>0</v>
      </c>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row>
    <row r="654" spans="1:34" ht="15" customHeight="1" x14ac:dyDescent="0.2">
      <c r="A654" s="47">
        <f t="shared" si="10"/>
        <v>0</v>
      </c>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row>
    <row r="655" spans="1:34" ht="15" customHeight="1" x14ac:dyDescent="0.2">
      <c r="A655" s="47">
        <f t="shared" si="10"/>
        <v>0</v>
      </c>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row>
    <row r="656" spans="1:34" ht="15" customHeight="1" x14ac:dyDescent="0.2">
      <c r="A656" s="47">
        <f t="shared" si="10"/>
        <v>0</v>
      </c>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row>
    <row r="657" spans="1:34" ht="15" customHeight="1" x14ac:dyDescent="0.2">
      <c r="A657" s="47">
        <f t="shared" si="10"/>
        <v>0</v>
      </c>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row>
    <row r="658" spans="1:34" ht="15" customHeight="1" x14ac:dyDescent="0.2">
      <c r="A658" s="47">
        <f t="shared" si="10"/>
        <v>0</v>
      </c>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row>
    <row r="659" spans="1:34" ht="15" customHeight="1" x14ac:dyDescent="0.2">
      <c r="A659" s="47">
        <f t="shared" si="10"/>
        <v>0</v>
      </c>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row>
    <row r="660" spans="1:34" ht="15" customHeight="1" x14ac:dyDescent="0.2">
      <c r="A660" s="47">
        <f t="shared" si="10"/>
        <v>0</v>
      </c>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row>
    <row r="661" spans="1:34" ht="15" customHeight="1" x14ac:dyDescent="0.2">
      <c r="A661" s="47">
        <f t="shared" si="10"/>
        <v>0</v>
      </c>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row>
    <row r="662" spans="1:34" ht="15" customHeight="1" x14ac:dyDescent="0.2">
      <c r="A662" s="47">
        <f t="shared" si="10"/>
        <v>0</v>
      </c>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row>
    <row r="663" spans="1:34" ht="15" customHeight="1" x14ac:dyDescent="0.2">
      <c r="A663" s="47">
        <f t="shared" si="10"/>
        <v>0</v>
      </c>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row>
    <row r="664" spans="1:34" ht="15" customHeight="1" x14ac:dyDescent="0.2">
      <c r="A664" s="47">
        <f t="shared" si="10"/>
        <v>0</v>
      </c>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row>
    <row r="665" spans="1:34" ht="15" customHeight="1" x14ac:dyDescent="0.2">
      <c r="A665" s="47">
        <f t="shared" si="10"/>
        <v>0</v>
      </c>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row>
    <row r="666" spans="1:34" ht="15" customHeight="1" x14ac:dyDescent="0.2">
      <c r="A666" s="47">
        <f t="shared" si="10"/>
        <v>0</v>
      </c>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row>
    <row r="667" spans="1:34" ht="15" customHeight="1" x14ac:dyDescent="0.2">
      <c r="A667" s="47">
        <f t="shared" si="10"/>
        <v>0</v>
      </c>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row>
    <row r="668" spans="1:34" ht="15" customHeight="1" x14ac:dyDescent="0.2">
      <c r="A668" s="47">
        <f t="shared" si="10"/>
        <v>0</v>
      </c>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row>
    <row r="669" spans="1:34" ht="15" customHeight="1" x14ac:dyDescent="0.2">
      <c r="A669" s="47">
        <f t="shared" si="10"/>
        <v>0</v>
      </c>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row>
    <row r="670" spans="1:34" ht="15" customHeight="1" x14ac:dyDescent="0.2">
      <c r="A670" s="47">
        <f t="shared" si="10"/>
        <v>0</v>
      </c>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row>
    <row r="671" spans="1:34" ht="15" customHeight="1" x14ac:dyDescent="0.2">
      <c r="A671" s="47">
        <f t="shared" si="10"/>
        <v>0</v>
      </c>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row>
    <row r="672" spans="1:34" ht="15" customHeight="1" x14ac:dyDescent="0.2">
      <c r="A672" s="47">
        <f t="shared" si="10"/>
        <v>0</v>
      </c>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row>
    <row r="673" spans="1:34" ht="15" customHeight="1" x14ac:dyDescent="0.2">
      <c r="A673" s="47">
        <f t="shared" si="10"/>
        <v>0</v>
      </c>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row>
    <row r="674" spans="1:34" ht="15" customHeight="1" x14ac:dyDescent="0.2">
      <c r="A674" s="47">
        <f t="shared" si="10"/>
        <v>0</v>
      </c>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row>
    <row r="675" spans="1:34" ht="15" customHeight="1" x14ac:dyDescent="0.2">
      <c r="A675" s="47">
        <f t="shared" si="10"/>
        <v>0</v>
      </c>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row>
    <row r="676" spans="1:34" ht="15" customHeight="1" x14ac:dyDescent="0.2">
      <c r="A676" s="47">
        <f t="shared" si="10"/>
        <v>0</v>
      </c>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row>
    <row r="677" spans="1:34" ht="15" customHeight="1" x14ac:dyDescent="0.2">
      <c r="A677" s="47">
        <f t="shared" si="10"/>
        <v>0</v>
      </c>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row>
    <row r="678" spans="1:34" ht="15" customHeight="1" x14ac:dyDescent="0.2">
      <c r="A678" s="47">
        <f t="shared" si="10"/>
        <v>0</v>
      </c>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row>
    <row r="679" spans="1:34" ht="15" customHeight="1" x14ac:dyDescent="0.2">
      <c r="A679" s="47">
        <f t="shared" si="10"/>
        <v>0</v>
      </c>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row>
    <row r="680" spans="1:34" ht="15" customHeight="1" x14ac:dyDescent="0.2">
      <c r="A680" s="47">
        <f t="shared" si="10"/>
        <v>0</v>
      </c>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row>
    <row r="681" spans="1:34" ht="15" customHeight="1" x14ac:dyDescent="0.2">
      <c r="A681" s="47">
        <f t="shared" si="10"/>
        <v>0</v>
      </c>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row>
    <row r="682" spans="1:34" ht="15" customHeight="1" x14ac:dyDescent="0.2">
      <c r="A682" s="47">
        <f t="shared" si="10"/>
        <v>0</v>
      </c>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row>
    <row r="683" spans="1:34" ht="15" customHeight="1" x14ac:dyDescent="0.2">
      <c r="A683" s="47">
        <f t="shared" si="10"/>
        <v>0</v>
      </c>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row>
    <row r="684" spans="1:34" ht="15" customHeight="1" x14ac:dyDescent="0.2">
      <c r="A684" s="47">
        <f t="shared" si="10"/>
        <v>0</v>
      </c>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row>
    <row r="685" spans="1:34" ht="15" customHeight="1" x14ac:dyDescent="0.2">
      <c r="A685" s="47">
        <f t="shared" si="10"/>
        <v>0</v>
      </c>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row>
    <row r="686" spans="1:34" ht="15" customHeight="1" x14ac:dyDescent="0.2">
      <c r="A686" s="47">
        <f t="shared" si="10"/>
        <v>0</v>
      </c>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row>
    <row r="687" spans="1:34" ht="15" customHeight="1" x14ac:dyDescent="0.2">
      <c r="A687" s="47">
        <f t="shared" si="10"/>
        <v>0</v>
      </c>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row>
    <row r="688" spans="1:34" ht="15" customHeight="1" x14ac:dyDescent="0.2">
      <c r="A688" s="47">
        <f t="shared" si="10"/>
        <v>0</v>
      </c>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row>
    <row r="689" spans="1:34" ht="15" customHeight="1" x14ac:dyDescent="0.2">
      <c r="A689" s="47">
        <f t="shared" si="10"/>
        <v>0</v>
      </c>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row>
    <row r="690" spans="1:34" ht="15" customHeight="1" x14ac:dyDescent="0.2">
      <c r="A690" s="47">
        <f t="shared" si="10"/>
        <v>0</v>
      </c>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row>
    <row r="691" spans="1:34" ht="15" customHeight="1" x14ac:dyDescent="0.2">
      <c r="A691" s="47">
        <f t="shared" si="10"/>
        <v>0</v>
      </c>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row>
    <row r="692" spans="1:34" ht="15" customHeight="1" x14ac:dyDescent="0.2">
      <c r="A692" s="47">
        <f t="shared" si="10"/>
        <v>0</v>
      </c>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row>
    <row r="693" spans="1:34" ht="15" customHeight="1" x14ac:dyDescent="0.2">
      <c r="A693" s="47">
        <f t="shared" si="10"/>
        <v>0</v>
      </c>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row>
    <row r="694" spans="1:34" ht="15" customHeight="1" x14ac:dyDescent="0.2">
      <c r="A694" s="47">
        <f t="shared" si="10"/>
        <v>0</v>
      </c>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row>
    <row r="695" spans="1:34" ht="15" customHeight="1" x14ac:dyDescent="0.2">
      <c r="A695" s="47">
        <f t="shared" si="10"/>
        <v>0</v>
      </c>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row>
    <row r="696" spans="1:34" ht="15" customHeight="1" x14ac:dyDescent="0.2">
      <c r="A696" s="47">
        <f t="shared" si="10"/>
        <v>0</v>
      </c>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row>
    <row r="697" spans="1:34" ht="15" customHeight="1" x14ac:dyDescent="0.2">
      <c r="A697" s="47">
        <f t="shared" si="10"/>
        <v>0</v>
      </c>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row>
    <row r="698" spans="1:34" ht="15" customHeight="1" x14ac:dyDescent="0.2">
      <c r="A698" s="47">
        <f t="shared" si="10"/>
        <v>0</v>
      </c>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row>
    <row r="699" spans="1:34" ht="15" customHeight="1" x14ac:dyDescent="0.2">
      <c r="A699" s="47">
        <f t="shared" si="10"/>
        <v>0</v>
      </c>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row>
    <row r="700" spans="1:34" ht="15" customHeight="1" x14ac:dyDescent="0.2">
      <c r="A700" s="47">
        <f t="shared" si="10"/>
        <v>0</v>
      </c>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row>
    <row r="701" spans="1:34" ht="15" customHeight="1" x14ac:dyDescent="0.2">
      <c r="A701" s="47">
        <f t="shared" si="10"/>
        <v>0</v>
      </c>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row>
    <row r="702" spans="1:34" ht="15" customHeight="1" x14ac:dyDescent="0.2">
      <c r="A702" s="47">
        <f t="shared" si="10"/>
        <v>0</v>
      </c>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row>
    <row r="703" spans="1:34" ht="15" customHeight="1" x14ac:dyDescent="0.2">
      <c r="A703" s="47">
        <f t="shared" si="10"/>
        <v>0</v>
      </c>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row>
    <row r="704" spans="1:34" ht="15" customHeight="1" x14ac:dyDescent="0.2">
      <c r="A704" s="47">
        <f t="shared" si="10"/>
        <v>0</v>
      </c>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row>
    <row r="705" spans="1:34" ht="15" customHeight="1" x14ac:dyDescent="0.2">
      <c r="A705" s="47">
        <f t="shared" si="10"/>
        <v>0</v>
      </c>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row>
    <row r="706" spans="1:34" ht="15" customHeight="1" x14ac:dyDescent="0.2">
      <c r="A706" s="47">
        <f t="shared" si="10"/>
        <v>0</v>
      </c>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row>
    <row r="707" spans="1:34" ht="15" customHeight="1" x14ac:dyDescent="0.2">
      <c r="A707" s="47">
        <f t="shared" si="10"/>
        <v>0</v>
      </c>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row>
    <row r="708" spans="1:34" ht="15" customHeight="1" x14ac:dyDescent="0.2">
      <c r="A708" s="47">
        <f t="shared" si="10"/>
        <v>0</v>
      </c>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row>
    <row r="709" spans="1:34" ht="15" customHeight="1" x14ac:dyDescent="0.2">
      <c r="A709" s="47">
        <f t="shared" ref="A709:A772" si="11">SUM(G709:X709)</f>
        <v>0</v>
      </c>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row>
    <row r="710" spans="1:34" ht="15" customHeight="1" x14ac:dyDescent="0.2">
      <c r="A710" s="47">
        <f t="shared" si="11"/>
        <v>0</v>
      </c>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row>
    <row r="711" spans="1:34" ht="15" customHeight="1" x14ac:dyDescent="0.2">
      <c r="A711" s="47">
        <f t="shared" si="11"/>
        <v>0</v>
      </c>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row>
    <row r="712" spans="1:34" ht="15" customHeight="1" x14ac:dyDescent="0.2">
      <c r="A712" s="47">
        <f t="shared" si="11"/>
        <v>0</v>
      </c>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row>
    <row r="713" spans="1:34" ht="15" customHeight="1" x14ac:dyDescent="0.2">
      <c r="A713" s="47">
        <f t="shared" si="11"/>
        <v>0</v>
      </c>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row>
    <row r="714" spans="1:34" ht="15" customHeight="1" x14ac:dyDescent="0.2">
      <c r="A714" s="47">
        <f t="shared" si="11"/>
        <v>0</v>
      </c>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row>
    <row r="715" spans="1:34" ht="15" customHeight="1" x14ac:dyDescent="0.2">
      <c r="A715" s="47">
        <f t="shared" si="11"/>
        <v>0</v>
      </c>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row>
    <row r="716" spans="1:34" ht="15" customHeight="1" x14ac:dyDescent="0.2">
      <c r="A716" s="47">
        <f t="shared" si="11"/>
        <v>0</v>
      </c>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row>
    <row r="717" spans="1:34" ht="15" customHeight="1" x14ac:dyDescent="0.2">
      <c r="A717" s="47">
        <f t="shared" si="11"/>
        <v>0</v>
      </c>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row>
    <row r="718" spans="1:34" ht="15" customHeight="1" x14ac:dyDescent="0.2">
      <c r="A718" s="47">
        <f t="shared" si="11"/>
        <v>0</v>
      </c>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row>
    <row r="719" spans="1:34" ht="15" customHeight="1" x14ac:dyDescent="0.2">
      <c r="A719" s="47">
        <f t="shared" si="11"/>
        <v>0</v>
      </c>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row>
    <row r="720" spans="1:34" ht="15" customHeight="1" x14ac:dyDescent="0.2">
      <c r="A720" s="47">
        <f t="shared" si="11"/>
        <v>0</v>
      </c>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row>
    <row r="721" spans="1:34" ht="15" customHeight="1" x14ac:dyDescent="0.2">
      <c r="A721" s="47">
        <f t="shared" si="11"/>
        <v>0</v>
      </c>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row>
    <row r="722" spans="1:34" ht="15" customHeight="1" x14ac:dyDescent="0.2">
      <c r="A722" s="47">
        <f t="shared" si="11"/>
        <v>0</v>
      </c>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row>
    <row r="723" spans="1:34" ht="15" customHeight="1" x14ac:dyDescent="0.2">
      <c r="A723" s="47">
        <f t="shared" si="11"/>
        <v>0</v>
      </c>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row>
    <row r="724" spans="1:34" ht="15" customHeight="1" x14ac:dyDescent="0.2">
      <c r="A724" s="47">
        <f t="shared" si="11"/>
        <v>0</v>
      </c>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row>
    <row r="725" spans="1:34" ht="15" customHeight="1" x14ac:dyDescent="0.2">
      <c r="A725" s="47">
        <f t="shared" si="11"/>
        <v>0</v>
      </c>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row>
    <row r="726" spans="1:34" ht="15" customHeight="1" x14ac:dyDescent="0.2">
      <c r="A726" s="47">
        <f t="shared" si="11"/>
        <v>0</v>
      </c>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row>
    <row r="727" spans="1:34" ht="15" customHeight="1" x14ac:dyDescent="0.2">
      <c r="A727" s="47">
        <f t="shared" si="11"/>
        <v>0</v>
      </c>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row>
    <row r="728" spans="1:34" ht="15" customHeight="1" x14ac:dyDescent="0.2">
      <c r="A728" s="47">
        <f t="shared" si="11"/>
        <v>0</v>
      </c>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row>
    <row r="729" spans="1:34" ht="15" customHeight="1" x14ac:dyDescent="0.2">
      <c r="A729" s="47">
        <f t="shared" si="11"/>
        <v>0</v>
      </c>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row>
    <row r="730" spans="1:34" ht="15" customHeight="1" x14ac:dyDescent="0.2">
      <c r="A730" s="47">
        <f t="shared" si="11"/>
        <v>0</v>
      </c>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row>
    <row r="731" spans="1:34" ht="15" customHeight="1" x14ac:dyDescent="0.2">
      <c r="A731" s="47">
        <f t="shared" si="11"/>
        <v>0</v>
      </c>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row>
    <row r="732" spans="1:34" ht="15" customHeight="1" x14ac:dyDescent="0.2">
      <c r="A732" s="47">
        <f t="shared" si="11"/>
        <v>0</v>
      </c>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row>
    <row r="733" spans="1:34" ht="15" customHeight="1" x14ac:dyDescent="0.2">
      <c r="A733" s="47">
        <f t="shared" si="11"/>
        <v>0</v>
      </c>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row>
    <row r="734" spans="1:34" ht="15" customHeight="1" x14ac:dyDescent="0.2">
      <c r="A734" s="47">
        <f t="shared" si="11"/>
        <v>0</v>
      </c>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row>
    <row r="735" spans="1:34" ht="15" customHeight="1" x14ac:dyDescent="0.2">
      <c r="A735" s="47">
        <f t="shared" si="11"/>
        <v>0</v>
      </c>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row>
    <row r="736" spans="1:34" ht="15" customHeight="1" x14ac:dyDescent="0.2">
      <c r="A736" s="47">
        <f t="shared" si="11"/>
        <v>0</v>
      </c>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row>
    <row r="737" spans="1:34" ht="15" customHeight="1" x14ac:dyDescent="0.2">
      <c r="A737" s="47">
        <f t="shared" si="11"/>
        <v>0</v>
      </c>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row>
    <row r="738" spans="1:34" ht="15" customHeight="1" x14ac:dyDescent="0.2">
      <c r="A738" s="47">
        <f t="shared" si="11"/>
        <v>0</v>
      </c>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row>
    <row r="739" spans="1:34" ht="15" customHeight="1" x14ac:dyDescent="0.2">
      <c r="A739" s="47">
        <f t="shared" si="11"/>
        <v>0</v>
      </c>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row>
    <row r="740" spans="1:34" ht="15" customHeight="1" x14ac:dyDescent="0.2">
      <c r="A740" s="47">
        <f t="shared" si="11"/>
        <v>0</v>
      </c>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row>
    <row r="741" spans="1:34" ht="15" customHeight="1" x14ac:dyDescent="0.2">
      <c r="A741" s="47">
        <f t="shared" si="11"/>
        <v>0</v>
      </c>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row>
    <row r="742" spans="1:34" ht="15" customHeight="1" x14ac:dyDescent="0.2">
      <c r="A742" s="47">
        <f t="shared" si="11"/>
        <v>0</v>
      </c>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row>
    <row r="743" spans="1:34" ht="15" customHeight="1" x14ac:dyDescent="0.2">
      <c r="A743" s="47">
        <f t="shared" si="11"/>
        <v>0</v>
      </c>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row>
    <row r="744" spans="1:34" ht="15" customHeight="1" x14ac:dyDescent="0.2">
      <c r="A744" s="47">
        <f t="shared" si="11"/>
        <v>0</v>
      </c>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row>
    <row r="745" spans="1:34" ht="15" customHeight="1" x14ac:dyDescent="0.2">
      <c r="A745" s="47">
        <f t="shared" si="11"/>
        <v>0</v>
      </c>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row>
    <row r="746" spans="1:34" ht="15" customHeight="1" x14ac:dyDescent="0.2">
      <c r="A746" s="47">
        <f t="shared" si="11"/>
        <v>0</v>
      </c>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row>
    <row r="747" spans="1:34" ht="15" customHeight="1" x14ac:dyDescent="0.2">
      <c r="A747" s="47">
        <f t="shared" si="11"/>
        <v>0</v>
      </c>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row>
    <row r="748" spans="1:34" ht="15" customHeight="1" x14ac:dyDescent="0.2">
      <c r="A748" s="47">
        <f t="shared" si="11"/>
        <v>0</v>
      </c>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row>
    <row r="749" spans="1:34" ht="15" customHeight="1" x14ac:dyDescent="0.2">
      <c r="A749" s="47">
        <f t="shared" si="11"/>
        <v>0</v>
      </c>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row>
    <row r="750" spans="1:34" ht="15" customHeight="1" x14ac:dyDescent="0.2">
      <c r="A750" s="47">
        <f t="shared" si="11"/>
        <v>0</v>
      </c>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row>
    <row r="751" spans="1:34" ht="15" customHeight="1" x14ac:dyDescent="0.2">
      <c r="A751" s="47">
        <f t="shared" si="11"/>
        <v>0</v>
      </c>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row>
    <row r="752" spans="1:34" ht="15" customHeight="1" x14ac:dyDescent="0.2">
      <c r="A752" s="47">
        <f t="shared" si="11"/>
        <v>0</v>
      </c>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row>
    <row r="753" spans="1:34" ht="15" customHeight="1" x14ac:dyDescent="0.2">
      <c r="A753" s="47">
        <f t="shared" si="11"/>
        <v>0</v>
      </c>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row>
    <row r="754" spans="1:34" ht="15" customHeight="1" x14ac:dyDescent="0.2">
      <c r="A754" s="47">
        <f t="shared" si="11"/>
        <v>0</v>
      </c>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row>
    <row r="755" spans="1:34" ht="15" customHeight="1" x14ac:dyDescent="0.2">
      <c r="A755" s="47">
        <f t="shared" si="11"/>
        <v>0</v>
      </c>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row>
    <row r="756" spans="1:34" ht="15" customHeight="1" x14ac:dyDescent="0.2">
      <c r="A756" s="47">
        <f t="shared" si="11"/>
        <v>0</v>
      </c>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row>
    <row r="757" spans="1:34" ht="15" customHeight="1" x14ac:dyDescent="0.2">
      <c r="A757" s="47">
        <f t="shared" si="11"/>
        <v>0</v>
      </c>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row>
    <row r="758" spans="1:34" ht="15" customHeight="1" x14ac:dyDescent="0.2">
      <c r="A758" s="47">
        <f t="shared" si="11"/>
        <v>0</v>
      </c>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row>
    <row r="759" spans="1:34" ht="15" customHeight="1" x14ac:dyDescent="0.2">
      <c r="A759" s="47">
        <f t="shared" si="11"/>
        <v>0</v>
      </c>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row>
    <row r="760" spans="1:34" ht="15" customHeight="1" x14ac:dyDescent="0.2">
      <c r="A760" s="47">
        <f t="shared" si="11"/>
        <v>0</v>
      </c>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row>
    <row r="761" spans="1:34" ht="15" customHeight="1" x14ac:dyDescent="0.2">
      <c r="A761" s="47">
        <f t="shared" si="11"/>
        <v>0</v>
      </c>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row>
    <row r="762" spans="1:34" ht="15" customHeight="1" x14ac:dyDescent="0.2">
      <c r="A762" s="47">
        <f t="shared" si="11"/>
        <v>0</v>
      </c>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row>
    <row r="763" spans="1:34" ht="15" customHeight="1" x14ac:dyDescent="0.2">
      <c r="A763" s="47">
        <f t="shared" si="11"/>
        <v>0</v>
      </c>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row>
    <row r="764" spans="1:34" ht="15" customHeight="1" x14ac:dyDescent="0.2">
      <c r="A764" s="47">
        <f t="shared" si="11"/>
        <v>0</v>
      </c>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row>
    <row r="765" spans="1:34" ht="15" customHeight="1" x14ac:dyDescent="0.2">
      <c r="A765" s="47">
        <f t="shared" si="11"/>
        <v>0</v>
      </c>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row>
    <row r="766" spans="1:34" ht="15" customHeight="1" x14ac:dyDescent="0.2">
      <c r="A766" s="47">
        <f t="shared" si="11"/>
        <v>0</v>
      </c>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row>
    <row r="767" spans="1:34" ht="15" customHeight="1" x14ac:dyDescent="0.2">
      <c r="A767" s="47">
        <f t="shared" si="11"/>
        <v>0</v>
      </c>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row>
    <row r="768" spans="1:34" ht="15" customHeight="1" x14ac:dyDescent="0.2">
      <c r="A768" s="47">
        <f t="shared" si="11"/>
        <v>0</v>
      </c>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row>
    <row r="769" spans="1:34" ht="15" customHeight="1" x14ac:dyDescent="0.2">
      <c r="A769" s="47">
        <f t="shared" si="11"/>
        <v>0</v>
      </c>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row>
    <row r="770" spans="1:34" ht="15" customHeight="1" x14ac:dyDescent="0.2">
      <c r="A770" s="47">
        <f t="shared" si="11"/>
        <v>0</v>
      </c>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row>
    <row r="771" spans="1:34" ht="15" customHeight="1" x14ac:dyDescent="0.2">
      <c r="A771" s="47">
        <f t="shared" si="11"/>
        <v>0</v>
      </c>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row>
    <row r="772" spans="1:34" ht="15" customHeight="1" x14ac:dyDescent="0.2">
      <c r="A772" s="47">
        <f t="shared" si="11"/>
        <v>0</v>
      </c>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row>
    <row r="773" spans="1:34" ht="15" customHeight="1" x14ac:dyDescent="0.2">
      <c r="A773" s="47">
        <f t="shared" ref="A773:A836" si="12">SUM(G773:X773)</f>
        <v>0</v>
      </c>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row>
    <row r="774" spans="1:34" ht="15" customHeight="1" x14ac:dyDescent="0.2">
      <c r="A774" s="47">
        <f t="shared" si="12"/>
        <v>0</v>
      </c>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row>
    <row r="775" spans="1:34" ht="15" customHeight="1" x14ac:dyDescent="0.2">
      <c r="A775" s="47">
        <f t="shared" si="12"/>
        <v>0</v>
      </c>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row>
    <row r="776" spans="1:34" ht="15" customHeight="1" x14ac:dyDescent="0.2">
      <c r="A776" s="47">
        <f t="shared" si="12"/>
        <v>0</v>
      </c>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row>
    <row r="777" spans="1:34" ht="15" customHeight="1" x14ac:dyDescent="0.2">
      <c r="A777" s="47">
        <f t="shared" si="12"/>
        <v>0</v>
      </c>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row>
    <row r="778" spans="1:34" ht="15" customHeight="1" x14ac:dyDescent="0.2">
      <c r="A778" s="47">
        <f t="shared" si="12"/>
        <v>0</v>
      </c>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row>
    <row r="779" spans="1:34" ht="15" customHeight="1" x14ac:dyDescent="0.2">
      <c r="A779" s="47">
        <f t="shared" si="12"/>
        <v>0</v>
      </c>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row>
    <row r="780" spans="1:34" ht="15" customHeight="1" x14ac:dyDescent="0.2">
      <c r="A780" s="47">
        <f t="shared" si="12"/>
        <v>0</v>
      </c>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row>
    <row r="781" spans="1:34" ht="15" customHeight="1" x14ac:dyDescent="0.2">
      <c r="A781" s="47">
        <f t="shared" si="12"/>
        <v>0</v>
      </c>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row>
    <row r="782" spans="1:34" ht="15" customHeight="1" x14ac:dyDescent="0.2">
      <c r="A782" s="47">
        <f t="shared" si="12"/>
        <v>0</v>
      </c>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row>
    <row r="783" spans="1:34" ht="15" customHeight="1" x14ac:dyDescent="0.2">
      <c r="A783" s="47">
        <f t="shared" si="12"/>
        <v>0</v>
      </c>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row>
    <row r="784" spans="1:34" ht="15" customHeight="1" x14ac:dyDescent="0.2">
      <c r="A784" s="47">
        <f t="shared" si="12"/>
        <v>0</v>
      </c>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row>
    <row r="785" spans="1:34" ht="15" customHeight="1" x14ac:dyDescent="0.2">
      <c r="A785" s="47">
        <f t="shared" si="12"/>
        <v>0</v>
      </c>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row>
    <row r="786" spans="1:34" ht="15" customHeight="1" x14ac:dyDescent="0.2">
      <c r="A786" s="47">
        <f t="shared" si="12"/>
        <v>0</v>
      </c>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row>
    <row r="787" spans="1:34" ht="15" customHeight="1" x14ac:dyDescent="0.2">
      <c r="A787" s="47">
        <f t="shared" si="12"/>
        <v>0</v>
      </c>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row>
    <row r="788" spans="1:34" ht="15" customHeight="1" x14ac:dyDescent="0.2">
      <c r="A788" s="47">
        <f t="shared" si="12"/>
        <v>0</v>
      </c>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row>
    <row r="789" spans="1:34" ht="15" customHeight="1" x14ac:dyDescent="0.2">
      <c r="A789" s="47">
        <f t="shared" si="12"/>
        <v>0</v>
      </c>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row>
    <row r="790" spans="1:34" ht="15" customHeight="1" x14ac:dyDescent="0.2">
      <c r="A790" s="47">
        <f t="shared" si="12"/>
        <v>0</v>
      </c>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row>
    <row r="791" spans="1:34" ht="15" customHeight="1" x14ac:dyDescent="0.2">
      <c r="A791" s="47">
        <f t="shared" si="12"/>
        <v>0</v>
      </c>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row>
    <row r="792" spans="1:34" ht="15" customHeight="1" x14ac:dyDescent="0.2">
      <c r="A792" s="47">
        <f t="shared" si="12"/>
        <v>0</v>
      </c>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row>
    <row r="793" spans="1:34" ht="15" customHeight="1" x14ac:dyDescent="0.2">
      <c r="A793" s="47">
        <f t="shared" si="12"/>
        <v>0</v>
      </c>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row>
    <row r="794" spans="1:34" ht="15" customHeight="1" x14ac:dyDescent="0.2">
      <c r="A794" s="47">
        <f t="shared" si="12"/>
        <v>0</v>
      </c>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row>
    <row r="795" spans="1:34" ht="15" customHeight="1" x14ac:dyDescent="0.2">
      <c r="A795" s="47">
        <f t="shared" si="12"/>
        <v>0</v>
      </c>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row>
    <row r="796" spans="1:34" ht="15" customHeight="1" x14ac:dyDescent="0.2">
      <c r="A796" s="47">
        <f t="shared" si="12"/>
        <v>0</v>
      </c>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row>
    <row r="797" spans="1:34" ht="15" customHeight="1" x14ac:dyDescent="0.2">
      <c r="A797" s="47">
        <f t="shared" si="12"/>
        <v>0</v>
      </c>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row>
    <row r="798" spans="1:34" ht="15" customHeight="1" x14ac:dyDescent="0.2">
      <c r="A798" s="47">
        <f t="shared" si="12"/>
        <v>0</v>
      </c>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row>
    <row r="799" spans="1:34" ht="15" customHeight="1" x14ac:dyDescent="0.2">
      <c r="A799" s="47">
        <f t="shared" si="12"/>
        <v>0</v>
      </c>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row>
    <row r="800" spans="1:34" ht="15" customHeight="1" x14ac:dyDescent="0.2">
      <c r="A800" s="47">
        <f t="shared" si="12"/>
        <v>0</v>
      </c>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row>
    <row r="801" spans="1:34" ht="15" customHeight="1" x14ac:dyDescent="0.2">
      <c r="A801" s="47">
        <f t="shared" si="12"/>
        <v>0</v>
      </c>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row>
    <row r="802" spans="1:34" ht="15" customHeight="1" x14ac:dyDescent="0.2">
      <c r="A802" s="47">
        <f t="shared" si="12"/>
        <v>0</v>
      </c>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row>
    <row r="803" spans="1:34" ht="15" customHeight="1" x14ac:dyDescent="0.2">
      <c r="A803" s="47">
        <f t="shared" si="12"/>
        <v>0</v>
      </c>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row>
    <row r="804" spans="1:34" ht="15" customHeight="1" x14ac:dyDescent="0.2">
      <c r="A804" s="47">
        <f t="shared" si="12"/>
        <v>0</v>
      </c>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row>
    <row r="805" spans="1:34" ht="15" customHeight="1" x14ac:dyDescent="0.2">
      <c r="A805" s="47">
        <f t="shared" si="12"/>
        <v>0</v>
      </c>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row>
    <row r="806" spans="1:34" ht="15" customHeight="1" x14ac:dyDescent="0.2">
      <c r="A806" s="47">
        <f t="shared" si="12"/>
        <v>0</v>
      </c>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row>
    <row r="807" spans="1:34" ht="15" customHeight="1" x14ac:dyDescent="0.2">
      <c r="A807" s="47">
        <f t="shared" si="12"/>
        <v>0</v>
      </c>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row>
    <row r="808" spans="1:34" ht="15" customHeight="1" x14ac:dyDescent="0.2">
      <c r="A808" s="47">
        <f t="shared" si="12"/>
        <v>0</v>
      </c>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row>
    <row r="809" spans="1:34" ht="15" customHeight="1" x14ac:dyDescent="0.2">
      <c r="A809" s="47">
        <f t="shared" si="12"/>
        <v>0</v>
      </c>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row>
    <row r="810" spans="1:34" ht="15" customHeight="1" x14ac:dyDescent="0.2">
      <c r="A810" s="47">
        <f t="shared" si="12"/>
        <v>0</v>
      </c>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row>
    <row r="811" spans="1:34" ht="15" customHeight="1" x14ac:dyDescent="0.2">
      <c r="A811" s="47">
        <f t="shared" si="12"/>
        <v>0</v>
      </c>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row>
    <row r="812" spans="1:34" ht="15" customHeight="1" x14ac:dyDescent="0.2">
      <c r="A812" s="47">
        <f t="shared" si="12"/>
        <v>0</v>
      </c>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row>
    <row r="813" spans="1:34" ht="15" customHeight="1" x14ac:dyDescent="0.2">
      <c r="A813" s="47">
        <f t="shared" si="12"/>
        <v>0</v>
      </c>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row>
    <row r="814" spans="1:34" ht="15" customHeight="1" x14ac:dyDescent="0.2">
      <c r="A814" s="47">
        <f t="shared" si="12"/>
        <v>0</v>
      </c>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row>
    <row r="815" spans="1:34" ht="15" customHeight="1" x14ac:dyDescent="0.2">
      <c r="A815" s="47">
        <f t="shared" si="12"/>
        <v>0</v>
      </c>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row>
    <row r="816" spans="1:34" ht="15" customHeight="1" x14ac:dyDescent="0.2">
      <c r="A816" s="47">
        <f t="shared" si="12"/>
        <v>0</v>
      </c>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row>
    <row r="817" spans="1:34" ht="15" customHeight="1" x14ac:dyDescent="0.2">
      <c r="A817" s="47">
        <f t="shared" si="12"/>
        <v>0</v>
      </c>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row>
    <row r="818" spans="1:34" ht="15" customHeight="1" x14ac:dyDescent="0.2">
      <c r="A818" s="47">
        <f t="shared" si="12"/>
        <v>0</v>
      </c>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row>
    <row r="819" spans="1:34" ht="15" customHeight="1" x14ac:dyDescent="0.2">
      <c r="A819" s="47">
        <f t="shared" si="12"/>
        <v>0</v>
      </c>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row>
    <row r="820" spans="1:34" ht="15" customHeight="1" x14ac:dyDescent="0.2">
      <c r="A820" s="47">
        <f t="shared" si="12"/>
        <v>0</v>
      </c>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row>
    <row r="821" spans="1:34" ht="15" customHeight="1" x14ac:dyDescent="0.2">
      <c r="A821" s="47">
        <f t="shared" si="12"/>
        <v>0</v>
      </c>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row>
    <row r="822" spans="1:34" ht="15" customHeight="1" x14ac:dyDescent="0.2">
      <c r="A822" s="47">
        <f t="shared" si="12"/>
        <v>0</v>
      </c>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row>
    <row r="823" spans="1:34" ht="15" customHeight="1" x14ac:dyDescent="0.2">
      <c r="A823" s="47">
        <f t="shared" si="12"/>
        <v>0</v>
      </c>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row>
    <row r="824" spans="1:34" ht="15" customHeight="1" x14ac:dyDescent="0.2">
      <c r="A824" s="47">
        <f t="shared" si="12"/>
        <v>0</v>
      </c>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row>
    <row r="825" spans="1:34" ht="15" customHeight="1" x14ac:dyDescent="0.2">
      <c r="A825" s="47">
        <f t="shared" si="12"/>
        <v>0</v>
      </c>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row>
    <row r="826" spans="1:34" ht="15" customHeight="1" x14ac:dyDescent="0.2">
      <c r="A826" s="47">
        <f t="shared" si="12"/>
        <v>0</v>
      </c>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row>
    <row r="827" spans="1:34" ht="15" customHeight="1" x14ac:dyDescent="0.2">
      <c r="A827" s="47">
        <f t="shared" si="12"/>
        <v>0</v>
      </c>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row>
    <row r="828" spans="1:34" ht="15" customHeight="1" x14ac:dyDescent="0.2">
      <c r="A828" s="47">
        <f t="shared" si="12"/>
        <v>0</v>
      </c>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row>
    <row r="829" spans="1:34" ht="15" customHeight="1" x14ac:dyDescent="0.2">
      <c r="A829" s="47">
        <f t="shared" si="12"/>
        <v>0</v>
      </c>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row>
    <row r="830" spans="1:34" ht="15" customHeight="1" x14ac:dyDescent="0.2">
      <c r="A830" s="47">
        <f t="shared" si="12"/>
        <v>0</v>
      </c>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row>
    <row r="831" spans="1:34" ht="15" customHeight="1" x14ac:dyDescent="0.2">
      <c r="A831" s="47">
        <f t="shared" si="12"/>
        <v>0</v>
      </c>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row>
    <row r="832" spans="1:34" ht="15" customHeight="1" x14ac:dyDescent="0.2">
      <c r="A832" s="47">
        <f t="shared" si="12"/>
        <v>0</v>
      </c>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row>
    <row r="833" spans="1:34" ht="15" customHeight="1" x14ac:dyDescent="0.2">
      <c r="A833" s="47">
        <f t="shared" si="12"/>
        <v>0</v>
      </c>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row>
    <row r="834" spans="1:34" ht="15" customHeight="1" x14ac:dyDescent="0.2">
      <c r="A834" s="47">
        <f t="shared" si="12"/>
        <v>0</v>
      </c>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row>
    <row r="835" spans="1:34" ht="15" customHeight="1" x14ac:dyDescent="0.2">
      <c r="A835" s="47">
        <f t="shared" si="12"/>
        <v>0</v>
      </c>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row>
    <row r="836" spans="1:34" ht="15" customHeight="1" x14ac:dyDescent="0.2">
      <c r="A836" s="47">
        <f t="shared" si="12"/>
        <v>0</v>
      </c>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row>
    <row r="837" spans="1:34" ht="15" customHeight="1" x14ac:dyDescent="0.2">
      <c r="A837" s="47">
        <f t="shared" ref="A837:A900" si="13">SUM(G837:X837)</f>
        <v>0</v>
      </c>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row>
    <row r="838" spans="1:34" ht="15" customHeight="1" x14ac:dyDescent="0.2">
      <c r="A838" s="47">
        <f t="shared" si="13"/>
        <v>0</v>
      </c>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row>
    <row r="839" spans="1:34" ht="15" customHeight="1" x14ac:dyDescent="0.2">
      <c r="A839" s="47">
        <f t="shared" si="13"/>
        <v>0</v>
      </c>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row>
    <row r="840" spans="1:34" ht="15" customHeight="1" x14ac:dyDescent="0.2">
      <c r="A840" s="47">
        <f t="shared" si="13"/>
        <v>0</v>
      </c>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row>
    <row r="841" spans="1:34" ht="15" customHeight="1" x14ac:dyDescent="0.2">
      <c r="A841" s="47">
        <f t="shared" si="13"/>
        <v>0</v>
      </c>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row>
    <row r="842" spans="1:34" ht="15" customHeight="1" x14ac:dyDescent="0.2">
      <c r="A842" s="47">
        <f t="shared" si="13"/>
        <v>0</v>
      </c>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row>
    <row r="843" spans="1:34" ht="15" customHeight="1" x14ac:dyDescent="0.2">
      <c r="A843" s="47">
        <f t="shared" si="13"/>
        <v>0</v>
      </c>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row>
    <row r="844" spans="1:34" ht="15" customHeight="1" x14ac:dyDescent="0.2">
      <c r="A844" s="47">
        <f t="shared" si="13"/>
        <v>0</v>
      </c>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row>
    <row r="845" spans="1:34" ht="15" customHeight="1" x14ac:dyDescent="0.2">
      <c r="A845" s="47">
        <f t="shared" si="13"/>
        <v>0</v>
      </c>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row>
    <row r="846" spans="1:34" ht="15" customHeight="1" x14ac:dyDescent="0.2">
      <c r="A846" s="47">
        <f t="shared" si="13"/>
        <v>0</v>
      </c>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row>
    <row r="847" spans="1:34" ht="15" customHeight="1" x14ac:dyDescent="0.2">
      <c r="A847" s="47">
        <f t="shared" si="13"/>
        <v>0</v>
      </c>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row>
    <row r="848" spans="1:34" ht="15" customHeight="1" x14ac:dyDescent="0.2">
      <c r="A848" s="47">
        <f t="shared" si="13"/>
        <v>0</v>
      </c>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row>
    <row r="849" spans="1:34" ht="15" customHeight="1" x14ac:dyDescent="0.2">
      <c r="A849" s="47">
        <f t="shared" si="13"/>
        <v>0</v>
      </c>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row>
    <row r="850" spans="1:34" ht="15" customHeight="1" x14ac:dyDescent="0.2">
      <c r="A850" s="47">
        <f t="shared" si="13"/>
        <v>0</v>
      </c>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row>
    <row r="851" spans="1:34" ht="15" customHeight="1" x14ac:dyDescent="0.2">
      <c r="A851" s="47">
        <f t="shared" si="13"/>
        <v>0</v>
      </c>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row>
    <row r="852" spans="1:34" ht="15" customHeight="1" x14ac:dyDescent="0.2">
      <c r="A852" s="47">
        <f t="shared" si="13"/>
        <v>0</v>
      </c>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row>
    <row r="853" spans="1:34" ht="15" customHeight="1" x14ac:dyDescent="0.2">
      <c r="A853" s="47">
        <f t="shared" si="13"/>
        <v>0</v>
      </c>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row>
    <row r="854" spans="1:34" ht="15" customHeight="1" x14ac:dyDescent="0.2">
      <c r="A854" s="47">
        <f t="shared" si="13"/>
        <v>0</v>
      </c>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row>
    <row r="855" spans="1:34" ht="15" customHeight="1" x14ac:dyDescent="0.2">
      <c r="A855" s="47">
        <f t="shared" si="13"/>
        <v>0</v>
      </c>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row>
    <row r="856" spans="1:34" ht="15" customHeight="1" x14ac:dyDescent="0.2">
      <c r="A856" s="47">
        <f t="shared" si="13"/>
        <v>0</v>
      </c>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row>
    <row r="857" spans="1:34" ht="15" customHeight="1" x14ac:dyDescent="0.2">
      <c r="A857" s="47">
        <f t="shared" si="13"/>
        <v>0</v>
      </c>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row>
    <row r="858" spans="1:34" ht="15" customHeight="1" x14ac:dyDescent="0.2">
      <c r="A858" s="47">
        <f t="shared" si="13"/>
        <v>0</v>
      </c>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row>
    <row r="859" spans="1:34" ht="15" customHeight="1" x14ac:dyDescent="0.2">
      <c r="A859" s="47">
        <f t="shared" si="13"/>
        <v>0</v>
      </c>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row>
    <row r="860" spans="1:34" ht="15" customHeight="1" x14ac:dyDescent="0.2">
      <c r="A860" s="47">
        <f t="shared" si="13"/>
        <v>0</v>
      </c>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row>
    <row r="861" spans="1:34" ht="15" customHeight="1" x14ac:dyDescent="0.2">
      <c r="A861" s="47">
        <f t="shared" si="13"/>
        <v>0</v>
      </c>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row>
    <row r="862" spans="1:34" ht="15" customHeight="1" x14ac:dyDescent="0.2">
      <c r="A862" s="47">
        <f t="shared" si="13"/>
        <v>0</v>
      </c>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row>
    <row r="863" spans="1:34" ht="15" customHeight="1" x14ac:dyDescent="0.2">
      <c r="A863" s="47">
        <f t="shared" si="13"/>
        <v>0</v>
      </c>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row>
    <row r="864" spans="1:34" ht="15" customHeight="1" x14ac:dyDescent="0.2">
      <c r="A864" s="47">
        <f t="shared" si="13"/>
        <v>0</v>
      </c>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row>
    <row r="865" spans="1:34" ht="15" customHeight="1" x14ac:dyDescent="0.2">
      <c r="A865" s="47">
        <f t="shared" si="13"/>
        <v>0</v>
      </c>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row>
    <row r="866" spans="1:34" ht="15" customHeight="1" x14ac:dyDescent="0.2">
      <c r="A866" s="47">
        <f t="shared" si="13"/>
        <v>0</v>
      </c>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row>
    <row r="867" spans="1:34" ht="15" customHeight="1" x14ac:dyDescent="0.2">
      <c r="A867" s="47">
        <f t="shared" si="13"/>
        <v>0</v>
      </c>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row>
    <row r="868" spans="1:34" ht="15" customHeight="1" x14ac:dyDescent="0.2">
      <c r="A868" s="47">
        <f t="shared" si="13"/>
        <v>0</v>
      </c>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row>
    <row r="869" spans="1:34" ht="15" customHeight="1" x14ac:dyDescent="0.2">
      <c r="A869" s="47">
        <f t="shared" si="13"/>
        <v>0</v>
      </c>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row>
    <row r="870" spans="1:34" ht="15" customHeight="1" x14ac:dyDescent="0.2">
      <c r="A870" s="47">
        <f t="shared" si="13"/>
        <v>0</v>
      </c>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row>
    <row r="871" spans="1:34" ht="15" customHeight="1" x14ac:dyDescent="0.2">
      <c r="A871" s="47">
        <f t="shared" si="13"/>
        <v>0</v>
      </c>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row>
    <row r="872" spans="1:34" ht="15" customHeight="1" x14ac:dyDescent="0.2">
      <c r="A872" s="47">
        <f t="shared" si="13"/>
        <v>0</v>
      </c>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row>
    <row r="873" spans="1:34" ht="15" customHeight="1" x14ac:dyDescent="0.2">
      <c r="A873" s="47">
        <f t="shared" si="13"/>
        <v>0</v>
      </c>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row>
    <row r="874" spans="1:34" ht="15" customHeight="1" x14ac:dyDescent="0.2">
      <c r="A874" s="47">
        <f t="shared" si="13"/>
        <v>0</v>
      </c>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row>
    <row r="875" spans="1:34" ht="15" customHeight="1" x14ac:dyDescent="0.2">
      <c r="A875" s="47">
        <f t="shared" si="13"/>
        <v>0</v>
      </c>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row>
    <row r="876" spans="1:34" ht="15" customHeight="1" x14ac:dyDescent="0.2">
      <c r="A876" s="47">
        <f t="shared" si="13"/>
        <v>0</v>
      </c>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row>
    <row r="877" spans="1:34" ht="15" customHeight="1" x14ac:dyDescent="0.2">
      <c r="A877" s="47">
        <f t="shared" si="13"/>
        <v>0</v>
      </c>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row>
    <row r="878" spans="1:34" ht="15" customHeight="1" x14ac:dyDescent="0.2">
      <c r="A878" s="47">
        <f t="shared" si="13"/>
        <v>0</v>
      </c>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row>
    <row r="879" spans="1:34" ht="15" customHeight="1" x14ac:dyDescent="0.2">
      <c r="A879" s="47">
        <f t="shared" si="13"/>
        <v>0</v>
      </c>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row>
    <row r="880" spans="1:34" ht="15" customHeight="1" x14ac:dyDescent="0.2">
      <c r="A880" s="47">
        <f t="shared" si="13"/>
        <v>0</v>
      </c>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row>
    <row r="881" spans="1:34" ht="15" customHeight="1" x14ac:dyDescent="0.2">
      <c r="A881" s="47">
        <f t="shared" si="13"/>
        <v>0</v>
      </c>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row>
    <row r="882" spans="1:34" ht="15" customHeight="1" x14ac:dyDescent="0.2">
      <c r="A882" s="47">
        <f t="shared" si="13"/>
        <v>0</v>
      </c>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row>
    <row r="883" spans="1:34" ht="15" customHeight="1" x14ac:dyDescent="0.2">
      <c r="A883" s="47">
        <f t="shared" si="13"/>
        <v>0</v>
      </c>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row>
    <row r="884" spans="1:34" ht="15" customHeight="1" x14ac:dyDescent="0.2">
      <c r="A884" s="47">
        <f t="shared" si="13"/>
        <v>0</v>
      </c>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row>
    <row r="885" spans="1:34" ht="15" customHeight="1" x14ac:dyDescent="0.2">
      <c r="A885" s="47">
        <f t="shared" si="13"/>
        <v>0</v>
      </c>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row>
    <row r="886" spans="1:34" ht="15" customHeight="1" x14ac:dyDescent="0.2">
      <c r="A886" s="47">
        <f t="shared" si="13"/>
        <v>0</v>
      </c>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row>
    <row r="887" spans="1:34" ht="15" customHeight="1" x14ac:dyDescent="0.2">
      <c r="A887" s="47">
        <f t="shared" si="13"/>
        <v>0</v>
      </c>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row>
    <row r="888" spans="1:34" ht="15" customHeight="1" x14ac:dyDescent="0.2">
      <c r="A888" s="47">
        <f t="shared" si="13"/>
        <v>0</v>
      </c>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row>
    <row r="889" spans="1:34" ht="15" customHeight="1" x14ac:dyDescent="0.2">
      <c r="A889" s="47">
        <f t="shared" si="13"/>
        <v>0</v>
      </c>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row>
    <row r="890" spans="1:34" ht="15" customHeight="1" x14ac:dyDescent="0.2">
      <c r="A890" s="47">
        <f t="shared" si="13"/>
        <v>0</v>
      </c>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row>
    <row r="891" spans="1:34" ht="15" customHeight="1" x14ac:dyDescent="0.2">
      <c r="A891" s="47">
        <f t="shared" si="13"/>
        <v>0</v>
      </c>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row>
    <row r="892" spans="1:34" ht="15" customHeight="1" x14ac:dyDescent="0.2">
      <c r="A892" s="47">
        <f t="shared" si="13"/>
        <v>0</v>
      </c>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row>
    <row r="893" spans="1:34" ht="15" customHeight="1" x14ac:dyDescent="0.2">
      <c r="A893" s="47">
        <f t="shared" si="13"/>
        <v>0</v>
      </c>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row>
    <row r="894" spans="1:34" ht="15" customHeight="1" x14ac:dyDescent="0.2">
      <c r="A894" s="47">
        <f t="shared" si="13"/>
        <v>0</v>
      </c>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row>
    <row r="895" spans="1:34" ht="15" customHeight="1" x14ac:dyDescent="0.2">
      <c r="A895" s="47">
        <f t="shared" si="13"/>
        <v>0</v>
      </c>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row>
    <row r="896" spans="1:34" ht="15" customHeight="1" x14ac:dyDescent="0.2">
      <c r="A896" s="47">
        <f t="shared" si="13"/>
        <v>0</v>
      </c>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row>
    <row r="897" spans="1:34" ht="15" customHeight="1" x14ac:dyDescent="0.2">
      <c r="A897" s="47">
        <f t="shared" si="13"/>
        <v>0</v>
      </c>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row>
    <row r="898" spans="1:34" ht="15" customHeight="1" x14ac:dyDescent="0.2">
      <c r="A898" s="47">
        <f t="shared" si="13"/>
        <v>0</v>
      </c>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row>
    <row r="899" spans="1:34" ht="15" customHeight="1" x14ac:dyDescent="0.2">
      <c r="A899" s="47">
        <f t="shared" si="13"/>
        <v>0</v>
      </c>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row>
    <row r="900" spans="1:34" ht="15" customHeight="1" x14ac:dyDescent="0.2">
      <c r="A900" s="47">
        <f t="shared" si="13"/>
        <v>0</v>
      </c>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row>
    <row r="901" spans="1:34" ht="15" customHeight="1" x14ac:dyDescent="0.2">
      <c r="A901" s="47">
        <f t="shared" ref="A901:A964" si="14">SUM(G901:X901)</f>
        <v>0</v>
      </c>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row>
    <row r="902" spans="1:34" ht="15" customHeight="1" x14ac:dyDescent="0.2">
      <c r="A902" s="47">
        <f t="shared" si="14"/>
        <v>0</v>
      </c>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row>
    <row r="903" spans="1:34" ht="15" customHeight="1" x14ac:dyDescent="0.2">
      <c r="A903" s="47">
        <f t="shared" si="14"/>
        <v>0</v>
      </c>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row>
    <row r="904" spans="1:34" ht="15" customHeight="1" x14ac:dyDescent="0.2">
      <c r="A904" s="47">
        <f t="shared" si="14"/>
        <v>0</v>
      </c>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row>
    <row r="905" spans="1:34" ht="15" customHeight="1" x14ac:dyDescent="0.2">
      <c r="A905" s="47">
        <f t="shared" si="14"/>
        <v>0</v>
      </c>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row>
    <row r="906" spans="1:34" ht="15" customHeight="1" x14ac:dyDescent="0.2">
      <c r="A906" s="47">
        <f t="shared" si="14"/>
        <v>0</v>
      </c>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row>
    <row r="907" spans="1:34" ht="15" customHeight="1" x14ac:dyDescent="0.2">
      <c r="A907" s="47">
        <f t="shared" si="14"/>
        <v>0</v>
      </c>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row>
    <row r="908" spans="1:34" ht="15" customHeight="1" x14ac:dyDescent="0.2">
      <c r="A908" s="47">
        <f t="shared" si="14"/>
        <v>0</v>
      </c>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row>
    <row r="909" spans="1:34" ht="15" customHeight="1" x14ac:dyDescent="0.2">
      <c r="A909" s="47">
        <f t="shared" si="14"/>
        <v>0</v>
      </c>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row>
    <row r="910" spans="1:34" ht="15" customHeight="1" x14ac:dyDescent="0.2">
      <c r="A910" s="47">
        <f t="shared" si="14"/>
        <v>0</v>
      </c>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row>
    <row r="911" spans="1:34" ht="15" customHeight="1" x14ac:dyDescent="0.2">
      <c r="A911" s="47">
        <f t="shared" si="14"/>
        <v>0</v>
      </c>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row>
    <row r="912" spans="1:34" ht="15" customHeight="1" x14ac:dyDescent="0.2">
      <c r="A912" s="47">
        <f t="shared" si="14"/>
        <v>0</v>
      </c>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row>
    <row r="913" spans="1:34" ht="15" customHeight="1" x14ac:dyDescent="0.2">
      <c r="A913" s="47">
        <f t="shared" si="14"/>
        <v>0</v>
      </c>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row>
    <row r="914" spans="1:34" ht="15" customHeight="1" x14ac:dyDescent="0.2">
      <c r="A914" s="47">
        <f t="shared" si="14"/>
        <v>0</v>
      </c>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row>
    <row r="915" spans="1:34" ht="15" customHeight="1" x14ac:dyDescent="0.2">
      <c r="A915" s="47">
        <f t="shared" si="14"/>
        <v>0</v>
      </c>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row>
    <row r="916" spans="1:34" ht="15" customHeight="1" x14ac:dyDescent="0.2">
      <c r="A916" s="47">
        <f t="shared" si="14"/>
        <v>0</v>
      </c>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row>
    <row r="917" spans="1:34" ht="15" customHeight="1" x14ac:dyDescent="0.2">
      <c r="A917" s="47">
        <f t="shared" si="14"/>
        <v>0</v>
      </c>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row>
    <row r="918" spans="1:34" ht="15" customHeight="1" x14ac:dyDescent="0.2">
      <c r="A918" s="47">
        <f t="shared" si="14"/>
        <v>0</v>
      </c>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row>
    <row r="919" spans="1:34" ht="15" customHeight="1" x14ac:dyDescent="0.2">
      <c r="A919" s="47">
        <f t="shared" si="14"/>
        <v>0</v>
      </c>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row>
    <row r="920" spans="1:34" ht="15" customHeight="1" x14ac:dyDescent="0.2">
      <c r="A920" s="47">
        <f t="shared" si="14"/>
        <v>0</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row>
    <row r="921" spans="1:34" ht="15" customHeight="1" x14ac:dyDescent="0.2">
      <c r="A921" s="47">
        <f t="shared" si="14"/>
        <v>0</v>
      </c>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row>
    <row r="922" spans="1:34" ht="15" customHeight="1" x14ac:dyDescent="0.2">
      <c r="A922" s="47">
        <f t="shared" si="14"/>
        <v>0</v>
      </c>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row>
    <row r="923" spans="1:34" ht="15" customHeight="1" x14ac:dyDescent="0.2">
      <c r="A923" s="47">
        <f t="shared" si="14"/>
        <v>0</v>
      </c>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row>
    <row r="924" spans="1:34" ht="15" customHeight="1" x14ac:dyDescent="0.2">
      <c r="A924" s="47">
        <f t="shared" si="14"/>
        <v>0</v>
      </c>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row>
    <row r="925" spans="1:34" ht="15" customHeight="1" x14ac:dyDescent="0.2">
      <c r="A925" s="47">
        <f t="shared" si="14"/>
        <v>0</v>
      </c>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row>
    <row r="926" spans="1:34" ht="15" customHeight="1" x14ac:dyDescent="0.2">
      <c r="A926" s="47">
        <f t="shared" si="14"/>
        <v>0</v>
      </c>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row>
    <row r="927" spans="1:34" ht="15" customHeight="1" x14ac:dyDescent="0.2">
      <c r="A927" s="47">
        <f t="shared" si="14"/>
        <v>0</v>
      </c>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row>
    <row r="928" spans="1:34" ht="15" customHeight="1" x14ac:dyDescent="0.2">
      <c r="A928" s="47">
        <f t="shared" si="14"/>
        <v>0</v>
      </c>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row>
    <row r="929" spans="1:34" ht="15" customHeight="1" x14ac:dyDescent="0.2">
      <c r="A929" s="47">
        <f t="shared" si="14"/>
        <v>0</v>
      </c>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row>
    <row r="930" spans="1:34" ht="15" customHeight="1" x14ac:dyDescent="0.2">
      <c r="A930" s="47">
        <f t="shared" si="14"/>
        <v>0</v>
      </c>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row>
    <row r="931" spans="1:34" ht="15" customHeight="1" x14ac:dyDescent="0.2">
      <c r="A931" s="47">
        <f t="shared" si="14"/>
        <v>0</v>
      </c>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row>
    <row r="932" spans="1:34" ht="15" customHeight="1" x14ac:dyDescent="0.2">
      <c r="A932" s="47">
        <f t="shared" si="14"/>
        <v>0</v>
      </c>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row>
    <row r="933" spans="1:34" ht="15" customHeight="1" x14ac:dyDescent="0.2">
      <c r="A933" s="47">
        <f t="shared" si="14"/>
        <v>0</v>
      </c>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row>
    <row r="934" spans="1:34" ht="15" customHeight="1" x14ac:dyDescent="0.2">
      <c r="A934" s="47">
        <f t="shared" si="14"/>
        <v>0</v>
      </c>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row>
    <row r="935" spans="1:34" ht="15" customHeight="1" x14ac:dyDescent="0.2">
      <c r="A935" s="47">
        <f t="shared" si="14"/>
        <v>0</v>
      </c>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row>
    <row r="936" spans="1:34" ht="15" customHeight="1" x14ac:dyDescent="0.2">
      <c r="A936" s="47">
        <f t="shared" si="14"/>
        <v>0</v>
      </c>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row>
    <row r="937" spans="1:34" ht="15" customHeight="1" x14ac:dyDescent="0.2">
      <c r="A937" s="47">
        <f t="shared" si="14"/>
        <v>0</v>
      </c>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row>
    <row r="938" spans="1:34" ht="15" customHeight="1" x14ac:dyDescent="0.2">
      <c r="A938" s="47">
        <f t="shared" si="14"/>
        <v>0</v>
      </c>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row>
    <row r="939" spans="1:34" ht="15" customHeight="1" x14ac:dyDescent="0.2">
      <c r="A939" s="47">
        <f t="shared" si="14"/>
        <v>0</v>
      </c>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row>
    <row r="940" spans="1:34" ht="15" customHeight="1" x14ac:dyDescent="0.2">
      <c r="A940" s="47">
        <f t="shared" si="14"/>
        <v>0</v>
      </c>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row>
    <row r="941" spans="1:34" ht="15" customHeight="1" x14ac:dyDescent="0.2">
      <c r="A941" s="47">
        <f t="shared" si="14"/>
        <v>0</v>
      </c>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row>
    <row r="942" spans="1:34" ht="15" customHeight="1" x14ac:dyDescent="0.2">
      <c r="A942" s="47">
        <f t="shared" si="14"/>
        <v>0</v>
      </c>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row>
    <row r="943" spans="1:34" ht="15" customHeight="1" x14ac:dyDescent="0.2">
      <c r="A943" s="47">
        <f t="shared" si="14"/>
        <v>0</v>
      </c>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row>
    <row r="944" spans="1:34" ht="15" customHeight="1" x14ac:dyDescent="0.2">
      <c r="A944" s="47">
        <f t="shared" si="14"/>
        <v>0</v>
      </c>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row>
    <row r="945" spans="1:34" ht="15" customHeight="1" x14ac:dyDescent="0.2">
      <c r="A945" s="47">
        <f t="shared" si="14"/>
        <v>0</v>
      </c>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row>
    <row r="946" spans="1:34" ht="15" customHeight="1" x14ac:dyDescent="0.2">
      <c r="A946" s="47">
        <f t="shared" si="14"/>
        <v>0</v>
      </c>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row>
    <row r="947" spans="1:34" ht="15" customHeight="1" x14ac:dyDescent="0.2">
      <c r="A947" s="47">
        <f t="shared" si="14"/>
        <v>0</v>
      </c>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row>
    <row r="948" spans="1:34" ht="15" customHeight="1" x14ac:dyDescent="0.2">
      <c r="A948" s="47">
        <f t="shared" si="14"/>
        <v>0</v>
      </c>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row>
    <row r="949" spans="1:34" ht="15" customHeight="1" x14ac:dyDescent="0.2">
      <c r="A949" s="47">
        <f t="shared" si="14"/>
        <v>0</v>
      </c>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row>
    <row r="950" spans="1:34" ht="15" customHeight="1" x14ac:dyDescent="0.2">
      <c r="A950" s="47">
        <f t="shared" si="14"/>
        <v>0</v>
      </c>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row>
    <row r="951" spans="1:34" ht="15" customHeight="1" x14ac:dyDescent="0.2">
      <c r="A951" s="47">
        <f t="shared" si="14"/>
        <v>0</v>
      </c>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row>
    <row r="952" spans="1:34" ht="15" customHeight="1" x14ac:dyDescent="0.2">
      <c r="A952" s="47">
        <f t="shared" si="14"/>
        <v>0</v>
      </c>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row>
    <row r="953" spans="1:34" ht="15" customHeight="1" x14ac:dyDescent="0.2">
      <c r="A953" s="47">
        <f t="shared" si="14"/>
        <v>0</v>
      </c>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row>
    <row r="954" spans="1:34" ht="15" customHeight="1" x14ac:dyDescent="0.2">
      <c r="A954" s="47">
        <f t="shared" si="14"/>
        <v>0</v>
      </c>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row>
    <row r="955" spans="1:34" ht="15" customHeight="1" x14ac:dyDescent="0.2">
      <c r="A955" s="47">
        <f t="shared" si="14"/>
        <v>0</v>
      </c>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row>
    <row r="956" spans="1:34" ht="15" customHeight="1" x14ac:dyDescent="0.2">
      <c r="A956" s="47">
        <f t="shared" si="14"/>
        <v>0</v>
      </c>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row>
    <row r="957" spans="1:34" ht="15" customHeight="1" x14ac:dyDescent="0.2">
      <c r="A957" s="47">
        <f t="shared" si="14"/>
        <v>0</v>
      </c>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row>
    <row r="958" spans="1:34" ht="15" customHeight="1" x14ac:dyDescent="0.2">
      <c r="A958" s="47">
        <f t="shared" si="14"/>
        <v>0</v>
      </c>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row>
    <row r="959" spans="1:34" ht="15" customHeight="1" x14ac:dyDescent="0.2">
      <c r="A959" s="47">
        <f t="shared" si="14"/>
        <v>0</v>
      </c>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row>
    <row r="960" spans="1:34" ht="15" customHeight="1" x14ac:dyDescent="0.2">
      <c r="A960" s="47">
        <f t="shared" si="14"/>
        <v>0</v>
      </c>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row>
    <row r="961" spans="1:34" ht="15" customHeight="1" x14ac:dyDescent="0.2">
      <c r="A961" s="47">
        <f t="shared" si="14"/>
        <v>0</v>
      </c>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row>
    <row r="962" spans="1:34" ht="15" customHeight="1" x14ac:dyDescent="0.2">
      <c r="A962" s="47">
        <f t="shared" si="14"/>
        <v>0</v>
      </c>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row>
    <row r="963" spans="1:34" ht="15" customHeight="1" x14ac:dyDescent="0.2">
      <c r="A963" s="47">
        <f t="shared" si="14"/>
        <v>0</v>
      </c>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row>
    <row r="964" spans="1:34" ht="15" customHeight="1" x14ac:dyDescent="0.2">
      <c r="A964" s="47">
        <f t="shared" si="14"/>
        <v>0</v>
      </c>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row>
    <row r="965" spans="1:34" ht="15" customHeight="1" x14ac:dyDescent="0.2">
      <c r="A965" s="47">
        <f t="shared" ref="A965:A1004" si="15">SUM(G965:X965)</f>
        <v>0</v>
      </c>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row>
    <row r="966" spans="1:34" ht="15" customHeight="1" x14ac:dyDescent="0.2">
      <c r="A966" s="47">
        <f t="shared" si="15"/>
        <v>0</v>
      </c>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row>
    <row r="967" spans="1:34" ht="15" customHeight="1" x14ac:dyDescent="0.2">
      <c r="A967" s="47">
        <f t="shared" si="15"/>
        <v>0</v>
      </c>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row>
    <row r="968" spans="1:34" ht="15" customHeight="1" x14ac:dyDescent="0.2">
      <c r="A968" s="47">
        <f t="shared" si="15"/>
        <v>0</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row>
    <row r="969" spans="1:34" ht="15" customHeight="1" x14ac:dyDescent="0.2">
      <c r="A969" s="47">
        <f t="shared" si="15"/>
        <v>0</v>
      </c>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row>
    <row r="970" spans="1:34" ht="15" customHeight="1" x14ac:dyDescent="0.2">
      <c r="A970" s="47">
        <f t="shared" si="15"/>
        <v>0</v>
      </c>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row>
    <row r="971" spans="1:34" ht="15" customHeight="1" x14ac:dyDescent="0.2">
      <c r="A971" s="47">
        <f t="shared" si="15"/>
        <v>0</v>
      </c>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row>
    <row r="972" spans="1:34" ht="15" customHeight="1" x14ac:dyDescent="0.2">
      <c r="A972" s="47">
        <f t="shared" si="15"/>
        <v>0</v>
      </c>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row>
    <row r="973" spans="1:34" ht="15" customHeight="1" x14ac:dyDescent="0.2">
      <c r="A973" s="47">
        <f t="shared" si="15"/>
        <v>0</v>
      </c>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row>
    <row r="974" spans="1:34" ht="15" customHeight="1" x14ac:dyDescent="0.2">
      <c r="A974" s="47">
        <f t="shared" si="15"/>
        <v>0</v>
      </c>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row>
    <row r="975" spans="1:34" ht="15" customHeight="1" x14ac:dyDescent="0.2">
      <c r="A975" s="47">
        <f t="shared" si="15"/>
        <v>0</v>
      </c>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rowBreaks count="2" manualBreakCount="2">
    <brk id="76" max="25" man="1"/>
    <brk id="187" min="1" max="24"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a99cd746-519c-44b1-bdfb-9a57534fb6b1</vt:lpwstr>
  </property>
</Properties>
</file>