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Pre-Process-Flujos-Vehiculares\temp\data\"/>
    </mc:Choice>
  </mc:AlternateContent>
  <bookViews>
    <workbookView xWindow="0" yWindow="0" windowWidth="28800" windowHeight="12300" tabRatio="595" firstSheet="1" activeTab="1"/>
  </bookViews>
  <sheets>
    <sheet name="1.IDENTIFICACION" sheetId="42" r:id="rId1"/>
    <sheet name="2.BASE" sheetId="43" r:id="rId2"/>
  </sheets>
  <externalReferences>
    <externalReference r:id="rId3"/>
    <externalReference r:id="rId4"/>
  </externalReferences>
  <definedNames>
    <definedName name="_xlnm._FilterDatabase" localSheetId="1" hidden="1">'2.BASE'!$B$2:$W$483</definedName>
    <definedName name="ACC">#REF!</definedName>
    <definedName name="accesoe" localSheetId="1">[1]IDENTIFICACION!#REF!</definedName>
    <definedName name="accesoe">'1.IDENTIFICACION'!$S$39</definedName>
    <definedName name="acceson" localSheetId="1">[1]IDENTIFICACION!#REF!</definedName>
    <definedName name="acceson">'1.IDENTIFICACION'!$S$36</definedName>
    <definedName name="accesos" localSheetId="1">[1]IDENTIFICACION!#REF!</definedName>
    <definedName name="accesos">'1.IDENTIFICACION'!$S$37</definedName>
    <definedName name="accesow" localSheetId="1">[1]IDENTIFICACION!#REF!</definedName>
    <definedName name="accesow">'1.IDENTIFICACION'!$S$38</definedName>
    <definedName name="_xlnm.Print_Area" localSheetId="0">'1.IDENTIFICACION'!$A$1:$AB$96</definedName>
    <definedName name="_xlnm.Print_Area" localSheetId="1">'2.BASE'!$B$1:$W$483</definedName>
    <definedName name="calzadalenta">'1.IDENTIFICACION'!$T$35</definedName>
    <definedName name="calzadarapida" localSheetId="1">[1]IDENTIFICACION!#REF!</definedName>
    <definedName name="calzadarapida">'1.IDENTIFICACION'!$U$35</definedName>
    <definedName name="ensayo" localSheetId="1">[1]IDENTIFICACION!#REF!</definedName>
    <definedName name="ensayo">'1.IDENTIFICACION'!$V$9</definedName>
    <definedName name="fb" localSheetId="1">[1]IDENTIFICACION!#REF!</definedName>
    <definedName name="fb">'1.IDENTIFICACION'!$R$53</definedName>
    <definedName name="FBICI" localSheetId="1">#REF!</definedName>
    <definedName name="FBICI">#REF!</definedName>
    <definedName name="fbus" localSheetId="1">[1]IDENTIFICACION!#REF!</definedName>
    <definedName name="fbus">'1.IDENTIFICACION'!$R$38</definedName>
    <definedName name="fca" localSheetId="1">[1]IDENTIFICACION!#REF!</definedName>
    <definedName name="fca">'1.IDENTIFICACION'!$R$47</definedName>
    <definedName name="FCAMIÓN" localSheetId="1">#REF!</definedName>
    <definedName name="FCAMIÓN">#REF!</definedName>
    <definedName name="FECH">#REF!</definedName>
    <definedName name="fecha" localSheetId="1">[1]IDENTIFICACION!#REF!</definedName>
    <definedName name="fecha">'1.IDENTIFICACION'!$V$7</definedName>
    <definedName name="FECHA1" localSheetId="1">#REF!</definedName>
    <definedName name="FECHA1">#REF!</definedName>
    <definedName name="fm" localSheetId="1">[1]IDENTIFICACION!#REF!</definedName>
    <definedName name="fm">'1.IDENTIFICACION'!$R$52</definedName>
    <definedName name="FMOTO" localSheetId="1">#REF!</definedName>
    <definedName name="FMOTO">#REF!</definedName>
    <definedName name="ft" localSheetId="1">[1]IDENTIFICACION!#REF!</definedName>
    <definedName name="ft">'1.IDENTIFICACION'!$R$43</definedName>
    <definedName name="FTM" localSheetId="1">#REF!</definedName>
    <definedName name="FTM">#REF!</definedName>
    <definedName name="ftpc" localSheetId="1">[1]IDENTIFICACION!#REF!</definedName>
    <definedName name="ftpc">'1.IDENTIFICACION'!$R$38</definedName>
    <definedName name="hora">#REF!</definedName>
    <definedName name="INTERSECCIÓN" localSheetId="1">#REF!</definedName>
    <definedName name="INTERSECCIÓN">#REF!</definedName>
    <definedName name="lugardetoma" localSheetId="1">[1]IDENTIFICACION!#REF!</definedName>
    <definedName name="lugardetoma">'1.IDENTIFICACION'!$V$12</definedName>
    <definedName name="NORTE" localSheetId="1">[1]IDENTIFICACION!#REF!</definedName>
    <definedName name="NORTE">'1.IDENTIFICACION'!$T$36</definedName>
    <definedName name="PER">#REF!</definedName>
    <definedName name="PERIODO">#REF!</definedName>
    <definedName name="PICO3" localSheetId="1">'[2]3e.INTERSECCION'!$BD$101</definedName>
    <definedName name="PICO3">#REF!</definedName>
    <definedName name="PICOE1" localSheetId="1">'[2]3d.ACCESOESTE'!$DD$101</definedName>
    <definedName name="PICOE1">#REF!</definedName>
    <definedName name="PICOE2" localSheetId="1">'[2]3d.ACCESOESTE'!$EI$101</definedName>
    <definedName name="PICOE2">#REF!</definedName>
    <definedName name="PICOE3" localSheetId="1">'[2]3d.ACCESOESTE'!$FN$101</definedName>
    <definedName name="PICOE3">#REF!</definedName>
    <definedName name="PICON1" localSheetId="1">'[2]3a.ACCESONORTE'!$DD$101</definedName>
    <definedName name="PICON1">#REF!</definedName>
    <definedName name="PICON2" localSheetId="1">'[2]3a.ACCESONORTE'!$EI$101</definedName>
    <definedName name="PICON2">#REF!</definedName>
    <definedName name="PICON3" localSheetId="1">'[2]3a.ACCESONORTE'!$FN$101</definedName>
    <definedName name="PICON3">#REF!</definedName>
    <definedName name="PICOS1" localSheetId="1">'[2]3b.ACCESOSUR'!$DD$101</definedName>
    <definedName name="PICOS1">#REF!</definedName>
    <definedName name="PICOS2" localSheetId="1">'[2]3b.ACCESOSUR'!$EI$101</definedName>
    <definedName name="PICOS2">#REF!</definedName>
    <definedName name="PICOS3" localSheetId="1">'[2]3b.ACCESOSUR'!$FN$101</definedName>
    <definedName name="PICOS3">#REF!</definedName>
    <definedName name="PICOW1" localSheetId="1">'[2]3c.ACCESOOESTE'!$DD$101</definedName>
    <definedName name="PICOW1">#REF!</definedName>
    <definedName name="PICOW2" localSheetId="1">'[2]3c.ACCESOOESTE'!$EI$101</definedName>
    <definedName name="PICOW2">#REF!</definedName>
    <definedName name="PICOW3" localSheetId="1">'[2]3c.ACCESOOESTE'!$FN$101</definedName>
    <definedName name="PICOW3">#REF!</definedName>
    <definedName name="PPL">#REF!</definedName>
    <definedName name="SEC">#REF!</definedName>
    <definedName name="SENT">#REF!</definedName>
    <definedName name="SUBTITULO" localSheetId="1">#REF!</definedName>
    <definedName name="SUBTITULO">#REF!</definedName>
    <definedName name="TIPO">#REF!</definedName>
    <definedName name="Titulo" localSheetId="1">[1]IDENTIFICACION!#REF!</definedName>
    <definedName name="Titulo">'1.IDENTIFICACION'!#REF!</definedName>
  </definedNames>
  <calcPr calcId="162913"/>
</workbook>
</file>

<file path=xl/calcChain.xml><?xml version="1.0" encoding="utf-8"?>
<calcChain xmlns="http://schemas.openxmlformats.org/spreadsheetml/2006/main">
  <c r="V12" i="42" l="1"/>
  <c r="A5" i="43" l="1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" i="43"/>
  <c r="X14" i="42" l="1"/>
  <c r="X13" i="42"/>
  <c r="S14" i="42"/>
  <c r="S13" i="42"/>
  <c r="V8" i="42" l="1"/>
  <c r="V36" i="42" l="1"/>
  <c r="V37" i="42"/>
  <c r="V10" i="42"/>
</calcChain>
</file>

<file path=xl/comments1.xml><?xml version="1.0" encoding="utf-8"?>
<comments xmlns="http://schemas.openxmlformats.org/spreadsheetml/2006/main">
  <authors>
    <author>ANDRES</author>
  </authors>
  <commentList>
    <comment ref="S41" authorId="0" shapeId="0">
      <text>
        <r>
          <rPr>
            <b/>
            <sz val="8"/>
            <color indexed="81"/>
            <rFont val="Tahoma"/>
            <family val="2"/>
          </rPr>
          <t xml:space="preserve">NOTA: LAS OBSERVACIONES SE PODRIAN CODIFICAR 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3" authorId="0" shapeId="0">
      <text>
        <r>
          <rPr>
            <b/>
            <sz val="8"/>
            <color indexed="81"/>
            <rFont val="Tahoma"/>
            <family val="2"/>
          </rPr>
          <t>VEHÍCULOS LIVIANOS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COLECTIVOS PEQUEÑOS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</rPr>
          <t>BUSETAS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</rPr>
          <t>BUSES
CORRIENTES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ALIMENTADORES
TRANSMILENIO</t>
        </r>
      </text>
    </comment>
    <comment ref="L3" authorId="0" shapeId="0">
      <text>
        <r>
          <rPr>
            <b/>
            <sz val="8"/>
            <color indexed="81"/>
            <rFont val="Tahoma"/>
            <family val="2"/>
          </rPr>
          <t>ARTICULADOS
EXPRESOS
TRANSMILENIO</t>
        </r>
      </text>
    </comment>
    <comment ref="N3" authorId="0" shapeId="0">
      <text>
        <r>
          <rPr>
            <b/>
            <sz val="8"/>
            <color indexed="81"/>
            <rFont val="Tahoma"/>
            <family val="2"/>
          </rPr>
          <t>VEHÍCULOS ESPECIALES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VEHÍCULOS
INTERMUNICIPALES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CAMIONES DE
2 EJES PEQUEÑOS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CAMIONES DE
2 EJES GRANDES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CAMIONES DE
3 EJES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CAMIONES DE
5 EJES</t>
        </r>
      </text>
    </comment>
    <comment ref="T3" authorId="0" shapeId="0">
      <text>
        <r>
          <rPr>
            <b/>
            <sz val="8"/>
            <color indexed="81"/>
            <rFont val="Tahoma"/>
            <family val="2"/>
          </rPr>
          <t>CAMIONES DE
MAS DE 5 EJES</t>
        </r>
      </text>
    </comment>
    <comment ref="U3" authorId="0" shapeId="0">
      <text>
        <r>
          <rPr>
            <b/>
            <sz val="8"/>
            <color indexed="81"/>
            <rFont val="Tahoma"/>
            <family val="2"/>
          </rPr>
          <t>MOTOS</t>
        </r>
      </text>
    </comment>
    <comment ref="V3" authorId="0" shapeId="0">
      <text>
        <r>
          <rPr>
            <b/>
            <sz val="8"/>
            <color indexed="81"/>
            <rFont val="Tahoma"/>
            <family val="2"/>
          </rPr>
          <t>BICICLETAS</t>
        </r>
      </text>
    </comment>
  </commentList>
</comments>
</file>

<file path=xl/sharedStrings.xml><?xml version="1.0" encoding="utf-8"?>
<sst xmlns="http://schemas.openxmlformats.org/spreadsheetml/2006/main" count="1452" uniqueCount="361">
  <si>
    <t>OBSERVACIONES</t>
  </si>
  <si>
    <t>NORTE</t>
  </si>
  <si>
    <t>FECHA</t>
  </si>
  <si>
    <t>L</t>
  </si>
  <si>
    <t>BT</t>
  </si>
  <si>
    <t>AL</t>
  </si>
  <si>
    <t>ESP</t>
  </si>
  <si>
    <t>INT</t>
  </si>
  <si>
    <t>C2P</t>
  </si>
  <si>
    <t>C2G</t>
  </si>
  <si>
    <t>C5</t>
  </si>
  <si>
    <t>&gt;C5</t>
  </si>
  <si>
    <t>M</t>
  </si>
  <si>
    <t>BIC</t>
  </si>
  <si>
    <t>HORA</t>
  </si>
  <si>
    <t>SUR</t>
  </si>
  <si>
    <t>INFORMACIÓN GENERAL</t>
  </si>
  <si>
    <t>CONTRATISTA</t>
  </si>
  <si>
    <t>FECHA DE INICIO DEL CONTRATO</t>
  </si>
  <si>
    <t>INTERVENTORÍA</t>
  </si>
  <si>
    <t>ORDEN DE TRABAJO No.</t>
  </si>
  <si>
    <t>FECHA DE LA ORDEN DE TRABAJO</t>
  </si>
  <si>
    <t>DÌA DE LA SEMANA</t>
  </si>
  <si>
    <t>TIPO DE ESTUDIO</t>
  </si>
  <si>
    <t>CÓDIGO DEL ESTUDIO</t>
  </si>
  <si>
    <t>LUGAR DE LA TOMA DE INFORMACIÓN</t>
  </si>
  <si>
    <t>ESQUEMA</t>
  </si>
  <si>
    <t>PROFESIONALES RESPONSABLES</t>
  </si>
  <si>
    <t>SUPERVISOR SECRETARIA MOVILIDAD</t>
  </si>
  <si>
    <t>VERSIONES DEL ESTUDIO</t>
  </si>
  <si>
    <t>OBSERVACIONES DE LA TOMA DE INFORMACIÒN</t>
  </si>
  <si>
    <t xml:space="preserve">OBSERVACION </t>
  </si>
  <si>
    <t xml:space="preserve">ACCESO  </t>
  </si>
  <si>
    <t>Versión 0</t>
  </si>
  <si>
    <t>Versión 1</t>
  </si>
  <si>
    <t>Versión 2</t>
  </si>
  <si>
    <t>NOMBRE DEL ARCHIVO</t>
  </si>
  <si>
    <t>CONSULTOR (DIRECTOR)</t>
  </si>
  <si>
    <t>CONSULTOR (ING ANÀLISIS)</t>
  </si>
  <si>
    <t>INTERVENTORÍA (DIRECTOR)</t>
  </si>
  <si>
    <t>INTERVENTORÍA (ESPECIALISTA)</t>
  </si>
  <si>
    <t>Versión 3</t>
  </si>
  <si>
    <t>FACTOR DE EQUIVALENCIA</t>
  </si>
  <si>
    <t>MOVIMIENTOS AFORADOS</t>
  </si>
  <si>
    <t>ACCESO</t>
  </si>
  <si>
    <t>LENTA</t>
  </si>
  <si>
    <t>RÁPIDA</t>
  </si>
  <si>
    <t>REGISTRO FOTOGRÁFICO</t>
  </si>
  <si>
    <t>No. DE  HORAS TOMADAS</t>
  </si>
  <si>
    <t>HORARIO DE LA TOMA DE INFORMACIÓN</t>
  </si>
  <si>
    <t>VOL</t>
  </si>
  <si>
    <t>No. DE EQUIPOS UTILIZADOS</t>
  </si>
  <si>
    <t>ANALISIS PUNTUAL</t>
  </si>
  <si>
    <t>BA</t>
  </si>
  <si>
    <t>INTERVENTORÍA (RESIDENTE)</t>
  </si>
  <si>
    <t>ESTRUCTURA DE LA BASE DE DATOS</t>
  </si>
  <si>
    <t>ACCESOS A LOS FLUJOS VEHICULARES</t>
  </si>
  <si>
    <t>ALIMENTADOR</t>
  </si>
  <si>
    <t>BUS ESPECIAL</t>
  </si>
  <si>
    <t>BUS INTERMUNICIPAL</t>
  </si>
  <si>
    <t>MOTOS</t>
  </si>
  <si>
    <t>BICICLETAS</t>
  </si>
  <si>
    <t>SENTIDO</t>
  </si>
  <si>
    <t>DESCRIPCIÓN DE LA TOMA DE INFORMACIÓN</t>
  </si>
  <si>
    <t>LONGITUD</t>
  </si>
  <si>
    <t>LATITUD</t>
  </si>
  <si>
    <t>COORDENADA Y</t>
  </si>
  <si>
    <t>PROGRAMACION BASICA</t>
  </si>
  <si>
    <t>ORIENTE</t>
  </si>
  <si>
    <t>OCCIDENTE</t>
  </si>
  <si>
    <t>NÚMERO</t>
  </si>
  <si>
    <t>INFORMACIÓN DEL ESTUDIO RESPECTIVO</t>
  </si>
  <si>
    <t>FECHA DE TOMA DE INFORMACIÓN EN FORMATO DD/MM/AAA</t>
  </si>
  <si>
    <t>VOLÚMENES POR TIPO DE VEHÍCULO</t>
  </si>
  <si>
    <t>TIPO DE VEHÍCULO</t>
  </si>
  <si>
    <t>No. DE PERÍODOS</t>
  </si>
  <si>
    <t>HORARIO DEL PERÍODO No. 1</t>
  </si>
  <si>
    <t>PERÍODO DE CONTEO DE 15 MINUTOS IDENTIFICADO CON LA HORA HORA INICIAL DEL FORMATO GENERAL</t>
  </si>
  <si>
    <t>COORDENADA X</t>
  </si>
  <si>
    <t>INFORME NÚMERO</t>
  </si>
  <si>
    <t>ACCESO NORTE</t>
  </si>
  <si>
    <t>ACCESO SUR</t>
  </si>
  <si>
    <t>ACCESO OCCIDENTE</t>
  </si>
  <si>
    <t>ACCESO ORIENTE</t>
  </si>
  <si>
    <t>NODO NÚMERO</t>
  </si>
  <si>
    <t>NOM_CATASTRO</t>
  </si>
  <si>
    <t>ID_TPD (INTERNO_GEO)</t>
  </si>
  <si>
    <t>NODO</t>
  </si>
  <si>
    <t>NOM_COMUN</t>
  </si>
  <si>
    <t>COORDENADA (X)</t>
  </si>
  <si>
    <t>COORDENADA (Y)</t>
  </si>
  <si>
    <t>ATNORTEXAC170</t>
  </si>
  <si>
    <t>04°45'05,76"</t>
  </si>
  <si>
    <t>-74°02'47,77"</t>
  </si>
  <si>
    <t>AVCIUDADDECALIXK92</t>
  </si>
  <si>
    <t>04°43'07,22"</t>
  </si>
  <si>
    <t>-74°05'37,53"</t>
  </si>
  <si>
    <t>ATNORTEXAC127</t>
  </si>
  <si>
    <t>04°42'24,23"</t>
  </si>
  <si>
    <t>-74°03'13,94"</t>
  </si>
  <si>
    <t>AVCIUDADDECALIXAC80</t>
  </si>
  <si>
    <t>04°42'11,01"</t>
  </si>
  <si>
    <t>-74°06'03,80"</t>
  </si>
  <si>
    <t>AK7XAC127</t>
  </si>
  <si>
    <t>04°42'07,40"</t>
  </si>
  <si>
    <t>-74°01'43,02"</t>
  </si>
  <si>
    <t>AC100XAVSUBA</t>
  </si>
  <si>
    <t>04°41'20,59"</t>
  </si>
  <si>
    <t>-74°03'54,67"</t>
  </si>
  <si>
    <t>AVBOYACAXAC72</t>
  </si>
  <si>
    <t>04°41'14,21"</t>
  </si>
  <si>
    <t>-74°05'41,96"</t>
  </si>
  <si>
    <t>AC100XAK15</t>
  </si>
  <si>
    <t>04°41'06,58"</t>
  </si>
  <si>
    <t>-74°02'55,02"</t>
  </si>
  <si>
    <t>ATNORTEXAVNQS</t>
  </si>
  <si>
    <t>04°40'44,62"</t>
  </si>
  <si>
    <t>-74°03'30,60"</t>
  </si>
  <si>
    <t>AVCARACASXAC80</t>
  </si>
  <si>
    <t>04°39'56,24"</t>
  </si>
  <si>
    <t>-74°03'38,88"</t>
  </si>
  <si>
    <t>AK7XC85</t>
  </si>
  <si>
    <t>04°39'54,68"</t>
  </si>
  <si>
    <t>-74°02'48,49"</t>
  </si>
  <si>
    <t>AVCIUDADDECALIXAC13</t>
  </si>
  <si>
    <t>04°39'33,16"</t>
  </si>
  <si>
    <t>-74°08'09,83"</t>
  </si>
  <si>
    <t>AK68XAC26</t>
  </si>
  <si>
    <t>04°39'13,24"</t>
  </si>
  <si>
    <t>-74°06'12,27"</t>
  </si>
  <si>
    <t>AVBOYACAXAC13</t>
  </si>
  <si>
    <t>04°38'57,13"</t>
  </si>
  <si>
    <t>-74°07'36,01"</t>
  </si>
  <si>
    <t>K13XAC53</t>
  </si>
  <si>
    <t>04°38'24,56"</t>
  </si>
  <si>
    <t>-74°03'54,29"</t>
  </si>
  <si>
    <t>AK7XAC45</t>
  </si>
  <si>
    <t>04°37'53,18"</t>
  </si>
  <si>
    <t>-74°03'51,11"</t>
  </si>
  <si>
    <t>AVAMERICASXK42B-AC19</t>
  </si>
  <si>
    <t>04°37'33,62"</t>
  </si>
  <si>
    <t>-74°05'37,69"</t>
  </si>
  <si>
    <t>AVAGOBERTOMEJIAXAV1DEMAYO</t>
  </si>
  <si>
    <t>04°36'52,25"</t>
  </si>
  <si>
    <t>-74°10'28,94"</t>
  </si>
  <si>
    <t>AV1DEMAYOXTV42</t>
  </si>
  <si>
    <t>04°36'32,66"</t>
  </si>
  <si>
    <t>-74°07'46,70"</t>
  </si>
  <si>
    <t>AK10XAC19</t>
  </si>
  <si>
    <t>04°36'24,73"</t>
  </si>
  <si>
    <t>-74°04'25,83"</t>
  </si>
  <si>
    <t>AC6XK24-K27</t>
  </si>
  <si>
    <t>04°36'16,28"</t>
  </si>
  <si>
    <t>-74°05'43,38"</t>
  </si>
  <si>
    <t>AVNQSXAC3</t>
  </si>
  <si>
    <t>04°36'12,31"</t>
  </si>
  <si>
    <t>-74°06'02,35"</t>
  </si>
  <si>
    <t>ATSURXAK68</t>
  </si>
  <si>
    <t>04°35'41,80"</t>
  </si>
  <si>
    <t>-74°08'15,92"</t>
  </si>
  <si>
    <t>AVCIUDADDEVILLAVICENCIOXAVGAITANCORTES</t>
  </si>
  <si>
    <t>04°34'49,67"</t>
  </si>
  <si>
    <t>-74°09'26,70"</t>
  </si>
  <si>
    <t>AK10XAV1DEMAYO</t>
  </si>
  <si>
    <t>04°34'32,78"</t>
  </si>
  <si>
    <t>-74°05'40,48"</t>
  </si>
  <si>
    <t>AVBOYACAXAVCIUDADDEVILLAVICENCIO</t>
  </si>
  <si>
    <t>04°34'02,21"</t>
  </si>
  <si>
    <t>-74°08'17,51"</t>
  </si>
  <si>
    <t>AVBOYACAXAVCARACAS-CAIYOMASA</t>
  </si>
  <si>
    <t>04°30'28,34"</t>
  </si>
  <si>
    <t>-74°06'50,37"</t>
  </si>
  <si>
    <t>AVBOYACAXC138</t>
  </si>
  <si>
    <t>04°43'47,04"</t>
  </si>
  <si>
    <t>-74°04'07,13"</t>
  </si>
  <si>
    <t>AVROJASXAC63</t>
  </si>
  <si>
    <t>04°40'14,30"</t>
  </si>
  <si>
    <t>-74°06'03,18"</t>
  </si>
  <si>
    <t>K13XC63</t>
  </si>
  <si>
    <t>04°38'58,02"</t>
  </si>
  <si>
    <t>-74°03'48,71"</t>
  </si>
  <si>
    <t>AVNQSXAC53</t>
  </si>
  <si>
    <t>04°38'29,15"</t>
  </si>
  <si>
    <t>-74°04'44,79"</t>
  </si>
  <si>
    <t>AK68XAVAMERICAS</t>
  </si>
  <si>
    <t>04°37'44,56"</t>
  </si>
  <si>
    <t>-74°07'20,62"</t>
  </si>
  <si>
    <t>AVCIUDADDECALIXAVCIUDADDEVILLAVICENCIO</t>
  </si>
  <si>
    <t>04°37'41,83"</t>
  </si>
  <si>
    <t>-74°09'13,68"</t>
  </si>
  <si>
    <t>AVBOYACAXAV1DEMAYO</t>
  </si>
  <si>
    <t>04°37'08,42"</t>
  </si>
  <si>
    <t>-74°08'21,72"</t>
  </si>
  <si>
    <t>AK50XAC3</t>
  </si>
  <si>
    <t>04°36'55,71"</t>
  </si>
  <si>
    <t>-74°06'51,92"</t>
  </si>
  <si>
    <t>ATSURXAVBOSA</t>
  </si>
  <si>
    <t>04°35'49,22"</t>
  </si>
  <si>
    <t>-74°10'38,87"</t>
  </si>
  <si>
    <t>AV1DEMAYOXK3ESTE</t>
  </si>
  <si>
    <t>04°34'10,37"</t>
  </si>
  <si>
    <t>-74°05'08,00"</t>
  </si>
  <si>
    <t>AK24XC66-AC68</t>
  </si>
  <si>
    <t>04°39'32,53"</t>
  </si>
  <si>
    <t>-74°04'10,66"</t>
  </si>
  <si>
    <t xml:space="preserve">AC24XK69B-K68B </t>
  </si>
  <si>
    <t>04°39'10,19"</t>
  </si>
  <si>
    <t>-74°06'32,25"</t>
  </si>
  <si>
    <t>AC68XAVCIUDADDECALI</t>
  </si>
  <si>
    <t>04°41'45,06"</t>
  </si>
  <si>
    <t>-74°06'20,94"</t>
  </si>
  <si>
    <t>AC 26 X TV 93</t>
  </si>
  <si>
    <t>04°41'05,22"</t>
  </si>
  <si>
    <t>-74°07'28,93"</t>
  </si>
  <si>
    <t>AVSUBAXK92</t>
  </si>
  <si>
    <t>04°44'26,30"</t>
  </si>
  <si>
    <t xml:space="preserve"> -74°05'17,80"</t>
  </si>
  <si>
    <t>AK_45_X_AC_170</t>
  </si>
  <si>
    <t>CL_127_X_KR_92</t>
  </si>
  <si>
    <t>AK_45_X_AC_127</t>
  </si>
  <si>
    <t>AK_86_X_AC_80</t>
  </si>
  <si>
    <t>AK_7_X_AC_127</t>
  </si>
  <si>
    <t>AC_26_X_TV_93</t>
  </si>
  <si>
    <t>AC_100_X_TV_60</t>
  </si>
  <si>
    <t>AK_72_X_AC_72</t>
  </si>
  <si>
    <t>AC_100_X_AK_15</t>
  </si>
  <si>
    <t>AK_45_X_AK_30</t>
  </si>
  <si>
    <t>AK_20_X_AC_80</t>
  </si>
  <si>
    <t>AK_7_X_AC_85</t>
  </si>
  <si>
    <t>AK_86_X_AC_17</t>
  </si>
  <si>
    <t>AK_68_X_AC_26</t>
  </si>
  <si>
    <t>AK_72_X_AC_17</t>
  </si>
  <si>
    <t>KR_13_X_AC_53</t>
  </si>
  <si>
    <t>AK_7_X_AC_45</t>
  </si>
  <si>
    <t>AC_20_X_TV_39BISA</t>
  </si>
  <si>
    <t>AK_80_X_AC_55_S</t>
  </si>
  <si>
    <t>AC_26_S_X_TV_53</t>
  </si>
  <si>
    <t>AK_10_X_AC_19</t>
  </si>
  <si>
    <t>AC_6_X_AK_27</t>
  </si>
  <si>
    <t>AK_30_X_AC_3</t>
  </si>
  <si>
    <t>AC_45A_S_X_AK_68</t>
  </si>
  <si>
    <t>AC_68_S_X_AK_51</t>
  </si>
  <si>
    <t>AK_10_X_AC_20_S</t>
  </si>
  <si>
    <t>AC_60A_S_X_KR_19C</t>
  </si>
  <si>
    <t>DG_78BIS_S_X_AK_1</t>
  </si>
  <si>
    <t>AK_72_X_AC_138</t>
  </si>
  <si>
    <t>AC_145_X_KR_92</t>
  </si>
  <si>
    <t>AK_70_X_AC_63</t>
  </si>
  <si>
    <t>AK_30_X_AC_53</t>
  </si>
  <si>
    <t>AK_68_X_AC_9</t>
  </si>
  <si>
    <t>AK_86_X_AC_43_S</t>
  </si>
  <si>
    <t>AK_72_X_AC_26_S</t>
  </si>
  <si>
    <t>AK_50_X_AC_3</t>
  </si>
  <si>
    <t>KR_77G_X_CL_59_S</t>
  </si>
  <si>
    <t>AC_20_S_X_KR_3_E</t>
  </si>
  <si>
    <t>AK_24_X_C_66_Y_AC_68</t>
  </si>
  <si>
    <t>AC_24A_Y_AC_24_X_KR_68B</t>
  </si>
  <si>
    <t>AC_72_X_AK_86</t>
  </si>
  <si>
    <t>OBJETO DEL CONTRATO</t>
  </si>
  <si>
    <t>KR_13_X_AC_63</t>
  </si>
  <si>
    <t>UNIVERSIDAD NACIONAL DE COLOMBIA</t>
  </si>
  <si>
    <t>CONSULTOR (COORDINADOR GENERAL)</t>
  </si>
  <si>
    <t>CONSULTOR (EXPERTO EN TRÁNSITO Y TRANSPORTE)</t>
  </si>
  <si>
    <t>NÚMERO DE CONTRATO</t>
  </si>
  <si>
    <t>ORIENTE BARRIO SAN LUIS</t>
  </si>
  <si>
    <t>CLUB LA CONEJERA</t>
  </si>
  <si>
    <t>KR 7</t>
  </si>
  <si>
    <t>PUENTE DE GUADUA</t>
  </si>
  <si>
    <t>KR 135</t>
  </si>
  <si>
    <t>BALDOSINES ALFA</t>
  </si>
  <si>
    <t>NORTE DEL BARRIO COMUNEROS</t>
  </si>
  <si>
    <t>04°40'14,27"</t>
  </si>
  <si>
    <t>-74°00'58,32"</t>
  </si>
  <si>
    <t>04°45'48,08"</t>
  </si>
  <si>
    <t>-74°04'36,50"</t>
  </si>
  <si>
    <t>04°47'01,54"</t>
  </si>
  <si>
    <t>-74°01'40,83"</t>
  </si>
  <si>
    <t>04°43'39,78"</t>
  </si>
  <si>
    <t>-74°07'34,49"</t>
  </si>
  <si>
    <t>04°41'39,70"</t>
  </si>
  <si>
    <t>-74°10'08,39"</t>
  </si>
  <si>
    <t>04°33'37,64"</t>
  </si>
  <si>
    <t>-74°13'54,11"</t>
  </si>
  <si>
    <t>04°29'54,84"</t>
  </si>
  <si>
    <t>-74°06'27,13"</t>
  </si>
  <si>
    <t>DG_102A_X_KR_11_E</t>
  </si>
  <si>
    <t>KR_95_X_CL_168</t>
  </si>
  <si>
    <t>CL_208_X_KR_7</t>
  </si>
  <si>
    <t>AC_80_X_KR_119</t>
  </si>
  <si>
    <t>AC_17_X_KR_136</t>
  </si>
  <si>
    <t>AT_SUR_X_BALDOSINES_ALFA</t>
  </si>
  <si>
    <t>AC_91_S_X_KR_4H_E</t>
  </si>
  <si>
    <t>FECHA DE LA TOMA DE INFORMACIÓN</t>
  </si>
  <si>
    <t>REALIZAR LA TOMA DE INFORMACIÓN DE CAMPO, COMO INSUMO DEL PROGRAMA DE MONITOREO, SEGUIMIENTO Y PLANEACIÓN DEL TRÁNSITO Y EL TRANSPORTE DE BOGOTA D.C</t>
  </si>
  <si>
    <t>INTERVENTORÍA TÉCNICA, ADMINISTRATIVA Y FINANCIERA PARA LA TOMA DE INFORMACIÓN DE CAMPO COMO INSUMO DEL  PROGRAMA DE MONITOREO, SEGUIMIENTO Y PLANEACIÓN DEL TRÁNSITO Y TRANSPORTE DE BOGOTÁ D.C.</t>
  </si>
  <si>
    <t>C</t>
  </si>
  <si>
    <t>B</t>
  </si>
  <si>
    <t>AT</t>
  </si>
  <si>
    <t>C3-C4</t>
  </si>
  <si>
    <t>COLECTIVOS</t>
  </si>
  <si>
    <t>BUSES</t>
  </si>
  <si>
    <t>ARTICULADO</t>
  </si>
  <si>
    <t>BIARTICULADOS</t>
  </si>
  <si>
    <t>CAMIONES DE 3 Y 4 EJES</t>
  </si>
  <si>
    <t>CAMIONES DE 2 EJES PEQUEÑO</t>
  </si>
  <si>
    <t>CAMIONES DE 2 EJES GRANDE</t>
  </si>
  <si>
    <t>CAMIONES DE 5 EJES</t>
  </si>
  <si>
    <t>CAMIONES DE MAS DE 5 EJES</t>
  </si>
  <si>
    <t>UNIÓN TEMPORAL MOVILIDAD 2014</t>
  </si>
  <si>
    <t>2072-2013</t>
  </si>
  <si>
    <t>22:00-06:00</t>
  </si>
  <si>
    <t>06:00-14:00</t>
  </si>
  <si>
    <t>14:00-22:00</t>
  </si>
  <si>
    <t>22-01-2014</t>
  </si>
  <si>
    <t>21-01-2014</t>
  </si>
  <si>
    <t>ING. MSC. SANDRA LUCIA NAVAS TEQUIA</t>
  </si>
  <si>
    <t>ING. MSC. LUIS FERNANDO RUBIANO BARRERO</t>
  </si>
  <si>
    <t>ING. ESP. DIANA PAOLA PARADA</t>
  </si>
  <si>
    <t>ING. MSC. ARTURO ZARATE</t>
  </si>
  <si>
    <t>ING. MSC. WILLIAM CASTRO</t>
  </si>
  <si>
    <t xml:space="preserve">ING. JOSÉ EDWIN TORRES </t>
  </si>
  <si>
    <t>ING. FABIAN GONZALEZ</t>
  </si>
  <si>
    <t>VÍA PRINCIPAL</t>
  </si>
  <si>
    <t>VÍA SECUNDARIA</t>
  </si>
  <si>
    <t>AC_20</t>
  </si>
  <si>
    <t>TV_39BISA</t>
  </si>
  <si>
    <t>PERIODO</t>
  </si>
  <si>
    <t>VÍA  ESPECIFICA DONDE SE EFECTUÓ LA TOMA DE INFORMACIÓN</t>
  </si>
  <si>
    <t>LOCALIZACIÓN ESPECIFICA DONDE SE EFECTUÓ LA TOMA DE INFORMACIÓN</t>
  </si>
  <si>
    <t>AUTOMÓVILES</t>
  </si>
  <si>
    <t>BUSETA/BUSE TON</t>
  </si>
  <si>
    <t>OBSERVACIONES REFERIDAS SOLAMENTE A LA TOMA DE INFORMACIÓN</t>
  </si>
  <si>
    <t>TOTAL MIXTOS</t>
  </si>
  <si>
    <t>3B</t>
  </si>
  <si>
    <t>1658-1715 LLUEVE.</t>
  </si>
  <si>
    <t>1745 BAJA FLUJO DE MOTOS SIN RAZÓN ALGUNA.</t>
  </si>
  <si>
    <t>A PARTIR DE LAS 615 EL FLUJO DE LOS LIVIANOS COMIENZA A AUMENTAR SIN JUSTIFICACIÓN..</t>
  </si>
  <si>
    <t>1132</t>
  </si>
  <si>
    <t>-</t>
  </si>
  <si>
    <t>120714</t>
  </si>
  <si>
    <t>22:00-22:00</t>
  </si>
  <si>
    <t>DISMINUYE EL VOLUMEN VEHICULAR A LAS 17:12 HORAS POR PASO DEL TREN. SE PRESENTAN LLUVIAS MODERADAS DESDE LAS 16:58 HORAS HASTA LAS 17:15 HORAS..</t>
  </si>
  <si>
    <t xml:space="preserve">DISMINUYE EL VOLUMEN VEHICULAR A LAS 17:12 HORAS POR PASO DEL TREN. </t>
  </si>
  <si>
    <t>A PARTIR DE LAS 05:15 HORAS EL FLUJO DE LOS LIVIANOS COMIENZA A AUMENTAR.</t>
  </si>
  <si>
    <t>A LAS 17:15 HORAS SE INCREMENTA VOLUMEN DE MOTOS POR HORAS DE MAXIMA DEMANDA.</t>
  </si>
  <si>
    <t>ING. IRINA ROCÍO GUTIÉRREZ</t>
  </si>
  <si>
    <t>SE REVISO EL VALOR DE BUSETAS-BUSETON CON FORMATO, COMPORTAMIENTO NORMALT DEL TRANSITO</t>
  </si>
  <si>
    <t>SE REVISO EL VALOR DE BICICLETAS CON FORMATO, COMPORTAMIENTO NORMALT DEL TRANSITO</t>
  </si>
  <si>
    <t>SE REVISO EL VALOR DE CAMIONES DE 2 EJES GRANDES CON FORMATO, COMPORTAMIENTO NORMALT DEL TRANSITO</t>
  </si>
  <si>
    <t xml:space="preserve">BAJO EL FLUJO DE LIVIANOS DEBIDO A QUE SE PRSENTO CONGESTION FLUJO VEHICULAR EN LA INTERSECCIÓN. </t>
  </si>
  <si>
    <t>AUMENTA VOLUMEN DE ESPECIALES SIN EVIDENCIARSE CAUSA EN LA ZONA DE AFORO, VERIFICADO CON FORMATO.</t>
  </si>
  <si>
    <t>SE REVISO EL VALOR DE COLECTIVOS CON FORMATO, COMPORTAMIENTO NORMALT DEL TRANSITO</t>
  </si>
  <si>
    <t>AUMENTA VOLUMEN DE MOTOS POR DESARROLLO DE LA HORA PICO DE LA MAÑANA.</t>
  </si>
  <si>
    <t>AUMENTA VOLUMEN DE MOTOS POR DESARROLLO DE LA HORA PICO DE LA TARDE.</t>
  </si>
  <si>
    <t xml:space="preserve">SE INCLUYERON LAS OBSERVACIONES DE LA INTERVENTORÍA SEGÚN COMUNICADO FI-INT-CMTTUB14-345-14. SE DA RESPUESTA MEDIANTE COMUNICADO ICV-187-C-627. En la hoja 1. Identificación se ajustó el esquema de acuerdo a los movimientos presentados en el procesamiento. En la hoja 2. Base se revisaron los valores para los periodos indicados por la Interventoría y se corrigieron los valores presentados en los periodos de las 20:45 horas de livianos, 13:00 camiones de 2 ejes grandes, 17:30 bicicletas movimiento 1, 15:15 horas camiones de 2 ejes pequeño movimiento 2, 07:30 horas livianos movimiento 3 y 15:15 horas motos movimiento 3B, debido a que presentaban errores de digitación. En los periodos de las 09:00, 12:00-12:45 de busetas 19:30-20:00 de camiones de 2 ejes grandes del movimiento 1, 16:30 colectivos, 13:45 busetas, 10:45 de camiones de 2 ejes grandes movimiento 3 y 08:30 camiones de 2 ejes grandes en el movimiento 3B, donde se revisaron los valores con formato de campo y las variaciones se atribuyen a comportamiento normal del tránsito en la intersección. En el periodo de las 11:45 el volumen de livianos baja por congestión vehicular en la zona de aforo. En los periodos de las 07:45 horas movimiento 3 y 18:45 movimiento 3B el aumento en el volumen de motos debe al desarrollos de la hora pico tanto de la mañana como de la tarde. A las 22:15 horas aumenta el volumen de buses especiales sin evidenciarse causa en la zona de aforo, valor revisado en el formato de campo. </t>
  </si>
  <si>
    <t>18/07/2014</t>
  </si>
  <si>
    <t>16/07/2014</t>
  </si>
  <si>
    <t xml:space="preserve">DURANTE LA TOMA DE INFORMACIÓN SE PRESENTARON VARIACIONES EN LOS VEHÍCULOS DE SERVICIO PÚBLICO ESTOS SE ATRIBUYE A UN COMPORTAMIENTO NORMAL DEL FLUJO VEHICULAR PARA ESTA INTERSECCIÓN.  </t>
  </si>
  <si>
    <t>TODOS</t>
  </si>
  <si>
    <r>
      <t xml:space="preserve">LA INTERSECCIÓN DE LA AVENIDA CALLE 20 CON TRANSVERSAL 39 BISA SE ENCUENTRA UBICADA EN EL SECTOR ESTE DE LA CIUDAD. LA AVENIDA CALLE 20 ( AVENIDA LAS AMÉRICAS) CUENTA CON CUATRO CALZADAS DE CIRCULACIÓN , DOS OPERANDO EN SENTIDO OESTE-ESTE Y DOS EN SENTIDO ESTE-OESTE, DOS CALZADAS CENTRALES CON TRES CARRILES CADA UNA PARA TRANSPORTE MIXTO INCLUYE TPC Y DOS CALZADAS LATERALES CADA UNA CON DOS CARRILES .  LA  AVENIDA CALLE 20 HACIA EL NORTE CON LA AVENIDA CARRERA 40 CUENTA CON DOS CALZADAS DE CIRCULACIÓN OPERANDO EN SENTIDO NORTE-SUR  Y VICEVERSA. CON DOS CARRILES DE CIRCULACIÓN, Y HACIA EL SUR CON LA TRANSVERSAL 39 BISA CUENTA CON DOS CALZADAS, EN SENTIDO SUR-NORTE Y VICEVERSA.
</t>
    </r>
    <r>
      <rPr>
        <sz val="10"/>
        <color rgb="FFFF000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EL VOLUMEN TOTAL AFORADO DURANTE EL DÍA FUE DE 118.580 VEHÍCULOS MIXTOS, COMPUESTOS DE LA SIGUIENTE MANERA: EL 70,3%  CORRESPONDEN A VEHÍCULOS LIVIANOS,  EL 16,6% A MOTOS, EL 7,7% TRANSPORTE PÚBLICO COLECTIVO (COLECTIVOS, BUSETA / BUSETON, BUSES, TM)  Y EL 4,4% A VEHÍCULOS DE CARGA. LOS PERÍODOS DE MÁXIMA DEMANDA SE PRESENTAN ENTRE LAS 08:15 Y LAS 09:15 HORAS, Y ENTRE LAS 13:00 Y LAS 14:00 HORAS. LA HORA PICO TOTAL DE LA INTERSECCIÓN SE REGISTRA ENTRE LAS 13:00 Y LAS 14:00 HORAS, PERIODO EN EL QUE SE MOVILIZA UN TOTAL DE 8.089 VEHÍCULOS MIXTOS, DE LOS CUALES EL 69,2% CORRESPONDE A VEHÍCULOS LIVIANOS, EL 19,3% A MOTOS, EL 5,8% A TRANSPORTE PUBLICO COLECTIVO Y MASIVO, EL 4,9% A CAMIONES Y FINALMENTE LAS BICICLETAS CON UNA PARTICIPACIÓN DEL 0,8%.</t>
    </r>
  </si>
  <si>
    <t>TV_39 BISA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</si>
</sst>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/mm/yyyy;@"/>
    <numFmt numFmtId="166" formatCode="dd/mm/yy"/>
    <numFmt numFmtId="167" formatCode="_(* #,##0.000_);_(* \(#,##0.000\);_(* &quot;-&quot;??_);_(@_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3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8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8" fillId="2" borderId="1" applyNumberFormat="0" applyAlignment="0" applyProtection="0"/>
    <xf numFmtId="0" fontId="9" fillId="11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2" fillId="3" borderId="1" applyNumberFormat="0" applyAlignment="0" applyProtection="0"/>
    <xf numFmtId="0" fontId="13" fillId="16" borderId="0" applyNumberFormat="0" applyBorder="0" applyAlignment="0" applyProtection="0"/>
    <xf numFmtId="0" fontId="14" fillId="8" borderId="0" applyNumberFormat="0" applyBorder="0" applyAlignment="0" applyProtection="0"/>
    <xf numFmtId="0" fontId="2" fillId="0" borderId="0"/>
    <xf numFmtId="0" fontId="2" fillId="4" borderId="4" applyNumberFormat="0" applyFont="0" applyAlignment="0" applyProtection="0"/>
    <xf numFmtId="0" fontId="15" fillId="2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  <xf numFmtId="0" fontId="1" fillId="0" borderId="0"/>
    <xf numFmtId="164" fontId="25" fillId="0" borderId="0" applyFont="0" applyFill="0" applyBorder="0" applyAlignment="0" applyProtection="0"/>
    <xf numFmtId="0" fontId="2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8" fillId="2" borderId="1" applyNumberFormat="0" applyAlignment="0" applyProtection="0"/>
    <xf numFmtId="0" fontId="9" fillId="11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2" fillId="3" borderId="1" applyNumberFormat="0" applyAlignment="0" applyProtection="0"/>
    <xf numFmtId="0" fontId="13" fillId="16" borderId="0" applyNumberFormat="0" applyBorder="0" applyAlignment="0" applyProtection="0"/>
    <xf numFmtId="0" fontId="14" fillId="8" borderId="0" applyNumberFormat="0" applyBorder="0" applyAlignment="0" applyProtection="0"/>
    <xf numFmtId="0" fontId="2" fillId="4" borderId="4" applyNumberFormat="0" applyFont="0" applyAlignment="0" applyProtection="0"/>
    <xf numFmtId="0" fontId="15" fillId="2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4" fillId="0" borderId="10" xfId="43" applyFont="1" applyFill="1" applyBorder="1" applyAlignment="1">
      <alignment horizontal="center" vertical="center" textRotation="90" wrapText="1"/>
    </xf>
    <xf numFmtId="0" fontId="22" fillId="0" borderId="0" xfId="43" applyFont="1" applyFill="1" applyBorder="1" applyAlignment="1">
      <alignment horizontal="center" vertical="center"/>
    </xf>
    <xf numFmtId="0" fontId="22" fillId="0" borderId="0" xfId="43" applyFont="1" applyFill="1" applyAlignment="1">
      <alignment horizontal="center" vertical="center"/>
    </xf>
    <xf numFmtId="0" fontId="2" fillId="0" borderId="0" xfId="43" applyFont="1" applyFill="1" applyAlignment="1">
      <alignment horizontal="center" vertical="center"/>
    </xf>
    <xf numFmtId="0" fontId="2" fillId="0" borderId="0" xfId="43" applyFont="1" applyFill="1" applyBorder="1" applyAlignment="1">
      <alignment horizontal="center" vertical="center"/>
    </xf>
    <xf numFmtId="0" fontId="24" fillId="0" borderId="0" xfId="43" applyFont="1" applyFill="1" applyAlignment="1">
      <alignment horizontal="center" vertical="center"/>
    </xf>
    <xf numFmtId="14" fontId="22" fillId="0" borderId="10" xfId="43" applyNumberFormat="1" applyFont="1" applyFill="1" applyBorder="1" applyAlignment="1">
      <alignment horizontal="center" vertical="center"/>
    </xf>
    <xf numFmtId="49" fontId="2" fillId="0" borderId="0" xfId="43" applyNumberFormat="1" applyFont="1" applyFill="1" applyBorder="1" applyAlignment="1">
      <alignment horizontal="center" vertical="center"/>
    </xf>
    <xf numFmtId="1" fontId="2" fillId="0" borderId="0" xfId="43" applyNumberFormat="1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justify" vertical="center"/>
    </xf>
    <xf numFmtId="0" fontId="27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167" fontId="28" fillId="0" borderId="10" xfId="44" applyNumberFormat="1" applyFont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167" fontId="28" fillId="0" borderId="10" xfId="44" applyNumberFormat="1" applyFont="1" applyFill="1" applyBorder="1" applyAlignment="1">
      <alignment horizontal="center"/>
    </xf>
    <xf numFmtId="49" fontId="28" fillId="0" borderId="10" xfId="44" applyNumberFormat="1" applyFont="1" applyFill="1" applyBorder="1" applyAlignment="1">
      <alignment horizontal="center"/>
    </xf>
    <xf numFmtId="0" fontId="22" fillId="0" borderId="10" xfId="43" applyFont="1" applyFill="1" applyBorder="1" applyAlignment="1">
      <alignment horizontal="center" vertical="center"/>
    </xf>
    <xf numFmtId="0" fontId="23" fillId="19" borderId="10" xfId="43" applyFont="1" applyFill="1" applyBorder="1" applyAlignment="1">
      <alignment horizontal="center" vertical="center" wrapText="1"/>
    </xf>
    <xf numFmtId="0" fontId="2" fillId="19" borderId="10" xfId="43" applyFont="1" applyFill="1" applyBorder="1" applyAlignment="1">
      <alignment horizontal="center" vertical="center"/>
    </xf>
    <xf numFmtId="165" fontId="26" fillId="0" borderId="10" xfId="43" applyNumberFormat="1" applyFont="1" applyFill="1" applyBorder="1" applyAlignment="1">
      <alignment horizontal="center" vertical="center"/>
    </xf>
    <xf numFmtId="166" fontId="26" fillId="0" borderId="10" xfId="43" applyNumberFormat="1" applyFont="1" applyFill="1" applyBorder="1" applyAlignment="1">
      <alignment horizontal="center" vertical="center"/>
    </xf>
    <xf numFmtId="0" fontId="26" fillId="0" borderId="10" xfId="43" applyFont="1" applyFill="1" applyBorder="1" applyAlignment="1">
      <alignment horizontal="center" vertical="center"/>
    </xf>
    <xf numFmtId="0" fontId="26" fillId="0" borderId="10" xfId="43" applyFont="1" applyFill="1" applyBorder="1" applyAlignment="1">
      <alignment horizontal="justify" vertical="center"/>
    </xf>
    <xf numFmtId="0" fontId="26" fillId="0" borderId="10" xfId="43" applyFont="1" applyFill="1" applyBorder="1" applyAlignment="1">
      <alignment horizontal="left" vertical="center" wrapText="1"/>
    </xf>
    <xf numFmtId="0" fontId="30" fillId="0" borderId="0" xfId="33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33" applyFont="1" applyFill="1" applyBorder="1" applyAlignment="1">
      <alignment horizontal="center" vertical="center" wrapText="1"/>
    </xf>
    <xf numFmtId="15" fontId="31" fillId="0" borderId="0" xfId="33" applyNumberFormat="1" applyFont="1" applyFill="1" applyBorder="1" applyAlignment="1">
      <alignment horizontal="center" vertical="center" wrapText="1"/>
    </xf>
    <xf numFmtId="0" fontId="31" fillId="0" borderId="41" xfId="33" applyFont="1" applyBorder="1" applyAlignment="1">
      <alignment horizontal="left" vertical="center"/>
    </xf>
    <xf numFmtId="0" fontId="31" fillId="0" borderId="41" xfId="0" applyFont="1" applyBorder="1" applyAlignment="1">
      <alignment horizontal="center" vertical="center" wrapText="1"/>
    </xf>
    <xf numFmtId="0" fontId="31" fillId="0" borderId="0" xfId="33" applyFont="1" applyBorder="1" applyAlignment="1">
      <alignment horizontal="left" vertical="center"/>
    </xf>
    <xf numFmtId="0" fontId="31" fillId="0" borderId="0" xfId="33" applyFont="1" applyBorder="1" applyAlignment="1">
      <alignment vertical="center"/>
    </xf>
    <xf numFmtId="49" fontId="31" fillId="0" borderId="0" xfId="33" applyNumberFormat="1" applyFont="1" applyFill="1" applyBorder="1" applyAlignment="1">
      <alignment horizontal="left" vertical="center"/>
    </xf>
    <xf numFmtId="0" fontId="31" fillId="19" borderId="15" xfId="33" applyFont="1" applyFill="1" applyBorder="1" applyAlignment="1">
      <alignment horizontal="center" vertical="center"/>
    </xf>
    <xf numFmtId="49" fontId="31" fillId="0" borderId="36" xfId="33" applyNumberFormat="1" applyFont="1" applyFill="1" applyBorder="1" applyAlignment="1">
      <alignment horizontal="center" vertical="center"/>
    </xf>
    <xf numFmtId="49" fontId="31" fillId="0" borderId="10" xfId="33" applyNumberFormat="1" applyFont="1" applyBorder="1" applyAlignment="1">
      <alignment horizontal="center" vertical="center"/>
    </xf>
    <xf numFmtId="49" fontId="31" fillId="0" borderId="18" xfId="33" applyNumberFormat="1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2" fillId="19" borderId="20" xfId="0" applyFont="1" applyFill="1" applyBorder="1" applyAlignment="1">
      <alignment horizontal="center" vertical="center" wrapText="1"/>
    </xf>
    <xf numFmtId="0" fontId="32" fillId="19" borderId="10" xfId="0" applyFont="1" applyFill="1" applyBorder="1" applyAlignment="1">
      <alignment horizontal="center" vertical="center"/>
    </xf>
    <xf numFmtId="0" fontId="32" fillId="19" borderId="21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1" xfId="0" applyFont="1" applyFill="1" applyBorder="1" applyAlignment="1">
      <alignment horizontal="center" vertical="center"/>
    </xf>
    <xf numFmtId="0" fontId="31" fillId="0" borderId="0" xfId="33" applyFont="1" applyBorder="1" applyAlignment="1">
      <alignment horizontal="center" vertical="center"/>
    </xf>
    <xf numFmtId="0" fontId="30" fillId="0" borderId="0" xfId="33" applyFont="1" applyBorder="1" applyAlignment="1">
      <alignment vertical="center"/>
    </xf>
    <xf numFmtId="0" fontId="31" fillId="0" borderId="21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31" fillId="0" borderId="6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center" vertical="center"/>
    </xf>
    <xf numFmtId="0" fontId="31" fillId="0" borderId="51" xfId="33" applyFont="1" applyFill="1" applyBorder="1" applyAlignment="1">
      <alignment horizontal="justify" vertical="center"/>
    </xf>
    <xf numFmtId="0" fontId="31" fillId="0" borderId="18" xfId="33" applyFont="1" applyFill="1" applyBorder="1" applyAlignment="1">
      <alignment horizontal="justify" vertical="center"/>
    </xf>
    <xf numFmtId="0" fontId="31" fillId="0" borderId="19" xfId="33" applyFont="1" applyFill="1" applyBorder="1" applyAlignment="1">
      <alignment horizontal="justify" vertical="center"/>
    </xf>
    <xf numFmtId="0" fontId="32" fillId="19" borderId="43" xfId="0" applyFont="1" applyFill="1" applyBorder="1" applyAlignment="1">
      <alignment horizontal="center" vertical="center"/>
    </xf>
    <xf numFmtId="0" fontId="32" fillId="19" borderId="44" xfId="0" applyFont="1" applyFill="1" applyBorder="1" applyAlignment="1">
      <alignment horizontal="center" vertical="center"/>
    </xf>
    <xf numFmtId="0" fontId="32" fillId="19" borderId="58" xfId="0" applyFont="1" applyFill="1" applyBorder="1" applyAlignment="1">
      <alignment horizontal="center" vertical="center"/>
    </xf>
    <xf numFmtId="0" fontId="31" fillId="0" borderId="50" xfId="33" applyFont="1" applyFill="1" applyBorder="1" applyAlignment="1">
      <alignment horizontal="justify" vertical="center"/>
    </xf>
    <xf numFmtId="0" fontId="31" fillId="0" borderId="10" xfId="33" applyFont="1" applyFill="1" applyBorder="1" applyAlignment="1">
      <alignment horizontal="justify" vertical="center"/>
    </xf>
    <xf numFmtId="0" fontId="31" fillId="0" borderId="21" xfId="33" applyFont="1" applyFill="1" applyBorder="1" applyAlignment="1">
      <alignment horizontal="justify" vertical="center"/>
    </xf>
    <xf numFmtId="0" fontId="31" fillId="0" borderId="37" xfId="33" applyFont="1" applyFill="1" applyBorder="1" applyAlignment="1">
      <alignment horizontal="center" vertical="center"/>
    </xf>
    <xf numFmtId="0" fontId="31" fillId="0" borderId="31" xfId="33" applyFont="1" applyFill="1" applyBorder="1" applyAlignment="1">
      <alignment horizontal="center" vertical="center"/>
    </xf>
    <xf numFmtId="0" fontId="31" fillId="17" borderId="50" xfId="33" applyFont="1" applyFill="1" applyBorder="1" applyAlignment="1">
      <alignment horizontal="center" vertical="center"/>
    </xf>
    <xf numFmtId="0" fontId="31" fillId="17" borderId="10" xfId="33" applyFont="1" applyFill="1" applyBorder="1" applyAlignment="1">
      <alignment horizontal="center" vertical="center"/>
    </xf>
    <xf numFmtId="0" fontId="31" fillId="17" borderId="21" xfId="33" applyFont="1" applyFill="1" applyBorder="1" applyAlignment="1">
      <alignment horizontal="center" vertical="center"/>
    </xf>
    <xf numFmtId="0" fontId="31" fillId="0" borderId="11" xfId="33" applyFont="1" applyFill="1" applyBorder="1" applyAlignment="1">
      <alignment horizontal="center" vertical="center"/>
    </xf>
    <xf numFmtId="0" fontId="31" fillId="0" borderId="50" xfId="33" applyFont="1" applyFill="1" applyBorder="1" applyAlignment="1">
      <alignment horizontal="center" vertical="center"/>
    </xf>
    <xf numFmtId="0" fontId="31" fillId="0" borderId="5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0" fillId="17" borderId="55" xfId="33" applyFont="1" applyFill="1" applyBorder="1" applyAlignment="1">
      <alignment horizontal="center" vertical="center"/>
    </xf>
    <xf numFmtId="0" fontId="30" fillId="17" borderId="36" xfId="33" applyFont="1" applyFill="1" applyBorder="1" applyAlignment="1">
      <alignment horizontal="center" vertical="center"/>
    </xf>
    <xf numFmtId="0" fontId="30" fillId="17" borderId="52" xfId="33" applyFont="1" applyFill="1" applyBorder="1" applyAlignment="1">
      <alignment horizontal="center" vertical="center"/>
    </xf>
    <xf numFmtId="0" fontId="30" fillId="17" borderId="53" xfId="33" applyFont="1" applyFill="1" applyBorder="1" applyAlignment="1">
      <alignment horizontal="center" vertical="center"/>
    </xf>
    <xf numFmtId="0" fontId="31" fillId="0" borderId="70" xfId="33" applyFont="1" applyFill="1" applyBorder="1" applyAlignment="1">
      <alignment horizontal="left" vertical="center" wrapText="1"/>
    </xf>
    <xf numFmtId="0" fontId="31" fillId="0" borderId="67" xfId="33" applyFont="1" applyFill="1" applyBorder="1" applyAlignment="1">
      <alignment horizontal="left" vertical="center" wrapText="1"/>
    </xf>
    <xf numFmtId="0" fontId="31" fillId="0" borderId="69" xfId="33" applyFont="1" applyFill="1" applyBorder="1" applyAlignment="1">
      <alignment horizontal="left" vertical="center" wrapText="1"/>
    </xf>
    <xf numFmtId="0" fontId="31" fillId="0" borderId="59" xfId="33" applyFont="1" applyFill="1" applyBorder="1" applyAlignment="1">
      <alignment horizontal="left" vertical="center" wrapText="1"/>
    </xf>
    <xf numFmtId="0" fontId="31" fillId="0" borderId="14" xfId="33" applyFont="1" applyFill="1" applyBorder="1" applyAlignment="1">
      <alignment horizontal="left" vertical="center" wrapText="1"/>
    </xf>
    <xf numFmtId="0" fontId="31" fillId="0" borderId="55" xfId="33" applyFont="1" applyFill="1" applyBorder="1" applyAlignment="1">
      <alignment horizontal="left" vertical="center" wrapText="1"/>
    </xf>
    <xf numFmtId="0" fontId="31" fillId="0" borderId="68" xfId="33" applyFont="1" applyFill="1" applyBorder="1" applyAlignment="1">
      <alignment horizontal="center" vertical="center"/>
    </xf>
    <xf numFmtId="0" fontId="31" fillId="0" borderId="71" xfId="33" applyFont="1" applyFill="1" applyBorder="1" applyAlignment="1">
      <alignment horizontal="center" vertical="center"/>
    </xf>
    <xf numFmtId="0" fontId="31" fillId="0" borderId="64" xfId="33" applyFont="1" applyFill="1" applyBorder="1" applyAlignment="1">
      <alignment horizontal="center" vertical="center"/>
    </xf>
    <xf numFmtId="0" fontId="31" fillId="0" borderId="60" xfId="33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6" xfId="0" applyFont="1" applyFill="1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51" xfId="33" applyFont="1" applyFill="1" applyBorder="1" applyAlignment="1">
      <alignment horizontal="center" vertical="center"/>
    </xf>
    <xf numFmtId="0" fontId="31" fillId="0" borderId="18" xfId="33" applyFont="1" applyFill="1" applyBorder="1" applyAlignment="1">
      <alignment horizontal="center" vertical="center"/>
    </xf>
    <xf numFmtId="0" fontId="31" fillId="0" borderId="66" xfId="0" applyFont="1" applyFill="1" applyBorder="1" applyAlignment="1">
      <alignment horizontal="center" vertical="center" wrapText="1"/>
    </xf>
    <xf numFmtId="0" fontId="31" fillId="0" borderId="39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31" fillId="0" borderId="47" xfId="0" applyFont="1" applyFill="1" applyBorder="1" applyAlignment="1">
      <alignment horizontal="center" vertical="center" wrapText="1"/>
    </xf>
    <xf numFmtId="0" fontId="30" fillId="0" borderId="20" xfId="33" applyFont="1" applyBorder="1" applyAlignment="1">
      <alignment horizontal="center" vertical="center"/>
    </xf>
    <xf numFmtId="0" fontId="30" fillId="0" borderId="10" xfId="33" applyFont="1" applyBorder="1" applyAlignment="1">
      <alignment horizontal="center" vertical="center"/>
    </xf>
    <xf numFmtId="0" fontId="30" fillId="0" borderId="17" xfId="33" applyFont="1" applyBorder="1" applyAlignment="1">
      <alignment horizontal="center" vertical="center"/>
    </xf>
    <xf numFmtId="0" fontId="30" fillId="0" borderId="18" xfId="33" applyFont="1" applyBorder="1" applyAlignment="1">
      <alignment horizontal="center" vertical="center"/>
    </xf>
    <xf numFmtId="0" fontId="31" fillId="0" borderId="10" xfId="33" applyFont="1" applyFill="1" applyBorder="1" applyAlignment="1">
      <alignment horizontal="center" vertical="center" wrapText="1"/>
    </xf>
    <xf numFmtId="0" fontId="31" fillId="0" borderId="21" xfId="33" applyFont="1" applyFill="1" applyBorder="1" applyAlignment="1">
      <alignment horizontal="center" vertical="center" wrapText="1"/>
    </xf>
    <xf numFmtId="0" fontId="31" fillId="19" borderId="47" xfId="33" applyFont="1" applyFill="1" applyBorder="1" applyAlignment="1">
      <alignment horizontal="center" vertical="center"/>
    </xf>
    <xf numFmtId="0" fontId="31" fillId="19" borderId="36" xfId="33" applyFont="1" applyFill="1" applyBorder="1" applyAlignment="1">
      <alignment horizontal="center" vertical="center"/>
    </xf>
    <xf numFmtId="0" fontId="31" fillId="0" borderId="17" xfId="33" applyFont="1" applyBorder="1" applyAlignment="1">
      <alignment horizontal="center" vertical="center"/>
    </xf>
    <xf numFmtId="0" fontId="31" fillId="0" borderId="18" xfId="33" applyFont="1" applyBorder="1" applyAlignment="1">
      <alignment horizontal="center" vertical="center"/>
    </xf>
    <xf numFmtId="0" fontId="31" fillId="0" borderId="19" xfId="33" applyFont="1" applyBorder="1" applyAlignment="1">
      <alignment horizontal="center" vertical="center"/>
    </xf>
    <xf numFmtId="0" fontId="30" fillId="19" borderId="43" xfId="33" applyFont="1" applyFill="1" applyBorder="1" applyAlignment="1">
      <alignment horizontal="center" vertical="center"/>
    </xf>
    <xf numFmtId="0" fontId="30" fillId="19" borderId="44" xfId="33" applyFont="1" applyFill="1" applyBorder="1" applyAlignment="1">
      <alignment horizontal="center" vertical="center"/>
    </xf>
    <xf numFmtId="0" fontId="30" fillId="19" borderId="38" xfId="33" applyFont="1" applyFill="1" applyBorder="1" applyAlignment="1">
      <alignment horizontal="center" vertical="center"/>
    </xf>
    <xf numFmtId="0" fontId="30" fillId="19" borderId="45" xfId="33" applyFont="1" applyFill="1" applyBorder="1" applyAlignment="1">
      <alignment horizontal="center" vertical="center"/>
    </xf>
    <xf numFmtId="0" fontId="30" fillId="19" borderId="46" xfId="33" applyFont="1" applyFill="1" applyBorder="1" applyAlignment="1">
      <alignment horizontal="center" vertical="center"/>
    </xf>
    <xf numFmtId="0" fontId="31" fillId="0" borderId="10" xfId="33" applyFont="1" applyFill="1" applyBorder="1" applyAlignment="1">
      <alignment horizontal="center" vertical="center"/>
    </xf>
    <xf numFmtId="0" fontId="30" fillId="19" borderId="40" xfId="33" applyFont="1" applyFill="1" applyBorder="1" applyAlignment="1">
      <alignment horizontal="center" vertical="center"/>
    </xf>
    <xf numFmtId="0" fontId="30" fillId="19" borderId="41" xfId="33" applyFont="1" applyFill="1" applyBorder="1" applyAlignment="1">
      <alignment horizontal="center" vertical="center"/>
    </xf>
    <xf numFmtId="0" fontId="30" fillId="19" borderId="42" xfId="33" applyFont="1" applyFill="1" applyBorder="1" applyAlignment="1">
      <alignment horizontal="center" vertical="center"/>
    </xf>
    <xf numFmtId="0" fontId="30" fillId="19" borderId="48" xfId="33" applyFont="1" applyFill="1" applyBorder="1" applyAlignment="1">
      <alignment horizontal="center" vertical="center"/>
    </xf>
    <xf numFmtId="0" fontId="32" fillId="19" borderId="54" xfId="0" applyFont="1" applyFill="1" applyBorder="1" applyAlignment="1">
      <alignment horizontal="center" vertical="center" wrapText="1"/>
    </xf>
    <xf numFmtId="0" fontId="32" fillId="19" borderId="20" xfId="0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3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left" vertical="center" wrapText="1"/>
    </xf>
    <xf numFmtId="0" fontId="31" fillId="0" borderId="35" xfId="0" applyFont="1" applyFill="1" applyBorder="1" applyAlignment="1">
      <alignment horizontal="left" vertical="center" wrapText="1"/>
    </xf>
    <xf numFmtId="0" fontId="31" fillId="0" borderId="23" xfId="0" applyFont="1" applyFill="1" applyBorder="1" applyAlignment="1">
      <alignment horizontal="left" vertical="center" wrapText="1"/>
    </xf>
    <xf numFmtId="0" fontId="31" fillId="0" borderId="24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25" xfId="0" applyFont="1" applyFill="1" applyBorder="1" applyAlignment="1">
      <alignment horizontal="left" vertical="center" wrapText="1"/>
    </xf>
    <xf numFmtId="0" fontId="31" fillId="0" borderId="26" xfId="0" applyFont="1" applyFill="1" applyBorder="1" applyAlignment="1">
      <alignment horizontal="left" vertical="center" wrapText="1"/>
    </xf>
    <xf numFmtId="0" fontId="31" fillId="0" borderId="12" xfId="0" applyFont="1" applyFill="1" applyBorder="1" applyAlignment="1">
      <alignment horizontal="left" vertical="center" wrapText="1"/>
    </xf>
    <xf numFmtId="0" fontId="31" fillId="0" borderId="27" xfId="0" applyFont="1" applyFill="1" applyBorder="1" applyAlignment="1">
      <alignment horizontal="left" vertical="center" wrapText="1"/>
    </xf>
    <xf numFmtId="0" fontId="30" fillId="0" borderId="43" xfId="33" applyFont="1" applyFill="1" applyBorder="1" applyAlignment="1">
      <alignment horizontal="center" vertical="center"/>
    </xf>
    <xf numFmtId="0" fontId="30" fillId="0" borderId="44" xfId="33" applyFont="1" applyFill="1" applyBorder="1" applyAlignment="1">
      <alignment horizontal="center" vertical="center"/>
    </xf>
    <xf numFmtId="0" fontId="30" fillId="0" borderId="58" xfId="33" applyFont="1" applyFill="1" applyBorder="1" applyAlignment="1">
      <alignment horizontal="center" vertical="center"/>
    </xf>
    <xf numFmtId="0" fontId="31" fillId="0" borderId="22" xfId="33" applyFont="1" applyFill="1" applyBorder="1" applyAlignment="1">
      <alignment horizontal="center" vertical="center" wrapText="1"/>
    </xf>
    <xf numFmtId="0" fontId="31" fillId="0" borderId="35" xfId="33" applyFont="1" applyFill="1" applyBorder="1" applyAlignment="1">
      <alignment horizontal="center" vertical="center" wrapText="1"/>
    </xf>
    <xf numFmtId="0" fontId="31" fillId="0" borderId="61" xfId="33" applyFont="1" applyFill="1" applyBorder="1" applyAlignment="1">
      <alignment horizontal="center" vertical="center" wrapText="1"/>
    </xf>
    <xf numFmtId="0" fontId="31" fillId="0" borderId="24" xfId="33" applyFont="1" applyFill="1" applyBorder="1" applyAlignment="1">
      <alignment horizontal="center" vertical="center" wrapText="1"/>
    </xf>
    <xf numFmtId="0" fontId="31" fillId="0" borderId="0" xfId="33" applyFont="1" applyFill="1" applyBorder="1" applyAlignment="1">
      <alignment horizontal="center" vertical="center" wrapText="1"/>
    </xf>
    <xf numFmtId="0" fontId="31" fillId="0" borderId="62" xfId="33" applyFont="1" applyFill="1" applyBorder="1" applyAlignment="1">
      <alignment horizontal="center" vertical="center" wrapText="1"/>
    </xf>
    <xf numFmtId="0" fontId="31" fillId="0" borderId="59" xfId="33" applyFont="1" applyFill="1" applyBorder="1" applyAlignment="1">
      <alignment horizontal="center" vertical="center" wrapText="1"/>
    </xf>
    <xf numFmtId="0" fontId="31" fillId="0" borderId="14" xfId="33" applyFont="1" applyFill="1" applyBorder="1" applyAlignment="1">
      <alignment horizontal="center" vertical="center" wrapText="1"/>
    </xf>
    <xf numFmtId="0" fontId="31" fillId="0" borderId="55" xfId="33" applyFont="1" applyFill="1" applyBorder="1" applyAlignment="1">
      <alignment horizontal="center" vertical="center" wrapText="1"/>
    </xf>
    <xf numFmtId="0" fontId="31" fillId="0" borderId="54" xfId="33" applyFont="1" applyFill="1" applyBorder="1" applyAlignment="1">
      <alignment horizontal="center" vertical="center"/>
    </xf>
    <xf numFmtId="0" fontId="31" fillId="0" borderId="52" xfId="33" applyFont="1" applyFill="1" applyBorder="1" applyAlignment="1">
      <alignment horizontal="center" vertical="center"/>
    </xf>
    <xf numFmtId="0" fontId="31" fillId="0" borderId="20" xfId="33" applyFont="1" applyFill="1" applyBorder="1" applyAlignment="1">
      <alignment horizontal="center" vertical="center"/>
    </xf>
    <xf numFmtId="0" fontId="31" fillId="0" borderId="53" xfId="33" applyFont="1" applyFill="1" applyBorder="1" applyAlignment="1">
      <alignment horizontal="center" vertical="center"/>
    </xf>
    <xf numFmtId="0" fontId="31" fillId="0" borderId="21" xfId="33" applyFont="1" applyFill="1" applyBorder="1" applyAlignment="1">
      <alignment horizontal="center" vertical="center"/>
    </xf>
    <xf numFmtId="0" fontId="31" fillId="0" borderId="36" xfId="33" applyFont="1" applyFill="1" applyBorder="1" applyAlignment="1">
      <alignment horizontal="center" vertical="center"/>
    </xf>
    <xf numFmtId="0" fontId="31" fillId="0" borderId="39" xfId="33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1" fillId="0" borderId="20" xfId="0" applyFont="1" applyBorder="1" applyAlignment="1">
      <alignment horizontal="justify" vertical="center"/>
    </xf>
    <xf numFmtId="0" fontId="31" fillId="0" borderId="10" xfId="0" applyFont="1" applyBorder="1" applyAlignment="1">
      <alignment horizontal="justify" vertical="center"/>
    </xf>
    <xf numFmtId="49" fontId="31" fillId="0" borderId="10" xfId="0" applyNumberFormat="1" applyFont="1" applyFill="1" applyBorder="1" applyAlignment="1">
      <alignment horizontal="center" vertical="center"/>
    </xf>
    <xf numFmtId="49" fontId="31" fillId="0" borderId="21" xfId="0" applyNumberFormat="1" applyFont="1" applyFill="1" applyBorder="1" applyAlignment="1">
      <alignment horizontal="center" vertical="center"/>
    </xf>
    <xf numFmtId="0" fontId="31" fillId="19" borderId="15" xfId="33" applyFont="1" applyFill="1" applyBorder="1" applyAlignment="1">
      <alignment horizontal="center" vertical="center"/>
    </xf>
    <xf numFmtId="0" fontId="31" fillId="19" borderId="16" xfId="33" applyFont="1" applyFill="1" applyBorder="1" applyAlignment="1">
      <alignment horizontal="center" vertical="center"/>
    </xf>
    <xf numFmtId="0" fontId="30" fillId="19" borderId="54" xfId="33" applyFont="1" applyFill="1" applyBorder="1" applyAlignment="1">
      <alignment horizontal="center" vertical="center"/>
    </xf>
    <xf numFmtId="0" fontId="30" fillId="19" borderId="52" xfId="33" applyFont="1" applyFill="1" applyBorder="1" applyAlignment="1">
      <alignment horizontal="center" vertical="center"/>
    </xf>
    <xf numFmtId="0" fontId="30" fillId="19" borderId="53" xfId="33" applyFont="1" applyFill="1" applyBorder="1" applyAlignment="1">
      <alignment horizontal="center" vertical="center"/>
    </xf>
    <xf numFmtId="0" fontId="30" fillId="19" borderId="49" xfId="33" applyFont="1" applyFill="1" applyBorder="1" applyAlignment="1">
      <alignment horizontal="center" vertical="center"/>
    </xf>
    <xf numFmtId="0" fontId="31" fillId="0" borderId="20" xfId="33" applyFont="1" applyBorder="1" applyAlignment="1">
      <alignment horizontal="center" vertical="center"/>
    </xf>
    <xf numFmtId="0" fontId="31" fillId="0" borderId="10" xfId="33" applyFont="1" applyBorder="1" applyAlignment="1">
      <alignment horizontal="center" vertical="center"/>
    </xf>
    <xf numFmtId="0" fontId="31" fillId="0" borderId="37" xfId="33" applyFont="1" applyBorder="1" applyAlignment="1">
      <alignment horizontal="left" vertical="center" wrapText="1"/>
    </xf>
    <xf numFmtId="0" fontId="31" fillId="0" borderId="13" xfId="33" applyFont="1" applyBorder="1" applyAlignment="1">
      <alignment horizontal="left" vertical="center" wrapText="1"/>
    </xf>
    <xf numFmtId="0" fontId="31" fillId="0" borderId="31" xfId="33" applyFont="1" applyBorder="1" applyAlignment="1">
      <alignment horizontal="left" vertical="center" wrapText="1"/>
    </xf>
    <xf numFmtId="0" fontId="31" fillId="0" borderId="21" xfId="33" applyFont="1" applyBorder="1" applyAlignment="1">
      <alignment horizontal="center" vertical="center"/>
    </xf>
    <xf numFmtId="0" fontId="32" fillId="19" borderId="57" xfId="0" applyFont="1" applyFill="1" applyBorder="1" applyAlignment="1">
      <alignment horizontal="center" vertical="center" wrapText="1"/>
    </xf>
    <xf numFmtId="0" fontId="32" fillId="19" borderId="37" xfId="0" applyFont="1" applyFill="1" applyBorder="1" applyAlignment="1">
      <alignment horizontal="center" vertical="center" wrapText="1"/>
    </xf>
    <xf numFmtId="0" fontId="31" fillId="0" borderId="20" xfId="33" applyFont="1" applyBorder="1" applyAlignment="1">
      <alignment horizontal="left" vertical="center"/>
    </xf>
    <xf numFmtId="0" fontId="31" fillId="0" borderId="10" xfId="33" applyFont="1" applyBorder="1" applyAlignment="1">
      <alignment horizontal="left" vertical="center"/>
    </xf>
    <xf numFmtId="0" fontId="31" fillId="0" borderId="37" xfId="33" applyFont="1" applyBorder="1" applyAlignment="1">
      <alignment horizontal="left" vertical="center"/>
    </xf>
    <xf numFmtId="0" fontId="31" fillId="0" borderId="17" xfId="33" applyFont="1" applyBorder="1" applyAlignment="1">
      <alignment horizontal="left" vertical="center"/>
    </xf>
    <xf numFmtId="0" fontId="31" fillId="0" borderId="18" xfId="33" applyFont="1" applyBorder="1" applyAlignment="1">
      <alignment horizontal="left" vertical="center"/>
    </xf>
    <xf numFmtId="0" fontId="31" fillId="0" borderId="56" xfId="33" applyFont="1" applyBorder="1" applyAlignment="1">
      <alignment horizontal="left" vertical="center"/>
    </xf>
    <xf numFmtId="0" fontId="31" fillId="0" borderId="13" xfId="33" applyFont="1" applyFill="1" applyBorder="1" applyAlignment="1">
      <alignment horizontal="center" vertical="center"/>
    </xf>
    <xf numFmtId="49" fontId="31" fillId="0" borderId="10" xfId="33" applyNumberFormat="1" applyFont="1" applyFill="1" applyBorder="1" applyAlignment="1">
      <alignment horizontal="center" vertical="center"/>
    </xf>
    <xf numFmtId="49" fontId="31" fillId="0" borderId="21" xfId="33" applyNumberFormat="1" applyFont="1" applyFill="1" applyBorder="1" applyAlignment="1">
      <alignment horizontal="center" vertical="center"/>
    </xf>
    <xf numFmtId="0" fontId="31" fillId="0" borderId="10" xfId="33" applyNumberFormat="1" applyFont="1" applyFill="1" applyBorder="1" applyAlignment="1">
      <alignment horizontal="center" vertical="center"/>
    </xf>
    <xf numFmtId="0" fontId="31" fillId="0" borderId="21" xfId="33" applyNumberFormat="1" applyFont="1" applyFill="1" applyBorder="1" applyAlignment="1">
      <alignment horizontal="center" vertical="center"/>
    </xf>
    <xf numFmtId="0" fontId="30" fillId="19" borderId="57" xfId="0" applyFont="1" applyFill="1" applyBorder="1" applyAlignment="1">
      <alignment horizontal="center" vertical="center"/>
    </xf>
    <xf numFmtId="0" fontId="30" fillId="19" borderId="29" xfId="0" applyFont="1" applyFill="1" applyBorder="1" applyAlignment="1">
      <alignment horizontal="center" vertical="center"/>
    </xf>
    <xf numFmtId="0" fontId="30" fillId="19" borderId="30" xfId="0" applyFont="1" applyFill="1" applyBorder="1" applyAlignment="1">
      <alignment horizontal="center" vertical="center"/>
    </xf>
    <xf numFmtId="0" fontId="2" fillId="0" borderId="10" xfId="33" applyFont="1" applyBorder="1" applyAlignment="1">
      <alignment horizontal="center" vertical="center"/>
    </xf>
    <xf numFmtId="0" fontId="2" fillId="0" borderId="21" xfId="33" applyFont="1" applyBorder="1" applyAlignment="1">
      <alignment horizontal="center" vertical="center"/>
    </xf>
    <xf numFmtId="1" fontId="31" fillId="0" borderId="10" xfId="33" applyNumberFormat="1" applyFont="1" applyFill="1" applyBorder="1" applyAlignment="1">
      <alignment horizontal="center" vertical="center"/>
    </xf>
    <xf numFmtId="1" fontId="31" fillId="0" borderId="21" xfId="33" applyNumberFormat="1" applyFont="1" applyFill="1" applyBorder="1" applyAlignment="1">
      <alignment horizontal="center" vertical="center"/>
    </xf>
    <xf numFmtId="0" fontId="31" fillId="0" borderId="54" xfId="33" applyFont="1" applyBorder="1" applyAlignment="1">
      <alignment horizontal="left" vertical="center"/>
    </xf>
    <xf numFmtId="0" fontId="31" fillId="0" borderId="52" xfId="33" applyFont="1" applyBorder="1" applyAlignment="1">
      <alignment horizontal="left" vertical="center"/>
    </xf>
    <xf numFmtId="0" fontId="31" fillId="0" borderId="18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18" borderId="37" xfId="33" applyFont="1" applyFill="1" applyBorder="1" applyAlignment="1">
      <alignment horizontal="center" vertical="center"/>
    </xf>
    <xf numFmtId="0" fontId="31" fillId="18" borderId="13" xfId="33" applyFont="1" applyFill="1" applyBorder="1" applyAlignment="1">
      <alignment horizontal="center" vertical="center"/>
    </xf>
    <xf numFmtId="0" fontId="31" fillId="18" borderId="31" xfId="33" applyFont="1" applyFill="1" applyBorder="1" applyAlignment="1">
      <alignment horizontal="center" vertical="center"/>
    </xf>
    <xf numFmtId="49" fontId="31" fillId="0" borderId="10" xfId="33" applyNumberFormat="1" applyFont="1" applyFill="1" applyBorder="1" applyAlignment="1">
      <alignment horizontal="center" vertical="center" wrapText="1"/>
    </xf>
    <xf numFmtId="49" fontId="31" fillId="0" borderId="21" xfId="33" applyNumberFormat="1" applyFont="1" applyFill="1" applyBorder="1" applyAlignment="1">
      <alignment horizontal="center" vertical="center" wrapText="1"/>
    </xf>
    <xf numFmtId="49" fontId="31" fillId="0" borderId="18" xfId="33" applyNumberFormat="1" applyFont="1" applyFill="1" applyBorder="1" applyAlignment="1">
      <alignment horizontal="center" vertical="center" wrapText="1"/>
    </xf>
    <xf numFmtId="49" fontId="31" fillId="0" borderId="19" xfId="33" applyNumberFormat="1" applyFont="1" applyFill="1" applyBorder="1" applyAlignment="1">
      <alignment horizontal="center" vertical="center" wrapText="1"/>
    </xf>
    <xf numFmtId="0" fontId="31" fillId="0" borderId="56" xfId="33" applyFont="1" applyFill="1" applyBorder="1" applyAlignment="1">
      <alignment horizontal="center" vertical="center"/>
    </xf>
    <xf numFmtId="0" fontId="31" fillId="0" borderId="33" xfId="33" applyFont="1" applyFill="1" applyBorder="1" applyAlignment="1">
      <alignment horizontal="center" vertical="center"/>
    </xf>
    <xf numFmtId="0" fontId="31" fillId="0" borderId="34" xfId="33" applyFont="1" applyFill="1" applyBorder="1" applyAlignment="1">
      <alignment horizontal="center" vertical="center"/>
    </xf>
    <xf numFmtId="0" fontId="31" fillId="0" borderId="57" xfId="33" applyFont="1" applyFill="1" applyBorder="1" applyAlignment="1">
      <alignment horizontal="center" vertical="center"/>
    </xf>
    <xf numFmtId="0" fontId="31" fillId="0" borderId="29" xfId="33" applyFont="1" applyFill="1" applyBorder="1" applyAlignment="1">
      <alignment horizontal="center" vertical="center"/>
    </xf>
    <xf numFmtId="0" fontId="31" fillId="0" borderId="30" xfId="33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1" fillId="0" borderId="36" xfId="33" applyFont="1" applyFill="1" applyBorder="1" applyAlignment="1">
      <alignment horizontal="center" vertical="center" wrapText="1"/>
    </xf>
    <xf numFmtId="0" fontId="31" fillId="0" borderId="39" xfId="33" applyFont="1" applyFill="1" applyBorder="1" applyAlignment="1">
      <alignment horizontal="center" vertical="center" wrapText="1"/>
    </xf>
    <xf numFmtId="0" fontId="30" fillId="0" borderId="22" xfId="33" applyFont="1" applyBorder="1" applyAlignment="1">
      <alignment horizontal="center" vertical="center"/>
    </xf>
    <xf numFmtId="0" fontId="30" fillId="0" borderId="35" xfId="33" applyFont="1" applyBorder="1" applyAlignment="1">
      <alignment horizontal="center" vertical="center"/>
    </xf>
    <xf numFmtId="0" fontId="30" fillId="0" borderId="61" xfId="33" applyFont="1" applyBorder="1" applyAlignment="1">
      <alignment horizontal="center" vertical="center"/>
    </xf>
    <xf numFmtId="0" fontId="30" fillId="0" borderId="24" xfId="33" applyFont="1" applyBorder="1" applyAlignment="1">
      <alignment horizontal="center" vertical="center"/>
    </xf>
    <xf numFmtId="0" fontId="30" fillId="0" borderId="0" xfId="33" applyFont="1" applyBorder="1" applyAlignment="1">
      <alignment horizontal="center" vertical="center"/>
    </xf>
    <xf numFmtId="0" fontId="30" fillId="0" borderId="62" xfId="33" applyFont="1" applyBorder="1" applyAlignment="1">
      <alignment horizontal="center" vertical="center"/>
    </xf>
    <xf numFmtId="0" fontId="30" fillId="0" borderId="59" xfId="33" applyFont="1" applyBorder="1" applyAlignment="1">
      <alignment horizontal="center" vertical="center"/>
    </xf>
    <xf numFmtId="0" fontId="30" fillId="0" borderId="14" xfId="33" applyFont="1" applyBorder="1" applyAlignment="1">
      <alignment horizontal="center" vertical="center"/>
    </xf>
    <xf numFmtId="0" fontId="30" fillId="0" borderId="55" xfId="33" applyFont="1" applyBorder="1" applyAlignment="1">
      <alignment horizontal="center" vertical="center"/>
    </xf>
    <xf numFmtId="49" fontId="31" fillId="0" borderId="45" xfId="33" applyNumberFormat="1" applyFont="1" applyFill="1" applyBorder="1" applyAlignment="1">
      <alignment horizontal="center" vertical="center" wrapText="1"/>
    </xf>
    <xf numFmtId="49" fontId="31" fillId="0" borderId="35" xfId="33" applyNumberFormat="1" applyFont="1" applyFill="1" applyBorder="1" applyAlignment="1">
      <alignment horizontal="center" vertical="center" wrapText="1"/>
    </xf>
    <xf numFmtId="49" fontId="31" fillId="0" borderId="23" xfId="33" applyNumberFormat="1" applyFont="1" applyFill="1" applyBorder="1" applyAlignment="1">
      <alignment horizontal="center" vertical="center" wrapText="1"/>
    </xf>
    <xf numFmtId="49" fontId="31" fillId="0" borderId="63" xfId="33" applyNumberFormat="1" applyFont="1" applyFill="1" applyBorder="1" applyAlignment="1">
      <alignment horizontal="center" vertical="center" wrapText="1"/>
    </xf>
    <xf numFmtId="49" fontId="31" fillId="0" borderId="0" xfId="33" applyNumberFormat="1" applyFont="1" applyFill="1" applyBorder="1" applyAlignment="1">
      <alignment horizontal="center" vertical="center" wrapText="1"/>
    </xf>
    <xf numFmtId="49" fontId="31" fillId="0" borderId="25" xfId="33" applyNumberFormat="1" applyFont="1" applyFill="1" applyBorder="1" applyAlignment="1">
      <alignment horizontal="center" vertical="center" wrapText="1"/>
    </xf>
    <xf numFmtId="49" fontId="31" fillId="0" borderId="64" xfId="33" applyNumberFormat="1" applyFont="1" applyFill="1" applyBorder="1" applyAlignment="1">
      <alignment horizontal="center" vertical="center" wrapText="1"/>
    </xf>
    <xf numFmtId="49" fontId="31" fillId="0" borderId="14" xfId="33" applyNumberFormat="1" applyFont="1" applyFill="1" applyBorder="1" applyAlignment="1">
      <alignment horizontal="center" vertical="center" wrapText="1"/>
    </xf>
    <xf numFmtId="49" fontId="31" fillId="0" borderId="60" xfId="33" applyNumberFormat="1" applyFont="1" applyFill="1" applyBorder="1" applyAlignment="1">
      <alignment horizontal="center" vertical="center" wrapText="1"/>
    </xf>
    <xf numFmtId="0" fontId="30" fillId="19" borderId="22" xfId="33" applyFont="1" applyFill="1" applyBorder="1" applyAlignment="1">
      <alignment horizontal="center" vertical="center"/>
    </xf>
    <xf numFmtId="0" fontId="30" fillId="19" borderId="35" xfId="33" applyFont="1" applyFill="1" applyBorder="1" applyAlignment="1">
      <alignment horizontal="center" vertical="center"/>
    </xf>
    <xf numFmtId="0" fontId="30" fillId="19" borderId="23" xfId="33" applyFont="1" applyFill="1" applyBorder="1" applyAlignment="1">
      <alignment horizontal="center" vertical="center"/>
    </xf>
    <xf numFmtId="0" fontId="30" fillId="19" borderId="24" xfId="33" applyFont="1" applyFill="1" applyBorder="1" applyAlignment="1">
      <alignment horizontal="center" vertical="center"/>
    </xf>
    <xf numFmtId="0" fontId="30" fillId="19" borderId="0" xfId="33" applyFont="1" applyFill="1" applyBorder="1" applyAlignment="1">
      <alignment horizontal="center" vertical="center"/>
    </xf>
    <xf numFmtId="0" fontId="30" fillId="19" borderId="25" xfId="33" applyFont="1" applyFill="1" applyBorder="1" applyAlignment="1">
      <alignment horizontal="center" vertical="center"/>
    </xf>
    <xf numFmtId="0" fontId="30" fillId="19" borderId="26" xfId="33" applyFont="1" applyFill="1" applyBorder="1" applyAlignment="1">
      <alignment horizontal="center" vertical="center"/>
    </xf>
    <xf numFmtId="0" fontId="30" fillId="19" borderId="12" xfId="33" applyFont="1" applyFill="1" applyBorder="1" applyAlignment="1">
      <alignment horizontal="center" vertical="center"/>
    </xf>
    <xf numFmtId="0" fontId="30" fillId="19" borderId="27" xfId="33" applyFont="1" applyFill="1" applyBorder="1" applyAlignment="1">
      <alignment horizontal="center" vertical="center"/>
    </xf>
    <xf numFmtId="0" fontId="31" fillId="0" borderId="28" xfId="0" applyFont="1" applyBorder="1" applyAlignment="1">
      <alignment horizontal="left" vertical="center"/>
    </xf>
    <xf numFmtId="0" fontId="31" fillId="0" borderId="29" xfId="0" applyFont="1" applyBorder="1" applyAlignment="1">
      <alignment horizontal="left" vertical="center"/>
    </xf>
    <xf numFmtId="0" fontId="31" fillId="0" borderId="49" xfId="0" applyFont="1" applyBorder="1" applyAlignment="1">
      <alignment horizontal="left" vertical="center"/>
    </xf>
    <xf numFmtId="0" fontId="30" fillId="19" borderId="58" xfId="33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22" fillId="0" borderId="10" xfId="43" applyFont="1" applyFill="1" applyBorder="1" applyAlignment="1">
      <alignment horizontal="center" vertical="center"/>
    </xf>
  </cellXfs>
  <cellStyles count="89">
    <cellStyle name="20% - Énfasis1" xfId="1" builtinId="30" customBuiltin="1"/>
    <cellStyle name="20% - Énfasis1 2" xfId="46"/>
    <cellStyle name="20% - Énfasis2" xfId="2" builtinId="34" customBuiltin="1"/>
    <cellStyle name="20% - Énfasis2 2" xfId="47"/>
    <cellStyle name="20% - Énfasis3" xfId="3" builtinId="38" customBuiltin="1"/>
    <cellStyle name="20% - Énfasis3 2" xfId="48"/>
    <cellStyle name="20% - Énfasis4" xfId="4" builtinId="42" customBuiltin="1"/>
    <cellStyle name="20% - Énfasis4 2" xfId="49"/>
    <cellStyle name="20% - Énfasis5" xfId="5" builtinId="46" customBuiltin="1"/>
    <cellStyle name="20% - Énfasis5 2" xfId="50"/>
    <cellStyle name="20% - Énfasis6" xfId="6" builtinId="50" customBuiltin="1"/>
    <cellStyle name="20% - Énfasis6 2" xfId="51"/>
    <cellStyle name="40% - Énfasis1" xfId="7" builtinId="31" customBuiltin="1"/>
    <cellStyle name="40% - Énfasis1 2" xfId="52"/>
    <cellStyle name="40% - Énfasis2" xfId="8" builtinId="35" customBuiltin="1"/>
    <cellStyle name="40% - Énfasis2 2" xfId="53"/>
    <cellStyle name="40% - Énfasis3" xfId="9" builtinId="39" customBuiltin="1"/>
    <cellStyle name="40% - Énfasis3 2" xfId="54"/>
    <cellStyle name="40% - Énfasis4" xfId="10" builtinId="43" customBuiltin="1"/>
    <cellStyle name="40% - Énfasis4 2" xfId="55"/>
    <cellStyle name="40% - Énfasis5" xfId="11" builtinId="47" customBuiltin="1"/>
    <cellStyle name="40% - Énfasis5 2" xfId="56"/>
    <cellStyle name="40% - Énfasis6" xfId="12" builtinId="51" customBuiltin="1"/>
    <cellStyle name="40% - Énfasis6 2" xfId="57"/>
    <cellStyle name="60% - Énfasis1" xfId="13" builtinId="32" customBuiltin="1"/>
    <cellStyle name="60% - Énfasis1 2" xfId="58"/>
    <cellStyle name="60% - Énfasis2" xfId="14" builtinId="36" customBuiltin="1"/>
    <cellStyle name="60% - Énfasis2 2" xfId="59"/>
    <cellStyle name="60% - Énfasis3" xfId="15" builtinId="40" customBuiltin="1"/>
    <cellStyle name="60% - Énfasis3 2" xfId="60"/>
    <cellStyle name="60% - Énfasis4" xfId="16" builtinId="44" customBuiltin="1"/>
    <cellStyle name="60% - Énfasis4 2" xfId="61"/>
    <cellStyle name="60% - Énfasis5" xfId="17" builtinId="48" customBuiltin="1"/>
    <cellStyle name="60% - Énfasis5 2" xfId="62"/>
    <cellStyle name="60% - Énfasis6" xfId="18" builtinId="52" customBuiltin="1"/>
    <cellStyle name="60% - Énfasis6 2" xfId="63"/>
    <cellStyle name="Buena 2" xfId="64"/>
    <cellStyle name="Bueno" xfId="19" builtinId="26" customBuiltin="1"/>
    <cellStyle name="Cálculo" xfId="20" builtinId="22" customBuiltin="1"/>
    <cellStyle name="Cálculo 2" xfId="65"/>
    <cellStyle name="Celda de comprobación" xfId="21" builtinId="23" customBuiltin="1"/>
    <cellStyle name="Celda de comprobación 2" xfId="66"/>
    <cellStyle name="Celda vinculada" xfId="22" builtinId="24" customBuiltin="1"/>
    <cellStyle name="Celda vinculada 2" xfId="67"/>
    <cellStyle name="Encabezado 1" xfId="39" builtinId="16" customBuiltin="1"/>
    <cellStyle name="Encabezado 4" xfId="23" builtinId="19" customBuiltin="1"/>
    <cellStyle name="Encabezado 4 2" xfId="68"/>
    <cellStyle name="Énfasis1" xfId="24" builtinId="29" customBuiltin="1"/>
    <cellStyle name="Énfasis1 2" xfId="69"/>
    <cellStyle name="Énfasis2" xfId="25" builtinId="33" customBuiltin="1"/>
    <cellStyle name="Énfasis2 2" xfId="70"/>
    <cellStyle name="Énfasis3" xfId="26" builtinId="37" customBuiltin="1"/>
    <cellStyle name="Énfasis3 2" xfId="71"/>
    <cellStyle name="Énfasis4" xfId="27" builtinId="41" customBuiltin="1"/>
    <cellStyle name="Énfasis4 2" xfId="72"/>
    <cellStyle name="Énfasis5" xfId="28" builtinId="45" customBuiltin="1"/>
    <cellStyle name="Énfasis5 2" xfId="73"/>
    <cellStyle name="Énfasis6" xfId="29" builtinId="49" customBuiltin="1"/>
    <cellStyle name="Énfasis6 2" xfId="74"/>
    <cellStyle name="Entrada" xfId="30" builtinId="20" customBuiltin="1"/>
    <cellStyle name="Entrada 2" xfId="75"/>
    <cellStyle name="Incorrecto" xfId="31" builtinId="27" customBuiltin="1"/>
    <cellStyle name="Incorrecto 2" xfId="76"/>
    <cellStyle name="Millares" xfId="44" builtinId="3"/>
    <cellStyle name="Millares 2" xfId="88"/>
    <cellStyle name="Neutral" xfId="32" builtinId="28" customBuiltin="1"/>
    <cellStyle name="Neutral 2" xfId="77"/>
    <cellStyle name="Normal" xfId="0" builtinId="0"/>
    <cellStyle name="Normal 2" xfId="33"/>
    <cellStyle name="Normal 3" xfId="43"/>
    <cellStyle name="Normal 4" xfId="45"/>
    <cellStyle name="Notas" xfId="34" builtinId="10" customBuiltin="1"/>
    <cellStyle name="Notas 2" xfId="78"/>
    <cellStyle name="Porcentaje 2" xfId="87"/>
    <cellStyle name="Salida" xfId="35" builtinId="21" customBuiltin="1"/>
    <cellStyle name="Salida 2" xfId="79"/>
    <cellStyle name="Texto de advertencia" xfId="36" builtinId="11" customBuiltin="1"/>
    <cellStyle name="Texto de advertencia 2" xfId="80"/>
    <cellStyle name="Texto explicativo" xfId="37" builtinId="53" customBuiltin="1"/>
    <cellStyle name="Texto explicativo 2" xfId="81"/>
    <cellStyle name="Título" xfId="38" builtinId="15" customBuiltin="1"/>
    <cellStyle name="Título 1 2" xfId="83"/>
    <cellStyle name="Título 2" xfId="40" builtinId="17" customBuiltin="1"/>
    <cellStyle name="Título 2 2" xfId="84"/>
    <cellStyle name="Título 3" xfId="41" builtinId="18" customBuiltin="1"/>
    <cellStyle name="Título 3 2" xfId="85"/>
    <cellStyle name="Título 4" xfId="82"/>
    <cellStyle name="Total" xfId="42" builtinId="25" customBuiltin="1"/>
    <cellStyle name="Total 2" xfId="86"/>
  </cellStyles>
  <dxfs count="15"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b/>
        <i val="0"/>
        <color auto="1"/>
      </font>
      <fill>
        <patternFill patternType="solid">
          <fgColor theme="0" tint="-0.249977111117893"/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color theme="0"/>
      </font>
      <fill>
        <patternFill patternType="solid">
          <fgColor theme="1"/>
          <bgColor theme="1" tint="0.499984740745262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 tint="0.499984740745262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0" tint="-4.9989318521683403E-2"/>
          <bgColor theme="0" tint="-4.9989318521683403E-2"/>
        </patternFill>
      </fill>
      <border>
        <left style="thin">
          <color theme="0" tint="-0.14999847407452621"/>
        </left>
        <right style="thin">
          <color theme="0" tint="-0.14999847407452621"/>
        </right>
        <vertical style="thin">
          <color theme="0" tint="-0.1499984740745262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Medium15 2">
    <tableStyle name="MySqlDefault" pivot="0" table="0" count="2">
      <tableStyleElement type="wholeTable" dxfId="14"/>
      <tableStyleElement type="headerRow" dxfId="13"/>
    </tableStyle>
    <tableStyle name="PivotStyleMedium15 2" table="0" count="13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CC99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ECFF"/>
      <rgbColor rgb="00FF99CC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8A9D2"/>
      <color rgb="FFC2D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175118</xdr:colOff>
      <xdr:row>81</xdr:row>
      <xdr:rowOff>95250</xdr:rowOff>
    </xdr:from>
    <xdr:to>
      <xdr:col>24</xdr:col>
      <xdr:colOff>379439</xdr:colOff>
      <xdr:row>93</xdr:row>
      <xdr:rowOff>102214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0357" y="15186163"/>
          <a:ext cx="2631125" cy="2003073"/>
        </a:xfrm>
        <a:prstGeom prst="rect">
          <a:avLst/>
        </a:prstGeom>
      </xdr:spPr>
    </xdr:pic>
    <xdr:clientData/>
  </xdr:twoCellAnchor>
  <xdr:twoCellAnchor editAs="oneCell">
    <xdr:from>
      <xdr:col>17</xdr:col>
      <xdr:colOff>169524</xdr:colOff>
      <xdr:row>66</xdr:row>
      <xdr:rowOff>73090</xdr:rowOff>
    </xdr:from>
    <xdr:to>
      <xdr:col>18</xdr:col>
      <xdr:colOff>890917</xdr:colOff>
      <xdr:row>78</xdr:row>
      <xdr:rowOff>80055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5524" y="12646090"/>
          <a:ext cx="2634676" cy="2003073"/>
        </a:xfrm>
        <a:prstGeom prst="rect">
          <a:avLst/>
        </a:prstGeom>
      </xdr:spPr>
    </xdr:pic>
    <xdr:clientData/>
  </xdr:twoCellAnchor>
  <xdr:twoCellAnchor editAs="oneCell">
    <xdr:from>
      <xdr:col>17</xdr:col>
      <xdr:colOff>196415</xdr:colOff>
      <xdr:row>81</xdr:row>
      <xdr:rowOff>72768</xdr:rowOff>
    </xdr:from>
    <xdr:to>
      <xdr:col>18</xdr:col>
      <xdr:colOff>917808</xdr:colOff>
      <xdr:row>93</xdr:row>
      <xdr:rowOff>79732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2415" y="15163681"/>
          <a:ext cx="2634676" cy="2003073"/>
        </a:xfrm>
        <a:prstGeom prst="rect">
          <a:avLst/>
        </a:prstGeom>
      </xdr:spPr>
    </xdr:pic>
    <xdr:clientData/>
  </xdr:twoCellAnchor>
  <xdr:twoCellAnchor editAs="oneCell">
    <xdr:from>
      <xdr:col>22</xdr:col>
      <xdr:colOff>120099</xdr:colOff>
      <xdr:row>66</xdr:row>
      <xdr:rowOff>85663</xdr:rowOff>
    </xdr:from>
    <xdr:to>
      <xdr:col>24</xdr:col>
      <xdr:colOff>264949</xdr:colOff>
      <xdr:row>78</xdr:row>
      <xdr:rowOff>92628</xdr:rowOff>
    </xdr:to>
    <xdr:pic>
      <xdr:nvPicPr>
        <xdr:cNvPr id="6" name="Imagen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75338" y="12658663"/>
          <a:ext cx="2571654" cy="200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326571</xdr:colOff>
      <xdr:row>37</xdr:row>
      <xdr:rowOff>27215</xdr:rowOff>
    </xdr:from>
    <xdr:to>
      <xdr:col>13</xdr:col>
      <xdr:colOff>780941</xdr:colOff>
      <xdr:row>86</xdr:row>
      <xdr:rowOff>149679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354536"/>
          <a:ext cx="11067941" cy="888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QUIPO%20N&#186;5\Mis%20documentos\MONITOREO%202011\ESTRUCTURACION%20NIVEL%201\100927\100927_ATNORTEXC127_VOL_V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PD%20EQUIPO%2012\Escritorio\100520_OT005_C127XATNORTE_VOL_V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"/>
      <sheetName val="BAS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OSCAR (2)"/>
      <sheetName val="1.IDENTIFICACION"/>
      <sheetName val="2.BASE"/>
      <sheetName val="2. BASE AUX MM"/>
      <sheetName val="2a.BASE_AYUDA"/>
      <sheetName val="3a.ACCESONORTE"/>
      <sheetName val="3b.ACCESOSUR"/>
      <sheetName val="3c.ACCESOOESTE"/>
      <sheetName val="3d.ACCESOESTE"/>
      <sheetName val="3e.INTERSECCION"/>
      <sheetName val="4.RESULTADOS"/>
      <sheetName val="4a.RESULTADOS_AUX"/>
      <sheetName val="4b.REVISIÓN"/>
      <sheetName val="5.RESUMEN"/>
      <sheetName val="INFORME OSCA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01">
          <cell r="DD101">
            <v>75</v>
          </cell>
          <cell r="EI101">
            <v>38</v>
          </cell>
          <cell r="FN101">
            <v>37</v>
          </cell>
        </row>
      </sheetData>
      <sheetData sheetId="6">
        <row r="101">
          <cell r="DD101">
            <v>59</v>
          </cell>
          <cell r="EI101">
            <v>80</v>
          </cell>
          <cell r="FN101">
            <v>80</v>
          </cell>
        </row>
      </sheetData>
      <sheetData sheetId="7">
        <row r="101">
          <cell r="DD101">
            <v>36</v>
          </cell>
          <cell r="EI101">
            <v>11</v>
          </cell>
          <cell r="FN101">
            <v>36</v>
          </cell>
        </row>
      </sheetData>
      <sheetData sheetId="8">
        <row r="101">
          <cell r="DD101">
            <v>82</v>
          </cell>
          <cell r="EI101">
            <v>11</v>
          </cell>
          <cell r="FN101">
            <v>82</v>
          </cell>
        </row>
      </sheetData>
      <sheetData sheetId="9">
        <row r="101">
          <cell r="BD101">
            <v>78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B1:AZ103"/>
  <sheetViews>
    <sheetView showGridLines="0" view="pageBreakPreview" topLeftCell="I31" zoomScale="70" zoomScaleNormal="70" zoomScaleSheetLayoutView="70" workbookViewId="0">
      <selection activeCell="S107" sqref="S107"/>
    </sheetView>
  </sheetViews>
  <sheetFormatPr baseColWidth="10" defaultColWidth="11.42578125" defaultRowHeight="12.75" x14ac:dyDescent="0.2"/>
  <cols>
    <col min="1" max="1" width="3.7109375" style="1" customWidth="1"/>
    <col min="2" max="14" width="13.28515625" style="1" customWidth="1"/>
    <col min="15" max="16" width="3.7109375" style="1" customWidth="1"/>
    <col min="17" max="17" width="21.7109375" style="1" customWidth="1"/>
    <col min="18" max="18" width="28.7109375" style="1" customWidth="1"/>
    <col min="19" max="19" width="15.7109375" style="1" customWidth="1"/>
    <col min="20" max="21" width="10.7109375" style="1" customWidth="1"/>
    <col min="22" max="22" width="21.7109375" style="1" customWidth="1"/>
    <col min="23" max="23" width="28.7109375" style="1" customWidth="1"/>
    <col min="24" max="24" width="7.7109375" style="1" customWidth="1"/>
    <col min="25" max="25" width="14.7109375" style="1" customWidth="1"/>
    <col min="26" max="27" width="7.7109375" style="1" customWidth="1"/>
    <col min="28" max="28" width="3.7109375" style="1" customWidth="1"/>
    <col min="29" max="38" width="0" style="1" hidden="1" customWidth="1"/>
    <col min="39" max="39" width="11.42578125" style="1" hidden="1" customWidth="1"/>
    <col min="40" max="42" width="0" style="1" hidden="1" customWidth="1"/>
    <col min="43" max="43" width="27.140625" style="1" hidden="1" customWidth="1"/>
    <col min="44" max="44" width="25" style="1" hidden="1" customWidth="1"/>
    <col min="45" max="45" width="7.28515625" style="1" hidden="1" customWidth="1"/>
    <col min="46" max="46" width="42.28515625" style="1" hidden="1" customWidth="1"/>
    <col min="47" max="48" width="19.140625" style="1" hidden="1" customWidth="1"/>
    <col min="49" max="49" width="11.28515625" style="1" hidden="1" customWidth="1"/>
    <col min="50" max="50" width="11.7109375" style="1" hidden="1" customWidth="1"/>
    <col min="51" max="51" width="0" style="1" hidden="1" customWidth="1"/>
    <col min="52" max="52" width="40.85546875" style="1" hidden="1" customWidth="1"/>
    <col min="53" max="16384" width="11.42578125" style="1"/>
  </cols>
  <sheetData>
    <row r="1" spans="2:52" ht="13.5" thickBot="1" x14ac:dyDescent="0.25">
      <c r="AQ1" s="13" t="s">
        <v>85</v>
      </c>
      <c r="AR1" s="13" t="s">
        <v>86</v>
      </c>
      <c r="AS1" s="13" t="s">
        <v>87</v>
      </c>
      <c r="AT1" s="13" t="s">
        <v>88</v>
      </c>
      <c r="AU1" s="13" t="s">
        <v>89</v>
      </c>
      <c r="AV1" s="13" t="s">
        <v>90</v>
      </c>
      <c r="AW1" s="13" t="s">
        <v>65</v>
      </c>
      <c r="AX1" s="13" t="s">
        <v>64</v>
      </c>
    </row>
    <row r="2" spans="2:52" ht="14.25" thickTop="1" thickBot="1" x14ac:dyDescent="0.25">
      <c r="B2" s="236" t="s">
        <v>16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8"/>
      <c r="O2" s="27"/>
      <c r="P2" s="28"/>
      <c r="Q2" s="114" t="s">
        <v>71</v>
      </c>
      <c r="R2" s="115"/>
      <c r="S2" s="115"/>
      <c r="T2" s="115"/>
      <c r="U2" s="115"/>
      <c r="V2" s="115"/>
      <c r="W2" s="115"/>
      <c r="X2" s="115"/>
      <c r="Y2" s="115"/>
      <c r="Z2" s="115"/>
      <c r="AA2" s="248"/>
      <c r="AQ2" s="14" t="s">
        <v>217</v>
      </c>
      <c r="AR2" s="14">
        <v>1</v>
      </c>
      <c r="AS2" s="14">
        <v>3493</v>
      </c>
      <c r="AT2" s="14" t="s">
        <v>91</v>
      </c>
      <c r="AU2" s="15">
        <v>103431.985</v>
      </c>
      <c r="AV2" s="15">
        <v>117188.777</v>
      </c>
      <c r="AW2" s="14" t="s">
        <v>92</v>
      </c>
      <c r="AX2" s="14" t="s">
        <v>93</v>
      </c>
    </row>
    <row r="3" spans="2:52" ht="13.5" thickTop="1" x14ac:dyDescent="0.2">
      <c r="B3" s="239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1"/>
      <c r="O3" s="29"/>
      <c r="P3" s="28"/>
      <c r="Q3" s="245" t="s">
        <v>84</v>
      </c>
      <c r="R3" s="246"/>
      <c r="S3" s="246"/>
      <c r="T3" s="246"/>
      <c r="U3" s="247"/>
      <c r="V3" s="251">
        <v>34013</v>
      </c>
      <c r="W3" s="252"/>
      <c r="X3" s="252"/>
      <c r="Y3" s="252"/>
      <c r="Z3" s="252"/>
      <c r="AA3" s="253"/>
      <c r="AQ3" s="14" t="s">
        <v>218</v>
      </c>
      <c r="AR3" s="14">
        <v>2</v>
      </c>
      <c r="AS3" s="14">
        <v>11551</v>
      </c>
      <c r="AT3" s="14" t="s">
        <v>94</v>
      </c>
      <c r="AU3" s="15">
        <v>98198.914999999994</v>
      </c>
      <c r="AV3" s="15">
        <v>113545.44</v>
      </c>
      <c r="AW3" s="14" t="s">
        <v>95</v>
      </c>
      <c r="AX3" s="14" t="s">
        <v>96</v>
      </c>
    </row>
    <row r="4" spans="2:52" ht="13.5" thickBot="1" x14ac:dyDescent="0.25">
      <c r="B4" s="242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4"/>
      <c r="O4" s="29"/>
      <c r="P4" s="28"/>
      <c r="Q4" s="161" t="s">
        <v>79</v>
      </c>
      <c r="R4" s="162"/>
      <c r="S4" s="162"/>
      <c r="T4" s="162"/>
      <c r="U4" s="162"/>
      <c r="V4" s="163" t="s">
        <v>337</v>
      </c>
      <c r="W4" s="163"/>
      <c r="X4" s="163"/>
      <c r="Y4" s="163"/>
      <c r="Z4" s="163"/>
      <c r="AA4" s="164"/>
      <c r="AQ4" s="14" t="s">
        <v>219</v>
      </c>
      <c r="AR4" s="14">
        <v>3</v>
      </c>
      <c r="AS4" s="14">
        <v>14816</v>
      </c>
      <c r="AT4" s="14" t="s">
        <v>97</v>
      </c>
      <c r="AU4" s="15">
        <v>102625.78599999999</v>
      </c>
      <c r="AV4" s="15">
        <v>112224.821</v>
      </c>
      <c r="AW4" s="14" t="s">
        <v>98</v>
      </c>
      <c r="AX4" s="14" t="s">
        <v>99</v>
      </c>
      <c r="AZ4" s="2"/>
    </row>
    <row r="5" spans="2:52" ht="13.5" thickTop="1" x14ac:dyDescent="0.2">
      <c r="B5" s="214" t="s">
        <v>17</v>
      </c>
      <c r="C5" s="215"/>
      <c r="D5" s="215"/>
      <c r="E5" s="215"/>
      <c r="F5" s="215"/>
      <c r="G5" s="215"/>
      <c r="H5" s="216" t="s">
        <v>308</v>
      </c>
      <c r="I5" s="216"/>
      <c r="J5" s="216"/>
      <c r="K5" s="216"/>
      <c r="L5" s="216"/>
      <c r="M5" s="216"/>
      <c r="N5" s="217"/>
      <c r="O5" s="29"/>
      <c r="P5" s="28"/>
      <c r="Q5" s="179" t="s">
        <v>20</v>
      </c>
      <c r="R5" s="180"/>
      <c r="S5" s="180"/>
      <c r="T5" s="180"/>
      <c r="U5" s="180"/>
      <c r="V5" s="186" t="s">
        <v>67</v>
      </c>
      <c r="W5" s="186"/>
      <c r="X5" s="186"/>
      <c r="Y5" s="186"/>
      <c r="Z5" s="186"/>
      <c r="AA5" s="187"/>
      <c r="AQ5" s="14" t="s">
        <v>220</v>
      </c>
      <c r="AR5" s="14">
        <v>4</v>
      </c>
      <c r="AS5" s="14">
        <v>15798</v>
      </c>
      <c r="AT5" s="14" t="s">
        <v>100</v>
      </c>
      <c r="AU5" s="15">
        <v>97388.948000000004</v>
      </c>
      <c r="AV5" s="15">
        <v>111818.088</v>
      </c>
      <c r="AW5" s="14" t="s">
        <v>101</v>
      </c>
      <c r="AX5" s="14" t="s">
        <v>102</v>
      </c>
      <c r="AZ5" s="2"/>
    </row>
    <row r="6" spans="2:52" x14ac:dyDescent="0.2">
      <c r="B6" s="159"/>
      <c r="C6" s="160"/>
      <c r="D6" s="160"/>
      <c r="E6" s="160"/>
      <c r="F6" s="160"/>
      <c r="G6" s="160"/>
      <c r="H6" s="107"/>
      <c r="I6" s="107"/>
      <c r="J6" s="107"/>
      <c r="K6" s="107"/>
      <c r="L6" s="107"/>
      <c r="M6" s="107"/>
      <c r="N6" s="108"/>
      <c r="O6" s="29"/>
      <c r="P6" s="28"/>
      <c r="Q6" s="179" t="s">
        <v>21</v>
      </c>
      <c r="R6" s="180"/>
      <c r="S6" s="180"/>
      <c r="T6" s="180"/>
      <c r="U6" s="180"/>
      <c r="V6" s="186" t="s">
        <v>338</v>
      </c>
      <c r="W6" s="186"/>
      <c r="X6" s="186"/>
      <c r="Y6" s="186"/>
      <c r="Z6" s="186"/>
      <c r="AA6" s="187"/>
      <c r="AQ6" s="14" t="s">
        <v>221</v>
      </c>
      <c r="AR6" s="14">
        <v>5</v>
      </c>
      <c r="AS6" s="14">
        <v>16057</v>
      </c>
      <c r="AT6" s="14" t="s">
        <v>103</v>
      </c>
      <c r="AU6" s="15">
        <v>105429.25</v>
      </c>
      <c r="AV6" s="15">
        <v>111708.349</v>
      </c>
      <c r="AW6" s="14" t="s">
        <v>104</v>
      </c>
      <c r="AX6" s="14" t="s">
        <v>105</v>
      </c>
      <c r="AZ6" s="2"/>
    </row>
    <row r="7" spans="2:52" x14ac:dyDescent="0.2">
      <c r="B7" s="159"/>
      <c r="C7" s="160"/>
      <c r="D7" s="160"/>
      <c r="E7" s="160"/>
      <c r="F7" s="160"/>
      <c r="G7" s="160"/>
      <c r="H7" s="107"/>
      <c r="I7" s="107"/>
      <c r="J7" s="107"/>
      <c r="K7" s="107"/>
      <c r="L7" s="107"/>
      <c r="M7" s="107"/>
      <c r="N7" s="108"/>
      <c r="O7" s="29"/>
      <c r="P7" s="28"/>
      <c r="Q7" s="179" t="s">
        <v>292</v>
      </c>
      <c r="R7" s="180"/>
      <c r="S7" s="180"/>
      <c r="T7" s="180"/>
      <c r="U7" s="180"/>
      <c r="V7" s="186" t="s">
        <v>339</v>
      </c>
      <c r="W7" s="186"/>
      <c r="X7" s="186"/>
      <c r="Y7" s="186"/>
      <c r="Z7" s="186"/>
      <c r="AA7" s="187"/>
      <c r="AQ7" s="14" t="s">
        <v>222</v>
      </c>
      <c r="AR7" s="14">
        <v>6</v>
      </c>
      <c r="AS7" s="14">
        <v>20173</v>
      </c>
      <c r="AT7" s="14" t="s">
        <v>211</v>
      </c>
      <c r="AU7" s="15">
        <v>94764.504000000001</v>
      </c>
      <c r="AV7" s="15">
        <v>109796.537</v>
      </c>
      <c r="AW7" s="14" t="s">
        <v>212</v>
      </c>
      <c r="AX7" s="14" t="s">
        <v>213</v>
      </c>
      <c r="AZ7" s="2"/>
    </row>
    <row r="8" spans="2:52" x14ac:dyDescent="0.2">
      <c r="B8" s="159"/>
      <c r="C8" s="160"/>
      <c r="D8" s="160"/>
      <c r="E8" s="160"/>
      <c r="F8" s="160"/>
      <c r="G8" s="160"/>
      <c r="H8" s="107"/>
      <c r="I8" s="107"/>
      <c r="J8" s="107"/>
      <c r="K8" s="107"/>
      <c r="L8" s="107"/>
      <c r="M8" s="107"/>
      <c r="N8" s="108"/>
      <c r="O8" s="29"/>
      <c r="P8" s="28"/>
      <c r="Q8" s="179" t="s">
        <v>22</v>
      </c>
      <c r="R8" s="180"/>
      <c r="S8" s="180"/>
      <c r="T8" s="180"/>
      <c r="U8" s="180"/>
      <c r="V8" s="188" t="str">
        <f>IFERROR(IF(WEEKDAY(#REF!)=2,"LUNES",IF(WEEKDAY(#REF!)=3,"MARTES",IF(WEEKDAY(#REF!)=4,"MIERCOLES",IF(WEEKDAY(#REF!)=5,"JUEVES",IF(WEEKDAY(#REF!)=6,"VIERNES",IF(WEEKDAY(#REF!)=7,"SABADO","DOMINGO")))))),"")</f>
        <v/>
      </c>
      <c r="W8" s="188"/>
      <c r="X8" s="188"/>
      <c r="Y8" s="188"/>
      <c r="Z8" s="188"/>
      <c r="AA8" s="189"/>
      <c r="AQ8" s="14" t="s">
        <v>223</v>
      </c>
      <c r="AR8" s="14">
        <v>7</v>
      </c>
      <c r="AS8" s="14">
        <v>19124</v>
      </c>
      <c r="AT8" s="14" t="s">
        <v>106</v>
      </c>
      <c r="AU8" s="15">
        <v>101370.452</v>
      </c>
      <c r="AV8" s="15">
        <v>110269.223</v>
      </c>
      <c r="AW8" s="14" t="s">
        <v>107</v>
      </c>
      <c r="AX8" s="14" t="s">
        <v>108</v>
      </c>
      <c r="AZ8" s="2"/>
    </row>
    <row r="9" spans="2:52" ht="12.75" customHeight="1" x14ac:dyDescent="0.2">
      <c r="B9" s="159" t="s">
        <v>258</v>
      </c>
      <c r="C9" s="160"/>
      <c r="D9" s="160"/>
      <c r="E9" s="160"/>
      <c r="F9" s="160"/>
      <c r="G9" s="160"/>
      <c r="H9" s="107" t="s">
        <v>293</v>
      </c>
      <c r="I9" s="107"/>
      <c r="J9" s="107"/>
      <c r="K9" s="107"/>
      <c r="L9" s="107"/>
      <c r="M9" s="107"/>
      <c r="N9" s="108"/>
      <c r="O9" s="29"/>
      <c r="P9" s="28"/>
      <c r="Q9" s="179" t="s">
        <v>23</v>
      </c>
      <c r="R9" s="180"/>
      <c r="S9" s="180"/>
      <c r="T9" s="180"/>
      <c r="U9" s="180"/>
      <c r="V9" s="119" t="s">
        <v>73</v>
      </c>
      <c r="W9" s="119"/>
      <c r="X9" s="119"/>
      <c r="Y9" s="119"/>
      <c r="Z9" s="119"/>
      <c r="AA9" s="156"/>
      <c r="AQ9" s="14" t="s">
        <v>224</v>
      </c>
      <c r="AR9" s="14">
        <v>8</v>
      </c>
      <c r="AS9" s="14">
        <v>19513</v>
      </c>
      <c r="AT9" s="14" t="s">
        <v>109</v>
      </c>
      <c r="AU9" s="15">
        <v>98062.513000000006</v>
      </c>
      <c r="AV9" s="15">
        <v>110072.70299999999</v>
      </c>
      <c r="AW9" s="14" t="s">
        <v>110</v>
      </c>
      <c r="AX9" s="14" t="s">
        <v>111</v>
      </c>
      <c r="AZ9" s="2"/>
    </row>
    <row r="10" spans="2:52" ht="12.75" customHeight="1" x14ac:dyDescent="0.2">
      <c r="B10" s="159"/>
      <c r="C10" s="160"/>
      <c r="D10" s="160"/>
      <c r="E10" s="160"/>
      <c r="F10" s="160"/>
      <c r="G10" s="160"/>
      <c r="H10" s="107"/>
      <c r="I10" s="107"/>
      <c r="J10" s="107"/>
      <c r="K10" s="107"/>
      <c r="L10" s="107"/>
      <c r="M10" s="107"/>
      <c r="N10" s="108"/>
      <c r="O10" s="29"/>
      <c r="P10" s="28"/>
      <c r="Q10" s="179" t="s">
        <v>36</v>
      </c>
      <c r="R10" s="180"/>
      <c r="S10" s="180"/>
      <c r="T10" s="180"/>
      <c r="U10" s="180"/>
      <c r="V10" s="119" t="str">
        <f ca="1">MID(CELL("filename",S10),FIND("[",CELL("filename",S10))+1,FIND("]",CELL("filename",S10))-FIND("[",CELL("filename",S10))-1)</f>
        <v>34013_AC_20_X_TV_39BISA_140712_VOL_V1.xlsx</v>
      </c>
      <c r="W10" s="119"/>
      <c r="X10" s="119"/>
      <c r="Y10" s="119"/>
      <c r="Z10" s="119"/>
      <c r="AA10" s="156"/>
      <c r="AQ10" s="14" t="s">
        <v>225</v>
      </c>
      <c r="AR10" s="14">
        <v>9</v>
      </c>
      <c r="AS10" s="14">
        <v>20081</v>
      </c>
      <c r="AT10" s="14" t="s">
        <v>112</v>
      </c>
      <c r="AU10" s="15">
        <v>103209.428</v>
      </c>
      <c r="AV10" s="15">
        <v>109838.80499999999</v>
      </c>
      <c r="AW10" s="14" t="s">
        <v>113</v>
      </c>
      <c r="AX10" s="14" t="s">
        <v>114</v>
      </c>
      <c r="AZ10" s="2"/>
    </row>
    <row r="11" spans="2:52" x14ac:dyDescent="0.2">
      <c r="B11" s="159"/>
      <c r="C11" s="160"/>
      <c r="D11" s="160"/>
      <c r="E11" s="160"/>
      <c r="F11" s="160"/>
      <c r="G11" s="160"/>
      <c r="H11" s="107"/>
      <c r="I11" s="107"/>
      <c r="J11" s="107"/>
      <c r="K11" s="107"/>
      <c r="L11" s="107"/>
      <c r="M11" s="107"/>
      <c r="N11" s="108"/>
      <c r="O11" s="29"/>
      <c r="P11" s="28"/>
      <c r="Q11" s="179" t="s">
        <v>24</v>
      </c>
      <c r="R11" s="180"/>
      <c r="S11" s="180"/>
      <c r="T11" s="180"/>
      <c r="U11" s="180"/>
      <c r="V11" s="119" t="s">
        <v>50</v>
      </c>
      <c r="W11" s="119"/>
      <c r="X11" s="119"/>
      <c r="Y11" s="119"/>
      <c r="Z11" s="119"/>
      <c r="AA11" s="156"/>
      <c r="AQ11" s="14" t="s">
        <v>226</v>
      </c>
      <c r="AR11" s="14">
        <v>10</v>
      </c>
      <c r="AS11" s="14">
        <v>21596</v>
      </c>
      <c r="AT11" s="14" t="s">
        <v>115</v>
      </c>
      <c r="AU11" s="15">
        <v>102112.577</v>
      </c>
      <c r="AV11" s="15">
        <v>109163.986</v>
      </c>
      <c r="AW11" s="14" t="s">
        <v>116</v>
      </c>
      <c r="AX11" s="14" t="s">
        <v>117</v>
      </c>
      <c r="AZ11" s="2"/>
    </row>
    <row r="12" spans="2:52" x14ac:dyDescent="0.2">
      <c r="B12" s="159"/>
      <c r="C12" s="160"/>
      <c r="D12" s="160"/>
      <c r="E12" s="160"/>
      <c r="F12" s="160"/>
      <c r="G12" s="160"/>
      <c r="H12" s="107"/>
      <c r="I12" s="107"/>
      <c r="J12" s="107"/>
      <c r="K12" s="107"/>
      <c r="L12" s="107"/>
      <c r="M12" s="107"/>
      <c r="N12" s="108"/>
      <c r="O12" s="30"/>
      <c r="P12" s="28"/>
      <c r="Q12" s="179" t="s">
        <v>25</v>
      </c>
      <c r="R12" s="180"/>
      <c r="S12" s="180"/>
      <c r="T12" s="180"/>
      <c r="U12" s="180"/>
      <c r="V12" s="195" t="str">
        <f>IFERROR(IF(V3="","",VLOOKUP($V$3,#REF!,3,0)),"")</f>
        <v/>
      </c>
      <c r="W12" s="195"/>
      <c r="X12" s="195"/>
      <c r="Y12" s="195"/>
      <c r="Z12" s="195"/>
      <c r="AA12" s="196"/>
      <c r="AQ12" s="14" t="s">
        <v>227</v>
      </c>
      <c r="AR12" s="14">
        <v>11</v>
      </c>
      <c r="AS12" s="14">
        <v>24852</v>
      </c>
      <c r="AT12" s="14" t="s">
        <v>118</v>
      </c>
      <c r="AU12" s="15">
        <v>101857.43399999999</v>
      </c>
      <c r="AV12" s="15">
        <v>107677.29399999999</v>
      </c>
      <c r="AW12" s="14" t="s">
        <v>119</v>
      </c>
      <c r="AX12" s="14" t="s">
        <v>120</v>
      </c>
      <c r="AZ12" s="2"/>
    </row>
    <row r="13" spans="2:52" x14ac:dyDescent="0.2">
      <c r="B13" s="159" t="s">
        <v>263</v>
      </c>
      <c r="C13" s="160"/>
      <c r="D13" s="160"/>
      <c r="E13" s="160"/>
      <c r="F13" s="160"/>
      <c r="G13" s="160"/>
      <c r="H13" s="107" t="s">
        <v>309</v>
      </c>
      <c r="I13" s="107"/>
      <c r="J13" s="107"/>
      <c r="K13" s="107"/>
      <c r="L13" s="107"/>
      <c r="M13" s="107"/>
      <c r="N13" s="108"/>
      <c r="O13" s="30"/>
      <c r="P13" s="28"/>
      <c r="Q13" s="179" t="s">
        <v>78</v>
      </c>
      <c r="R13" s="180"/>
      <c r="S13" s="119" t="str">
        <f>IFERROR(VLOOKUP(V3,#REF!,4,FALSE),"")</f>
        <v/>
      </c>
      <c r="T13" s="119"/>
      <c r="U13" s="119"/>
      <c r="V13" s="254" t="s">
        <v>64</v>
      </c>
      <c r="W13" s="254"/>
      <c r="X13" s="256" t="str">
        <f>IFERROR(VLOOKUP(V3,#REF!,7,FALSE),"")</f>
        <v/>
      </c>
      <c r="Y13" s="256"/>
      <c r="Z13" s="256"/>
      <c r="AA13" s="257"/>
      <c r="AQ13" s="14" t="s">
        <v>228</v>
      </c>
      <c r="AR13" s="14">
        <v>12</v>
      </c>
      <c r="AS13" s="14">
        <v>24931</v>
      </c>
      <c r="AT13" s="14" t="s">
        <v>121</v>
      </c>
      <c r="AU13" s="15">
        <v>103411.057</v>
      </c>
      <c r="AV13" s="15">
        <v>107629.38099999999</v>
      </c>
      <c r="AW13" s="14" t="s">
        <v>122</v>
      </c>
      <c r="AX13" s="14" t="s">
        <v>123</v>
      </c>
      <c r="AZ13" s="2"/>
    </row>
    <row r="14" spans="2:52" ht="14.25" customHeight="1" thickBot="1" x14ac:dyDescent="0.25">
      <c r="B14" s="159"/>
      <c r="C14" s="160"/>
      <c r="D14" s="160"/>
      <c r="E14" s="160"/>
      <c r="F14" s="160"/>
      <c r="G14" s="160"/>
      <c r="H14" s="107"/>
      <c r="I14" s="107"/>
      <c r="J14" s="107"/>
      <c r="K14" s="107"/>
      <c r="L14" s="107"/>
      <c r="M14" s="107"/>
      <c r="N14" s="108"/>
      <c r="O14" s="29"/>
      <c r="P14" s="28"/>
      <c r="Q14" s="182" t="s">
        <v>66</v>
      </c>
      <c r="R14" s="183"/>
      <c r="S14" s="98" t="str">
        <f>IFERROR(VLOOKUP(V3,#REF!,5,FALSE),"")</f>
        <v/>
      </c>
      <c r="T14" s="98"/>
      <c r="U14" s="98"/>
      <c r="V14" s="255" t="s">
        <v>65</v>
      </c>
      <c r="W14" s="255"/>
      <c r="X14" s="199" t="str">
        <f>IFERROR(VLOOKUP(V3,#REF!,6,FALSE),"")</f>
        <v/>
      </c>
      <c r="Y14" s="199"/>
      <c r="Z14" s="199"/>
      <c r="AA14" s="200"/>
      <c r="AQ14" s="14" t="s">
        <v>229</v>
      </c>
      <c r="AR14" s="14">
        <v>13</v>
      </c>
      <c r="AS14" s="14">
        <v>25640</v>
      </c>
      <c r="AT14" s="14" t="s">
        <v>124</v>
      </c>
      <c r="AU14" s="15">
        <v>93503.411999999997</v>
      </c>
      <c r="AV14" s="15">
        <v>106967.444</v>
      </c>
      <c r="AW14" s="14" t="s">
        <v>125</v>
      </c>
      <c r="AX14" s="14" t="s">
        <v>126</v>
      </c>
      <c r="AZ14" s="2"/>
    </row>
    <row r="15" spans="2:52" ht="14.25" thickTop="1" thickBot="1" x14ac:dyDescent="0.25">
      <c r="B15" s="159"/>
      <c r="C15" s="160"/>
      <c r="D15" s="160"/>
      <c r="E15" s="160"/>
      <c r="F15" s="160"/>
      <c r="G15" s="160"/>
      <c r="H15" s="107"/>
      <c r="I15" s="107"/>
      <c r="J15" s="107"/>
      <c r="K15" s="107"/>
      <c r="L15" s="107"/>
      <c r="M15" s="107"/>
      <c r="N15" s="108"/>
      <c r="O15" s="29"/>
      <c r="P15" s="28"/>
      <c r="Q15" s="31"/>
      <c r="R15" s="31"/>
      <c r="S15" s="31"/>
      <c r="T15" s="31"/>
      <c r="U15" s="31"/>
      <c r="V15" s="32"/>
      <c r="W15" s="32"/>
      <c r="X15" s="32"/>
      <c r="Y15" s="32"/>
      <c r="Z15" s="32"/>
      <c r="AA15" s="32"/>
      <c r="AQ15" s="14" t="s">
        <v>230</v>
      </c>
      <c r="AR15" s="14">
        <v>14</v>
      </c>
      <c r="AS15" s="14">
        <v>26213</v>
      </c>
      <c r="AT15" s="14" t="s">
        <v>127</v>
      </c>
      <c r="AU15" s="15">
        <v>97128.33</v>
      </c>
      <c r="AV15" s="15">
        <v>106355.37300000001</v>
      </c>
      <c r="AW15" s="14" t="s">
        <v>128</v>
      </c>
      <c r="AX15" s="14" t="s">
        <v>129</v>
      </c>
      <c r="AZ15" s="2"/>
    </row>
    <row r="16" spans="2:52" ht="14.25" thickTop="1" thickBot="1" x14ac:dyDescent="0.25">
      <c r="B16" s="159" t="s">
        <v>18</v>
      </c>
      <c r="C16" s="160"/>
      <c r="D16" s="160"/>
      <c r="E16" s="160"/>
      <c r="F16" s="160"/>
      <c r="G16" s="160"/>
      <c r="H16" s="204" t="s">
        <v>313</v>
      </c>
      <c r="I16" s="204"/>
      <c r="J16" s="204"/>
      <c r="K16" s="204"/>
      <c r="L16" s="204"/>
      <c r="M16" s="204"/>
      <c r="N16" s="205"/>
      <c r="O16" s="29"/>
      <c r="P16" s="28"/>
      <c r="Q16" s="120" t="s">
        <v>27</v>
      </c>
      <c r="R16" s="121"/>
      <c r="S16" s="121"/>
      <c r="T16" s="121"/>
      <c r="U16" s="121"/>
      <c r="V16" s="121"/>
      <c r="W16" s="121"/>
      <c r="X16" s="121"/>
      <c r="Y16" s="121"/>
      <c r="Z16" s="121"/>
      <c r="AA16" s="122"/>
      <c r="AQ16" s="14" t="s">
        <v>231</v>
      </c>
      <c r="AR16" s="14">
        <v>15</v>
      </c>
      <c r="AS16" s="14">
        <v>27020</v>
      </c>
      <c r="AT16" s="14" t="s">
        <v>130</v>
      </c>
      <c r="AU16" s="15">
        <v>94546.126999999993</v>
      </c>
      <c r="AV16" s="15">
        <v>105860.15300000001</v>
      </c>
      <c r="AW16" s="14" t="s">
        <v>131</v>
      </c>
      <c r="AX16" s="14" t="s">
        <v>132</v>
      </c>
      <c r="AZ16" s="2"/>
    </row>
    <row r="17" spans="2:52" ht="13.5" thickTop="1" x14ac:dyDescent="0.2">
      <c r="B17" s="159"/>
      <c r="C17" s="160"/>
      <c r="D17" s="160"/>
      <c r="E17" s="160"/>
      <c r="F17" s="160"/>
      <c r="G17" s="160"/>
      <c r="H17" s="204"/>
      <c r="I17" s="204"/>
      <c r="J17" s="204"/>
      <c r="K17" s="204"/>
      <c r="L17" s="204"/>
      <c r="M17" s="204"/>
      <c r="N17" s="205"/>
      <c r="O17" s="29"/>
      <c r="P17" s="28"/>
      <c r="Q17" s="197" t="s">
        <v>37</v>
      </c>
      <c r="R17" s="198"/>
      <c r="S17" s="198"/>
      <c r="T17" s="198"/>
      <c r="U17" s="198"/>
      <c r="V17" s="211" t="s">
        <v>315</v>
      </c>
      <c r="W17" s="212"/>
      <c r="X17" s="212"/>
      <c r="Y17" s="212"/>
      <c r="Z17" s="212"/>
      <c r="AA17" s="213"/>
      <c r="AQ17" s="14" t="s">
        <v>232</v>
      </c>
      <c r="AR17" s="14">
        <v>16</v>
      </c>
      <c r="AS17" s="14">
        <v>29225</v>
      </c>
      <c r="AT17" s="14" t="s">
        <v>133</v>
      </c>
      <c r="AU17" s="15">
        <v>101382.84600000001</v>
      </c>
      <c r="AV17" s="15">
        <v>104859.822</v>
      </c>
      <c r="AW17" s="14" t="s">
        <v>134</v>
      </c>
      <c r="AX17" s="14" t="s">
        <v>135</v>
      </c>
      <c r="AZ17" s="2"/>
    </row>
    <row r="18" spans="2:52" ht="13.5" thickBot="1" x14ac:dyDescent="0.25">
      <c r="B18" s="249"/>
      <c r="C18" s="250"/>
      <c r="D18" s="250"/>
      <c r="E18" s="250"/>
      <c r="F18" s="250"/>
      <c r="G18" s="250"/>
      <c r="H18" s="206"/>
      <c r="I18" s="206"/>
      <c r="J18" s="206"/>
      <c r="K18" s="206"/>
      <c r="L18" s="206"/>
      <c r="M18" s="206"/>
      <c r="N18" s="207"/>
      <c r="O18" s="29"/>
      <c r="P18" s="28"/>
      <c r="Q18" s="179" t="s">
        <v>261</v>
      </c>
      <c r="R18" s="180"/>
      <c r="S18" s="180"/>
      <c r="T18" s="180"/>
      <c r="U18" s="180"/>
      <c r="V18" s="65" t="s">
        <v>316</v>
      </c>
      <c r="W18" s="185"/>
      <c r="X18" s="185"/>
      <c r="Y18" s="185"/>
      <c r="Z18" s="185"/>
      <c r="AA18" s="66"/>
      <c r="AQ18" s="14" t="s">
        <v>233</v>
      </c>
      <c r="AR18" s="14">
        <v>17</v>
      </c>
      <c r="AS18" s="14">
        <v>32066</v>
      </c>
      <c r="AT18" s="14" t="s">
        <v>136</v>
      </c>
      <c r="AU18" s="15">
        <v>101480.755</v>
      </c>
      <c r="AV18" s="15">
        <v>103895.73299999999</v>
      </c>
      <c r="AW18" s="14" t="s">
        <v>137</v>
      </c>
      <c r="AX18" s="14" t="s">
        <v>138</v>
      </c>
      <c r="AZ18" s="2"/>
    </row>
    <row r="19" spans="2:52" ht="13.5" customHeight="1" thickTop="1" x14ac:dyDescent="0.2">
      <c r="B19" s="218" t="s">
        <v>19</v>
      </c>
      <c r="C19" s="219"/>
      <c r="D19" s="219"/>
      <c r="E19" s="219"/>
      <c r="F19" s="219"/>
      <c r="G19" s="220"/>
      <c r="H19" s="227" t="s">
        <v>260</v>
      </c>
      <c r="I19" s="228"/>
      <c r="J19" s="228"/>
      <c r="K19" s="228"/>
      <c r="L19" s="228"/>
      <c r="M19" s="228"/>
      <c r="N19" s="229"/>
      <c r="O19" s="29"/>
      <c r="P19" s="28"/>
      <c r="Q19" s="179" t="s">
        <v>262</v>
      </c>
      <c r="R19" s="180"/>
      <c r="S19" s="180"/>
      <c r="T19" s="180"/>
      <c r="U19" s="180"/>
      <c r="V19" s="65" t="s">
        <v>317</v>
      </c>
      <c r="W19" s="185"/>
      <c r="X19" s="185"/>
      <c r="Y19" s="185"/>
      <c r="Z19" s="185"/>
      <c r="AA19" s="66"/>
      <c r="AQ19" s="14" t="s">
        <v>234</v>
      </c>
      <c r="AR19" s="14">
        <v>18</v>
      </c>
      <c r="AS19" s="14">
        <v>34013</v>
      </c>
      <c r="AT19" s="14" t="s">
        <v>139</v>
      </c>
      <c r="AU19" s="15">
        <v>98194.646999999997</v>
      </c>
      <c r="AV19" s="15">
        <v>103294.255</v>
      </c>
      <c r="AW19" s="14" t="s">
        <v>140</v>
      </c>
      <c r="AX19" s="14" t="s">
        <v>141</v>
      </c>
    </row>
    <row r="20" spans="2:52" x14ac:dyDescent="0.2">
      <c r="B20" s="221"/>
      <c r="C20" s="222"/>
      <c r="D20" s="222"/>
      <c r="E20" s="222"/>
      <c r="F20" s="222"/>
      <c r="G20" s="223"/>
      <c r="H20" s="230"/>
      <c r="I20" s="231"/>
      <c r="J20" s="231"/>
      <c r="K20" s="231"/>
      <c r="L20" s="231"/>
      <c r="M20" s="231"/>
      <c r="N20" s="232"/>
      <c r="O20" s="29"/>
      <c r="P20" s="28"/>
      <c r="Q20" s="179" t="s">
        <v>38</v>
      </c>
      <c r="R20" s="180"/>
      <c r="S20" s="180"/>
      <c r="T20" s="180"/>
      <c r="U20" s="180"/>
      <c r="V20" s="201" t="s">
        <v>345</v>
      </c>
      <c r="W20" s="202"/>
      <c r="X20" s="202"/>
      <c r="Y20" s="202"/>
      <c r="Z20" s="202"/>
      <c r="AA20" s="203"/>
      <c r="AQ20" s="14" t="s">
        <v>235</v>
      </c>
      <c r="AR20" s="14">
        <v>19</v>
      </c>
      <c r="AS20" s="14">
        <v>39068</v>
      </c>
      <c r="AT20" s="14" t="s">
        <v>142</v>
      </c>
      <c r="AU20" s="15">
        <v>89214.194000000003</v>
      </c>
      <c r="AV20" s="15">
        <v>102022.74</v>
      </c>
      <c r="AW20" s="14" t="s">
        <v>143</v>
      </c>
      <c r="AX20" s="14" t="s">
        <v>144</v>
      </c>
    </row>
    <row r="21" spans="2:52" x14ac:dyDescent="0.2">
      <c r="B21" s="221"/>
      <c r="C21" s="222"/>
      <c r="D21" s="222"/>
      <c r="E21" s="222"/>
      <c r="F21" s="222"/>
      <c r="G21" s="223"/>
      <c r="H21" s="230"/>
      <c r="I21" s="231"/>
      <c r="J21" s="231"/>
      <c r="K21" s="231"/>
      <c r="L21" s="231"/>
      <c r="M21" s="231"/>
      <c r="N21" s="232"/>
      <c r="O21" s="29"/>
      <c r="P21" s="28"/>
      <c r="Q21" s="179" t="s">
        <v>39</v>
      </c>
      <c r="R21" s="180"/>
      <c r="S21" s="180"/>
      <c r="T21" s="180"/>
      <c r="U21" s="181"/>
      <c r="V21" s="65" t="s">
        <v>318</v>
      </c>
      <c r="W21" s="185"/>
      <c r="X21" s="185"/>
      <c r="Y21" s="185"/>
      <c r="Z21" s="185"/>
      <c r="AA21" s="66"/>
      <c r="AQ21" s="14" t="s">
        <v>236</v>
      </c>
      <c r="AR21" s="14">
        <v>20</v>
      </c>
      <c r="AS21" s="14">
        <v>41524</v>
      </c>
      <c r="AT21" s="14" t="s">
        <v>145</v>
      </c>
      <c r="AU21" s="15">
        <v>94216.793999999994</v>
      </c>
      <c r="AV21" s="15">
        <v>101420.618</v>
      </c>
      <c r="AW21" s="14" t="s">
        <v>146</v>
      </c>
      <c r="AX21" s="14" t="s">
        <v>147</v>
      </c>
    </row>
    <row r="22" spans="2:52" x14ac:dyDescent="0.2">
      <c r="B22" s="221"/>
      <c r="C22" s="222"/>
      <c r="D22" s="222"/>
      <c r="E22" s="222"/>
      <c r="F22" s="222"/>
      <c r="G22" s="223"/>
      <c r="H22" s="230"/>
      <c r="I22" s="231"/>
      <c r="J22" s="231"/>
      <c r="K22" s="231"/>
      <c r="L22" s="231"/>
      <c r="M22" s="231"/>
      <c r="N22" s="232"/>
      <c r="O22" s="29"/>
      <c r="P22" s="28"/>
      <c r="Q22" s="179" t="s">
        <v>40</v>
      </c>
      <c r="R22" s="180"/>
      <c r="S22" s="180"/>
      <c r="T22" s="180"/>
      <c r="U22" s="181"/>
      <c r="V22" s="65" t="s">
        <v>319</v>
      </c>
      <c r="W22" s="185"/>
      <c r="X22" s="185"/>
      <c r="Y22" s="185"/>
      <c r="Z22" s="185"/>
      <c r="AA22" s="66"/>
      <c r="AQ22" s="14" t="s">
        <v>237</v>
      </c>
      <c r="AR22" s="14">
        <v>21</v>
      </c>
      <c r="AS22" s="14">
        <v>42508</v>
      </c>
      <c r="AT22" s="14" t="s">
        <v>148</v>
      </c>
      <c r="AU22" s="15">
        <v>100410.75199999999</v>
      </c>
      <c r="AV22" s="15">
        <v>101177.542</v>
      </c>
      <c r="AW22" s="14" t="s">
        <v>149</v>
      </c>
      <c r="AX22" s="14" t="s">
        <v>150</v>
      </c>
    </row>
    <row r="23" spans="2:52" x14ac:dyDescent="0.2">
      <c r="B23" s="224"/>
      <c r="C23" s="225"/>
      <c r="D23" s="225"/>
      <c r="E23" s="225"/>
      <c r="F23" s="225"/>
      <c r="G23" s="226"/>
      <c r="H23" s="233"/>
      <c r="I23" s="234"/>
      <c r="J23" s="234"/>
      <c r="K23" s="234"/>
      <c r="L23" s="234"/>
      <c r="M23" s="234"/>
      <c r="N23" s="235"/>
      <c r="O23" s="30"/>
      <c r="P23" s="28"/>
      <c r="Q23" s="179" t="s">
        <v>54</v>
      </c>
      <c r="R23" s="180"/>
      <c r="S23" s="180"/>
      <c r="T23" s="180"/>
      <c r="U23" s="181"/>
      <c r="V23" s="65" t="s">
        <v>320</v>
      </c>
      <c r="W23" s="185"/>
      <c r="X23" s="185"/>
      <c r="Y23" s="185"/>
      <c r="Z23" s="185"/>
      <c r="AA23" s="66"/>
      <c r="AQ23" s="14" t="s">
        <v>238</v>
      </c>
      <c r="AR23" s="14">
        <v>22</v>
      </c>
      <c r="AS23" s="14">
        <v>43604</v>
      </c>
      <c r="AT23" s="14" t="s">
        <v>151</v>
      </c>
      <c r="AU23" s="15">
        <v>98019.505999999994</v>
      </c>
      <c r="AV23" s="15">
        <v>100917.63499999999</v>
      </c>
      <c r="AW23" s="14" t="s">
        <v>152</v>
      </c>
      <c r="AX23" s="14" t="s">
        <v>153</v>
      </c>
    </row>
    <row r="24" spans="2:52" ht="13.5" customHeight="1" thickBot="1" x14ac:dyDescent="0.25">
      <c r="B24" s="103" t="s">
        <v>258</v>
      </c>
      <c r="C24" s="104"/>
      <c r="D24" s="104"/>
      <c r="E24" s="104"/>
      <c r="F24" s="104"/>
      <c r="G24" s="104"/>
      <c r="H24" s="107" t="s">
        <v>294</v>
      </c>
      <c r="I24" s="107"/>
      <c r="J24" s="107"/>
      <c r="K24" s="107"/>
      <c r="L24" s="107"/>
      <c r="M24" s="107"/>
      <c r="N24" s="108"/>
      <c r="O24" s="28"/>
      <c r="P24" s="28"/>
      <c r="Q24" s="182" t="s">
        <v>28</v>
      </c>
      <c r="R24" s="183"/>
      <c r="S24" s="183"/>
      <c r="T24" s="183"/>
      <c r="U24" s="184"/>
      <c r="V24" s="208" t="s">
        <v>321</v>
      </c>
      <c r="W24" s="209"/>
      <c r="X24" s="209"/>
      <c r="Y24" s="209"/>
      <c r="Z24" s="209"/>
      <c r="AA24" s="210"/>
      <c r="AQ24" s="14" t="s">
        <v>239</v>
      </c>
      <c r="AR24" s="14">
        <v>23</v>
      </c>
      <c r="AS24" s="14">
        <v>44103</v>
      </c>
      <c r="AT24" s="14" t="s">
        <v>154</v>
      </c>
      <c r="AU24" s="15">
        <v>97434.460999999996</v>
      </c>
      <c r="AV24" s="15">
        <v>100795.421</v>
      </c>
      <c r="AW24" s="14" t="s">
        <v>155</v>
      </c>
      <c r="AX24" s="14" t="s">
        <v>156</v>
      </c>
    </row>
    <row r="25" spans="2:52" ht="14.25" thickTop="1" thickBot="1" x14ac:dyDescent="0.25">
      <c r="B25" s="103"/>
      <c r="C25" s="104"/>
      <c r="D25" s="104"/>
      <c r="E25" s="104"/>
      <c r="F25" s="104"/>
      <c r="G25" s="104"/>
      <c r="H25" s="107"/>
      <c r="I25" s="107"/>
      <c r="J25" s="107"/>
      <c r="K25" s="107"/>
      <c r="L25" s="107"/>
      <c r="M25" s="107"/>
      <c r="N25" s="108"/>
      <c r="O25" s="27"/>
      <c r="P25" s="28"/>
      <c r="Q25" s="33"/>
      <c r="R25" s="34"/>
      <c r="S25" s="34"/>
      <c r="T25" s="34"/>
      <c r="U25" s="34"/>
      <c r="V25" s="34"/>
      <c r="W25" s="35"/>
      <c r="X25" s="34"/>
      <c r="Y25" s="34"/>
      <c r="Z25" s="34"/>
      <c r="AA25" s="34"/>
      <c r="AQ25" s="14" t="s">
        <v>240</v>
      </c>
      <c r="AR25" s="14">
        <v>24</v>
      </c>
      <c r="AS25" s="14">
        <v>47160</v>
      </c>
      <c r="AT25" s="14" t="s">
        <v>157</v>
      </c>
      <c r="AU25" s="15">
        <v>93315.743000000002</v>
      </c>
      <c r="AV25" s="15">
        <v>99857.755999999994</v>
      </c>
      <c r="AW25" s="14" t="s">
        <v>158</v>
      </c>
      <c r="AX25" s="14" t="s">
        <v>159</v>
      </c>
    </row>
    <row r="26" spans="2:52" ht="14.25" thickTop="1" thickBot="1" x14ac:dyDescent="0.25">
      <c r="B26" s="103"/>
      <c r="C26" s="104"/>
      <c r="D26" s="104"/>
      <c r="E26" s="104"/>
      <c r="F26" s="104"/>
      <c r="G26" s="104"/>
      <c r="H26" s="107"/>
      <c r="I26" s="107"/>
      <c r="J26" s="107"/>
      <c r="K26" s="107"/>
      <c r="L26" s="107"/>
      <c r="M26" s="107"/>
      <c r="N26" s="108"/>
      <c r="O26" s="34"/>
      <c r="P26" s="28"/>
      <c r="Q26" s="114" t="s">
        <v>29</v>
      </c>
      <c r="R26" s="115"/>
      <c r="S26" s="116"/>
      <c r="T26" s="116"/>
      <c r="U26" s="116"/>
      <c r="V26" s="116"/>
      <c r="W26" s="116"/>
      <c r="X26" s="116"/>
      <c r="Y26" s="116"/>
      <c r="Z26" s="117"/>
      <c r="AA26" s="118"/>
      <c r="AQ26" s="14" t="s">
        <v>241</v>
      </c>
      <c r="AR26" s="14">
        <v>25</v>
      </c>
      <c r="AS26" s="14">
        <v>52129</v>
      </c>
      <c r="AT26" s="14" t="s">
        <v>160</v>
      </c>
      <c r="AU26" s="15">
        <v>91133.066000000006</v>
      </c>
      <c r="AV26" s="15">
        <v>98255.748000000007</v>
      </c>
      <c r="AW26" s="14" t="s">
        <v>161</v>
      </c>
      <c r="AX26" s="14" t="s">
        <v>162</v>
      </c>
    </row>
    <row r="27" spans="2:52" ht="13.5" thickTop="1" x14ac:dyDescent="0.2">
      <c r="B27" s="103"/>
      <c r="C27" s="104"/>
      <c r="D27" s="104"/>
      <c r="E27" s="104"/>
      <c r="F27" s="104"/>
      <c r="G27" s="104"/>
      <c r="H27" s="107"/>
      <c r="I27" s="107"/>
      <c r="J27" s="107"/>
      <c r="K27" s="107"/>
      <c r="L27" s="107"/>
      <c r="M27" s="107"/>
      <c r="N27" s="108"/>
      <c r="O27" s="34"/>
      <c r="P27" s="28"/>
      <c r="Q27" s="109" t="s">
        <v>70</v>
      </c>
      <c r="R27" s="110"/>
      <c r="S27" s="36" t="s">
        <v>2</v>
      </c>
      <c r="T27" s="165" t="s">
        <v>0</v>
      </c>
      <c r="U27" s="165"/>
      <c r="V27" s="165"/>
      <c r="W27" s="165"/>
      <c r="X27" s="165"/>
      <c r="Y27" s="165"/>
      <c r="Z27" s="165"/>
      <c r="AA27" s="166"/>
      <c r="AQ27" s="14" t="s">
        <v>242</v>
      </c>
      <c r="AR27" s="14">
        <v>26</v>
      </c>
      <c r="AS27" s="14">
        <v>53939</v>
      </c>
      <c r="AT27" s="14" t="s">
        <v>163</v>
      </c>
      <c r="AU27" s="15">
        <v>98108.985000000001</v>
      </c>
      <c r="AV27" s="15">
        <v>97737.187999999995</v>
      </c>
      <c r="AW27" s="14" t="s">
        <v>164</v>
      </c>
      <c r="AX27" s="14" t="s">
        <v>165</v>
      </c>
    </row>
    <row r="28" spans="2:52" x14ac:dyDescent="0.2">
      <c r="B28" s="159" t="s">
        <v>263</v>
      </c>
      <c r="C28" s="160"/>
      <c r="D28" s="160"/>
      <c r="E28" s="160"/>
      <c r="F28" s="160"/>
      <c r="G28" s="160"/>
      <c r="H28" s="107" t="s">
        <v>309</v>
      </c>
      <c r="I28" s="107"/>
      <c r="J28" s="107"/>
      <c r="K28" s="107"/>
      <c r="L28" s="107"/>
      <c r="M28" s="107"/>
      <c r="N28" s="108"/>
      <c r="O28" s="34"/>
      <c r="P28" s="28"/>
      <c r="Q28" s="171" t="s">
        <v>33</v>
      </c>
      <c r="R28" s="172"/>
      <c r="S28" s="37" t="s">
        <v>356</v>
      </c>
      <c r="T28" s="173"/>
      <c r="U28" s="174"/>
      <c r="V28" s="174"/>
      <c r="W28" s="174"/>
      <c r="X28" s="174"/>
      <c r="Y28" s="174"/>
      <c r="Z28" s="174"/>
      <c r="AA28" s="175"/>
      <c r="AQ28" s="14" t="s">
        <v>243</v>
      </c>
      <c r="AR28" s="14">
        <v>27</v>
      </c>
      <c r="AS28" s="14">
        <v>57083</v>
      </c>
      <c r="AT28" s="14" t="s">
        <v>166</v>
      </c>
      <c r="AU28" s="15">
        <v>93266.726999999999</v>
      </c>
      <c r="AV28" s="15">
        <v>96797.430999999997</v>
      </c>
      <c r="AW28" s="14" t="s">
        <v>167</v>
      </c>
      <c r="AX28" s="14" t="s">
        <v>168</v>
      </c>
    </row>
    <row r="29" spans="2:52" ht="164.25" customHeight="1" x14ac:dyDescent="0.2">
      <c r="B29" s="159"/>
      <c r="C29" s="160"/>
      <c r="D29" s="160"/>
      <c r="E29" s="160"/>
      <c r="F29" s="160"/>
      <c r="G29" s="160"/>
      <c r="H29" s="107"/>
      <c r="I29" s="107"/>
      <c r="J29" s="107"/>
      <c r="K29" s="107"/>
      <c r="L29" s="107"/>
      <c r="M29" s="107"/>
      <c r="N29" s="108"/>
      <c r="O29" s="34"/>
      <c r="P29" s="28"/>
      <c r="Q29" s="171" t="s">
        <v>34</v>
      </c>
      <c r="R29" s="172"/>
      <c r="S29" s="38" t="s">
        <v>355</v>
      </c>
      <c r="T29" s="173" t="s">
        <v>354</v>
      </c>
      <c r="U29" s="174"/>
      <c r="V29" s="174"/>
      <c r="W29" s="174"/>
      <c r="X29" s="174"/>
      <c r="Y29" s="174"/>
      <c r="Z29" s="174"/>
      <c r="AA29" s="175"/>
      <c r="AQ29" s="14" t="s">
        <v>244</v>
      </c>
      <c r="AR29" s="14">
        <v>28</v>
      </c>
      <c r="AS29" s="14">
        <v>71518</v>
      </c>
      <c r="AT29" s="14" t="s">
        <v>169</v>
      </c>
      <c r="AU29" s="15">
        <v>95954.178</v>
      </c>
      <c r="AV29" s="15">
        <v>90225.551000000007</v>
      </c>
      <c r="AW29" s="14" t="s">
        <v>170</v>
      </c>
      <c r="AX29" s="14" t="s">
        <v>171</v>
      </c>
    </row>
    <row r="30" spans="2:52" x14ac:dyDescent="0.2">
      <c r="B30" s="159"/>
      <c r="C30" s="160"/>
      <c r="D30" s="160"/>
      <c r="E30" s="160"/>
      <c r="F30" s="160"/>
      <c r="G30" s="160"/>
      <c r="H30" s="107"/>
      <c r="I30" s="107"/>
      <c r="J30" s="107"/>
      <c r="K30" s="107"/>
      <c r="L30" s="107"/>
      <c r="M30" s="107"/>
      <c r="N30" s="108"/>
      <c r="O30" s="34"/>
      <c r="P30" s="28"/>
      <c r="Q30" s="171" t="s">
        <v>35</v>
      </c>
      <c r="R30" s="172"/>
      <c r="S30" s="38"/>
      <c r="T30" s="172"/>
      <c r="U30" s="172"/>
      <c r="V30" s="172"/>
      <c r="W30" s="172"/>
      <c r="X30" s="172"/>
      <c r="Y30" s="172"/>
      <c r="Z30" s="172"/>
      <c r="AA30" s="176"/>
      <c r="AQ30" s="14" t="s">
        <v>245</v>
      </c>
      <c r="AR30" s="14">
        <v>29</v>
      </c>
      <c r="AS30" s="14">
        <v>9047</v>
      </c>
      <c r="AT30" s="14" t="s">
        <v>172</v>
      </c>
      <c r="AU30" s="15">
        <v>100985.86199999999</v>
      </c>
      <c r="AV30" s="15">
        <v>114769.45</v>
      </c>
      <c r="AW30" s="14" t="s">
        <v>173</v>
      </c>
      <c r="AX30" s="14" t="s">
        <v>174</v>
      </c>
    </row>
    <row r="31" spans="2:52" ht="13.5" thickBot="1" x14ac:dyDescent="0.25">
      <c r="B31" s="103" t="s">
        <v>18</v>
      </c>
      <c r="C31" s="104"/>
      <c r="D31" s="104"/>
      <c r="E31" s="104"/>
      <c r="F31" s="104"/>
      <c r="G31" s="104"/>
      <c r="H31" s="204" t="s">
        <v>314</v>
      </c>
      <c r="I31" s="204"/>
      <c r="J31" s="204"/>
      <c r="K31" s="204"/>
      <c r="L31" s="204"/>
      <c r="M31" s="204"/>
      <c r="N31" s="205"/>
      <c r="O31" s="34"/>
      <c r="P31" s="28"/>
      <c r="Q31" s="111" t="s">
        <v>41</v>
      </c>
      <c r="R31" s="112"/>
      <c r="S31" s="39"/>
      <c r="T31" s="112"/>
      <c r="U31" s="112"/>
      <c r="V31" s="112"/>
      <c r="W31" s="112"/>
      <c r="X31" s="112"/>
      <c r="Y31" s="112"/>
      <c r="Z31" s="112"/>
      <c r="AA31" s="113"/>
      <c r="AQ31" s="16" t="s">
        <v>246</v>
      </c>
      <c r="AR31" s="16">
        <v>30</v>
      </c>
      <c r="AS31" s="16">
        <v>6907</v>
      </c>
      <c r="AT31" s="16" t="s">
        <v>214</v>
      </c>
      <c r="AU31" s="17">
        <v>99184.81</v>
      </c>
      <c r="AV31" s="17">
        <v>115662.86</v>
      </c>
      <c r="AW31" s="16" t="s">
        <v>215</v>
      </c>
      <c r="AX31" s="16" t="s">
        <v>216</v>
      </c>
    </row>
    <row r="32" spans="2:52" ht="14.25" thickTop="1" thickBot="1" x14ac:dyDescent="0.25">
      <c r="B32" s="103"/>
      <c r="C32" s="104"/>
      <c r="D32" s="104"/>
      <c r="E32" s="104"/>
      <c r="F32" s="104"/>
      <c r="G32" s="104"/>
      <c r="H32" s="204"/>
      <c r="I32" s="204"/>
      <c r="J32" s="204"/>
      <c r="K32" s="204"/>
      <c r="L32" s="204"/>
      <c r="M32" s="204"/>
      <c r="N32" s="205"/>
      <c r="O32" s="34"/>
      <c r="P32" s="28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Q32" s="14" t="s">
        <v>247</v>
      </c>
      <c r="AR32" s="14">
        <v>31</v>
      </c>
      <c r="AS32" s="14">
        <v>23647</v>
      </c>
      <c r="AT32" s="14" t="s">
        <v>175</v>
      </c>
      <c r="AU32" s="15">
        <v>97408.464999999997</v>
      </c>
      <c r="AV32" s="15">
        <v>108231.685</v>
      </c>
      <c r="AW32" s="14" t="s">
        <v>176</v>
      </c>
      <c r="AX32" s="14" t="s">
        <v>177</v>
      </c>
    </row>
    <row r="33" spans="2:50" ht="14.25" thickTop="1" thickBot="1" x14ac:dyDescent="0.25">
      <c r="B33" s="105"/>
      <c r="C33" s="106"/>
      <c r="D33" s="106"/>
      <c r="E33" s="106"/>
      <c r="F33" s="106"/>
      <c r="G33" s="106"/>
      <c r="H33" s="206"/>
      <c r="I33" s="206"/>
      <c r="J33" s="206"/>
      <c r="K33" s="206"/>
      <c r="L33" s="206"/>
      <c r="M33" s="206"/>
      <c r="N33" s="207"/>
      <c r="O33" s="34"/>
      <c r="P33" s="28"/>
      <c r="Q33" s="123" t="s">
        <v>63</v>
      </c>
      <c r="R33" s="116"/>
      <c r="S33" s="116"/>
      <c r="T33" s="116"/>
      <c r="U33" s="116"/>
      <c r="V33" s="116"/>
      <c r="W33" s="116"/>
      <c r="X33" s="116"/>
      <c r="Y33" s="116"/>
      <c r="Z33" s="116"/>
      <c r="AA33" s="118"/>
      <c r="AQ33" s="14" t="s">
        <v>259</v>
      </c>
      <c r="AR33" s="14">
        <v>32</v>
      </c>
      <c r="AS33" s="14">
        <v>26983</v>
      </c>
      <c r="AT33" s="14" t="s">
        <v>178</v>
      </c>
      <c r="AU33" s="15">
        <v>101554.558</v>
      </c>
      <c r="AV33" s="15">
        <v>105887.973</v>
      </c>
      <c r="AW33" s="14" t="s">
        <v>179</v>
      </c>
      <c r="AX33" s="14" t="s">
        <v>180</v>
      </c>
    </row>
    <row r="34" spans="2:50" ht="14.25" thickTop="1" thickBot="1" x14ac:dyDescent="0.25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34"/>
      <c r="P34" s="40"/>
      <c r="Q34" s="124" t="s">
        <v>74</v>
      </c>
      <c r="R34" s="177" t="s">
        <v>42</v>
      </c>
      <c r="S34" s="167" t="s">
        <v>43</v>
      </c>
      <c r="T34" s="168"/>
      <c r="U34" s="169"/>
      <c r="V34" s="170" t="s">
        <v>75</v>
      </c>
      <c r="W34" s="168"/>
      <c r="X34" s="190" t="s">
        <v>14</v>
      </c>
      <c r="Y34" s="191"/>
      <c r="Z34" s="191"/>
      <c r="AA34" s="192"/>
      <c r="AQ34" s="14" t="s">
        <v>248</v>
      </c>
      <c r="AR34" s="14">
        <v>33</v>
      </c>
      <c r="AS34" s="14">
        <v>28871</v>
      </c>
      <c r="AT34" s="14" t="s">
        <v>181</v>
      </c>
      <c r="AU34" s="15">
        <v>99825.66</v>
      </c>
      <c r="AV34" s="15">
        <v>105000.85799999999</v>
      </c>
      <c r="AW34" s="14" t="s">
        <v>182</v>
      </c>
      <c r="AX34" s="14" t="s">
        <v>183</v>
      </c>
    </row>
    <row r="35" spans="2:50" ht="14.25" thickTop="1" thickBot="1" x14ac:dyDescent="0.25">
      <c r="B35" s="120" t="s">
        <v>26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2"/>
      <c r="O35" s="34"/>
      <c r="P35" s="40"/>
      <c r="Q35" s="125"/>
      <c r="R35" s="178"/>
      <c r="S35" s="41" t="s">
        <v>44</v>
      </c>
      <c r="T35" s="42" t="s">
        <v>45</v>
      </c>
      <c r="U35" s="43" t="s">
        <v>46</v>
      </c>
      <c r="V35" s="70" t="s">
        <v>76</v>
      </c>
      <c r="W35" s="71"/>
      <c r="X35" s="88" t="s">
        <v>310</v>
      </c>
      <c r="Y35" s="89"/>
      <c r="Z35" s="89"/>
      <c r="AA35" s="90"/>
      <c r="AQ35" s="14" t="s">
        <v>249</v>
      </c>
      <c r="AR35" s="14">
        <v>34</v>
      </c>
      <c r="AS35" s="14">
        <v>32883</v>
      </c>
      <c r="AT35" s="14" t="s">
        <v>184</v>
      </c>
      <c r="AU35" s="15">
        <v>95020.732999999993</v>
      </c>
      <c r="AV35" s="15">
        <v>103630.179</v>
      </c>
      <c r="AW35" s="16" t="s">
        <v>185</v>
      </c>
      <c r="AX35" s="16" t="s">
        <v>186</v>
      </c>
    </row>
    <row r="36" spans="2:50" ht="13.5" thickTop="1" x14ac:dyDescent="0.2"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8"/>
      <c r="O36" s="34"/>
      <c r="P36" s="40"/>
      <c r="Q36" s="44" t="s">
        <v>3</v>
      </c>
      <c r="R36" s="45">
        <v>1</v>
      </c>
      <c r="S36" s="44" t="s">
        <v>1</v>
      </c>
      <c r="T36" s="46">
        <v>1</v>
      </c>
      <c r="U36" s="47"/>
      <c r="V36" s="70" t="str">
        <f>+IF(X36="","","HORARIO DEL PERÍODO No. 2")</f>
        <v>HORARIO DEL PERÍODO No. 2</v>
      </c>
      <c r="W36" s="71"/>
      <c r="X36" s="88" t="s">
        <v>311</v>
      </c>
      <c r="Y36" s="89"/>
      <c r="Z36" s="89"/>
      <c r="AA36" s="90"/>
      <c r="AQ36" s="14" t="s">
        <v>250</v>
      </c>
      <c r="AR36" s="14">
        <v>35</v>
      </c>
      <c r="AS36" s="14">
        <v>33144</v>
      </c>
      <c r="AT36" s="14" t="s">
        <v>187</v>
      </c>
      <c r="AU36" s="15">
        <v>91534.834000000003</v>
      </c>
      <c r="AV36" s="15">
        <v>103546.192</v>
      </c>
      <c r="AW36" s="14" t="s">
        <v>188</v>
      </c>
      <c r="AX36" s="14" t="s">
        <v>189</v>
      </c>
    </row>
    <row r="37" spans="2:50" x14ac:dyDescent="0.2">
      <c r="B37" s="12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90"/>
      <c r="O37" s="48"/>
      <c r="P37" s="40"/>
      <c r="Q37" s="101" t="s">
        <v>295</v>
      </c>
      <c r="R37" s="99">
        <v>2</v>
      </c>
      <c r="S37" s="44" t="s">
        <v>15</v>
      </c>
      <c r="T37" s="46">
        <v>2</v>
      </c>
      <c r="U37" s="47"/>
      <c r="V37" s="70" t="str">
        <f>+IF(X37="","","HORARIO DEL PERÍODO No. 3")</f>
        <v>HORARIO DEL PERÍODO No. 3</v>
      </c>
      <c r="W37" s="71"/>
      <c r="X37" s="88" t="s">
        <v>312</v>
      </c>
      <c r="Y37" s="89"/>
      <c r="Z37" s="89"/>
      <c r="AA37" s="90"/>
      <c r="AD37" s="193"/>
      <c r="AE37" s="193"/>
      <c r="AF37" s="193"/>
      <c r="AG37" s="193"/>
      <c r="AH37" s="193"/>
      <c r="AI37" s="194"/>
      <c r="AQ37" s="14" t="s">
        <v>251</v>
      </c>
      <c r="AR37" s="14">
        <v>36</v>
      </c>
      <c r="AS37" s="14">
        <v>37173</v>
      </c>
      <c r="AT37" s="14" t="s">
        <v>190</v>
      </c>
      <c r="AU37" s="15">
        <v>93136.86</v>
      </c>
      <c r="AV37" s="15">
        <v>102519.726</v>
      </c>
      <c r="AW37" s="14" t="s">
        <v>191</v>
      </c>
      <c r="AX37" s="14" t="s">
        <v>192</v>
      </c>
    </row>
    <row r="38" spans="2:50" x14ac:dyDescent="0.2">
      <c r="B38" s="12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90"/>
      <c r="O38" s="49"/>
      <c r="P38" s="40"/>
      <c r="Q38" s="102"/>
      <c r="R38" s="100"/>
      <c r="S38" s="44" t="s">
        <v>69</v>
      </c>
      <c r="T38" s="46">
        <v>3</v>
      </c>
      <c r="U38" s="47" t="s">
        <v>333</v>
      </c>
      <c r="V38" s="71" t="s">
        <v>48</v>
      </c>
      <c r="W38" s="119"/>
      <c r="X38" s="119"/>
      <c r="Y38" s="88">
        <v>24</v>
      </c>
      <c r="Z38" s="89"/>
      <c r="AA38" s="90"/>
      <c r="AQ38" s="14" t="s">
        <v>252</v>
      </c>
      <c r="AR38" s="14">
        <v>37</v>
      </c>
      <c r="AS38" s="14">
        <v>38632</v>
      </c>
      <c r="AT38" s="14" t="s">
        <v>193</v>
      </c>
      <c r="AU38" s="15">
        <v>95905.73</v>
      </c>
      <c r="AV38" s="15">
        <v>102128.974</v>
      </c>
      <c r="AW38" s="14" t="s">
        <v>194</v>
      </c>
      <c r="AX38" s="14" t="s">
        <v>195</v>
      </c>
    </row>
    <row r="39" spans="2:50" x14ac:dyDescent="0.2">
      <c r="B39" s="12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90"/>
      <c r="O39" s="34"/>
      <c r="P39" s="40"/>
      <c r="Q39" s="44" t="s">
        <v>4</v>
      </c>
      <c r="R39" s="45">
        <v>2</v>
      </c>
      <c r="S39" s="44" t="s">
        <v>68</v>
      </c>
      <c r="T39" s="46">
        <v>4</v>
      </c>
      <c r="U39" s="47"/>
      <c r="V39" s="72" t="s">
        <v>49</v>
      </c>
      <c r="W39" s="73"/>
      <c r="X39" s="73"/>
      <c r="Y39" s="88" t="s">
        <v>340</v>
      </c>
      <c r="Z39" s="89"/>
      <c r="AA39" s="90"/>
      <c r="AQ39" s="14" t="s">
        <v>253</v>
      </c>
      <c r="AR39" s="14">
        <v>38</v>
      </c>
      <c r="AS39" s="14">
        <v>46626</v>
      </c>
      <c r="AT39" s="14" t="s">
        <v>196</v>
      </c>
      <c r="AU39" s="15">
        <v>88907.770999999993</v>
      </c>
      <c r="AV39" s="15">
        <v>100085.94</v>
      </c>
      <c r="AW39" s="14" t="s">
        <v>197</v>
      </c>
      <c r="AX39" s="14" t="s">
        <v>198</v>
      </c>
    </row>
    <row r="40" spans="2:50" ht="13.5" thickBot="1" x14ac:dyDescent="0.25">
      <c r="B40" s="12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90"/>
      <c r="O40" s="34"/>
      <c r="P40" s="40"/>
      <c r="Q40" s="101" t="s">
        <v>296</v>
      </c>
      <c r="R40" s="99">
        <v>2</v>
      </c>
      <c r="S40" s="94"/>
      <c r="T40" s="95"/>
      <c r="U40" s="96"/>
      <c r="V40" s="97" t="s">
        <v>51</v>
      </c>
      <c r="W40" s="98"/>
      <c r="X40" s="98"/>
      <c r="Y40" s="91">
        <v>12</v>
      </c>
      <c r="Z40" s="92"/>
      <c r="AA40" s="93"/>
      <c r="AQ40" s="14" t="s">
        <v>254</v>
      </c>
      <c r="AR40" s="14">
        <v>39</v>
      </c>
      <c r="AS40" s="14">
        <v>56123</v>
      </c>
      <c r="AT40" s="14" t="s">
        <v>199</v>
      </c>
      <c r="AU40" s="15">
        <v>99110.498000000007</v>
      </c>
      <c r="AV40" s="15">
        <v>97048.406000000003</v>
      </c>
      <c r="AW40" s="14" t="s">
        <v>200</v>
      </c>
      <c r="AX40" s="14" t="s">
        <v>201</v>
      </c>
    </row>
    <row r="41" spans="2:50" ht="13.5" thickTop="1" x14ac:dyDescent="0.2">
      <c r="B41" s="12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90"/>
      <c r="O41" s="34"/>
      <c r="P41" s="40"/>
      <c r="Q41" s="102"/>
      <c r="R41" s="100"/>
      <c r="S41" s="74" t="s">
        <v>30</v>
      </c>
      <c r="T41" s="75"/>
      <c r="U41" s="75"/>
      <c r="V41" s="76"/>
      <c r="W41" s="76"/>
      <c r="X41" s="76"/>
      <c r="Y41" s="76"/>
      <c r="Z41" s="76"/>
      <c r="AA41" s="77"/>
      <c r="AQ41" s="16" t="s">
        <v>255</v>
      </c>
      <c r="AR41" s="16">
        <v>40</v>
      </c>
      <c r="AS41" s="16">
        <v>25654</v>
      </c>
      <c r="AT41" s="16" t="s">
        <v>202</v>
      </c>
      <c r="AU41" s="17">
        <v>100877.724</v>
      </c>
      <c r="AV41" s="17">
        <v>106948.649</v>
      </c>
      <c r="AW41" s="17" t="s">
        <v>203</v>
      </c>
      <c r="AX41" s="17" t="s">
        <v>204</v>
      </c>
    </row>
    <row r="42" spans="2:50" x14ac:dyDescent="0.2">
      <c r="B42" s="12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90"/>
      <c r="O42" s="34"/>
      <c r="P42" s="40"/>
      <c r="Q42" s="44" t="s">
        <v>5</v>
      </c>
      <c r="R42" s="50">
        <v>2</v>
      </c>
      <c r="S42" s="67" t="s">
        <v>31</v>
      </c>
      <c r="T42" s="68"/>
      <c r="U42" s="68"/>
      <c r="V42" s="68"/>
      <c r="W42" s="68"/>
      <c r="X42" s="68"/>
      <c r="Y42" s="68"/>
      <c r="Z42" s="68" t="s">
        <v>32</v>
      </c>
      <c r="AA42" s="69"/>
      <c r="AQ42" s="16" t="s">
        <v>256</v>
      </c>
      <c r="AR42" s="16">
        <v>41</v>
      </c>
      <c r="AS42" s="16">
        <v>26356</v>
      </c>
      <c r="AT42" s="16" t="s">
        <v>205</v>
      </c>
      <c r="AU42" s="17">
        <v>96512.08</v>
      </c>
      <c r="AV42" s="17">
        <v>106261.51300000001</v>
      </c>
      <c r="AW42" s="17" t="s">
        <v>206</v>
      </c>
      <c r="AX42" s="17" t="s">
        <v>207</v>
      </c>
    </row>
    <row r="43" spans="2:50" x14ac:dyDescent="0.2">
      <c r="B43" s="12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90"/>
      <c r="O43" s="34"/>
      <c r="P43" s="40"/>
      <c r="Q43" s="51" t="s">
        <v>297</v>
      </c>
      <c r="R43" s="52">
        <v>2.5</v>
      </c>
      <c r="S43" s="62" t="s">
        <v>342</v>
      </c>
      <c r="T43" s="63"/>
      <c r="U43" s="63"/>
      <c r="V43" s="63"/>
      <c r="W43" s="63"/>
      <c r="X43" s="63"/>
      <c r="Y43" s="63"/>
      <c r="Z43" s="65" t="s">
        <v>68</v>
      </c>
      <c r="AA43" s="66"/>
      <c r="AQ43" s="16" t="s">
        <v>257</v>
      </c>
      <c r="AR43" s="16">
        <v>42</v>
      </c>
      <c r="AS43" s="16">
        <v>17606</v>
      </c>
      <c r="AT43" s="16" t="s">
        <v>208</v>
      </c>
      <c r="AU43" s="17">
        <v>96860.635999999999</v>
      </c>
      <c r="AV43" s="17">
        <v>111021.019</v>
      </c>
      <c r="AW43" s="17" t="s">
        <v>209</v>
      </c>
      <c r="AX43" s="18" t="s">
        <v>210</v>
      </c>
    </row>
    <row r="44" spans="2:50" x14ac:dyDescent="0.2">
      <c r="B44" s="12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0"/>
      <c r="O44" s="34"/>
      <c r="P44" s="40"/>
      <c r="Q44" s="44" t="s">
        <v>53</v>
      </c>
      <c r="R44" s="50">
        <v>2.5</v>
      </c>
      <c r="S44" s="78" t="s">
        <v>357</v>
      </c>
      <c r="T44" s="79"/>
      <c r="U44" s="79"/>
      <c r="V44" s="79"/>
      <c r="W44" s="79"/>
      <c r="X44" s="79"/>
      <c r="Y44" s="80"/>
      <c r="Z44" s="84" t="s">
        <v>358</v>
      </c>
      <c r="AA44" s="85"/>
      <c r="AQ44" s="16" t="s">
        <v>285</v>
      </c>
      <c r="AR44" s="16">
        <v>48</v>
      </c>
      <c r="AS44" s="16">
        <v>23645</v>
      </c>
      <c r="AT44" s="16" t="s">
        <v>264</v>
      </c>
      <c r="AU44" s="17">
        <v>106808</v>
      </c>
      <c r="AV44" s="17">
        <v>108232</v>
      </c>
      <c r="AW44" s="17" t="s">
        <v>271</v>
      </c>
      <c r="AX44" s="18" t="s">
        <v>272</v>
      </c>
    </row>
    <row r="45" spans="2:50" x14ac:dyDescent="0.2">
      <c r="B45" s="12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90"/>
      <c r="O45" s="34"/>
      <c r="P45" s="40"/>
      <c r="Q45" s="44" t="s">
        <v>6</v>
      </c>
      <c r="R45" s="50">
        <v>2</v>
      </c>
      <c r="S45" s="81"/>
      <c r="T45" s="82"/>
      <c r="U45" s="82"/>
      <c r="V45" s="82"/>
      <c r="W45" s="82"/>
      <c r="X45" s="82"/>
      <c r="Y45" s="83"/>
      <c r="Z45" s="86"/>
      <c r="AA45" s="87"/>
      <c r="AQ45" s="16" t="s">
        <v>286</v>
      </c>
      <c r="AR45" s="16">
        <v>49</v>
      </c>
      <c r="AS45" s="16">
        <v>1539</v>
      </c>
      <c r="AT45" s="16" t="s">
        <v>265</v>
      </c>
      <c r="AU45" s="17">
        <v>100080</v>
      </c>
      <c r="AV45" s="17">
        <v>118489</v>
      </c>
      <c r="AW45" s="17" t="s">
        <v>273</v>
      </c>
      <c r="AX45" s="18" t="s">
        <v>274</v>
      </c>
    </row>
    <row r="46" spans="2:50" x14ac:dyDescent="0.2">
      <c r="B46" s="12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90"/>
      <c r="O46" s="34"/>
      <c r="P46" s="40"/>
      <c r="Q46" s="44" t="s">
        <v>7</v>
      </c>
      <c r="R46" s="50">
        <v>2</v>
      </c>
      <c r="S46" s="62"/>
      <c r="T46" s="63"/>
      <c r="U46" s="63"/>
      <c r="V46" s="63"/>
      <c r="W46" s="63"/>
      <c r="X46" s="63"/>
      <c r="Y46" s="63"/>
      <c r="Z46" s="63"/>
      <c r="AA46" s="64"/>
      <c r="AQ46" s="16" t="s">
        <v>287</v>
      </c>
      <c r="AR46" s="16">
        <v>50</v>
      </c>
      <c r="AS46" s="16">
        <v>695</v>
      </c>
      <c r="AT46" s="16" t="s">
        <v>266</v>
      </c>
      <c r="AU46" s="17">
        <v>105495</v>
      </c>
      <c r="AV46" s="17">
        <v>120747</v>
      </c>
      <c r="AW46" s="17" t="s">
        <v>275</v>
      </c>
      <c r="AX46" s="18" t="s">
        <v>276</v>
      </c>
    </row>
    <row r="47" spans="2:50" x14ac:dyDescent="0.2">
      <c r="B47" s="12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34"/>
      <c r="P47" s="40"/>
      <c r="Q47" s="44" t="s">
        <v>8</v>
      </c>
      <c r="R47" s="50">
        <v>2.5</v>
      </c>
      <c r="S47" s="62"/>
      <c r="T47" s="63"/>
      <c r="U47" s="63"/>
      <c r="V47" s="63"/>
      <c r="W47" s="63"/>
      <c r="X47" s="63"/>
      <c r="Y47" s="63"/>
      <c r="Z47" s="63"/>
      <c r="AA47" s="64"/>
      <c r="AQ47" s="16" t="s">
        <v>288</v>
      </c>
      <c r="AR47" s="16">
        <v>51</v>
      </c>
      <c r="AS47" s="16">
        <v>9508</v>
      </c>
      <c r="AT47" s="16" t="s">
        <v>267</v>
      </c>
      <c r="AU47" s="17">
        <v>94593</v>
      </c>
      <c r="AV47" s="17">
        <v>114546</v>
      </c>
      <c r="AW47" s="17" t="s">
        <v>277</v>
      </c>
      <c r="AX47" s="18" t="s">
        <v>278</v>
      </c>
    </row>
    <row r="48" spans="2:50" x14ac:dyDescent="0.2">
      <c r="B48" s="12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90"/>
      <c r="O48" s="34"/>
      <c r="P48" s="40"/>
      <c r="Q48" s="44" t="s">
        <v>9</v>
      </c>
      <c r="R48" s="50">
        <v>2.5</v>
      </c>
      <c r="S48" s="62"/>
      <c r="T48" s="63"/>
      <c r="U48" s="63"/>
      <c r="V48" s="63"/>
      <c r="W48" s="63"/>
      <c r="X48" s="63"/>
      <c r="Y48" s="63"/>
      <c r="Z48" s="63"/>
      <c r="AA48" s="64"/>
      <c r="AQ48" s="16" t="s">
        <v>289</v>
      </c>
      <c r="AR48" s="16">
        <v>52</v>
      </c>
      <c r="AS48" s="16">
        <v>17939</v>
      </c>
      <c r="AT48" s="16" t="s">
        <v>268</v>
      </c>
      <c r="AU48" s="17">
        <v>89848</v>
      </c>
      <c r="AV48" s="17">
        <v>110856</v>
      </c>
      <c r="AW48" s="17" t="s">
        <v>279</v>
      </c>
      <c r="AX48" s="18" t="s">
        <v>280</v>
      </c>
    </row>
    <row r="49" spans="2:50" x14ac:dyDescent="0.2">
      <c r="B49" s="12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90"/>
      <c r="O49" s="34"/>
      <c r="P49" s="40"/>
      <c r="Q49" s="51" t="s">
        <v>298</v>
      </c>
      <c r="R49" s="52">
        <v>2.5</v>
      </c>
      <c r="S49" s="62"/>
      <c r="T49" s="63"/>
      <c r="U49" s="63"/>
      <c r="V49" s="63"/>
      <c r="W49" s="63"/>
      <c r="X49" s="63"/>
      <c r="Y49" s="63"/>
      <c r="Z49" s="63"/>
      <c r="AA49" s="64"/>
      <c r="AQ49" s="16" t="s">
        <v>290</v>
      </c>
      <c r="AR49" s="16">
        <v>53</v>
      </c>
      <c r="AS49" s="16">
        <v>200001</v>
      </c>
      <c r="AT49" s="16" t="s">
        <v>269</v>
      </c>
      <c r="AU49" s="17">
        <v>82887</v>
      </c>
      <c r="AV49" s="17">
        <v>96043</v>
      </c>
      <c r="AW49" s="17" t="s">
        <v>281</v>
      </c>
      <c r="AX49" s="18" t="s">
        <v>282</v>
      </c>
    </row>
    <row r="50" spans="2:50" x14ac:dyDescent="0.2">
      <c r="B50" s="12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90"/>
      <c r="O50" s="34"/>
      <c r="P50" s="40"/>
      <c r="Q50" s="44" t="s">
        <v>10</v>
      </c>
      <c r="R50" s="50">
        <v>2.5</v>
      </c>
      <c r="S50" s="62"/>
      <c r="T50" s="63"/>
      <c r="U50" s="63"/>
      <c r="V50" s="63"/>
      <c r="W50" s="63"/>
      <c r="X50" s="63"/>
      <c r="Y50" s="63"/>
      <c r="Z50" s="63"/>
      <c r="AA50" s="64"/>
      <c r="AQ50" s="16" t="s">
        <v>291</v>
      </c>
      <c r="AR50" s="16">
        <v>55</v>
      </c>
      <c r="AS50" s="16">
        <v>72992</v>
      </c>
      <c r="AT50" s="16" t="s">
        <v>270</v>
      </c>
      <c r="AU50" s="17">
        <v>96671</v>
      </c>
      <c r="AV50" s="17">
        <v>89196</v>
      </c>
      <c r="AW50" s="17" t="s">
        <v>283</v>
      </c>
      <c r="AX50" s="18" t="s">
        <v>284</v>
      </c>
    </row>
    <row r="51" spans="2:50" x14ac:dyDescent="0.2">
      <c r="B51" s="12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90"/>
      <c r="O51" s="34"/>
      <c r="P51" s="40"/>
      <c r="Q51" s="44" t="s">
        <v>11</v>
      </c>
      <c r="R51" s="50">
        <v>2.5</v>
      </c>
      <c r="S51" s="62"/>
      <c r="T51" s="63"/>
      <c r="U51" s="63"/>
      <c r="V51" s="63"/>
      <c r="W51" s="63"/>
      <c r="X51" s="63"/>
      <c r="Y51" s="63"/>
      <c r="Z51" s="63"/>
      <c r="AA51" s="64"/>
    </row>
    <row r="52" spans="2:50" x14ac:dyDescent="0.2">
      <c r="B52" s="12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90"/>
      <c r="O52" s="34"/>
      <c r="P52" s="40"/>
      <c r="Q52" s="44" t="s">
        <v>12</v>
      </c>
      <c r="R52" s="50">
        <v>0.5</v>
      </c>
      <c r="S52" s="62"/>
      <c r="T52" s="63"/>
      <c r="U52" s="63"/>
      <c r="V52" s="63"/>
      <c r="W52" s="63"/>
      <c r="X52" s="63"/>
      <c r="Y52" s="63"/>
      <c r="Z52" s="63"/>
      <c r="AA52" s="64"/>
    </row>
    <row r="53" spans="2:50" ht="13.5" thickBot="1" x14ac:dyDescent="0.25">
      <c r="B53" s="12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90"/>
      <c r="O53" s="34"/>
      <c r="P53" s="40"/>
      <c r="Q53" s="53" t="s">
        <v>13</v>
      </c>
      <c r="R53" s="54">
        <v>0.3</v>
      </c>
      <c r="S53" s="56"/>
      <c r="T53" s="57"/>
      <c r="U53" s="57"/>
      <c r="V53" s="57"/>
      <c r="W53" s="57"/>
      <c r="X53" s="57"/>
      <c r="Y53" s="57"/>
      <c r="Z53" s="57"/>
      <c r="AA53" s="58"/>
    </row>
    <row r="54" spans="2:50" ht="14.25" thickTop="1" thickBot="1" x14ac:dyDescent="0.25">
      <c r="B54" s="12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90"/>
      <c r="O54" s="34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2:50" ht="14.25" thickTop="1" thickBot="1" x14ac:dyDescent="0.25">
      <c r="B55" s="12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90"/>
      <c r="O55" s="34"/>
      <c r="P55" s="28"/>
      <c r="Q55" s="59" t="s">
        <v>52</v>
      </c>
      <c r="R55" s="60"/>
      <c r="S55" s="60"/>
      <c r="T55" s="60"/>
      <c r="U55" s="60"/>
      <c r="V55" s="60"/>
      <c r="W55" s="60"/>
      <c r="X55" s="60"/>
      <c r="Y55" s="60"/>
      <c r="Z55" s="60"/>
      <c r="AA55" s="61"/>
    </row>
    <row r="56" spans="2:50" ht="18" customHeight="1" thickTop="1" x14ac:dyDescent="0.2">
      <c r="B56" s="12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90"/>
      <c r="O56" s="34"/>
      <c r="P56" s="28"/>
      <c r="Q56" s="131" t="s">
        <v>359</v>
      </c>
      <c r="R56" s="132"/>
      <c r="S56" s="132"/>
      <c r="T56" s="132"/>
      <c r="U56" s="132"/>
      <c r="V56" s="132"/>
      <c r="W56" s="132"/>
      <c r="X56" s="132"/>
      <c r="Y56" s="132"/>
      <c r="Z56" s="132"/>
      <c r="AA56" s="133"/>
    </row>
    <row r="57" spans="2:50" ht="18" customHeight="1" x14ac:dyDescent="0.2">
      <c r="B57" s="12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90"/>
      <c r="O57" s="34"/>
      <c r="P57" s="28"/>
      <c r="Q57" s="134"/>
      <c r="R57" s="135"/>
      <c r="S57" s="135"/>
      <c r="T57" s="135"/>
      <c r="U57" s="135"/>
      <c r="V57" s="135"/>
      <c r="W57" s="135"/>
      <c r="X57" s="135"/>
      <c r="Y57" s="135"/>
      <c r="Z57" s="135"/>
      <c r="AA57" s="136"/>
    </row>
    <row r="58" spans="2:50" ht="18" customHeight="1" x14ac:dyDescent="0.2">
      <c r="B58" s="12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34"/>
      <c r="P58" s="28"/>
      <c r="Q58" s="134"/>
      <c r="R58" s="135"/>
      <c r="S58" s="135"/>
      <c r="T58" s="135"/>
      <c r="U58" s="135"/>
      <c r="V58" s="135"/>
      <c r="W58" s="135"/>
      <c r="X58" s="135"/>
      <c r="Y58" s="135"/>
      <c r="Z58" s="135"/>
      <c r="AA58" s="136"/>
    </row>
    <row r="59" spans="2:50" ht="18" customHeight="1" x14ac:dyDescent="0.2">
      <c r="B59" s="12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90"/>
      <c r="O59" s="34"/>
      <c r="P59" s="28"/>
      <c r="Q59" s="134"/>
      <c r="R59" s="135"/>
      <c r="S59" s="135"/>
      <c r="T59" s="135"/>
      <c r="U59" s="135"/>
      <c r="V59" s="135"/>
      <c r="W59" s="135"/>
      <c r="X59" s="135"/>
      <c r="Y59" s="135"/>
      <c r="Z59" s="135"/>
      <c r="AA59" s="136"/>
    </row>
    <row r="60" spans="2:50" ht="18" customHeight="1" x14ac:dyDescent="0.2">
      <c r="B60" s="12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90"/>
      <c r="O60" s="34"/>
      <c r="P60" s="28"/>
      <c r="Q60" s="134"/>
      <c r="R60" s="135"/>
      <c r="S60" s="135"/>
      <c r="T60" s="135"/>
      <c r="U60" s="135"/>
      <c r="V60" s="135"/>
      <c r="W60" s="135"/>
      <c r="X60" s="135"/>
      <c r="Y60" s="135"/>
      <c r="Z60" s="135"/>
      <c r="AA60" s="136"/>
    </row>
    <row r="61" spans="2:50" ht="18" customHeight="1" x14ac:dyDescent="0.2">
      <c r="B61" s="12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90"/>
      <c r="O61" s="34"/>
      <c r="P61" s="28"/>
      <c r="Q61" s="134"/>
      <c r="R61" s="135"/>
      <c r="S61" s="135"/>
      <c r="T61" s="135"/>
      <c r="U61" s="135"/>
      <c r="V61" s="135"/>
      <c r="W61" s="135"/>
      <c r="X61" s="135"/>
      <c r="Y61" s="135"/>
      <c r="Z61" s="135"/>
      <c r="AA61" s="136"/>
    </row>
    <row r="62" spans="2:50" ht="18" customHeight="1" x14ac:dyDescent="0.2">
      <c r="B62" s="12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90"/>
      <c r="O62" s="34"/>
      <c r="P62" s="28"/>
      <c r="Q62" s="134"/>
      <c r="R62" s="135"/>
      <c r="S62" s="135"/>
      <c r="T62" s="135"/>
      <c r="U62" s="135"/>
      <c r="V62" s="135"/>
      <c r="W62" s="135"/>
      <c r="X62" s="135"/>
      <c r="Y62" s="135"/>
      <c r="Z62" s="135"/>
      <c r="AA62" s="136"/>
    </row>
    <row r="63" spans="2:50" ht="18" customHeight="1" x14ac:dyDescent="0.2">
      <c r="B63" s="12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90"/>
      <c r="O63" s="34"/>
      <c r="P63" s="28"/>
      <c r="Q63" s="134"/>
      <c r="R63" s="135"/>
      <c r="S63" s="135"/>
      <c r="T63" s="135"/>
      <c r="U63" s="135"/>
      <c r="V63" s="135"/>
      <c r="W63" s="135"/>
      <c r="X63" s="135"/>
      <c r="Y63" s="135"/>
      <c r="Z63" s="135"/>
      <c r="AA63" s="136"/>
    </row>
    <row r="64" spans="2:50" ht="18" customHeight="1" thickBot="1" x14ac:dyDescent="0.25">
      <c r="B64" s="12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90"/>
      <c r="O64" s="34"/>
      <c r="P64" s="28"/>
      <c r="Q64" s="137"/>
      <c r="R64" s="138"/>
      <c r="S64" s="138"/>
      <c r="T64" s="138"/>
      <c r="U64" s="138"/>
      <c r="V64" s="138"/>
      <c r="W64" s="138"/>
      <c r="X64" s="138"/>
      <c r="Y64" s="138"/>
      <c r="Z64" s="138"/>
      <c r="AA64" s="139"/>
    </row>
    <row r="65" spans="2:27" ht="14.25" thickTop="1" thickBot="1" x14ac:dyDescent="0.25">
      <c r="B65" s="12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90"/>
      <c r="O65" s="34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2:27" ht="14.25" thickTop="1" thickBot="1" x14ac:dyDescent="0.25">
      <c r="B66" s="12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90"/>
      <c r="O66" s="34"/>
      <c r="P66" s="28"/>
      <c r="Q66" s="140" t="s">
        <v>47</v>
      </c>
      <c r="R66" s="141"/>
      <c r="S66" s="141"/>
      <c r="T66" s="141"/>
      <c r="U66" s="141"/>
      <c r="V66" s="141"/>
      <c r="W66" s="141"/>
      <c r="X66" s="141"/>
      <c r="Y66" s="141"/>
      <c r="Z66" s="141"/>
      <c r="AA66" s="142"/>
    </row>
    <row r="67" spans="2:27" ht="13.5" thickTop="1" x14ac:dyDescent="0.2">
      <c r="B67" s="12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90"/>
      <c r="O67" s="34"/>
      <c r="P67" s="28"/>
      <c r="Q67" s="143"/>
      <c r="R67" s="144"/>
      <c r="S67" s="144"/>
      <c r="T67" s="144"/>
      <c r="U67" s="145"/>
      <c r="V67" s="157"/>
      <c r="W67" s="157"/>
      <c r="X67" s="157"/>
      <c r="Y67" s="157"/>
      <c r="Z67" s="157"/>
      <c r="AA67" s="158"/>
    </row>
    <row r="68" spans="2:27" x14ac:dyDescent="0.2">
      <c r="B68" s="12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90"/>
      <c r="O68" s="34"/>
      <c r="P68" s="28"/>
      <c r="Q68" s="146"/>
      <c r="R68" s="147"/>
      <c r="S68" s="147"/>
      <c r="T68" s="147"/>
      <c r="U68" s="148"/>
      <c r="V68" s="119"/>
      <c r="W68" s="119"/>
      <c r="X68" s="119"/>
      <c r="Y68" s="119"/>
      <c r="Z68" s="119"/>
      <c r="AA68" s="156"/>
    </row>
    <row r="69" spans="2:27" x14ac:dyDescent="0.2">
      <c r="B69" s="12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90"/>
      <c r="O69" s="34"/>
      <c r="P69" s="28"/>
      <c r="Q69" s="146"/>
      <c r="R69" s="147"/>
      <c r="S69" s="147"/>
      <c r="T69" s="147"/>
      <c r="U69" s="148"/>
      <c r="V69" s="119"/>
      <c r="W69" s="119"/>
      <c r="X69" s="119"/>
      <c r="Y69" s="119"/>
      <c r="Z69" s="119"/>
      <c r="AA69" s="156"/>
    </row>
    <row r="70" spans="2:27" x14ac:dyDescent="0.2">
      <c r="B70" s="12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90"/>
      <c r="O70" s="34"/>
      <c r="P70" s="28"/>
      <c r="Q70" s="146"/>
      <c r="R70" s="147"/>
      <c r="S70" s="147"/>
      <c r="T70" s="147"/>
      <c r="U70" s="148"/>
      <c r="V70" s="119"/>
      <c r="W70" s="119"/>
      <c r="X70" s="119"/>
      <c r="Y70" s="119"/>
      <c r="Z70" s="119"/>
      <c r="AA70" s="156"/>
    </row>
    <row r="71" spans="2:27" x14ac:dyDescent="0.2">
      <c r="B71" s="12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90"/>
      <c r="O71" s="34"/>
      <c r="P71" s="28"/>
      <c r="Q71" s="146"/>
      <c r="R71" s="147"/>
      <c r="S71" s="147"/>
      <c r="T71" s="147"/>
      <c r="U71" s="148"/>
      <c r="V71" s="119"/>
      <c r="W71" s="119"/>
      <c r="X71" s="119"/>
      <c r="Y71" s="119"/>
      <c r="Z71" s="119"/>
      <c r="AA71" s="156"/>
    </row>
    <row r="72" spans="2:27" x14ac:dyDescent="0.2">
      <c r="B72" s="12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90"/>
      <c r="O72" s="34"/>
      <c r="P72" s="28"/>
      <c r="Q72" s="146"/>
      <c r="R72" s="147"/>
      <c r="S72" s="147"/>
      <c r="T72" s="147"/>
      <c r="U72" s="148"/>
      <c r="V72" s="119"/>
      <c r="W72" s="119"/>
      <c r="X72" s="119"/>
      <c r="Y72" s="119"/>
      <c r="Z72" s="119"/>
      <c r="AA72" s="156"/>
    </row>
    <row r="73" spans="2:27" x14ac:dyDescent="0.2">
      <c r="B73" s="12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90"/>
      <c r="O73" s="34"/>
      <c r="P73" s="28"/>
      <c r="Q73" s="146"/>
      <c r="R73" s="147"/>
      <c r="S73" s="147"/>
      <c r="T73" s="147"/>
      <c r="U73" s="148"/>
      <c r="V73" s="119"/>
      <c r="W73" s="119"/>
      <c r="X73" s="119"/>
      <c r="Y73" s="119"/>
      <c r="Z73" s="119"/>
      <c r="AA73" s="156"/>
    </row>
    <row r="74" spans="2:27" x14ac:dyDescent="0.2">
      <c r="B74" s="12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90"/>
      <c r="O74" s="34"/>
      <c r="P74" s="28"/>
      <c r="Q74" s="146"/>
      <c r="R74" s="147"/>
      <c r="S74" s="147"/>
      <c r="T74" s="147"/>
      <c r="U74" s="148"/>
      <c r="V74" s="119"/>
      <c r="W74" s="119"/>
      <c r="X74" s="119"/>
      <c r="Y74" s="119"/>
      <c r="Z74" s="119"/>
      <c r="AA74" s="156"/>
    </row>
    <row r="75" spans="2:27" x14ac:dyDescent="0.2">
      <c r="B75" s="12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90"/>
      <c r="O75" s="34"/>
      <c r="P75" s="28"/>
      <c r="Q75" s="146"/>
      <c r="R75" s="147"/>
      <c r="S75" s="147"/>
      <c r="T75" s="147"/>
      <c r="U75" s="148"/>
      <c r="V75" s="119"/>
      <c r="W75" s="119"/>
      <c r="X75" s="119"/>
      <c r="Y75" s="119"/>
      <c r="Z75" s="119"/>
      <c r="AA75" s="156"/>
    </row>
    <row r="76" spans="2:27" x14ac:dyDescent="0.2">
      <c r="B76" s="12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90"/>
      <c r="O76" s="34"/>
      <c r="P76" s="28"/>
      <c r="Q76" s="146"/>
      <c r="R76" s="147"/>
      <c r="S76" s="147"/>
      <c r="T76" s="147"/>
      <c r="U76" s="148"/>
      <c r="V76" s="119"/>
      <c r="W76" s="119"/>
      <c r="X76" s="119"/>
      <c r="Y76" s="119"/>
      <c r="Z76" s="119"/>
      <c r="AA76" s="156"/>
    </row>
    <row r="77" spans="2:27" x14ac:dyDescent="0.2">
      <c r="B77" s="12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90"/>
      <c r="O77" s="34"/>
      <c r="P77" s="28"/>
      <c r="Q77" s="146"/>
      <c r="R77" s="147"/>
      <c r="S77" s="147"/>
      <c r="T77" s="147"/>
      <c r="U77" s="148"/>
      <c r="V77" s="119"/>
      <c r="W77" s="119"/>
      <c r="X77" s="119"/>
      <c r="Y77" s="119"/>
      <c r="Z77" s="119"/>
      <c r="AA77" s="156"/>
    </row>
    <row r="78" spans="2:27" x14ac:dyDescent="0.2">
      <c r="B78" s="12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90"/>
      <c r="O78" s="34"/>
      <c r="P78" s="28"/>
      <c r="Q78" s="146"/>
      <c r="R78" s="147"/>
      <c r="S78" s="147"/>
      <c r="T78" s="147"/>
      <c r="U78" s="148"/>
      <c r="V78" s="119"/>
      <c r="W78" s="119"/>
      <c r="X78" s="119"/>
      <c r="Y78" s="119"/>
      <c r="Z78" s="119"/>
      <c r="AA78" s="156"/>
    </row>
    <row r="79" spans="2:27" x14ac:dyDescent="0.2">
      <c r="B79" s="12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90"/>
      <c r="O79" s="34"/>
      <c r="P79" s="28"/>
      <c r="Q79" s="149"/>
      <c r="R79" s="150"/>
      <c r="S79" s="150"/>
      <c r="T79" s="150"/>
      <c r="U79" s="151"/>
      <c r="V79" s="119"/>
      <c r="W79" s="119"/>
      <c r="X79" s="119"/>
      <c r="Y79" s="119"/>
      <c r="Z79" s="119"/>
      <c r="AA79" s="156"/>
    </row>
    <row r="80" spans="2:27" ht="13.5" thickBot="1" x14ac:dyDescent="0.25">
      <c r="B80" s="12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90"/>
      <c r="O80" s="34"/>
      <c r="P80" s="28"/>
      <c r="Q80" s="111" t="s">
        <v>80</v>
      </c>
      <c r="R80" s="112"/>
      <c r="S80" s="112"/>
      <c r="T80" s="112"/>
      <c r="U80" s="112"/>
      <c r="V80" s="112" t="s">
        <v>81</v>
      </c>
      <c r="W80" s="112"/>
      <c r="X80" s="112"/>
      <c r="Y80" s="112"/>
      <c r="Z80" s="112"/>
      <c r="AA80" s="113"/>
    </row>
    <row r="81" spans="2:27" ht="14.25" thickTop="1" thickBot="1" x14ac:dyDescent="0.25">
      <c r="B81" s="12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90"/>
      <c r="O81" s="28"/>
      <c r="P81" s="28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2:27" ht="13.5" thickTop="1" x14ac:dyDescent="0.2">
      <c r="B82" s="12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90"/>
      <c r="O82" s="28"/>
      <c r="P82" s="28"/>
      <c r="Q82" s="152"/>
      <c r="R82" s="153"/>
      <c r="S82" s="153"/>
      <c r="T82" s="153"/>
      <c r="U82" s="153"/>
      <c r="V82" s="153"/>
      <c r="W82" s="153"/>
      <c r="X82" s="153"/>
      <c r="Y82" s="153"/>
      <c r="Z82" s="153"/>
      <c r="AA82" s="155"/>
    </row>
    <row r="83" spans="2:27" x14ac:dyDescent="0.2">
      <c r="B83" s="12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90"/>
      <c r="O83" s="28"/>
      <c r="P83" s="28"/>
      <c r="Q83" s="154"/>
      <c r="R83" s="119"/>
      <c r="S83" s="119"/>
      <c r="T83" s="119"/>
      <c r="U83" s="119"/>
      <c r="V83" s="119"/>
      <c r="W83" s="119"/>
      <c r="X83" s="119"/>
      <c r="Y83" s="119"/>
      <c r="Z83" s="119"/>
      <c r="AA83" s="156"/>
    </row>
    <row r="84" spans="2:27" x14ac:dyDescent="0.2">
      <c r="B84" s="12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90"/>
      <c r="O84" s="28"/>
      <c r="P84" s="28"/>
      <c r="Q84" s="154"/>
      <c r="R84" s="119"/>
      <c r="S84" s="119"/>
      <c r="T84" s="119"/>
      <c r="U84" s="119"/>
      <c r="V84" s="119"/>
      <c r="W84" s="119"/>
      <c r="X84" s="119"/>
      <c r="Y84" s="119"/>
      <c r="Z84" s="119"/>
      <c r="AA84" s="156"/>
    </row>
    <row r="85" spans="2:27" x14ac:dyDescent="0.2">
      <c r="B85" s="12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90"/>
      <c r="O85" s="28"/>
      <c r="P85" s="28"/>
      <c r="Q85" s="154"/>
      <c r="R85" s="119"/>
      <c r="S85" s="119"/>
      <c r="T85" s="119"/>
      <c r="U85" s="119"/>
      <c r="V85" s="119"/>
      <c r="W85" s="119"/>
      <c r="X85" s="119"/>
      <c r="Y85" s="119"/>
      <c r="Z85" s="119"/>
      <c r="AA85" s="156"/>
    </row>
    <row r="86" spans="2:27" x14ac:dyDescent="0.2">
      <c r="B86" s="12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90"/>
      <c r="O86" s="28"/>
      <c r="P86" s="28"/>
      <c r="Q86" s="154"/>
      <c r="R86" s="119"/>
      <c r="S86" s="119"/>
      <c r="T86" s="119"/>
      <c r="U86" s="119"/>
      <c r="V86" s="119"/>
      <c r="W86" s="119"/>
      <c r="X86" s="119"/>
      <c r="Y86" s="119"/>
      <c r="Z86" s="119"/>
      <c r="AA86" s="156"/>
    </row>
    <row r="87" spans="2:27" x14ac:dyDescent="0.2">
      <c r="B87" s="12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90"/>
      <c r="O87" s="28"/>
      <c r="P87" s="28"/>
      <c r="Q87" s="154"/>
      <c r="R87" s="119"/>
      <c r="S87" s="119"/>
      <c r="T87" s="119"/>
      <c r="U87" s="119"/>
      <c r="V87" s="119"/>
      <c r="W87" s="119"/>
      <c r="X87" s="119"/>
      <c r="Y87" s="119"/>
      <c r="Z87" s="119"/>
      <c r="AA87" s="156"/>
    </row>
    <row r="88" spans="2:27" x14ac:dyDescent="0.2">
      <c r="B88" s="12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90"/>
      <c r="O88" s="28"/>
      <c r="P88" s="28"/>
      <c r="Q88" s="154"/>
      <c r="R88" s="119"/>
      <c r="S88" s="119"/>
      <c r="T88" s="119"/>
      <c r="U88" s="119"/>
      <c r="V88" s="119"/>
      <c r="W88" s="119"/>
      <c r="X88" s="119"/>
      <c r="Y88" s="119"/>
      <c r="Z88" s="119"/>
      <c r="AA88" s="156"/>
    </row>
    <row r="89" spans="2:27" x14ac:dyDescent="0.2">
      <c r="B89" s="12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90"/>
      <c r="O89" s="28"/>
      <c r="P89" s="28"/>
      <c r="Q89" s="154"/>
      <c r="R89" s="119"/>
      <c r="S89" s="119"/>
      <c r="T89" s="119"/>
      <c r="U89" s="119"/>
      <c r="V89" s="119"/>
      <c r="W89" s="119"/>
      <c r="X89" s="119"/>
      <c r="Y89" s="119"/>
      <c r="Z89" s="119"/>
      <c r="AA89" s="156"/>
    </row>
    <row r="90" spans="2:27" x14ac:dyDescent="0.2">
      <c r="B90" s="12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90"/>
      <c r="O90" s="28"/>
      <c r="P90" s="28"/>
      <c r="Q90" s="154"/>
      <c r="R90" s="119"/>
      <c r="S90" s="119"/>
      <c r="T90" s="119"/>
      <c r="U90" s="119"/>
      <c r="V90" s="119"/>
      <c r="W90" s="119"/>
      <c r="X90" s="119"/>
      <c r="Y90" s="119"/>
      <c r="Z90" s="119"/>
      <c r="AA90" s="156"/>
    </row>
    <row r="91" spans="2:27" x14ac:dyDescent="0.2">
      <c r="B91" s="12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90"/>
      <c r="O91" s="28"/>
      <c r="P91" s="28"/>
      <c r="Q91" s="154"/>
      <c r="R91" s="119"/>
      <c r="S91" s="119"/>
      <c r="T91" s="119"/>
      <c r="U91" s="119"/>
      <c r="V91" s="119"/>
      <c r="W91" s="119"/>
      <c r="X91" s="119"/>
      <c r="Y91" s="119"/>
      <c r="Z91" s="119"/>
      <c r="AA91" s="156"/>
    </row>
    <row r="92" spans="2:27" x14ac:dyDescent="0.2">
      <c r="B92" s="12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90"/>
      <c r="O92" s="28"/>
      <c r="P92" s="28"/>
      <c r="Q92" s="154"/>
      <c r="R92" s="119"/>
      <c r="S92" s="119"/>
      <c r="T92" s="119"/>
      <c r="U92" s="119"/>
      <c r="V92" s="119"/>
      <c r="W92" s="119"/>
      <c r="X92" s="119"/>
      <c r="Y92" s="119"/>
      <c r="Z92" s="119"/>
      <c r="AA92" s="156"/>
    </row>
    <row r="93" spans="2:27" x14ac:dyDescent="0.2">
      <c r="B93" s="12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90"/>
      <c r="O93" s="28"/>
      <c r="P93" s="28"/>
      <c r="Q93" s="154"/>
      <c r="R93" s="119"/>
      <c r="S93" s="119"/>
      <c r="T93" s="119"/>
      <c r="U93" s="119"/>
      <c r="V93" s="119"/>
      <c r="W93" s="119"/>
      <c r="X93" s="119"/>
      <c r="Y93" s="119"/>
      <c r="Z93" s="119"/>
      <c r="AA93" s="156"/>
    </row>
    <row r="94" spans="2:27" x14ac:dyDescent="0.2">
      <c r="B94" s="12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90"/>
      <c r="O94" s="28"/>
      <c r="P94" s="28"/>
      <c r="Q94" s="154"/>
      <c r="R94" s="119"/>
      <c r="S94" s="119"/>
      <c r="T94" s="119"/>
      <c r="U94" s="119"/>
      <c r="V94" s="119"/>
      <c r="W94" s="119"/>
      <c r="X94" s="119"/>
      <c r="Y94" s="119"/>
      <c r="Z94" s="119"/>
      <c r="AA94" s="156"/>
    </row>
    <row r="95" spans="2:27" ht="13.5" thickBot="1" x14ac:dyDescent="0.25">
      <c r="B95" s="130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3"/>
      <c r="O95" s="28"/>
      <c r="P95" s="28"/>
      <c r="Q95" s="111" t="s">
        <v>82</v>
      </c>
      <c r="R95" s="112"/>
      <c r="S95" s="112"/>
      <c r="T95" s="112"/>
      <c r="U95" s="112"/>
      <c r="V95" s="112" t="s">
        <v>83</v>
      </c>
      <c r="W95" s="112"/>
      <c r="X95" s="112"/>
      <c r="Y95" s="112"/>
      <c r="Z95" s="112"/>
      <c r="AA95" s="113"/>
    </row>
    <row r="96" spans="2:27" ht="13.5" thickTop="1" x14ac:dyDescent="0.2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2:27" x14ac:dyDescent="0.2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55"/>
      <c r="Z97" s="55"/>
      <c r="AA97" s="28"/>
    </row>
    <row r="98" spans="2:27" x14ac:dyDescent="0.2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55"/>
      <c r="Z98" s="55"/>
      <c r="AA98" s="28"/>
    </row>
    <row r="99" spans="2:27" x14ac:dyDescent="0.2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55"/>
      <c r="Z99" s="55"/>
      <c r="AA99" s="28"/>
    </row>
    <row r="100" spans="2:27" x14ac:dyDescent="0.2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55"/>
      <c r="Z100" s="55"/>
      <c r="AA100" s="28"/>
    </row>
    <row r="101" spans="2:27" x14ac:dyDescent="0.2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55"/>
      <c r="Z101" s="55"/>
      <c r="AA101" s="28"/>
    </row>
    <row r="102" spans="2:27" x14ac:dyDescent="0.2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2:27" x14ac:dyDescent="0.2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</sheetData>
  <mergeCells count="134">
    <mergeCell ref="B2:N4"/>
    <mergeCell ref="Q3:U3"/>
    <mergeCell ref="Q2:AA2"/>
    <mergeCell ref="B16:G18"/>
    <mergeCell ref="H16:N18"/>
    <mergeCell ref="B13:G15"/>
    <mergeCell ref="Q6:U6"/>
    <mergeCell ref="Q7:U7"/>
    <mergeCell ref="Q23:U23"/>
    <mergeCell ref="Q16:AA16"/>
    <mergeCell ref="V23:AA23"/>
    <mergeCell ref="Q22:U22"/>
    <mergeCell ref="V11:AA11"/>
    <mergeCell ref="Q14:R14"/>
    <mergeCell ref="Q13:R13"/>
    <mergeCell ref="S13:U13"/>
    <mergeCell ref="V3:AA3"/>
    <mergeCell ref="V9:AA9"/>
    <mergeCell ref="V10:AA10"/>
    <mergeCell ref="V13:W13"/>
    <mergeCell ref="V14:W14"/>
    <mergeCell ref="X13:AA13"/>
    <mergeCell ref="B9:G12"/>
    <mergeCell ref="H9:N12"/>
    <mergeCell ref="B5:G8"/>
    <mergeCell ref="Q10:U10"/>
    <mergeCell ref="Q11:U11"/>
    <mergeCell ref="Q12:U12"/>
    <mergeCell ref="H5:N8"/>
    <mergeCell ref="B19:G23"/>
    <mergeCell ref="H19:N23"/>
    <mergeCell ref="S14:U14"/>
    <mergeCell ref="Q20:U20"/>
    <mergeCell ref="Q5:U5"/>
    <mergeCell ref="H31:N33"/>
    <mergeCell ref="H28:N30"/>
    <mergeCell ref="H13:N15"/>
    <mergeCell ref="V19:AA19"/>
    <mergeCell ref="T29:AA29"/>
    <mergeCell ref="V24:AA24"/>
    <mergeCell ref="V17:AA17"/>
    <mergeCell ref="V18:AA18"/>
    <mergeCell ref="V21:AA21"/>
    <mergeCell ref="V8:AA8"/>
    <mergeCell ref="V7:AA7"/>
    <mergeCell ref="X34:AA34"/>
    <mergeCell ref="X35:AA35"/>
    <mergeCell ref="AD37:AI37"/>
    <mergeCell ref="V12:AA12"/>
    <mergeCell ref="V6:AA6"/>
    <mergeCell ref="Q17:U17"/>
    <mergeCell ref="Q18:U18"/>
    <mergeCell ref="Q19:U19"/>
    <mergeCell ref="X14:AA14"/>
    <mergeCell ref="V20:AA20"/>
    <mergeCell ref="X36:AA36"/>
    <mergeCell ref="X37:AA37"/>
    <mergeCell ref="V80:AA80"/>
    <mergeCell ref="Q67:U79"/>
    <mergeCell ref="Q82:U94"/>
    <mergeCell ref="V82:AA94"/>
    <mergeCell ref="V67:AA79"/>
    <mergeCell ref="B28:G30"/>
    <mergeCell ref="Q4:U4"/>
    <mergeCell ref="V4:AA4"/>
    <mergeCell ref="T27:AA27"/>
    <mergeCell ref="S34:U34"/>
    <mergeCell ref="V34:W34"/>
    <mergeCell ref="Q28:R28"/>
    <mergeCell ref="T28:AA28"/>
    <mergeCell ref="T30:AA30"/>
    <mergeCell ref="Q29:R29"/>
    <mergeCell ref="Q30:R30"/>
    <mergeCell ref="R34:R35"/>
    <mergeCell ref="Q21:U21"/>
    <mergeCell ref="Q8:U8"/>
    <mergeCell ref="Q9:U9"/>
    <mergeCell ref="Q24:U24"/>
    <mergeCell ref="V35:W35"/>
    <mergeCell ref="V22:AA22"/>
    <mergeCell ref="V5:AA5"/>
    <mergeCell ref="V36:W36"/>
    <mergeCell ref="S40:U40"/>
    <mergeCell ref="V40:X40"/>
    <mergeCell ref="R37:R38"/>
    <mergeCell ref="Q40:Q41"/>
    <mergeCell ref="R40:R41"/>
    <mergeCell ref="B31:G33"/>
    <mergeCell ref="B24:G27"/>
    <mergeCell ref="H24:N27"/>
    <mergeCell ref="Q27:R27"/>
    <mergeCell ref="Q31:R31"/>
    <mergeCell ref="T31:AA31"/>
    <mergeCell ref="Q26:AA26"/>
    <mergeCell ref="V38:X38"/>
    <mergeCell ref="B35:N35"/>
    <mergeCell ref="Q37:Q38"/>
    <mergeCell ref="Q33:AA33"/>
    <mergeCell ref="Q34:Q35"/>
    <mergeCell ref="B36:N95"/>
    <mergeCell ref="Q56:AA64"/>
    <mergeCell ref="Q66:AA66"/>
    <mergeCell ref="Q95:U95"/>
    <mergeCell ref="V95:AA95"/>
    <mergeCell ref="Q80:U80"/>
    <mergeCell ref="S43:Y43"/>
    <mergeCell ref="Z43:AA43"/>
    <mergeCell ref="Z46:AA46"/>
    <mergeCell ref="S47:Y47"/>
    <mergeCell ref="S42:Y42"/>
    <mergeCell ref="Z42:AA42"/>
    <mergeCell ref="V37:W37"/>
    <mergeCell ref="V39:X39"/>
    <mergeCell ref="S41:AA41"/>
    <mergeCell ref="S44:Y45"/>
    <mergeCell ref="Z44:AA45"/>
    <mergeCell ref="Y38:AA38"/>
    <mergeCell ref="Y39:AA39"/>
    <mergeCell ref="Y40:AA40"/>
    <mergeCell ref="S53:Y53"/>
    <mergeCell ref="Z53:AA53"/>
    <mergeCell ref="Q55:AA55"/>
    <mergeCell ref="S48:Y48"/>
    <mergeCell ref="Z48:AA48"/>
    <mergeCell ref="S49:Y49"/>
    <mergeCell ref="Z49:AA49"/>
    <mergeCell ref="Z47:AA47"/>
    <mergeCell ref="S46:Y46"/>
    <mergeCell ref="S52:Y52"/>
    <mergeCell ref="S50:Y50"/>
    <mergeCell ref="Z50:AA50"/>
    <mergeCell ref="S51:Y51"/>
    <mergeCell ref="Z51:AA51"/>
    <mergeCell ref="Z52:AA52"/>
  </mergeCells>
  <phoneticPr fontId="3" type="noConversion"/>
  <dataValidations count="10">
    <dataValidation type="list" operator="equal" allowBlank="1" showDropDown="1" showInputMessage="1" showErrorMessage="1" error="Movimiento 4B_x000a_" sqref="U39">
      <formula1>"4B"</formula1>
    </dataValidation>
    <dataValidation type="list" operator="equal" allowBlank="1" showDropDown="1" showInputMessage="1" showErrorMessage="1" error="Movimiento 3B_x000a_" sqref="U38">
      <formula1>"3B"</formula1>
    </dataValidation>
    <dataValidation type="list" operator="equal" allowBlank="1" showDropDown="1" showInputMessage="1" showErrorMessage="1" error="Movimiento 2B_x000a_" sqref="U37">
      <formula1>"2B"</formula1>
    </dataValidation>
    <dataValidation type="whole" operator="equal" allowBlank="1" showInputMessage="1" showErrorMessage="1" error="Movimiento 4_x000a_" sqref="T39">
      <formula1>4</formula1>
    </dataValidation>
    <dataValidation type="whole" operator="equal" allowBlank="1" showInputMessage="1" showErrorMessage="1" error="Movimiento 3_x000a_" sqref="T38">
      <formula1>3</formula1>
    </dataValidation>
    <dataValidation type="whole" operator="equal" allowBlank="1" showInputMessage="1" showErrorMessage="1" error="Movimiento 2_x000a_" sqref="T37">
      <formula1>2</formula1>
    </dataValidation>
    <dataValidation type="list" operator="equal" allowBlank="1" showDropDown="1" showInputMessage="1" showErrorMessage="1" error="Movimiento 1B_x000a_" sqref="U36">
      <formula1>"1B"</formula1>
    </dataValidation>
    <dataValidation type="whole" operator="equal" allowBlank="1" showInputMessage="1" showErrorMessage="1" error="Movimiento 1_x000a_" sqref="T36">
      <formula1>1</formula1>
    </dataValidation>
    <dataValidation operator="equal" allowBlank="1" showInputMessage="1" showErrorMessage="1" sqref="V7:AA7"/>
    <dataValidation type="list" allowBlank="1" showInputMessage="1" showErrorMessage="1" sqref="AD37:AI37">
      <formula1>$AZ$6:$AZ$7</formula1>
    </dataValidation>
  </dataValidations>
  <printOptions horizontalCentered="1" verticalCentered="1"/>
  <pageMargins left="0.78740157480314965" right="0.78740157480314965" top="0.9055118110236221" bottom="0.98425196850393704" header="0" footer="0"/>
  <pageSetup scale="46" orientation="portrait" r:id="rId1"/>
  <headerFooter alignWithMargins="0"/>
  <colBreaks count="1" manualBreakCount="1">
    <brk id="1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483"/>
  <sheetViews>
    <sheetView showGridLines="0" tabSelected="1" view="pageBreakPreview" topLeftCell="B1" zoomScale="85" zoomScaleNormal="80" zoomScaleSheetLayoutView="85" workbookViewId="0">
      <selection activeCell="D4" sqref="D4"/>
    </sheetView>
  </sheetViews>
  <sheetFormatPr baseColWidth="10" defaultColWidth="11.42578125" defaultRowHeight="15" customHeight="1" x14ac:dyDescent="0.2"/>
  <cols>
    <col min="1" max="1" width="0" style="7" hidden="1" customWidth="1"/>
    <col min="2" max="2" width="12.85546875" style="10" customWidth="1"/>
    <col min="3" max="3" width="15.28515625" style="10" bestFit="1" customWidth="1"/>
    <col min="4" max="4" width="17.42578125" style="10" bestFit="1" customWidth="1"/>
    <col min="5" max="5" width="9.42578125" style="7" bestFit="1" customWidth="1"/>
    <col min="6" max="6" width="9.28515625" style="7" bestFit="1" customWidth="1"/>
    <col min="7" max="7" width="5.5703125" style="11" bestFit="1" customWidth="1"/>
    <col min="8" max="8" width="3.42578125" style="7" bestFit="1" customWidth="1"/>
    <col min="9" max="9" width="3.7109375" style="7" bestFit="1" customWidth="1"/>
    <col min="10" max="10" width="3.42578125" style="7" bestFit="1" customWidth="1"/>
    <col min="11" max="13" width="3.85546875" style="7" bestFit="1" customWidth="1"/>
    <col min="14" max="14" width="4.85546875" style="7" bestFit="1" customWidth="1"/>
    <col min="15" max="15" width="4.28515625" style="7" bestFit="1" customWidth="1"/>
    <col min="16" max="16" width="5" style="7" bestFit="1" customWidth="1"/>
    <col min="17" max="17" width="5.140625" style="7" bestFit="1" customWidth="1"/>
    <col min="18" max="18" width="7" style="7" bestFit="1" customWidth="1"/>
    <col min="19" max="19" width="3.7109375" style="7" bestFit="1" customWidth="1"/>
    <col min="20" max="20" width="4.85546875" style="7" bestFit="1" customWidth="1"/>
    <col min="21" max="22" width="4.42578125" style="7" bestFit="1" customWidth="1"/>
    <col min="23" max="23" width="74.7109375" style="12" customWidth="1"/>
    <col min="24" max="32" width="11.42578125" style="7"/>
    <col min="33" max="16384" width="11.42578125" style="6"/>
  </cols>
  <sheetData>
    <row r="1" spans="1:32" s="4" customFormat="1" ht="15" customHeight="1" x14ac:dyDescent="0.2">
      <c r="B1" s="258" t="s">
        <v>55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</row>
    <row r="2" spans="1:32" s="8" customFormat="1" ht="119.25" customHeight="1" x14ac:dyDescent="0.2">
      <c r="B2" s="3" t="s">
        <v>72</v>
      </c>
      <c r="C2" s="3" t="s">
        <v>327</v>
      </c>
      <c r="D2" s="3" t="s">
        <v>328</v>
      </c>
      <c r="E2" s="3" t="s">
        <v>77</v>
      </c>
      <c r="F2" s="3" t="s">
        <v>56</v>
      </c>
      <c r="G2" s="3" t="s">
        <v>329</v>
      </c>
      <c r="H2" s="3" t="s">
        <v>299</v>
      </c>
      <c r="I2" s="3" t="s">
        <v>330</v>
      </c>
      <c r="J2" s="3" t="s">
        <v>300</v>
      </c>
      <c r="K2" s="3" t="s">
        <v>57</v>
      </c>
      <c r="L2" s="3" t="s">
        <v>301</v>
      </c>
      <c r="M2" s="3" t="s">
        <v>302</v>
      </c>
      <c r="N2" s="3" t="s">
        <v>58</v>
      </c>
      <c r="O2" s="3" t="s">
        <v>59</v>
      </c>
      <c r="P2" s="3" t="s">
        <v>304</v>
      </c>
      <c r="Q2" s="3" t="s">
        <v>305</v>
      </c>
      <c r="R2" s="3" t="s">
        <v>303</v>
      </c>
      <c r="S2" s="3" t="s">
        <v>306</v>
      </c>
      <c r="T2" s="3" t="s">
        <v>307</v>
      </c>
      <c r="U2" s="3" t="s">
        <v>60</v>
      </c>
      <c r="V2" s="3" t="s">
        <v>61</v>
      </c>
      <c r="W2" s="3" t="s">
        <v>331</v>
      </c>
    </row>
    <row r="3" spans="1:32" s="5" customFormat="1" ht="24.75" customHeight="1" x14ac:dyDescent="0.2">
      <c r="A3" s="20" t="s">
        <v>332</v>
      </c>
      <c r="B3" s="9" t="s">
        <v>2</v>
      </c>
      <c r="C3" s="19" t="s">
        <v>322</v>
      </c>
      <c r="D3" s="19" t="s">
        <v>323</v>
      </c>
      <c r="E3" s="19" t="s">
        <v>326</v>
      </c>
      <c r="F3" s="19" t="s">
        <v>62</v>
      </c>
      <c r="G3" s="19" t="s">
        <v>3</v>
      </c>
      <c r="H3" s="19" t="s">
        <v>295</v>
      </c>
      <c r="I3" s="19" t="s">
        <v>4</v>
      </c>
      <c r="J3" s="19" t="s">
        <v>296</v>
      </c>
      <c r="K3" s="19" t="s">
        <v>5</v>
      </c>
      <c r="L3" s="19" t="s">
        <v>297</v>
      </c>
      <c r="M3" s="19" t="s">
        <v>53</v>
      </c>
      <c r="N3" s="19" t="s">
        <v>6</v>
      </c>
      <c r="O3" s="19" t="s">
        <v>7</v>
      </c>
      <c r="P3" s="19" t="s">
        <v>8</v>
      </c>
      <c r="Q3" s="19" t="s">
        <v>9</v>
      </c>
      <c r="R3" s="19" t="s">
        <v>298</v>
      </c>
      <c r="S3" s="19" t="s">
        <v>10</v>
      </c>
      <c r="T3" s="19" t="s">
        <v>11</v>
      </c>
      <c r="U3" s="19" t="s">
        <v>12</v>
      </c>
      <c r="V3" s="19" t="s">
        <v>13</v>
      </c>
      <c r="W3" s="19" t="s">
        <v>0</v>
      </c>
    </row>
    <row r="4" spans="1:32" ht="15" customHeight="1" x14ac:dyDescent="0.2">
      <c r="A4" s="21">
        <f>SUM(G4:V4)</f>
        <v>96</v>
      </c>
      <c r="B4" s="22">
        <v>41832</v>
      </c>
      <c r="C4" s="23" t="s">
        <v>324</v>
      </c>
      <c r="D4" s="23" t="s">
        <v>360</v>
      </c>
      <c r="E4" s="24">
        <v>2200</v>
      </c>
      <c r="F4" s="24">
        <v>1</v>
      </c>
      <c r="G4" s="24">
        <v>63</v>
      </c>
      <c r="H4" s="24">
        <v>1</v>
      </c>
      <c r="I4" s="24">
        <v>3</v>
      </c>
      <c r="J4" s="24">
        <v>2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5</v>
      </c>
      <c r="R4" s="24">
        <v>0</v>
      </c>
      <c r="S4" s="24">
        <v>0</v>
      </c>
      <c r="T4" s="24">
        <v>0</v>
      </c>
      <c r="U4" s="24">
        <v>21</v>
      </c>
      <c r="V4" s="24">
        <v>1</v>
      </c>
      <c r="W4" s="25"/>
      <c r="X4" s="6"/>
      <c r="Y4" s="6"/>
      <c r="Z4" s="6"/>
      <c r="AA4" s="6"/>
      <c r="AB4" s="6"/>
      <c r="AC4" s="6"/>
      <c r="AD4" s="6"/>
      <c r="AE4" s="6"/>
      <c r="AF4" s="6"/>
    </row>
    <row r="5" spans="1:32" ht="15" customHeight="1" x14ac:dyDescent="0.2">
      <c r="A5" s="21">
        <f t="shared" ref="A5:A68" si="0">SUM(G5:V5)</f>
        <v>82</v>
      </c>
      <c r="B5" s="22">
        <v>41832</v>
      </c>
      <c r="C5" s="23" t="s">
        <v>324</v>
      </c>
      <c r="D5" s="23" t="s">
        <v>325</v>
      </c>
      <c r="E5" s="24">
        <v>2215</v>
      </c>
      <c r="F5" s="24">
        <v>1</v>
      </c>
      <c r="G5" s="24">
        <v>56</v>
      </c>
      <c r="H5" s="24">
        <v>0</v>
      </c>
      <c r="I5" s="24">
        <v>7</v>
      </c>
      <c r="J5" s="24">
        <v>2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3</v>
      </c>
      <c r="R5" s="24">
        <v>0</v>
      </c>
      <c r="S5" s="24">
        <v>0</v>
      </c>
      <c r="T5" s="24">
        <v>0</v>
      </c>
      <c r="U5" s="24">
        <v>14</v>
      </c>
      <c r="V5" s="24">
        <v>0</v>
      </c>
      <c r="W5" s="25"/>
      <c r="X5" s="6"/>
      <c r="Y5" s="6"/>
      <c r="Z5" s="6"/>
      <c r="AA5" s="6"/>
      <c r="AB5" s="6"/>
      <c r="AC5" s="6"/>
      <c r="AD5" s="6"/>
      <c r="AE5" s="6"/>
      <c r="AF5" s="6"/>
    </row>
    <row r="6" spans="1:32" ht="15" customHeight="1" x14ac:dyDescent="0.2">
      <c r="A6" s="21">
        <f t="shared" si="0"/>
        <v>70</v>
      </c>
      <c r="B6" s="22">
        <v>41832</v>
      </c>
      <c r="C6" s="23" t="s">
        <v>324</v>
      </c>
      <c r="D6" s="23" t="s">
        <v>325</v>
      </c>
      <c r="E6" s="24">
        <v>2230</v>
      </c>
      <c r="F6" s="24">
        <v>1</v>
      </c>
      <c r="G6" s="24">
        <v>58</v>
      </c>
      <c r="H6" s="24">
        <v>0</v>
      </c>
      <c r="I6" s="24">
        <v>2</v>
      </c>
      <c r="J6" s="24">
        <v>1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2</v>
      </c>
      <c r="R6" s="24">
        <v>1</v>
      </c>
      <c r="S6" s="24">
        <v>0</v>
      </c>
      <c r="T6" s="24">
        <v>0</v>
      </c>
      <c r="U6" s="24">
        <v>4</v>
      </c>
      <c r="V6" s="24">
        <v>2</v>
      </c>
      <c r="W6" s="25"/>
      <c r="X6" s="6"/>
      <c r="Y6" s="6"/>
      <c r="Z6" s="6"/>
      <c r="AA6" s="6"/>
      <c r="AB6" s="6"/>
      <c r="AC6" s="6"/>
      <c r="AD6" s="6"/>
      <c r="AE6" s="6"/>
      <c r="AF6" s="6"/>
    </row>
    <row r="7" spans="1:32" ht="15" customHeight="1" x14ac:dyDescent="0.2">
      <c r="A7" s="21">
        <f t="shared" si="0"/>
        <v>65</v>
      </c>
      <c r="B7" s="22">
        <v>41832</v>
      </c>
      <c r="C7" s="23" t="s">
        <v>324</v>
      </c>
      <c r="D7" s="23" t="s">
        <v>325</v>
      </c>
      <c r="E7" s="24">
        <v>2245</v>
      </c>
      <c r="F7" s="24">
        <v>1</v>
      </c>
      <c r="G7" s="24">
        <v>42</v>
      </c>
      <c r="H7" s="24">
        <v>2</v>
      </c>
      <c r="I7" s="24">
        <v>7</v>
      </c>
      <c r="J7" s="24">
        <v>1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1</v>
      </c>
      <c r="R7" s="24">
        <v>0</v>
      </c>
      <c r="S7" s="24">
        <v>0</v>
      </c>
      <c r="T7" s="24">
        <v>0</v>
      </c>
      <c r="U7" s="24">
        <v>9</v>
      </c>
      <c r="V7" s="24">
        <v>3</v>
      </c>
      <c r="W7" s="25"/>
      <c r="X7" s="6"/>
      <c r="Y7" s="6"/>
      <c r="Z7" s="6"/>
      <c r="AA7" s="6"/>
      <c r="AB7" s="6"/>
      <c r="AC7" s="6"/>
      <c r="AD7" s="6"/>
      <c r="AE7" s="6"/>
      <c r="AF7" s="6"/>
    </row>
    <row r="8" spans="1:32" ht="15" customHeight="1" x14ac:dyDescent="0.2">
      <c r="A8" s="21">
        <f t="shared" si="0"/>
        <v>54</v>
      </c>
      <c r="B8" s="22">
        <v>41832</v>
      </c>
      <c r="C8" s="23" t="s">
        <v>324</v>
      </c>
      <c r="D8" s="23" t="s">
        <v>325</v>
      </c>
      <c r="E8" s="24">
        <v>2300</v>
      </c>
      <c r="F8" s="24">
        <v>1</v>
      </c>
      <c r="G8" s="24">
        <v>39</v>
      </c>
      <c r="H8" s="24">
        <v>0</v>
      </c>
      <c r="I8" s="24">
        <v>3</v>
      </c>
      <c r="J8" s="24">
        <v>1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1</v>
      </c>
      <c r="S8" s="24">
        <v>0</v>
      </c>
      <c r="T8" s="24">
        <v>0</v>
      </c>
      <c r="U8" s="24">
        <v>7</v>
      </c>
      <c r="V8" s="24">
        <v>3</v>
      </c>
      <c r="W8" s="25"/>
      <c r="X8" s="6"/>
      <c r="Y8" s="6"/>
      <c r="Z8" s="6"/>
      <c r="AA8" s="6"/>
      <c r="AB8" s="6"/>
      <c r="AC8" s="6"/>
      <c r="AD8" s="6"/>
      <c r="AE8" s="6"/>
      <c r="AF8" s="6"/>
    </row>
    <row r="9" spans="1:32" ht="15" customHeight="1" x14ac:dyDescent="0.2">
      <c r="A9" s="21">
        <f t="shared" si="0"/>
        <v>38</v>
      </c>
      <c r="B9" s="22">
        <v>41832</v>
      </c>
      <c r="C9" s="23" t="s">
        <v>324</v>
      </c>
      <c r="D9" s="23" t="s">
        <v>325</v>
      </c>
      <c r="E9" s="24">
        <v>2315</v>
      </c>
      <c r="F9" s="24">
        <v>1</v>
      </c>
      <c r="G9" s="24">
        <v>28</v>
      </c>
      <c r="H9" s="24">
        <v>0</v>
      </c>
      <c r="I9" s="24">
        <v>1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9</v>
      </c>
      <c r="V9" s="24">
        <v>0</v>
      </c>
      <c r="W9" s="25"/>
      <c r="X9" s="6"/>
      <c r="Y9" s="6"/>
      <c r="Z9" s="6"/>
      <c r="AA9" s="6"/>
      <c r="AB9" s="6"/>
      <c r="AC9" s="6"/>
      <c r="AD9" s="6"/>
      <c r="AE9" s="6"/>
      <c r="AF9" s="6"/>
    </row>
    <row r="10" spans="1:32" ht="15" customHeight="1" x14ac:dyDescent="0.2">
      <c r="A10" s="21">
        <f t="shared" si="0"/>
        <v>43</v>
      </c>
      <c r="B10" s="22">
        <v>41832</v>
      </c>
      <c r="C10" s="23" t="s">
        <v>324</v>
      </c>
      <c r="D10" s="23" t="s">
        <v>325</v>
      </c>
      <c r="E10" s="24">
        <v>2330</v>
      </c>
      <c r="F10" s="24">
        <v>1</v>
      </c>
      <c r="G10" s="24">
        <v>31</v>
      </c>
      <c r="H10" s="24">
        <v>0</v>
      </c>
      <c r="I10" s="24">
        <v>3</v>
      </c>
      <c r="J10" s="24">
        <v>2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2</v>
      </c>
      <c r="R10" s="24">
        <v>1</v>
      </c>
      <c r="S10" s="24">
        <v>0</v>
      </c>
      <c r="T10" s="24">
        <v>0</v>
      </c>
      <c r="U10" s="24">
        <v>4</v>
      </c>
      <c r="V10" s="24">
        <v>0</v>
      </c>
      <c r="W10" s="25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" customHeight="1" x14ac:dyDescent="0.2">
      <c r="A11" s="21">
        <f t="shared" si="0"/>
        <v>35</v>
      </c>
      <c r="B11" s="22">
        <v>41832</v>
      </c>
      <c r="C11" s="23" t="s">
        <v>324</v>
      </c>
      <c r="D11" s="23" t="s">
        <v>325</v>
      </c>
      <c r="E11" s="24">
        <v>2345</v>
      </c>
      <c r="F11" s="24">
        <v>1</v>
      </c>
      <c r="G11" s="24">
        <v>19</v>
      </c>
      <c r="H11" s="24">
        <v>0</v>
      </c>
      <c r="I11" s="24">
        <v>3</v>
      </c>
      <c r="J11" s="24">
        <v>1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2</v>
      </c>
      <c r="R11" s="24">
        <v>1</v>
      </c>
      <c r="S11" s="24">
        <v>0</v>
      </c>
      <c r="T11" s="24">
        <v>0</v>
      </c>
      <c r="U11" s="24">
        <v>9</v>
      </c>
      <c r="V11" s="24">
        <v>0</v>
      </c>
      <c r="W11" s="25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" customHeight="1" x14ac:dyDescent="0.2">
      <c r="A12" s="21">
        <f t="shared" si="0"/>
        <v>27</v>
      </c>
      <c r="B12" s="22">
        <v>41832</v>
      </c>
      <c r="C12" s="23" t="s">
        <v>324</v>
      </c>
      <c r="D12" s="23" t="s">
        <v>325</v>
      </c>
      <c r="E12" s="24">
        <v>0</v>
      </c>
      <c r="F12" s="24">
        <v>1</v>
      </c>
      <c r="G12" s="24">
        <v>15</v>
      </c>
      <c r="H12" s="24">
        <v>0</v>
      </c>
      <c r="I12" s="24">
        <v>0</v>
      </c>
      <c r="J12" s="24">
        <v>1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6</v>
      </c>
      <c r="R12" s="24">
        <v>0</v>
      </c>
      <c r="S12" s="24">
        <v>0</v>
      </c>
      <c r="T12" s="24">
        <v>0</v>
      </c>
      <c r="U12" s="24">
        <v>5</v>
      </c>
      <c r="V12" s="24">
        <v>0</v>
      </c>
      <c r="W12" s="25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" customHeight="1" x14ac:dyDescent="0.2">
      <c r="A13" s="21">
        <f t="shared" si="0"/>
        <v>29</v>
      </c>
      <c r="B13" s="22">
        <v>41832</v>
      </c>
      <c r="C13" s="23" t="s">
        <v>324</v>
      </c>
      <c r="D13" s="23" t="s">
        <v>325</v>
      </c>
      <c r="E13" s="24">
        <v>15</v>
      </c>
      <c r="F13" s="24">
        <v>1</v>
      </c>
      <c r="G13" s="24">
        <v>26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1</v>
      </c>
      <c r="Q13" s="24">
        <v>1</v>
      </c>
      <c r="R13" s="24">
        <v>0</v>
      </c>
      <c r="S13" s="24">
        <v>0</v>
      </c>
      <c r="T13" s="24">
        <v>0</v>
      </c>
      <c r="U13" s="24">
        <v>1</v>
      </c>
      <c r="V13" s="24">
        <v>0</v>
      </c>
      <c r="W13" s="25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" customHeight="1" x14ac:dyDescent="0.2">
      <c r="A14" s="21">
        <f t="shared" si="0"/>
        <v>11</v>
      </c>
      <c r="B14" s="22">
        <v>41832</v>
      </c>
      <c r="C14" s="23" t="s">
        <v>324</v>
      </c>
      <c r="D14" s="23" t="s">
        <v>325</v>
      </c>
      <c r="E14" s="24">
        <v>30</v>
      </c>
      <c r="F14" s="24">
        <v>1</v>
      </c>
      <c r="G14" s="24">
        <v>9</v>
      </c>
      <c r="H14" s="24">
        <v>0</v>
      </c>
      <c r="I14" s="24">
        <v>0</v>
      </c>
      <c r="J14" s="24">
        <v>1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1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5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" customHeight="1" x14ac:dyDescent="0.2">
      <c r="A15" s="21">
        <f t="shared" si="0"/>
        <v>27</v>
      </c>
      <c r="B15" s="22">
        <v>41832</v>
      </c>
      <c r="C15" s="23" t="s">
        <v>324</v>
      </c>
      <c r="D15" s="23" t="s">
        <v>325</v>
      </c>
      <c r="E15" s="24">
        <v>45</v>
      </c>
      <c r="F15" s="24">
        <v>1</v>
      </c>
      <c r="G15" s="24">
        <v>19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2</v>
      </c>
      <c r="R15" s="24">
        <v>1</v>
      </c>
      <c r="S15" s="24">
        <v>0</v>
      </c>
      <c r="T15" s="24">
        <v>0</v>
      </c>
      <c r="U15" s="24">
        <v>5</v>
      </c>
      <c r="V15" s="24">
        <v>0</v>
      </c>
      <c r="W15" s="25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" customHeight="1" x14ac:dyDescent="0.2">
      <c r="A16" s="21">
        <f t="shared" si="0"/>
        <v>18</v>
      </c>
      <c r="B16" s="22">
        <v>41832</v>
      </c>
      <c r="C16" s="23" t="s">
        <v>324</v>
      </c>
      <c r="D16" s="23" t="s">
        <v>325</v>
      </c>
      <c r="E16" s="24">
        <v>100</v>
      </c>
      <c r="F16" s="24">
        <v>1</v>
      </c>
      <c r="G16" s="24">
        <v>14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1</v>
      </c>
      <c r="R16" s="24">
        <v>0</v>
      </c>
      <c r="S16" s="24">
        <v>0</v>
      </c>
      <c r="T16" s="24">
        <v>0</v>
      </c>
      <c r="U16" s="24">
        <v>3</v>
      </c>
      <c r="V16" s="24">
        <v>0</v>
      </c>
      <c r="W16" s="25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" customHeight="1" x14ac:dyDescent="0.2">
      <c r="A17" s="21">
        <f t="shared" si="0"/>
        <v>16</v>
      </c>
      <c r="B17" s="22">
        <v>41832</v>
      </c>
      <c r="C17" s="23" t="s">
        <v>324</v>
      </c>
      <c r="D17" s="23" t="s">
        <v>325</v>
      </c>
      <c r="E17" s="24">
        <v>115</v>
      </c>
      <c r="F17" s="24">
        <v>1</v>
      </c>
      <c r="G17" s="24">
        <v>11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2</v>
      </c>
      <c r="R17" s="24">
        <v>1</v>
      </c>
      <c r="S17" s="24">
        <v>0</v>
      </c>
      <c r="T17" s="24">
        <v>0</v>
      </c>
      <c r="U17" s="24">
        <v>2</v>
      </c>
      <c r="V17" s="24">
        <v>0</v>
      </c>
      <c r="W17" s="25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" customHeight="1" x14ac:dyDescent="0.2">
      <c r="A18" s="21">
        <f t="shared" si="0"/>
        <v>11</v>
      </c>
      <c r="B18" s="22">
        <v>41832</v>
      </c>
      <c r="C18" s="23" t="s">
        <v>324</v>
      </c>
      <c r="D18" s="23" t="s">
        <v>325</v>
      </c>
      <c r="E18" s="24">
        <v>130</v>
      </c>
      <c r="F18" s="24">
        <v>1</v>
      </c>
      <c r="G18" s="24">
        <v>9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1</v>
      </c>
      <c r="R18" s="24">
        <v>0</v>
      </c>
      <c r="S18" s="24">
        <v>0</v>
      </c>
      <c r="T18" s="24">
        <v>0</v>
      </c>
      <c r="U18" s="24">
        <v>1</v>
      </c>
      <c r="V18" s="24">
        <v>0</v>
      </c>
      <c r="W18" s="25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" customHeight="1" x14ac:dyDescent="0.2">
      <c r="A19" s="21">
        <f t="shared" si="0"/>
        <v>12</v>
      </c>
      <c r="B19" s="22">
        <v>41832</v>
      </c>
      <c r="C19" s="23" t="s">
        <v>324</v>
      </c>
      <c r="D19" s="23" t="s">
        <v>325</v>
      </c>
      <c r="E19" s="24">
        <v>145</v>
      </c>
      <c r="F19" s="24">
        <v>1</v>
      </c>
      <c r="G19" s="24">
        <v>7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1</v>
      </c>
      <c r="S19" s="24">
        <v>0</v>
      </c>
      <c r="T19" s="24">
        <v>0</v>
      </c>
      <c r="U19" s="24">
        <v>4</v>
      </c>
      <c r="V19" s="24">
        <v>0</v>
      </c>
      <c r="W19" s="25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" customHeight="1" x14ac:dyDescent="0.2">
      <c r="A20" s="21">
        <f t="shared" si="0"/>
        <v>14</v>
      </c>
      <c r="B20" s="22">
        <v>41832</v>
      </c>
      <c r="C20" s="23" t="s">
        <v>324</v>
      </c>
      <c r="D20" s="23" t="s">
        <v>325</v>
      </c>
      <c r="E20" s="24">
        <v>200</v>
      </c>
      <c r="F20" s="24">
        <v>1</v>
      </c>
      <c r="G20" s="24">
        <v>11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2</v>
      </c>
      <c r="Q20" s="24">
        <v>0</v>
      </c>
      <c r="R20" s="24">
        <v>0</v>
      </c>
      <c r="S20" s="24">
        <v>0</v>
      </c>
      <c r="T20" s="24">
        <v>0</v>
      </c>
      <c r="U20" s="24">
        <v>1</v>
      </c>
      <c r="V20" s="24">
        <v>0</v>
      </c>
      <c r="W20" s="25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" customHeight="1" x14ac:dyDescent="0.2">
      <c r="A21" s="21">
        <f t="shared" si="0"/>
        <v>14</v>
      </c>
      <c r="B21" s="22">
        <v>41832</v>
      </c>
      <c r="C21" s="23" t="s">
        <v>324</v>
      </c>
      <c r="D21" s="23" t="s">
        <v>325</v>
      </c>
      <c r="E21" s="24">
        <v>215</v>
      </c>
      <c r="F21" s="24">
        <v>1</v>
      </c>
      <c r="G21" s="24">
        <v>12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2</v>
      </c>
      <c r="V21" s="24">
        <v>0</v>
      </c>
      <c r="W21" s="25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" customHeight="1" x14ac:dyDescent="0.2">
      <c r="A22" s="21">
        <f t="shared" si="0"/>
        <v>17</v>
      </c>
      <c r="B22" s="22">
        <v>41832</v>
      </c>
      <c r="C22" s="23" t="s">
        <v>324</v>
      </c>
      <c r="D22" s="23" t="s">
        <v>325</v>
      </c>
      <c r="E22" s="24">
        <v>230</v>
      </c>
      <c r="F22" s="24">
        <v>1</v>
      </c>
      <c r="G22" s="24">
        <v>16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1</v>
      </c>
      <c r="V22" s="24">
        <v>0</v>
      </c>
      <c r="W22" s="25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" customHeight="1" x14ac:dyDescent="0.2">
      <c r="A23" s="21">
        <f t="shared" si="0"/>
        <v>13</v>
      </c>
      <c r="B23" s="22">
        <v>41832</v>
      </c>
      <c r="C23" s="23" t="s">
        <v>324</v>
      </c>
      <c r="D23" s="23" t="s">
        <v>325</v>
      </c>
      <c r="E23" s="24">
        <v>245</v>
      </c>
      <c r="F23" s="24">
        <v>1</v>
      </c>
      <c r="G23" s="24">
        <v>11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1</v>
      </c>
      <c r="R23" s="24">
        <v>0</v>
      </c>
      <c r="S23" s="24">
        <v>0</v>
      </c>
      <c r="T23" s="24">
        <v>0</v>
      </c>
      <c r="U23" s="24">
        <v>1</v>
      </c>
      <c r="V23" s="24">
        <v>0</v>
      </c>
      <c r="W23" s="25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" customHeight="1" x14ac:dyDescent="0.2">
      <c r="A24" s="21">
        <f t="shared" si="0"/>
        <v>11</v>
      </c>
      <c r="B24" s="22">
        <v>41832</v>
      </c>
      <c r="C24" s="23" t="s">
        <v>324</v>
      </c>
      <c r="D24" s="23" t="s">
        <v>325</v>
      </c>
      <c r="E24" s="24">
        <v>300</v>
      </c>
      <c r="F24" s="24">
        <v>1</v>
      </c>
      <c r="G24" s="24">
        <v>10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1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5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" customHeight="1" x14ac:dyDescent="0.2">
      <c r="A25" s="21">
        <f t="shared" si="0"/>
        <v>16</v>
      </c>
      <c r="B25" s="22">
        <v>41832</v>
      </c>
      <c r="C25" s="23" t="s">
        <v>324</v>
      </c>
      <c r="D25" s="23" t="s">
        <v>325</v>
      </c>
      <c r="E25" s="24">
        <v>315</v>
      </c>
      <c r="F25" s="24">
        <v>1</v>
      </c>
      <c r="G25" s="24">
        <v>13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1</v>
      </c>
      <c r="R25" s="24">
        <v>0</v>
      </c>
      <c r="S25" s="24">
        <v>0</v>
      </c>
      <c r="T25" s="24">
        <v>0</v>
      </c>
      <c r="U25" s="24">
        <v>2</v>
      </c>
      <c r="V25" s="24">
        <v>0</v>
      </c>
      <c r="W25" s="25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" customHeight="1" x14ac:dyDescent="0.2">
      <c r="A26" s="21">
        <f t="shared" si="0"/>
        <v>16</v>
      </c>
      <c r="B26" s="22">
        <v>41832</v>
      </c>
      <c r="C26" s="23" t="s">
        <v>324</v>
      </c>
      <c r="D26" s="23" t="s">
        <v>325</v>
      </c>
      <c r="E26" s="24">
        <v>330</v>
      </c>
      <c r="F26" s="24">
        <v>1</v>
      </c>
      <c r="G26" s="24">
        <v>14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2</v>
      </c>
      <c r="V26" s="24">
        <v>0</v>
      </c>
      <c r="W26" s="25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" customHeight="1" x14ac:dyDescent="0.2">
      <c r="A27" s="21">
        <f t="shared" si="0"/>
        <v>13</v>
      </c>
      <c r="B27" s="22">
        <v>41832</v>
      </c>
      <c r="C27" s="23" t="s">
        <v>324</v>
      </c>
      <c r="D27" s="23" t="s">
        <v>325</v>
      </c>
      <c r="E27" s="24">
        <v>345</v>
      </c>
      <c r="F27" s="24">
        <v>1</v>
      </c>
      <c r="G27" s="24">
        <v>10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3</v>
      </c>
      <c r="V27" s="24">
        <v>0</v>
      </c>
      <c r="W27" s="25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5" customHeight="1" x14ac:dyDescent="0.2">
      <c r="A28" s="21">
        <f t="shared" si="0"/>
        <v>12</v>
      </c>
      <c r="B28" s="22">
        <v>41832</v>
      </c>
      <c r="C28" s="23" t="s">
        <v>324</v>
      </c>
      <c r="D28" s="23" t="s">
        <v>325</v>
      </c>
      <c r="E28" s="24">
        <v>400</v>
      </c>
      <c r="F28" s="24">
        <v>1</v>
      </c>
      <c r="G28" s="24">
        <v>8</v>
      </c>
      <c r="H28" s="24">
        <v>0</v>
      </c>
      <c r="I28" s="24">
        <v>1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3</v>
      </c>
      <c r="V28" s="24">
        <v>0</v>
      </c>
      <c r="W28" s="25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5" customHeight="1" x14ac:dyDescent="0.2">
      <c r="A29" s="21">
        <f t="shared" si="0"/>
        <v>16</v>
      </c>
      <c r="B29" s="22">
        <v>41832</v>
      </c>
      <c r="C29" s="23" t="s">
        <v>324</v>
      </c>
      <c r="D29" s="23" t="s">
        <v>325</v>
      </c>
      <c r="E29" s="24">
        <v>415</v>
      </c>
      <c r="F29" s="24">
        <v>1</v>
      </c>
      <c r="G29" s="24">
        <v>11</v>
      </c>
      <c r="H29" s="24">
        <v>0</v>
      </c>
      <c r="I29" s="24">
        <v>2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1</v>
      </c>
      <c r="S29" s="24">
        <v>0</v>
      </c>
      <c r="T29" s="24">
        <v>0</v>
      </c>
      <c r="U29" s="24">
        <v>2</v>
      </c>
      <c r="V29" s="24">
        <v>0</v>
      </c>
      <c r="W29" s="25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5" customHeight="1" x14ac:dyDescent="0.2">
      <c r="A30" s="21">
        <f t="shared" si="0"/>
        <v>20</v>
      </c>
      <c r="B30" s="22">
        <v>41832</v>
      </c>
      <c r="C30" s="23" t="s">
        <v>324</v>
      </c>
      <c r="D30" s="23" t="s">
        <v>325</v>
      </c>
      <c r="E30" s="24">
        <v>430</v>
      </c>
      <c r="F30" s="24">
        <v>1</v>
      </c>
      <c r="G30" s="24">
        <v>10</v>
      </c>
      <c r="H30" s="24">
        <v>0</v>
      </c>
      <c r="I30" s="24">
        <v>3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7</v>
      </c>
      <c r="V30" s="24">
        <v>0</v>
      </c>
      <c r="W30" s="25"/>
      <c r="X30" s="6"/>
      <c r="Y30" s="6"/>
      <c r="Z30" s="6"/>
      <c r="AA30" s="6"/>
      <c r="AB30" s="6"/>
      <c r="AC30" s="6"/>
      <c r="AD30" s="6"/>
      <c r="AE30" s="6"/>
      <c r="AF30" s="6"/>
    </row>
    <row r="31" spans="1:32" ht="15" customHeight="1" x14ac:dyDescent="0.2">
      <c r="A31" s="21">
        <f t="shared" si="0"/>
        <v>18</v>
      </c>
      <c r="B31" s="22">
        <v>41832</v>
      </c>
      <c r="C31" s="23" t="s">
        <v>324</v>
      </c>
      <c r="D31" s="23" t="s">
        <v>325</v>
      </c>
      <c r="E31" s="24">
        <v>445</v>
      </c>
      <c r="F31" s="24">
        <v>1</v>
      </c>
      <c r="G31" s="24">
        <v>12</v>
      </c>
      <c r="H31" s="24">
        <v>0</v>
      </c>
      <c r="I31" s="24">
        <v>4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1</v>
      </c>
      <c r="U31" s="24">
        <v>1</v>
      </c>
      <c r="V31" s="24">
        <v>0</v>
      </c>
      <c r="W31" s="25"/>
      <c r="X31" s="6"/>
      <c r="Y31" s="6"/>
      <c r="Z31" s="6"/>
      <c r="AA31" s="6"/>
      <c r="AB31" s="6"/>
      <c r="AC31" s="6"/>
      <c r="AD31" s="6"/>
      <c r="AE31" s="6"/>
      <c r="AF31" s="6"/>
    </row>
    <row r="32" spans="1:32" ht="15" customHeight="1" x14ac:dyDescent="0.2">
      <c r="A32" s="21">
        <f t="shared" si="0"/>
        <v>29</v>
      </c>
      <c r="B32" s="22">
        <v>41832</v>
      </c>
      <c r="C32" s="23" t="s">
        <v>324</v>
      </c>
      <c r="D32" s="23" t="s">
        <v>325</v>
      </c>
      <c r="E32" s="24">
        <v>500</v>
      </c>
      <c r="F32" s="24">
        <v>1</v>
      </c>
      <c r="G32" s="24">
        <v>17</v>
      </c>
      <c r="H32" s="24">
        <v>2</v>
      </c>
      <c r="I32" s="24">
        <v>4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1</v>
      </c>
      <c r="S32" s="24">
        <v>0</v>
      </c>
      <c r="T32" s="24">
        <v>0</v>
      </c>
      <c r="U32" s="24">
        <v>4</v>
      </c>
      <c r="V32" s="24">
        <v>1</v>
      </c>
      <c r="W32" s="25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5" customHeight="1" x14ac:dyDescent="0.2">
      <c r="A33" s="21">
        <f t="shared" si="0"/>
        <v>39</v>
      </c>
      <c r="B33" s="22">
        <v>41832</v>
      </c>
      <c r="C33" s="23" t="s">
        <v>324</v>
      </c>
      <c r="D33" s="23" t="s">
        <v>325</v>
      </c>
      <c r="E33" s="24">
        <v>515</v>
      </c>
      <c r="F33" s="24">
        <v>1</v>
      </c>
      <c r="G33" s="24">
        <v>19</v>
      </c>
      <c r="H33" s="24">
        <v>3</v>
      </c>
      <c r="I33" s="24">
        <v>6</v>
      </c>
      <c r="J33" s="24">
        <v>2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1</v>
      </c>
      <c r="R33" s="24">
        <v>1</v>
      </c>
      <c r="S33" s="24">
        <v>0</v>
      </c>
      <c r="T33" s="24">
        <v>0</v>
      </c>
      <c r="U33" s="24">
        <v>6</v>
      </c>
      <c r="V33" s="24">
        <v>1</v>
      </c>
      <c r="W33" s="25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5" customHeight="1" x14ac:dyDescent="0.2">
      <c r="A34" s="21">
        <f t="shared" si="0"/>
        <v>58</v>
      </c>
      <c r="B34" s="22">
        <v>41832</v>
      </c>
      <c r="C34" s="23" t="s">
        <v>324</v>
      </c>
      <c r="D34" s="23" t="s">
        <v>325</v>
      </c>
      <c r="E34" s="24">
        <v>530</v>
      </c>
      <c r="F34" s="24">
        <v>1</v>
      </c>
      <c r="G34" s="24">
        <v>24</v>
      </c>
      <c r="H34" s="24">
        <v>6</v>
      </c>
      <c r="I34" s="24">
        <v>6</v>
      </c>
      <c r="J34" s="24">
        <v>4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1</v>
      </c>
      <c r="Q34" s="24">
        <v>1</v>
      </c>
      <c r="R34" s="24">
        <v>0</v>
      </c>
      <c r="S34" s="24">
        <v>0</v>
      </c>
      <c r="T34" s="24">
        <v>0</v>
      </c>
      <c r="U34" s="24">
        <v>14</v>
      </c>
      <c r="V34" s="24">
        <v>2</v>
      </c>
      <c r="W34" s="25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5" customHeight="1" x14ac:dyDescent="0.2">
      <c r="A35" s="21">
        <f t="shared" si="0"/>
        <v>85</v>
      </c>
      <c r="B35" s="22">
        <v>41832</v>
      </c>
      <c r="C35" s="23" t="s">
        <v>324</v>
      </c>
      <c r="D35" s="23" t="s">
        <v>325</v>
      </c>
      <c r="E35" s="24">
        <v>545</v>
      </c>
      <c r="F35" s="24">
        <v>1</v>
      </c>
      <c r="G35" s="24">
        <v>37</v>
      </c>
      <c r="H35" s="24">
        <v>7</v>
      </c>
      <c r="I35" s="24">
        <v>6</v>
      </c>
      <c r="J35" s="24">
        <v>4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2</v>
      </c>
      <c r="R35" s="24">
        <v>0</v>
      </c>
      <c r="S35" s="24">
        <v>0</v>
      </c>
      <c r="T35" s="24">
        <v>0</v>
      </c>
      <c r="U35" s="24">
        <v>22</v>
      </c>
      <c r="V35" s="24">
        <v>7</v>
      </c>
      <c r="W35" s="25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5" customHeight="1" x14ac:dyDescent="0.2">
      <c r="A36" s="21">
        <f t="shared" si="0"/>
        <v>108</v>
      </c>
      <c r="B36" s="22">
        <v>41832</v>
      </c>
      <c r="C36" s="23" t="s">
        <v>324</v>
      </c>
      <c r="D36" s="23" t="s">
        <v>325</v>
      </c>
      <c r="E36" s="24">
        <v>600</v>
      </c>
      <c r="F36" s="24">
        <v>1</v>
      </c>
      <c r="G36" s="24">
        <v>56</v>
      </c>
      <c r="H36" s="24">
        <v>6</v>
      </c>
      <c r="I36" s="24">
        <v>9</v>
      </c>
      <c r="J36" s="24">
        <v>2</v>
      </c>
      <c r="K36" s="24">
        <v>0</v>
      </c>
      <c r="L36" s="24">
        <v>0</v>
      </c>
      <c r="M36" s="24">
        <v>0</v>
      </c>
      <c r="N36" s="24">
        <v>2</v>
      </c>
      <c r="O36" s="24">
        <v>0</v>
      </c>
      <c r="P36" s="24">
        <v>2</v>
      </c>
      <c r="Q36" s="24">
        <v>1</v>
      </c>
      <c r="R36" s="24">
        <v>0</v>
      </c>
      <c r="S36" s="24">
        <v>0</v>
      </c>
      <c r="T36" s="24">
        <v>0</v>
      </c>
      <c r="U36" s="24">
        <v>22</v>
      </c>
      <c r="V36" s="24">
        <v>8</v>
      </c>
      <c r="W36" s="25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5" customHeight="1" x14ac:dyDescent="0.2">
      <c r="A37" s="21">
        <f t="shared" si="0"/>
        <v>117</v>
      </c>
      <c r="B37" s="22">
        <v>41832</v>
      </c>
      <c r="C37" s="23" t="s">
        <v>324</v>
      </c>
      <c r="D37" s="23" t="s">
        <v>325</v>
      </c>
      <c r="E37" s="24">
        <v>615</v>
      </c>
      <c r="F37" s="24">
        <v>1</v>
      </c>
      <c r="G37" s="24">
        <v>66</v>
      </c>
      <c r="H37" s="24">
        <v>7</v>
      </c>
      <c r="I37" s="24">
        <v>8</v>
      </c>
      <c r="J37" s="24">
        <v>2</v>
      </c>
      <c r="K37" s="24">
        <v>0</v>
      </c>
      <c r="L37" s="24">
        <v>0</v>
      </c>
      <c r="M37" s="24">
        <v>0</v>
      </c>
      <c r="N37" s="24">
        <v>1</v>
      </c>
      <c r="O37" s="24">
        <v>0</v>
      </c>
      <c r="P37" s="24">
        <v>1</v>
      </c>
      <c r="Q37" s="24">
        <v>7</v>
      </c>
      <c r="R37" s="24">
        <v>0</v>
      </c>
      <c r="S37" s="24">
        <v>0</v>
      </c>
      <c r="T37" s="24">
        <v>0</v>
      </c>
      <c r="U37" s="24">
        <v>19</v>
      </c>
      <c r="V37" s="24">
        <v>6</v>
      </c>
      <c r="W37" s="25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5" customHeight="1" x14ac:dyDescent="0.2">
      <c r="A38" s="21">
        <f t="shared" si="0"/>
        <v>159</v>
      </c>
      <c r="B38" s="22">
        <v>41832</v>
      </c>
      <c r="C38" s="23" t="s">
        <v>324</v>
      </c>
      <c r="D38" s="23" t="s">
        <v>325</v>
      </c>
      <c r="E38" s="24">
        <v>630</v>
      </c>
      <c r="F38" s="24">
        <v>1</v>
      </c>
      <c r="G38" s="24">
        <v>93</v>
      </c>
      <c r="H38" s="24">
        <v>8</v>
      </c>
      <c r="I38" s="24">
        <v>11</v>
      </c>
      <c r="J38" s="24">
        <v>5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2</v>
      </c>
      <c r="Q38" s="24">
        <v>4</v>
      </c>
      <c r="R38" s="24">
        <v>4</v>
      </c>
      <c r="S38" s="24">
        <v>0</v>
      </c>
      <c r="T38" s="24">
        <v>0</v>
      </c>
      <c r="U38" s="24">
        <v>29</v>
      </c>
      <c r="V38" s="24">
        <v>3</v>
      </c>
      <c r="W38" s="25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5" customHeight="1" x14ac:dyDescent="0.2">
      <c r="A39" s="21">
        <f t="shared" si="0"/>
        <v>165</v>
      </c>
      <c r="B39" s="22">
        <v>41832</v>
      </c>
      <c r="C39" s="23" t="s">
        <v>324</v>
      </c>
      <c r="D39" s="23" t="s">
        <v>325</v>
      </c>
      <c r="E39" s="24">
        <v>645</v>
      </c>
      <c r="F39" s="24">
        <v>1</v>
      </c>
      <c r="G39" s="24">
        <v>104</v>
      </c>
      <c r="H39" s="24">
        <v>9</v>
      </c>
      <c r="I39" s="24">
        <v>7</v>
      </c>
      <c r="J39" s="24">
        <v>4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7</v>
      </c>
      <c r="R39" s="24">
        <v>0</v>
      </c>
      <c r="S39" s="24">
        <v>0</v>
      </c>
      <c r="T39" s="24">
        <v>1</v>
      </c>
      <c r="U39" s="24">
        <v>30</v>
      </c>
      <c r="V39" s="24">
        <v>3</v>
      </c>
      <c r="W39" s="25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5" customHeight="1" x14ac:dyDescent="0.2">
      <c r="A40" s="21">
        <f t="shared" si="0"/>
        <v>206</v>
      </c>
      <c r="B40" s="22">
        <v>41832</v>
      </c>
      <c r="C40" s="23" t="s">
        <v>324</v>
      </c>
      <c r="D40" s="23" t="s">
        <v>325</v>
      </c>
      <c r="E40" s="24">
        <v>700</v>
      </c>
      <c r="F40" s="24">
        <v>1</v>
      </c>
      <c r="G40" s="24">
        <v>133</v>
      </c>
      <c r="H40" s="24">
        <v>7</v>
      </c>
      <c r="I40" s="24">
        <v>8</v>
      </c>
      <c r="J40" s="24">
        <v>6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1</v>
      </c>
      <c r="Q40" s="24">
        <v>10</v>
      </c>
      <c r="R40" s="24">
        <v>0</v>
      </c>
      <c r="S40" s="24">
        <v>0</v>
      </c>
      <c r="T40" s="24">
        <v>0</v>
      </c>
      <c r="U40" s="24">
        <v>32</v>
      </c>
      <c r="V40" s="24">
        <v>9</v>
      </c>
      <c r="W40" s="25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5" customHeight="1" x14ac:dyDescent="0.2">
      <c r="A41" s="21">
        <f t="shared" si="0"/>
        <v>190</v>
      </c>
      <c r="B41" s="22">
        <v>41832</v>
      </c>
      <c r="C41" s="23" t="s">
        <v>324</v>
      </c>
      <c r="D41" s="23" t="s">
        <v>325</v>
      </c>
      <c r="E41" s="24">
        <v>715</v>
      </c>
      <c r="F41" s="24">
        <v>1</v>
      </c>
      <c r="G41" s="24">
        <v>134</v>
      </c>
      <c r="H41" s="24">
        <v>9</v>
      </c>
      <c r="I41" s="24">
        <v>10</v>
      </c>
      <c r="J41" s="24">
        <v>4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3</v>
      </c>
      <c r="Q41" s="24">
        <v>5</v>
      </c>
      <c r="R41" s="24">
        <v>0</v>
      </c>
      <c r="S41" s="24">
        <v>0</v>
      </c>
      <c r="T41" s="24">
        <v>0</v>
      </c>
      <c r="U41" s="24">
        <v>24</v>
      </c>
      <c r="V41" s="24">
        <v>1</v>
      </c>
      <c r="W41" s="25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5" customHeight="1" x14ac:dyDescent="0.2">
      <c r="A42" s="21">
        <f t="shared" si="0"/>
        <v>272</v>
      </c>
      <c r="B42" s="22">
        <v>41832</v>
      </c>
      <c r="C42" s="23" t="s">
        <v>324</v>
      </c>
      <c r="D42" s="23" t="s">
        <v>325</v>
      </c>
      <c r="E42" s="24">
        <v>730</v>
      </c>
      <c r="F42" s="24">
        <v>1</v>
      </c>
      <c r="G42" s="24">
        <v>192</v>
      </c>
      <c r="H42" s="24">
        <v>7</v>
      </c>
      <c r="I42" s="24">
        <v>7</v>
      </c>
      <c r="J42" s="24">
        <v>4</v>
      </c>
      <c r="K42" s="24">
        <v>0</v>
      </c>
      <c r="L42" s="24">
        <v>0</v>
      </c>
      <c r="M42" s="24">
        <v>0</v>
      </c>
      <c r="N42" s="24">
        <v>3</v>
      </c>
      <c r="O42" s="24">
        <v>0</v>
      </c>
      <c r="P42" s="24">
        <v>8</v>
      </c>
      <c r="Q42" s="24">
        <v>4</v>
      </c>
      <c r="R42" s="24">
        <v>1</v>
      </c>
      <c r="S42" s="24">
        <v>0</v>
      </c>
      <c r="T42" s="24">
        <v>0</v>
      </c>
      <c r="U42" s="24">
        <v>40</v>
      </c>
      <c r="V42" s="24">
        <v>6</v>
      </c>
      <c r="W42" s="25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5" customHeight="1" x14ac:dyDescent="0.2">
      <c r="A43" s="21">
        <f t="shared" si="0"/>
        <v>269</v>
      </c>
      <c r="B43" s="22">
        <v>41832</v>
      </c>
      <c r="C43" s="23" t="s">
        <v>324</v>
      </c>
      <c r="D43" s="23" t="s">
        <v>325</v>
      </c>
      <c r="E43" s="24">
        <v>745</v>
      </c>
      <c r="F43" s="24">
        <v>1</v>
      </c>
      <c r="G43" s="24">
        <v>198</v>
      </c>
      <c r="H43" s="24">
        <v>5</v>
      </c>
      <c r="I43" s="24">
        <v>9</v>
      </c>
      <c r="J43" s="24">
        <v>1</v>
      </c>
      <c r="K43" s="24">
        <v>0</v>
      </c>
      <c r="L43" s="24">
        <v>0</v>
      </c>
      <c r="M43" s="24">
        <v>0</v>
      </c>
      <c r="N43" s="24">
        <v>1</v>
      </c>
      <c r="O43" s="24">
        <v>0</v>
      </c>
      <c r="P43" s="24">
        <v>2</v>
      </c>
      <c r="Q43" s="24">
        <v>6</v>
      </c>
      <c r="R43" s="24">
        <v>0</v>
      </c>
      <c r="S43" s="24">
        <v>0</v>
      </c>
      <c r="T43" s="24">
        <v>0</v>
      </c>
      <c r="U43" s="24">
        <v>43</v>
      </c>
      <c r="V43" s="24">
        <v>4</v>
      </c>
      <c r="W43" s="25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5" customHeight="1" x14ac:dyDescent="0.2">
      <c r="A44" s="21">
        <f t="shared" si="0"/>
        <v>292</v>
      </c>
      <c r="B44" s="22">
        <v>41832</v>
      </c>
      <c r="C44" s="23" t="s">
        <v>324</v>
      </c>
      <c r="D44" s="23" t="s">
        <v>325</v>
      </c>
      <c r="E44" s="24">
        <v>800</v>
      </c>
      <c r="F44" s="24">
        <v>1</v>
      </c>
      <c r="G44" s="24">
        <v>224</v>
      </c>
      <c r="H44" s="24">
        <v>5</v>
      </c>
      <c r="I44" s="24">
        <v>8</v>
      </c>
      <c r="J44" s="24">
        <v>2</v>
      </c>
      <c r="K44" s="24">
        <v>0</v>
      </c>
      <c r="L44" s="24">
        <v>0</v>
      </c>
      <c r="M44" s="24">
        <v>0</v>
      </c>
      <c r="N44" s="24">
        <v>1</v>
      </c>
      <c r="O44" s="24">
        <v>0</v>
      </c>
      <c r="P44" s="24">
        <v>2</v>
      </c>
      <c r="Q44" s="24">
        <v>9</v>
      </c>
      <c r="R44" s="24">
        <v>1</v>
      </c>
      <c r="S44" s="24">
        <v>0</v>
      </c>
      <c r="T44" s="24">
        <v>0</v>
      </c>
      <c r="U44" s="24">
        <v>40</v>
      </c>
      <c r="V44" s="24">
        <v>0</v>
      </c>
      <c r="W44" s="25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5" customHeight="1" x14ac:dyDescent="0.2">
      <c r="A45" s="21">
        <f t="shared" si="0"/>
        <v>292</v>
      </c>
      <c r="B45" s="22">
        <v>41832</v>
      </c>
      <c r="C45" s="23" t="s">
        <v>324</v>
      </c>
      <c r="D45" s="23" t="s">
        <v>325</v>
      </c>
      <c r="E45" s="24">
        <v>815</v>
      </c>
      <c r="F45" s="24">
        <v>1</v>
      </c>
      <c r="G45" s="24">
        <v>206</v>
      </c>
      <c r="H45" s="24">
        <v>6</v>
      </c>
      <c r="I45" s="24">
        <v>10</v>
      </c>
      <c r="J45" s="24">
        <v>5</v>
      </c>
      <c r="K45" s="24">
        <v>0</v>
      </c>
      <c r="L45" s="24">
        <v>0</v>
      </c>
      <c r="M45" s="24">
        <v>0</v>
      </c>
      <c r="N45" s="24">
        <v>6</v>
      </c>
      <c r="O45" s="24">
        <v>0</v>
      </c>
      <c r="P45" s="24">
        <v>3</v>
      </c>
      <c r="Q45" s="24">
        <v>14</v>
      </c>
      <c r="R45" s="24">
        <v>3</v>
      </c>
      <c r="S45" s="24">
        <v>0</v>
      </c>
      <c r="T45" s="24">
        <v>0</v>
      </c>
      <c r="U45" s="24">
        <v>39</v>
      </c>
      <c r="V45" s="24">
        <v>0</v>
      </c>
      <c r="W45" s="25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5" customHeight="1" x14ac:dyDescent="0.2">
      <c r="A46" s="21">
        <f t="shared" si="0"/>
        <v>323</v>
      </c>
      <c r="B46" s="22">
        <v>41832</v>
      </c>
      <c r="C46" s="23" t="s">
        <v>324</v>
      </c>
      <c r="D46" s="23" t="s">
        <v>325</v>
      </c>
      <c r="E46" s="24">
        <v>830</v>
      </c>
      <c r="F46" s="24">
        <v>1</v>
      </c>
      <c r="G46" s="24">
        <v>254</v>
      </c>
      <c r="H46" s="24">
        <v>9</v>
      </c>
      <c r="I46" s="24">
        <v>8</v>
      </c>
      <c r="J46" s="24">
        <v>2</v>
      </c>
      <c r="K46" s="24">
        <v>0</v>
      </c>
      <c r="L46" s="24">
        <v>0</v>
      </c>
      <c r="M46" s="24">
        <v>0</v>
      </c>
      <c r="N46" s="24">
        <v>6</v>
      </c>
      <c r="O46" s="24">
        <v>0</v>
      </c>
      <c r="P46" s="24">
        <v>5</v>
      </c>
      <c r="Q46" s="24">
        <v>15</v>
      </c>
      <c r="R46" s="24">
        <v>1</v>
      </c>
      <c r="S46" s="24">
        <v>0</v>
      </c>
      <c r="T46" s="24">
        <v>0</v>
      </c>
      <c r="U46" s="24">
        <v>22</v>
      </c>
      <c r="V46" s="24">
        <v>1</v>
      </c>
      <c r="W46" s="25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5" customHeight="1" x14ac:dyDescent="0.2">
      <c r="A47" s="21">
        <f t="shared" si="0"/>
        <v>318</v>
      </c>
      <c r="B47" s="22">
        <v>41832</v>
      </c>
      <c r="C47" s="23" t="s">
        <v>324</v>
      </c>
      <c r="D47" s="23" t="s">
        <v>325</v>
      </c>
      <c r="E47" s="24">
        <v>845</v>
      </c>
      <c r="F47" s="24">
        <v>1</v>
      </c>
      <c r="G47" s="24">
        <v>255</v>
      </c>
      <c r="H47" s="24">
        <v>7</v>
      </c>
      <c r="I47" s="24">
        <v>5</v>
      </c>
      <c r="J47" s="24">
        <v>3</v>
      </c>
      <c r="K47" s="24">
        <v>0</v>
      </c>
      <c r="L47" s="24">
        <v>0</v>
      </c>
      <c r="M47" s="24">
        <v>0</v>
      </c>
      <c r="N47" s="24">
        <v>3</v>
      </c>
      <c r="O47" s="24">
        <v>0</v>
      </c>
      <c r="P47" s="24">
        <v>5</v>
      </c>
      <c r="Q47" s="24">
        <v>6</v>
      </c>
      <c r="R47" s="24">
        <v>0</v>
      </c>
      <c r="S47" s="24">
        <v>0</v>
      </c>
      <c r="T47" s="24">
        <v>0</v>
      </c>
      <c r="U47" s="24">
        <v>34</v>
      </c>
      <c r="V47" s="24">
        <v>0</v>
      </c>
      <c r="W47" s="25"/>
      <c r="X47" s="6"/>
      <c r="Y47" s="6"/>
      <c r="Z47" s="6"/>
      <c r="AA47" s="6"/>
      <c r="AB47" s="6"/>
      <c r="AC47" s="6"/>
      <c r="AD47" s="6"/>
      <c r="AE47" s="6"/>
      <c r="AF47" s="6"/>
    </row>
    <row r="48" spans="1:32" ht="28.5" customHeight="1" x14ac:dyDescent="0.2">
      <c r="A48" s="21">
        <f t="shared" si="0"/>
        <v>309</v>
      </c>
      <c r="B48" s="22">
        <v>41832</v>
      </c>
      <c r="C48" s="23" t="s">
        <v>324</v>
      </c>
      <c r="D48" s="23" t="s">
        <v>325</v>
      </c>
      <c r="E48" s="24">
        <v>900</v>
      </c>
      <c r="F48" s="24">
        <v>1</v>
      </c>
      <c r="G48" s="24">
        <v>241</v>
      </c>
      <c r="H48" s="24">
        <v>6</v>
      </c>
      <c r="I48" s="24">
        <v>13</v>
      </c>
      <c r="J48" s="24">
        <v>3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3</v>
      </c>
      <c r="Q48" s="24">
        <v>14</v>
      </c>
      <c r="R48" s="24">
        <v>2</v>
      </c>
      <c r="S48" s="24">
        <v>0</v>
      </c>
      <c r="T48" s="24">
        <v>0</v>
      </c>
      <c r="U48" s="24">
        <v>26</v>
      </c>
      <c r="V48" s="24">
        <v>1</v>
      </c>
      <c r="W48" s="25" t="s">
        <v>346</v>
      </c>
      <c r="X48" s="6"/>
      <c r="Y48" s="6"/>
      <c r="Z48" s="6"/>
      <c r="AA48" s="6"/>
      <c r="AB48" s="6"/>
      <c r="AC48" s="6"/>
      <c r="AD48" s="6"/>
      <c r="AE48" s="6"/>
      <c r="AF48" s="6"/>
    </row>
    <row r="49" spans="1:32" ht="15" customHeight="1" x14ac:dyDescent="0.2">
      <c r="A49" s="21">
        <f t="shared" si="0"/>
        <v>269</v>
      </c>
      <c r="B49" s="22">
        <v>41832</v>
      </c>
      <c r="C49" s="23" t="s">
        <v>324</v>
      </c>
      <c r="D49" s="23" t="s">
        <v>325</v>
      </c>
      <c r="E49" s="24">
        <v>915</v>
      </c>
      <c r="F49" s="24">
        <v>1</v>
      </c>
      <c r="G49" s="24">
        <v>210</v>
      </c>
      <c r="H49" s="24">
        <v>6</v>
      </c>
      <c r="I49" s="24">
        <v>8</v>
      </c>
      <c r="J49" s="24">
        <v>2</v>
      </c>
      <c r="K49" s="24">
        <v>0</v>
      </c>
      <c r="L49" s="24">
        <v>0</v>
      </c>
      <c r="M49" s="24">
        <v>0</v>
      </c>
      <c r="N49" s="24">
        <v>5</v>
      </c>
      <c r="O49" s="24">
        <v>0</v>
      </c>
      <c r="P49" s="24">
        <v>4</v>
      </c>
      <c r="Q49" s="24">
        <v>7</v>
      </c>
      <c r="R49" s="24">
        <v>0</v>
      </c>
      <c r="S49" s="24">
        <v>0</v>
      </c>
      <c r="T49" s="24">
        <v>0</v>
      </c>
      <c r="U49" s="24">
        <v>25</v>
      </c>
      <c r="V49" s="24">
        <v>2</v>
      </c>
      <c r="W49" s="25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5" customHeight="1" x14ac:dyDescent="0.2">
      <c r="A50" s="21">
        <f t="shared" si="0"/>
        <v>245</v>
      </c>
      <c r="B50" s="22">
        <v>41832</v>
      </c>
      <c r="C50" s="23" t="s">
        <v>324</v>
      </c>
      <c r="D50" s="23" t="s">
        <v>325</v>
      </c>
      <c r="E50" s="24">
        <v>930</v>
      </c>
      <c r="F50" s="24">
        <v>1</v>
      </c>
      <c r="G50" s="24">
        <v>182</v>
      </c>
      <c r="H50" s="24">
        <v>6</v>
      </c>
      <c r="I50" s="24">
        <v>6</v>
      </c>
      <c r="J50" s="24">
        <v>3</v>
      </c>
      <c r="K50" s="24">
        <v>0</v>
      </c>
      <c r="L50" s="24">
        <v>0</v>
      </c>
      <c r="M50" s="24">
        <v>0</v>
      </c>
      <c r="N50" s="24">
        <v>1</v>
      </c>
      <c r="O50" s="24">
        <v>1</v>
      </c>
      <c r="P50" s="24">
        <v>3</v>
      </c>
      <c r="Q50" s="24">
        <v>12</v>
      </c>
      <c r="R50" s="24">
        <v>1</v>
      </c>
      <c r="S50" s="24">
        <v>0</v>
      </c>
      <c r="T50" s="24">
        <v>0</v>
      </c>
      <c r="U50" s="24">
        <v>29</v>
      </c>
      <c r="V50" s="24">
        <v>1</v>
      </c>
      <c r="W50" s="25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5" customHeight="1" x14ac:dyDescent="0.2">
      <c r="A51" s="21">
        <f t="shared" si="0"/>
        <v>273</v>
      </c>
      <c r="B51" s="22">
        <v>41832</v>
      </c>
      <c r="C51" s="23" t="s">
        <v>324</v>
      </c>
      <c r="D51" s="23" t="s">
        <v>325</v>
      </c>
      <c r="E51" s="24">
        <v>945</v>
      </c>
      <c r="F51" s="24">
        <v>1</v>
      </c>
      <c r="G51" s="24">
        <v>198</v>
      </c>
      <c r="H51" s="24">
        <v>6</v>
      </c>
      <c r="I51" s="24">
        <v>9</v>
      </c>
      <c r="J51" s="24">
        <v>4</v>
      </c>
      <c r="K51" s="24">
        <v>0</v>
      </c>
      <c r="L51" s="24">
        <v>0</v>
      </c>
      <c r="M51" s="24">
        <v>0</v>
      </c>
      <c r="N51" s="24">
        <v>2</v>
      </c>
      <c r="O51" s="24">
        <v>0</v>
      </c>
      <c r="P51" s="24">
        <v>6</v>
      </c>
      <c r="Q51" s="24">
        <v>12</v>
      </c>
      <c r="R51" s="24">
        <v>1</v>
      </c>
      <c r="S51" s="24">
        <v>0</v>
      </c>
      <c r="T51" s="24">
        <v>0</v>
      </c>
      <c r="U51" s="24">
        <v>34</v>
      </c>
      <c r="V51" s="24">
        <v>1</v>
      </c>
      <c r="W51" s="25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5" customHeight="1" x14ac:dyDescent="0.2">
      <c r="A52" s="21">
        <f t="shared" si="0"/>
        <v>313</v>
      </c>
      <c r="B52" s="22">
        <v>41832</v>
      </c>
      <c r="C52" s="23" t="s">
        <v>324</v>
      </c>
      <c r="D52" s="23" t="s">
        <v>325</v>
      </c>
      <c r="E52" s="24">
        <v>1000</v>
      </c>
      <c r="F52" s="24">
        <v>1</v>
      </c>
      <c r="G52" s="24">
        <v>239</v>
      </c>
      <c r="H52" s="24">
        <v>7</v>
      </c>
      <c r="I52" s="24">
        <v>8</v>
      </c>
      <c r="J52" s="24">
        <v>3</v>
      </c>
      <c r="K52" s="24">
        <v>0</v>
      </c>
      <c r="L52" s="24">
        <v>0</v>
      </c>
      <c r="M52" s="24">
        <v>0</v>
      </c>
      <c r="N52" s="24">
        <v>4</v>
      </c>
      <c r="O52" s="24">
        <v>1</v>
      </c>
      <c r="P52" s="24">
        <v>4</v>
      </c>
      <c r="Q52" s="24">
        <v>10</v>
      </c>
      <c r="R52" s="24">
        <v>2</v>
      </c>
      <c r="S52" s="24">
        <v>0</v>
      </c>
      <c r="T52" s="24">
        <v>0</v>
      </c>
      <c r="U52" s="24">
        <v>33</v>
      </c>
      <c r="V52" s="24">
        <v>2</v>
      </c>
      <c r="W52" s="25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" customHeight="1" x14ac:dyDescent="0.2">
      <c r="A53" s="21">
        <f t="shared" si="0"/>
        <v>319</v>
      </c>
      <c r="B53" s="22">
        <v>41832</v>
      </c>
      <c r="C53" s="23" t="s">
        <v>324</v>
      </c>
      <c r="D53" s="23" t="s">
        <v>325</v>
      </c>
      <c r="E53" s="24">
        <v>1015</v>
      </c>
      <c r="F53" s="24">
        <v>1</v>
      </c>
      <c r="G53" s="24">
        <v>251</v>
      </c>
      <c r="H53" s="24">
        <v>5</v>
      </c>
      <c r="I53" s="24">
        <v>5</v>
      </c>
      <c r="J53" s="24">
        <v>5</v>
      </c>
      <c r="K53" s="24">
        <v>0</v>
      </c>
      <c r="L53" s="24">
        <v>0</v>
      </c>
      <c r="M53" s="24">
        <v>0</v>
      </c>
      <c r="N53" s="24">
        <v>3</v>
      </c>
      <c r="O53" s="24">
        <v>0</v>
      </c>
      <c r="P53" s="24">
        <v>0</v>
      </c>
      <c r="Q53" s="24">
        <v>7</v>
      </c>
      <c r="R53" s="24">
        <v>2</v>
      </c>
      <c r="S53" s="24">
        <v>0</v>
      </c>
      <c r="T53" s="24">
        <v>0</v>
      </c>
      <c r="U53" s="24">
        <v>40</v>
      </c>
      <c r="V53" s="24">
        <v>1</v>
      </c>
      <c r="W53" s="25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5" customHeight="1" x14ac:dyDescent="0.2">
      <c r="A54" s="21">
        <f t="shared" si="0"/>
        <v>331</v>
      </c>
      <c r="B54" s="22">
        <v>41832</v>
      </c>
      <c r="C54" s="23" t="s">
        <v>324</v>
      </c>
      <c r="D54" s="23" t="s">
        <v>325</v>
      </c>
      <c r="E54" s="24">
        <v>1030</v>
      </c>
      <c r="F54" s="24">
        <v>1</v>
      </c>
      <c r="G54" s="24">
        <v>256</v>
      </c>
      <c r="H54" s="24">
        <v>8</v>
      </c>
      <c r="I54" s="24">
        <v>9</v>
      </c>
      <c r="J54" s="24">
        <v>3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6</v>
      </c>
      <c r="Q54" s="24">
        <v>12</v>
      </c>
      <c r="R54" s="24">
        <v>1</v>
      </c>
      <c r="S54" s="24">
        <v>1</v>
      </c>
      <c r="T54" s="24">
        <v>0</v>
      </c>
      <c r="U54" s="24">
        <v>34</v>
      </c>
      <c r="V54" s="24">
        <v>1</v>
      </c>
      <c r="W54" s="25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5" customHeight="1" x14ac:dyDescent="0.2">
      <c r="A55" s="21">
        <f t="shared" si="0"/>
        <v>308</v>
      </c>
      <c r="B55" s="22">
        <v>41832</v>
      </c>
      <c r="C55" s="23" t="s">
        <v>324</v>
      </c>
      <c r="D55" s="23" t="s">
        <v>325</v>
      </c>
      <c r="E55" s="24">
        <v>1045</v>
      </c>
      <c r="F55" s="24">
        <v>1</v>
      </c>
      <c r="G55" s="24">
        <v>251</v>
      </c>
      <c r="H55" s="24">
        <v>5</v>
      </c>
      <c r="I55" s="24">
        <v>3</v>
      </c>
      <c r="J55" s="24">
        <v>5</v>
      </c>
      <c r="K55" s="24">
        <v>0</v>
      </c>
      <c r="L55" s="24">
        <v>0</v>
      </c>
      <c r="M55" s="24">
        <v>0</v>
      </c>
      <c r="N55" s="24">
        <v>1</v>
      </c>
      <c r="O55" s="24">
        <v>0</v>
      </c>
      <c r="P55" s="24">
        <v>3</v>
      </c>
      <c r="Q55" s="24">
        <v>9</v>
      </c>
      <c r="R55" s="24">
        <v>0</v>
      </c>
      <c r="S55" s="24">
        <v>0</v>
      </c>
      <c r="T55" s="24">
        <v>0</v>
      </c>
      <c r="U55" s="24">
        <v>29</v>
      </c>
      <c r="V55" s="24">
        <v>2</v>
      </c>
      <c r="W55" s="25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5" customHeight="1" x14ac:dyDescent="0.2">
      <c r="A56" s="21">
        <f t="shared" si="0"/>
        <v>325</v>
      </c>
      <c r="B56" s="22">
        <v>41832</v>
      </c>
      <c r="C56" s="23" t="s">
        <v>324</v>
      </c>
      <c r="D56" s="23" t="s">
        <v>325</v>
      </c>
      <c r="E56" s="24">
        <v>1100</v>
      </c>
      <c r="F56" s="24">
        <v>1</v>
      </c>
      <c r="G56" s="24">
        <v>240</v>
      </c>
      <c r="H56" s="24">
        <v>5</v>
      </c>
      <c r="I56" s="24">
        <v>8</v>
      </c>
      <c r="J56" s="24">
        <v>5</v>
      </c>
      <c r="K56" s="24">
        <v>0</v>
      </c>
      <c r="L56" s="24">
        <v>0</v>
      </c>
      <c r="M56" s="24">
        <v>0</v>
      </c>
      <c r="N56" s="24">
        <v>1</v>
      </c>
      <c r="O56" s="24">
        <v>0</v>
      </c>
      <c r="P56" s="24">
        <v>4</v>
      </c>
      <c r="Q56" s="24">
        <v>16</v>
      </c>
      <c r="R56" s="24">
        <v>1</v>
      </c>
      <c r="S56" s="24">
        <v>0</v>
      </c>
      <c r="T56" s="24">
        <v>0</v>
      </c>
      <c r="U56" s="24">
        <v>42</v>
      </c>
      <c r="V56" s="24">
        <v>3</v>
      </c>
      <c r="W56" s="25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5" customHeight="1" x14ac:dyDescent="0.2">
      <c r="A57" s="21">
        <f t="shared" si="0"/>
        <v>313</v>
      </c>
      <c r="B57" s="22">
        <v>41832</v>
      </c>
      <c r="C57" s="23" t="s">
        <v>324</v>
      </c>
      <c r="D57" s="23" t="s">
        <v>325</v>
      </c>
      <c r="E57" s="24">
        <v>1115</v>
      </c>
      <c r="F57" s="24">
        <v>1</v>
      </c>
      <c r="G57" s="24">
        <v>231</v>
      </c>
      <c r="H57" s="24">
        <v>4</v>
      </c>
      <c r="I57" s="24">
        <v>5</v>
      </c>
      <c r="J57" s="24">
        <v>4</v>
      </c>
      <c r="K57" s="24">
        <v>0</v>
      </c>
      <c r="L57" s="24">
        <v>0</v>
      </c>
      <c r="M57" s="24">
        <v>0</v>
      </c>
      <c r="N57" s="24">
        <v>3</v>
      </c>
      <c r="O57" s="24">
        <v>0</v>
      </c>
      <c r="P57" s="24">
        <v>2</v>
      </c>
      <c r="Q57" s="24">
        <v>11</v>
      </c>
      <c r="R57" s="24">
        <v>1</v>
      </c>
      <c r="S57" s="24">
        <v>0</v>
      </c>
      <c r="T57" s="24">
        <v>0</v>
      </c>
      <c r="U57" s="24">
        <v>46</v>
      </c>
      <c r="V57" s="24">
        <v>6</v>
      </c>
      <c r="W57" s="25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5" customHeight="1" x14ac:dyDescent="0.2">
      <c r="A58" s="21">
        <f t="shared" si="0"/>
        <v>342</v>
      </c>
      <c r="B58" s="22">
        <v>41832</v>
      </c>
      <c r="C58" s="23" t="s">
        <v>324</v>
      </c>
      <c r="D58" s="23" t="s">
        <v>325</v>
      </c>
      <c r="E58" s="24">
        <v>1130</v>
      </c>
      <c r="F58" s="24">
        <v>1</v>
      </c>
      <c r="G58" s="24">
        <v>254</v>
      </c>
      <c r="H58" s="24">
        <v>7</v>
      </c>
      <c r="I58" s="24">
        <v>6</v>
      </c>
      <c r="J58" s="24">
        <v>5</v>
      </c>
      <c r="K58" s="24">
        <v>0</v>
      </c>
      <c r="L58" s="24">
        <v>0</v>
      </c>
      <c r="M58" s="24">
        <v>0</v>
      </c>
      <c r="N58" s="24">
        <v>2</v>
      </c>
      <c r="O58" s="24">
        <v>4</v>
      </c>
      <c r="P58" s="24">
        <v>6</v>
      </c>
      <c r="Q58" s="24">
        <v>10</v>
      </c>
      <c r="R58" s="24">
        <v>0</v>
      </c>
      <c r="S58" s="24">
        <v>0</v>
      </c>
      <c r="T58" s="24">
        <v>0</v>
      </c>
      <c r="U58" s="24">
        <v>45</v>
      </c>
      <c r="V58" s="24">
        <v>3</v>
      </c>
      <c r="W58" s="25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5" customHeight="1" x14ac:dyDescent="0.2">
      <c r="A59" s="21">
        <f t="shared" si="0"/>
        <v>288</v>
      </c>
      <c r="B59" s="22">
        <v>41832</v>
      </c>
      <c r="C59" s="23" t="s">
        <v>324</v>
      </c>
      <c r="D59" s="23" t="s">
        <v>325</v>
      </c>
      <c r="E59" s="24">
        <v>1145</v>
      </c>
      <c r="F59" s="24">
        <v>1</v>
      </c>
      <c r="G59" s="24">
        <v>217</v>
      </c>
      <c r="H59" s="24">
        <v>6</v>
      </c>
      <c r="I59" s="24">
        <v>5</v>
      </c>
      <c r="J59" s="24">
        <v>3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4</v>
      </c>
      <c r="Q59" s="24">
        <v>10</v>
      </c>
      <c r="R59" s="24">
        <v>2</v>
      </c>
      <c r="S59" s="24">
        <v>0</v>
      </c>
      <c r="T59" s="24">
        <v>0</v>
      </c>
      <c r="U59" s="24">
        <v>37</v>
      </c>
      <c r="V59" s="24">
        <v>4</v>
      </c>
      <c r="W59" s="25"/>
      <c r="X59" s="6"/>
      <c r="Y59" s="6"/>
      <c r="Z59" s="6"/>
      <c r="AA59" s="6"/>
      <c r="AB59" s="6"/>
      <c r="AC59" s="6"/>
      <c r="AD59" s="6"/>
      <c r="AE59" s="6"/>
      <c r="AF59" s="6"/>
    </row>
    <row r="60" spans="1:32" ht="27" customHeight="1" x14ac:dyDescent="0.2">
      <c r="A60" s="21">
        <f t="shared" si="0"/>
        <v>387</v>
      </c>
      <c r="B60" s="22">
        <v>41832</v>
      </c>
      <c r="C60" s="23" t="s">
        <v>324</v>
      </c>
      <c r="D60" s="23" t="s">
        <v>325</v>
      </c>
      <c r="E60" s="24">
        <v>1200</v>
      </c>
      <c r="F60" s="24">
        <v>1</v>
      </c>
      <c r="G60" s="24">
        <v>287</v>
      </c>
      <c r="H60" s="24">
        <v>8</v>
      </c>
      <c r="I60" s="24">
        <v>10</v>
      </c>
      <c r="J60" s="24">
        <v>2</v>
      </c>
      <c r="K60" s="24">
        <v>0</v>
      </c>
      <c r="L60" s="24">
        <v>0</v>
      </c>
      <c r="M60" s="24">
        <v>0</v>
      </c>
      <c r="N60" s="24">
        <v>2</v>
      </c>
      <c r="O60" s="24">
        <v>0</v>
      </c>
      <c r="P60" s="24">
        <v>2</v>
      </c>
      <c r="Q60" s="24">
        <v>13</v>
      </c>
      <c r="R60" s="24">
        <v>2</v>
      </c>
      <c r="S60" s="24">
        <v>0</v>
      </c>
      <c r="T60" s="24">
        <v>0</v>
      </c>
      <c r="U60" s="24">
        <v>56</v>
      </c>
      <c r="V60" s="24">
        <v>5</v>
      </c>
      <c r="W60" s="25" t="s">
        <v>346</v>
      </c>
      <c r="X60" s="6"/>
      <c r="Y60" s="6"/>
      <c r="Z60" s="6"/>
      <c r="AA60" s="6"/>
      <c r="AB60" s="6"/>
      <c r="AC60" s="6"/>
      <c r="AD60" s="6"/>
      <c r="AE60" s="6"/>
      <c r="AF60" s="6"/>
    </row>
    <row r="61" spans="1:32" ht="15" customHeight="1" x14ac:dyDescent="0.2">
      <c r="A61" s="21">
        <f t="shared" si="0"/>
        <v>298</v>
      </c>
      <c r="B61" s="22">
        <v>41832</v>
      </c>
      <c r="C61" s="23" t="s">
        <v>324</v>
      </c>
      <c r="D61" s="23" t="s">
        <v>325</v>
      </c>
      <c r="E61" s="24">
        <v>1215</v>
      </c>
      <c r="F61" s="24">
        <v>1</v>
      </c>
      <c r="G61" s="24">
        <v>213</v>
      </c>
      <c r="H61" s="24">
        <v>6</v>
      </c>
      <c r="I61" s="24">
        <v>5</v>
      </c>
      <c r="J61" s="24">
        <v>6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2</v>
      </c>
      <c r="Q61" s="24">
        <v>7</v>
      </c>
      <c r="R61" s="24">
        <v>1</v>
      </c>
      <c r="S61" s="24">
        <v>0</v>
      </c>
      <c r="T61" s="24">
        <v>0</v>
      </c>
      <c r="U61" s="24">
        <v>52</v>
      </c>
      <c r="V61" s="24">
        <v>6</v>
      </c>
      <c r="W61" s="25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5" customHeight="1" x14ac:dyDescent="0.2">
      <c r="A62" s="21">
        <f t="shared" si="0"/>
        <v>304</v>
      </c>
      <c r="B62" s="22">
        <v>41832</v>
      </c>
      <c r="C62" s="23" t="s">
        <v>324</v>
      </c>
      <c r="D62" s="23" t="s">
        <v>325</v>
      </c>
      <c r="E62" s="24">
        <v>1230</v>
      </c>
      <c r="F62" s="24">
        <v>1</v>
      </c>
      <c r="G62" s="24">
        <v>231</v>
      </c>
      <c r="H62" s="24">
        <v>4</v>
      </c>
      <c r="I62" s="24">
        <v>1</v>
      </c>
      <c r="J62" s="24">
        <v>6</v>
      </c>
      <c r="K62" s="24">
        <v>0</v>
      </c>
      <c r="L62" s="24">
        <v>0</v>
      </c>
      <c r="M62" s="24">
        <v>0</v>
      </c>
      <c r="N62" s="24">
        <v>1</v>
      </c>
      <c r="O62" s="24">
        <v>0</v>
      </c>
      <c r="P62" s="24">
        <v>3</v>
      </c>
      <c r="Q62" s="24">
        <v>8</v>
      </c>
      <c r="R62" s="24">
        <v>1</v>
      </c>
      <c r="S62" s="24">
        <v>0</v>
      </c>
      <c r="T62" s="24">
        <v>0</v>
      </c>
      <c r="U62" s="24">
        <v>47</v>
      </c>
      <c r="V62" s="24">
        <v>2</v>
      </c>
      <c r="W62" s="25"/>
      <c r="X62" s="6"/>
      <c r="Y62" s="6"/>
      <c r="Z62" s="6"/>
      <c r="AA62" s="6"/>
      <c r="AB62" s="6"/>
      <c r="AC62" s="6"/>
      <c r="AD62" s="6"/>
      <c r="AE62" s="6"/>
      <c r="AF62" s="6"/>
    </row>
    <row r="63" spans="1:32" ht="27" customHeight="1" x14ac:dyDescent="0.2">
      <c r="A63" s="21">
        <f t="shared" si="0"/>
        <v>307</v>
      </c>
      <c r="B63" s="22">
        <v>41832</v>
      </c>
      <c r="C63" s="23" t="s">
        <v>324</v>
      </c>
      <c r="D63" s="23" t="s">
        <v>325</v>
      </c>
      <c r="E63" s="24">
        <v>1245</v>
      </c>
      <c r="F63" s="24">
        <v>1</v>
      </c>
      <c r="G63" s="24">
        <v>226</v>
      </c>
      <c r="H63" s="24">
        <v>7</v>
      </c>
      <c r="I63" s="24">
        <v>12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2</v>
      </c>
      <c r="Q63" s="24">
        <v>14</v>
      </c>
      <c r="R63" s="24">
        <v>0</v>
      </c>
      <c r="S63" s="24">
        <v>0</v>
      </c>
      <c r="T63" s="24">
        <v>0</v>
      </c>
      <c r="U63" s="24">
        <v>44</v>
      </c>
      <c r="V63" s="24">
        <v>2</v>
      </c>
      <c r="W63" s="25" t="s">
        <v>346</v>
      </c>
      <c r="X63" s="6"/>
      <c r="Y63" s="6"/>
      <c r="Z63" s="6"/>
      <c r="AA63" s="6"/>
      <c r="AB63" s="6"/>
      <c r="AC63" s="6"/>
      <c r="AD63" s="6"/>
      <c r="AE63" s="6"/>
      <c r="AF63" s="6"/>
    </row>
    <row r="64" spans="1:32" ht="15" customHeight="1" x14ac:dyDescent="0.2">
      <c r="A64" s="21">
        <f t="shared" si="0"/>
        <v>333</v>
      </c>
      <c r="B64" s="22">
        <v>41832</v>
      </c>
      <c r="C64" s="23" t="s">
        <v>324</v>
      </c>
      <c r="D64" s="23" t="s">
        <v>325</v>
      </c>
      <c r="E64" s="24">
        <v>1300</v>
      </c>
      <c r="F64" s="24">
        <v>1</v>
      </c>
      <c r="G64" s="24">
        <v>244</v>
      </c>
      <c r="H64" s="24">
        <v>5</v>
      </c>
      <c r="I64" s="24">
        <v>5</v>
      </c>
      <c r="J64" s="24">
        <v>3</v>
      </c>
      <c r="K64" s="24">
        <v>0</v>
      </c>
      <c r="L64" s="24">
        <v>0</v>
      </c>
      <c r="M64" s="24">
        <v>0</v>
      </c>
      <c r="N64" s="24">
        <v>2</v>
      </c>
      <c r="O64" s="24">
        <v>1</v>
      </c>
      <c r="P64" s="24">
        <v>1</v>
      </c>
      <c r="Q64" s="24">
        <v>13</v>
      </c>
      <c r="R64" s="24">
        <v>3</v>
      </c>
      <c r="S64" s="24">
        <v>0</v>
      </c>
      <c r="T64" s="24">
        <v>0</v>
      </c>
      <c r="U64" s="24">
        <v>52</v>
      </c>
      <c r="V64" s="24">
        <v>4</v>
      </c>
      <c r="W64" s="25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5" customHeight="1" x14ac:dyDescent="0.2">
      <c r="A65" s="21">
        <f t="shared" si="0"/>
        <v>263</v>
      </c>
      <c r="B65" s="22">
        <v>41832</v>
      </c>
      <c r="C65" s="23" t="s">
        <v>324</v>
      </c>
      <c r="D65" s="23" t="s">
        <v>325</v>
      </c>
      <c r="E65" s="24">
        <v>1315</v>
      </c>
      <c r="F65" s="24">
        <v>1</v>
      </c>
      <c r="G65" s="24">
        <v>187</v>
      </c>
      <c r="H65" s="24">
        <v>5</v>
      </c>
      <c r="I65" s="24">
        <v>5</v>
      </c>
      <c r="J65" s="24">
        <v>2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3</v>
      </c>
      <c r="Q65" s="24">
        <v>10</v>
      </c>
      <c r="R65" s="24">
        <v>0</v>
      </c>
      <c r="S65" s="24">
        <v>0</v>
      </c>
      <c r="T65" s="24">
        <v>0</v>
      </c>
      <c r="U65" s="24">
        <v>49</v>
      </c>
      <c r="V65" s="24">
        <v>2</v>
      </c>
      <c r="W65" s="25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5" customHeight="1" x14ac:dyDescent="0.2">
      <c r="A66" s="21">
        <f t="shared" si="0"/>
        <v>310</v>
      </c>
      <c r="B66" s="22">
        <v>41832</v>
      </c>
      <c r="C66" s="23" t="s">
        <v>324</v>
      </c>
      <c r="D66" s="23" t="s">
        <v>325</v>
      </c>
      <c r="E66" s="24">
        <v>1330</v>
      </c>
      <c r="F66" s="24">
        <v>1</v>
      </c>
      <c r="G66" s="24">
        <v>221</v>
      </c>
      <c r="H66" s="24">
        <v>6</v>
      </c>
      <c r="I66" s="24">
        <v>6</v>
      </c>
      <c r="J66" s="24">
        <v>4</v>
      </c>
      <c r="K66" s="24">
        <v>0</v>
      </c>
      <c r="L66" s="24">
        <v>0</v>
      </c>
      <c r="M66" s="24">
        <v>0</v>
      </c>
      <c r="N66" s="24">
        <v>2</v>
      </c>
      <c r="O66" s="24">
        <v>0</v>
      </c>
      <c r="P66" s="24">
        <v>3</v>
      </c>
      <c r="Q66" s="24">
        <v>14</v>
      </c>
      <c r="R66" s="24">
        <v>1</v>
      </c>
      <c r="S66" s="24">
        <v>0</v>
      </c>
      <c r="T66" s="24">
        <v>0</v>
      </c>
      <c r="U66" s="24">
        <v>49</v>
      </c>
      <c r="V66" s="24">
        <v>4</v>
      </c>
      <c r="W66" s="25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5" customHeight="1" x14ac:dyDescent="0.2">
      <c r="A67" s="21">
        <f t="shared" si="0"/>
        <v>319</v>
      </c>
      <c r="B67" s="22">
        <v>41832</v>
      </c>
      <c r="C67" s="23" t="s">
        <v>324</v>
      </c>
      <c r="D67" s="23" t="s">
        <v>325</v>
      </c>
      <c r="E67" s="24">
        <v>1345</v>
      </c>
      <c r="F67" s="24">
        <v>1</v>
      </c>
      <c r="G67" s="24">
        <v>246</v>
      </c>
      <c r="H67" s="24">
        <v>6</v>
      </c>
      <c r="I67" s="24">
        <v>3</v>
      </c>
      <c r="J67" s="24">
        <v>3</v>
      </c>
      <c r="K67" s="24">
        <v>0</v>
      </c>
      <c r="L67" s="24">
        <v>0</v>
      </c>
      <c r="M67" s="24">
        <v>0</v>
      </c>
      <c r="N67" s="24">
        <v>1</v>
      </c>
      <c r="O67" s="24">
        <v>0</v>
      </c>
      <c r="P67" s="24">
        <v>0</v>
      </c>
      <c r="Q67" s="24">
        <v>12</v>
      </c>
      <c r="R67" s="24">
        <v>0</v>
      </c>
      <c r="S67" s="24">
        <v>0</v>
      </c>
      <c r="T67" s="24">
        <v>0</v>
      </c>
      <c r="U67" s="24">
        <v>46</v>
      </c>
      <c r="V67" s="24">
        <v>2</v>
      </c>
      <c r="W67" s="25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5" customHeight="1" x14ac:dyDescent="0.2">
      <c r="A68" s="21">
        <f t="shared" si="0"/>
        <v>354</v>
      </c>
      <c r="B68" s="22">
        <v>41832</v>
      </c>
      <c r="C68" s="23" t="s">
        <v>324</v>
      </c>
      <c r="D68" s="23" t="s">
        <v>325</v>
      </c>
      <c r="E68" s="24">
        <v>1400</v>
      </c>
      <c r="F68" s="24">
        <v>1</v>
      </c>
      <c r="G68" s="24">
        <v>260</v>
      </c>
      <c r="H68" s="24">
        <v>7</v>
      </c>
      <c r="I68" s="24">
        <v>9</v>
      </c>
      <c r="J68" s="24">
        <v>3</v>
      </c>
      <c r="K68" s="24">
        <v>0</v>
      </c>
      <c r="L68" s="24">
        <v>0</v>
      </c>
      <c r="M68" s="24">
        <v>0</v>
      </c>
      <c r="N68" s="24">
        <v>2</v>
      </c>
      <c r="O68" s="24">
        <v>0</v>
      </c>
      <c r="P68" s="24">
        <v>6</v>
      </c>
      <c r="Q68" s="24">
        <v>15</v>
      </c>
      <c r="R68" s="24">
        <v>1</v>
      </c>
      <c r="S68" s="24">
        <v>0</v>
      </c>
      <c r="T68" s="24">
        <v>0</v>
      </c>
      <c r="U68" s="24">
        <v>45</v>
      </c>
      <c r="V68" s="24">
        <v>6</v>
      </c>
      <c r="W68" s="25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5" customHeight="1" x14ac:dyDescent="0.2">
      <c r="A69" s="21">
        <f t="shared" ref="A69:A132" si="1">SUM(G69:V69)</f>
        <v>306</v>
      </c>
      <c r="B69" s="22">
        <v>41832</v>
      </c>
      <c r="C69" s="23" t="s">
        <v>324</v>
      </c>
      <c r="D69" s="23" t="s">
        <v>325</v>
      </c>
      <c r="E69" s="24">
        <v>1415</v>
      </c>
      <c r="F69" s="24">
        <v>1</v>
      </c>
      <c r="G69" s="24">
        <v>216</v>
      </c>
      <c r="H69" s="24">
        <v>5</v>
      </c>
      <c r="I69" s="24">
        <v>6</v>
      </c>
      <c r="J69" s="24">
        <v>7</v>
      </c>
      <c r="K69" s="24">
        <v>0</v>
      </c>
      <c r="L69" s="24">
        <v>0</v>
      </c>
      <c r="M69" s="24">
        <v>0</v>
      </c>
      <c r="N69" s="24">
        <v>6</v>
      </c>
      <c r="O69" s="24">
        <v>0</v>
      </c>
      <c r="P69" s="24">
        <v>2</v>
      </c>
      <c r="Q69" s="24">
        <v>12</v>
      </c>
      <c r="R69" s="24">
        <v>1</v>
      </c>
      <c r="S69" s="24">
        <v>1</v>
      </c>
      <c r="T69" s="24">
        <v>0</v>
      </c>
      <c r="U69" s="24">
        <v>46</v>
      </c>
      <c r="V69" s="24">
        <v>4</v>
      </c>
      <c r="W69" s="25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5" customHeight="1" x14ac:dyDescent="0.2">
      <c r="A70" s="21">
        <f t="shared" si="1"/>
        <v>317</v>
      </c>
      <c r="B70" s="22">
        <v>41832</v>
      </c>
      <c r="C70" s="23" t="s">
        <v>324</v>
      </c>
      <c r="D70" s="23" t="s">
        <v>325</v>
      </c>
      <c r="E70" s="24">
        <v>1430</v>
      </c>
      <c r="F70" s="24">
        <v>1</v>
      </c>
      <c r="G70" s="24">
        <v>246</v>
      </c>
      <c r="H70" s="24">
        <v>9</v>
      </c>
      <c r="I70" s="24">
        <v>5</v>
      </c>
      <c r="J70" s="24">
        <v>2</v>
      </c>
      <c r="K70" s="24">
        <v>0</v>
      </c>
      <c r="L70" s="24">
        <v>0</v>
      </c>
      <c r="M70" s="24">
        <v>0</v>
      </c>
      <c r="N70" s="24">
        <v>2</v>
      </c>
      <c r="O70" s="24">
        <v>0</v>
      </c>
      <c r="P70" s="24">
        <v>4</v>
      </c>
      <c r="Q70" s="24">
        <v>8</v>
      </c>
      <c r="R70" s="24">
        <v>0</v>
      </c>
      <c r="S70" s="24">
        <v>0</v>
      </c>
      <c r="T70" s="24">
        <v>0</v>
      </c>
      <c r="U70" s="24">
        <v>38</v>
      </c>
      <c r="V70" s="24">
        <v>3</v>
      </c>
      <c r="W70" s="25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5" customHeight="1" x14ac:dyDescent="0.2">
      <c r="A71" s="21">
        <f t="shared" si="1"/>
        <v>299</v>
      </c>
      <c r="B71" s="22">
        <v>41832</v>
      </c>
      <c r="C71" s="23" t="s">
        <v>324</v>
      </c>
      <c r="D71" s="23" t="s">
        <v>325</v>
      </c>
      <c r="E71" s="24">
        <v>1445</v>
      </c>
      <c r="F71" s="24">
        <v>1</v>
      </c>
      <c r="G71" s="24">
        <v>227</v>
      </c>
      <c r="H71" s="24">
        <v>6</v>
      </c>
      <c r="I71" s="24">
        <v>7</v>
      </c>
      <c r="J71" s="24">
        <v>2</v>
      </c>
      <c r="K71" s="24">
        <v>0</v>
      </c>
      <c r="L71" s="24">
        <v>0</v>
      </c>
      <c r="M71" s="24">
        <v>0</v>
      </c>
      <c r="N71" s="24">
        <v>2</v>
      </c>
      <c r="O71" s="24">
        <v>0</v>
      </c>
      <c r="P71" s="24">
        <v>1</v>
      </c>
      <c r="Q71" s="24">
        <v>5</v>
      </c>
      <c r="R71" s="24">
        <v>0</v>
      </c>
      <c r="S71" s="24">
        <v>0</v>
      </c>
      <c r="T71" s="24">
        <v>0</v>
      </c>
      <c r="U71" s="24">
        <v>42</v>
      </c>
      <c r="V71" s="24">
        <v>7</v>
      </c>
      <c r="W71" s="25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5" customHeight="1" x14ac:dyDescent="0.2">
      <c r="A72" s="21">
        <f t="shared" si="1"/>
        <v>315</v>
      </c>
      <c r="B72" s="22">
        <v>41832</v>
      </c>
      <c r="C72" s="23" t="s">
        <v>324</v>
      </c>
      <c r="D72" s="23" t="s">
        <v>325</v>
      </c>
      <c r="E72" s="24">
        <v>1500</v>
      </c>
      <c r="F72" s="24">
        <v>1</v>
      </c>
      <c r="G72" s="24">
        <v>244</v>
      </c>
      <c r="H72" s="24">
        <v>6</v>
      </c>
      <c r="I72" s="24">
        <v>6</v>
      </c>
      <c r="J72" s="24">
        <v>4</v>
      </c>
      <c r="K72" s="24">
        <v>0</v>
      </c>
      <c r="L72" s="24">
        <v>0</v>
      </c>
      <c r="M72" s="24">
        <v>0</v>
      </c>
      <c r="N72" s="24">
        <v>1</v>
      </c>
      <c r="O72" s="24">
        <v>0</v>
      </c>
      <c r="P72" s="24">
        <v>3</v>
      </c>
      <c r="Q72" s="24">
        <v>8</v>
      </c>
      <c r="R72" s="24">
        <v>1</v>
      </c>
      <c r="S72" s="24">
        <v>0</v>
      </c>
      <c r="T72" s="24">
        <v>0</v>
      </c>
      <c r="U72" s="24">
        <v>38</v>
      </c>
      <c r="V72" s="24">
        <v>4</v>
      </c>
      <c r="W72" s="25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5" customHeight="1" x14ac:dyDescent="0.2">
      <c r="A73" s="21">
        <f t="shared" si="1"/>
        <v>303</v>
      </c>
      <c r="B73" s="22">
        <v>41832</v>
      </c>
      <c r="C73" s="23" t="s">
        <v>324</v>
      </c>
      <c r="D73" s="23" t="s">
        <v>325</v>
      </c>
      <c r="E73" s="24">
        <v>1515</v>
      </c>
      <c r="F73" s="24">
        <v>1</v>
      </c>
      <c r="G73" s="24">
        <v>232</v>
      </c>
      <c r="H73" s="24">
        <v>4</v>
      </c>
      <c r="I73" s="24">
        <v>4</v>
      </c>
      <c r="J73" s="24">
        <v>2</v>
      </c>
      <c r="K73" s="24">
        <v>0</v>
      </c>
      <c r="L73" s="24">
        <v>0</v>
      </c>
      <c r="M73" s="24">
        <v>0</v>
      </c>
      <c r="N73" s="24">
        <v>1</v>
      </c>
      <c r="O73" s="24">
        <v>0</v>
      </c>
      <c r="P73" s="24">
        <v>2</v>
      </c>
      <c r="Q73" s="24">
        <v>12</v>
      </c>
      <c r="R73" s="24">
        <v>0</v>
      </c>
      <c r="S73" s="24">
        <v>0</v>
      </c>
      <c r="T73" s="24">
        <v>0</v>
      </c>
      <c r="U73" s="24">
        <v>44</v>
      </c>
      <c r="V73" s="24">
        <v>2</v>
      </c>
      <c r="W73" s="25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5" customHeight="1" x14ac:dyDescent="0.2">
      <c r="A74" s="21">
        <f t="shared" si="1"/>
        <v>271</v>
      </c>
      <c r="B74" s="22">
        <v>41832</v>
      </c>
      <c r="C74" s="23" t="s">
        <v>324</v>
      </c>
      <c r="D74" s="23" t="s">
        <v>325</v>
      </c>
      <c r="E74" s="24">
        <v>1530</v>
      </c>
      <c r="F74" s="24">
        <v>1</v>
      </c>
      <c r="G74" s="24">
        <v>210</v>
      </c>
      <c r="H74" s="24">
        <v>5</v>
      </c>
      <c r="I74" s="24">
        <v>6</v>
      </c>
      <c r="J74" s="24">
        <v>4</v>
      </c>
      <c r="K74" s="24">
        <v>0</v>
      </c>
      <c r="L74" s="24">
        <v>0</v>
      </c>
      <c r="M74" s="24">
        <v>0</v>
      </c>
      <c r="N74" s="24">
        <v>1</v>
      </c>
      <c r="O74" s="24">
        <v>0</v>
      </c>
      <c r="P74" s="24">
        <v>3</v>
      </c>
      <c r="Q74" s="24">
        <v>10</v>
      </c>
      <c r="R74" s="24">
        <v>0</v>
      </c>
      <c r="S74" s="24">
        <v>0</v>
      </c>
      <c r="T74" s="24">
        <v>0</v>
      </c>
      <c r="U74" s="24">
        <v>32</v>
      </c>
      <c r="V74" s="24">
        <v>0</v>
      </c>
      <c r="W74" s="25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5" customHeight="1" x14ac:dyDescent="0.2">
      <c r="A75" s="21">
        <f t="shared" si="1"/>
        <v>227</v>
      </c>
      <c r="B75" s="22">
        <v>41832</v>
      </c>
      <c r="C75" s="23" t="s">
        <v>324</v>
      </c>
      <c r="D75" s="23" t="s">
        <v>325</v>
      </c>
      <c r="E75" s="24">
        <v>1545</v>
      </c>
      <c r="F75" s="24">
        <v>1</v>
      </c>
      <c r="G75" s="24">
        <v>174</v>
      </c>
      <c r="H75" s="24">
        <v>5</v>
      </c>
      <c r="I75" s="24">
        <v>6</v>
      </c>
      <c r="J75" s="24">
        <v>3</v>
      </c>
      <c r="K75" s="24">
        <v>0</v>
      </c>
      <c r="L75" s="24">
        <v>0</v>
      </c>
      <c r="M75" s="24">
        <v>0</v>
      </c>
      <c r="N75" s="24">
        <v>1</v>
      </c>
      <c r="O75" s="24">
        <v>0</v>
      </c>
      <c r="P75" s="24">
        <v>3</v>
      </c>
      <c r="Q75" s="24">
        <v>7</v>
      </c>
      <c r="R75" s="24">
        <v>0</v>
      </c>
      <c r="S75" s="24">
        <v>0</v>
      </c>
      <c r="T75" s="24">
        <v>0</v>
      </c>
      <c r="U75" s="24">
        <v>26</v>
      </c>
      <c r="V75" s="24">
        <v>2</v>
      </c>
      <c r="W75" s="25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5" customHeight="1" x14ac:dyDescent="0.2">
      <c r="A76" s="21">
        <f t="shared" si="1"/>
        <v>220</v>
      </c>
      <c r="B76" s="22">
        <v>41832</v>
      </c>
      <c r="C76" s="23" t="s">
        <v>324</v>
      </c>
      <c r="D76" s="23" t="s">
        <v>325</v>
      </c>
      <c r="E76" s="24">
        <v>1600</v>
      </c>
      <c r="F76" s="24">
        <v>1</v>
      </c>
      <c r="G76" s="24">
        <v>161</v>
      </c>
      <c r="H76" s="24">
        <v>4</v>
      </c>
      <c r="I76" s="24">
        <v>6</v>
      </c>
      <c r="J76" s="24">
        <v>2</v>
      </c>
      <c r="K76" s="24">
        <v>0</v>
      </c>
      <c r="L76" s="24">
        <v>0</v>
      </c>
      <c r="M76" s="24">
        <v>0</v>
      </c>
      <c r="N76" s="24">
        <v>1</v>
      </c>
      <c r="O76" s="24">
        <v>0</v>
      </c>
      <c r="P76" s="24">
        <v>4</v>
      </c>
      <c r="Q76" s="24">
        <v>4</v>
      </c>
      <c r="R76" s="24">
        <v>0</v>
      </c>
      <c r="S76" s="24">
        <v>0</v>
      </c>
      <c r="T76" s="24">
        <v>0</v>
      </c>
      <c r="U76" s="24">
        <v>37</v>
      </c>
      <c r="V76" s="24">
        <v>1</v>
      </c>
      <c r="W76" s="25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5" customHeight="1" x14ac:dyDescent="0.2">
      <c r="A77" s="21">
        <f t="shared" si="1"/>
        <v>169</v>
      </c>
      <c r="B77" s="22">
        <v>41832</v>
      </c>
      <c r="C77" s="23" t="s">
        <v>324</v>
      </c>
      <c r="D77" s="23" t="s">
        <v>325</v>
      </c>
      <c r="E77" s="24">
        <v>1615</v>
      </c>
      <c r="F77" s="24">
        <v>1</v>
      </c>
      <c r="G77" s="24">
        <v>122</v>
      </c>
      <c r="H77" s="24">
        <v>4</v>
      </c>
      <c r="I77" s="24">
        <v>5</v>
      </c>
      <c r="J77" s="24">
        <v>5</v>
      </c>
      <c r="K77" s="24">
        <v>0</v>
      </c>
      <c r="L77" s="24">
        <v>0</v>
      </c>
      <c r="M77" s="24">
        <v>0</v>
      </c>
      <c r="N77" s="24">
        <v>1</v>
      </c>
      <c r="O77" s="24">
        <v>0</v>
      </c>
      <c r="P77" s="24">
        <v>0</v>
      </c>
      <c r="Q77" s="24">
        <v>4</v>
      </c>
      <c r="R77" s="24">
        <v>0</v>
      </c>
      <c r="S77" s="24">
        <v>0</v>
      </c>
      <c r="T77" s="24">
        <v>0</v>
      </c>
      <c r="U77" s="24">
        <v>28</v>
      </c>
      <c r="V77" s="24">
        <v>0</v>
      </c>
      <c r="W77" s="25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5" customHeight="1" x14ac:dyDescent="0.2">
      <c r="A78" s="21">
        <f t="shared" si="1"/>
        <v>169</v>
      </c>
      <c r="B78" s="22">
        <v>41832</v>
      </c>
      <c r="C78" s="23" t="s">
        <v>324</v>
      </c>
      <c r="D78" s="23" t="s">
        <v>325</v>
      </c>
      <c r="E78" s="24">
        <v>1630</v>
      </c>
      <c r="F78" s="24">
        <v>1</v>
      </c>
      <c r="G78" s="24">
        <v>120</v>
      </c>
      <c r="H78" s="24">
        <v>5</v>
      </c>
      <c r="I78" s="24">
        <v>9</v>
      </c>
      <c r="J78" s="24">
        <v>2</v>
      </c>
      <c r="K78" s="24">
        <v>0</v>
      </c>
      <c r="L78" s="24">
        <v>0</v>
      </c>
      <c r="M78" s="24">
        <v>0</v>
      </c>
      <c r="N78" s="24">
        <v>2</v>
      </c>
      <c r="O78" s="24">
        <v>0</v>
      </c>
      <c r="P78" s="24">
        <v>1</v>
      </c>
      <c r="Q78" s="24">
        <v>7</v>
      </c>
      <c r="R78" s="24">
        <v>1</v>
      </c>
      <c r="S78" s="24">
        <v>0</v>
      </c>
      <c r="T78" s="24">
        <v>0</v>
      </c>
      <c r="U78" s="24">
        <v>21</v>
      </c>
      <c r="V78" s="24">
        <v>1</v>
      </c>
      <c r="W78" s="25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5" customHeight="1" x14ac:dyDescent="0.2">
      <c r="A79" s="21">
        <f t="shared" si="1"/>
        <v>170</v>
      </c>
      <c r="B79" s="22">
        <v>41832</v>
      </c>
      <c r="C79" s="23" t="s">
        <v>324</v>
      </c>
      <c r="D79" s="23" t="s">
        <v>325</v>
      </c>
      <c r="E79" s="24">
        <v>1645</v>
      </c>
      <c r="F79" s="24">
        <v>1</v>
      </c>
      <c r="G79" s="24">
        <v>126</v>
      </c>
      <c r="H79" s="24">
        <v>4</v>
      </c>
      <c r="I79" s="24">
        <v>2</v>
      </c>
      <c r="J79" s="24">
        <v>2</v>
      </c>
      <c r="K79" s="24">
        <v>0</v>
      </c>
      <c r="L79" s="24">
        <v>0</v>
      </c>
      <c r="M79" s="24">
        <v>0</v>
      </c>
      <c r="N79" s="24">
        <v>3</v>
      </c>
      <c r="O79" s="24">
        <v>0</v>
      </c>
      <c r="P79" s="24">
        <v>1</v>
      </c>
      <c r="Q79" s="24">
        <v>4</v>
      </c>
      <c r="R79" s="24">
        <v>0</v>
      </c>
      <c r="S79" s="24">
        <v>0</v>
      </c>
      <c r="T79" s="24">
        <v>0</v>
      </c>
      <c r="U79" s="24">
        <v>26</v>
      </c>
      <c r="V79" s="24">
        <v>2</v>
      </c>
      <c r="W79" s="25" t="s">
        <v>334</v>
      </c>
      <c r="X79" s="6"/>
      <c r="Y79" s="6"/>
      <c r="Z79" s="6"/>
      <c r="AA79" s="6"/>
      <c r="AB79" s="6"/>
      <c r="AC79" s="6"/>
      <c r="AD79" s="6"/>
      <c r="AE79" s="6"/>
      <c r="AF79" s="6"/>
    </row>
    <row r="80" spans="1:32" ht="15" customHeight="1" x14ac:dyDescent="0.2">
      <c r="A80" s="21">
        <f t="shared" si="1"/>
        <v>186</v>
      </c>
      <c r="B80" s="22">
        <v>41832</v>
      </c>
      <c r="C80" s="23" t="s">
        <v>324</v>
      </c>
      <c r="D80" s="23" t="s">
        <v>325</v>
      </c>
      <c r="E80" s="24">
        <v>1700</v>
      </c>
      <c r="F80" s="24">
        <v>1</v>
      </c>
      <c r="G80" s="24">
        <v>137</v>
      </c>
      <c r="H80" s="24">
        <v>5</v>
      </c>
      <c r="I80" s="24">
        <v>3</v>
      </c>
      <c r="J80" s="24">
        <v>1</v>
      </c>
      <c r="K80" s="24">
        <v>0</v>
      </c>
      <c r="L80" s="24">
        <v>0</v>
      </c>
      <c r="M80" s="24">
        <v>0</v>
      </c>
      <c r="N80" s="24">
        <v>3</v>
      </c>
      <c r="O80" s="24">
        <v>0</v>
      </c>
      <c r="P80" s="24">
        <v>1</v>
      </c>
      <c r="Q80" s="24">
        <v>3</v>
      </c>
      <c r="R80" s="24">
        <v>0</v>
      </c>
      <c r="S80" s="24">
        <v>0</v>
      </c>
      <c r="T80" s="24">
        <v>0</v>
      </c>
      <c r="U80" s="24">
        <v>32</v>
      </c>
      <c r="V80" s="24">
        <v>1</v>
      </c>
      <c r="W80" s="25" t="s">
        <v>334</v>
      </c>
      <c r="X80" s="6"/>
      <c r="Y80" s="6"/>
      <c r="Z80" s="6"/>
      <c r="AA80" s="6"/>
      <c r="AB80" s="6"/>
      <c r="AC80" s="6"/>
      <c r="AD80" s="6"/>
      <c r="AE80" s="6"/>
      <c r="AF80" s="6"/>
    </row>
    <row r="81" spans="1:32" ht="15" customHeight="1" x14ac:dyDescent="0.2">
      <c r="A81" s="21">
        <f t="shared" si="1"/>
        <v>242</v>
      </c>
      <c r="B81" s="22">
        <v>41832</v>
      </c>
      <c r="C81" s="23" t="s">
        <v>324</v>
      </c>
      <c r="D81" s="23" t="s">
        <v>325</v>
      </c>
      <c r="E81" s="24">
        <v>1715</v>
      </c>
      <c r="F81" s="24">
        <v>1</v>
      </c>
      <c r="G81" s="24">
        <v>179</v>
      </c>
      <c r="H81" s="24">
        <v>4</v>
      </c>
      <c r="I81" s="24">
        <v>9</v>
      </c>
      <c r="J81" s="24">
        <v>8</v>
      </c>
      <c r="K81" s="24">
        <v>0</v>
      </c>
      <c r="L81" s="24">
        <v>0</v>
      </c>
      <c r="M81" s="24">
        <v>0</v>
      </c>
      <c r="N81" s="24">
        <v>2</v>
      </c>
      <c r="O81" s="24">
        <v>0</v>
      </c>
      <c r="P81" s="24">
        <v>1</v>
      </c>
      <c r="Q81" s="24">
        <v>7</v>
      </c>
      <c r="R81" s="24">
        <v>0</v>
      </c>
      <c r="S81" s="24">
        <v>0</v>
      </c>
      <c r="T81" s="24">
        <v>0</v>
      </c>
      <c r="U81" s="24">
        <v>30</v>
      </c>
      <c r="V81" s="24">
        <v>2</v>
      </c>
      <c r="W81" s="25"/>
      <c r="X81" s="6"/>
      <c r="Y81" s="6"/>
      <c r="Z81" s="6"/>
      <c r="AA81" s="6"/>
      <c r="AB81" s="6"/>
      <c r="AC81" s="6"/>
      <c r="AD81" s="6"/>
      <c r="AE81" s="6"/>
      <c r="AF81" s="6"/>
    </row>
    <row r="82" spans="1:32" ht="24.75" customHeight="1" x14ac:dyDescent="0.2">
      <c r="A82" s="21">
        <f t="shared" si="1"/>
        <v>197</v>
      </c>
      <c r="B82" s="22">
        <v>41832</v>
      </c>
      <c r="C82" s="23" t="s">
        <v>324</v>
      </c>
      <c r="D82" s="23" t="s">
        <v>325</v>
      </c>
      <c r="E82" s="24">
        <v>1730</v>
      </c>
      <c r="F82" s="24">
        <v>1</v>
      </c>
      <c r="G82" s="24">
        <v>131</v>
      </c>
      <c r="H82" s="24">
        <v>4</v>
      </c>
      <c r="I82" s="24">
        <v>5</v>
      </c>
      <c r="J82" s="24">
        <v>3</v>
      </c>
      <c r="K82" s="24">
        <v>0</v>
      </c>
      <c r="L82" s="24">
        <v>0</v>
      </c>
      <c r="M82" s="24">
        <v>0</v>
      </c>
      <c r="N82" s="24">
        <v>1</v>
      </c>
      <c r="O82" s="24">
        <v>0</v>
      </c>
      <c r="P82" s="24">
        <v>1</v>
      </c>
      <c r="Q82" s="24">
        <v>7</v>
      </c>
      <c r="R82" s="24">
        <v>0</v>
      </c>
      <c r="S82" s="24">
        <v>1</v>
      </c>
      <c r="T82" s="24">
        <v>0</v>
      </c>
      <c r="U82" s="24">
        <v>30</v>
      </c>
      <c r="V82" s="24">
        <v>14</v>
      </c>
      <c r="W82" s="25" t="s">
        <v>347</v>
      </c>
      <c r="X82" s="6"/>
      <c r="Y82" s="6"/>
      <c r="Z82" s="6"/>
      <c r="AA82" s="6"/>
      <c r="AB82" s="6"/>
      <c r="AC82" s="6"/>
      <c r="AD82" s="6"/>
      <c r="AE82" s="6"/>
      <c r="AF82" s="6"/>
    </row>
    <row r="83" spans="1:32" ht="15" customHeight="1" x14ac:dyDescent="0.2">
      <c r="A83" s="21">
        <f t="shared" si="1"/>
        <v>210</v>
      </c>
      <c r="B83" s="22">
        <v>41832</v>
      </c>
      <c r="C83" s="23" t="s">
        <v>324</v>
      </c>
      <c r="D83" s="23" t="s">
        <v>325</v>
      </c>
      <c r="E83" s="24">
        <v>1745</v>
      </c>
      <c r="F83" s="24">
        <v>1</v>
      </c>
      <c r="G83" s="24">
        <v>154</v>
      </c>
      <c r="H83" s="24">
        <v>6</v>
      </c>
      <c r="I83" s="24">
        <v>7</v>
      </c>
      <c r="J83" s="24">
        <v>3</v>
      </c>
      <c r="K83" s="24">
        <v>0</v>
      </c>
      <c r="L83" s="24">
        <v>0</v>
      </c>
      <c r="M83" s="24">
        <v>0</v>
      </c>
      <c r="N83" s="24">
        <v>2</v>
      </c>
      <c r="O83" s="24">
        <v>0</v>
      </c>
      <c r="P83" s="24">
        <v>1</v>
      </c>
      <c r="Q83" s="24">
        <v>11</v>
      </c>
      <c r="R83" s="24">
        <v>1</v>
      </c>
      <c r="S83" s="24">
        <v>0</v>
      </c>
      <c r="T83" s="24">
        <v>0</v>
      </c>
      <c r="U83" s="24">
        <v>20</v>
      </c>
      <c r="V83" s="24">
        <v>5</v>
      </c>
      <c r="W83" s="25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5" customHeight="1" x14ac:dyDescent="0.2">
      <c r="A84" s="21">
        <f t="shared" si="1"/>
        <v>173</v>
      </c>
      <c r="B84" s="22">
        <v>41832</v>
      </c>
      <c r="C84" s="23" t="s">
        <v>324</v>
      </c>
      <c r="D84" s="23" t="s">
        <v>325</v>
      </c>
      <c r="E84" s="24">
        <v>1800</v>
      </c>
      <c r="F84" s="24">
        <v>1</v>
      </c>
      <c r="G84" s="24">
        <v>120</v>
      </c>
      <c r="H84" s="24">
        <v>8</v>
      </c>
      <c r="I84" s="24">
        <v>4</v>
      </c>
      <c r="J84" s="24">
        <v>2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3</v>
      </c>
      <c r="R84" s="24">
        <v>0</v>
      </c>
      <c r="S84" s="24">
        <v>0</v>
      </c>
      <c r="T84" s="24">
        <v>0</v>
      </c>
      <c r="U84" s="24">
        <v>33</v>
      </c>
      <c r="V84" s="24">
        <v>3</v>
      </c>
      <c r="W84" s="25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5" customHeight="1" x14ac:dyDescent="0.2">
      <c r="A85" s="21">
        <f t="shared" si="1"/>
        <v>192</v>
      </c>
      <c r="B85" s="22">
        <v>41832</v>
      </c>
      <c r="C85" s="23" t="s">
        <v>324</v>
      </c>
      <c r="D85" s="23" t="s">
        <v>325</v>
      </c>
      <c r="E85" s="24">
        <v>1815</v>
      </c>
      <c r="F85" s="24">
        <v>1</v>
      </c>
      <c r="G85" s="24">
        <v>148</v>
      </c>
      <c r="H85" s="24">
        <v>2</v>
      </c>
      <c r="I85" s="24">
        <v>5</v>
      </c>
      <c r="J85" s="24">
        <v>1</v>
      </c>
      <c r="K85" s="24">
        <v>0</v>
      </c>
      <c r="L85" s="24">
        <v>0</v>
      </c>
      <c r="M85" s="24">
        <v>0</v>
      </c>
      <c r="N85" s="24">
        <v>3</v>
      </c>
      <c r="O85" s="24">
        <v>0</v>
      </c>
      <c r="P85" s="24">
        <v>1</v>
      </c>
      <c r="Q85" s="24">
        <v>5</v>
      </c>
      <c r="R85" s="24">
        <v>0</v>
      </c>
      <c r="S85" s="24">
        <v>0</v>
      </c>
      <c r="T85" s="24">
        <v>0</v>
      </c>
      <c r="U85" s="24">
        <v>26</v>
      </c>
      <c r="V85" s="24">
        <v>1</v>
      </c>
      <c r="W85" s="25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5" customHeight="1" x14ac:dyDescent="0.2">
      <c r="A86" s="21">
        <f t="shared" si="1"/>
        <v>171</v>
      </c>
      <c r="B86" s="22">
        <v>41832</v>
      </c>
      <c r="C86" s="23" t="s">
        <v>324</v>
      </c>
      <c r="D86" s="23" t="s">
        <v>325</v>
      </c>
      <c r="E86" s="24">
        <v>1830</v>
      </c>
      <c r="F86" s="24">
        <v>1</v>
      </c>
      <c r="G86" s="24">
        <v>121</v>
      </c>
      <c r="H86" s="24">
        <v>4</v>
      </c>
      <c r="I86" s="24">
        <v>8</v>
      </c>
      <c r="J86" s="24">
        <v>5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2</v>
      </c>
      <c r="R86" s="24">
        <v>0</v>
      </c>
      <c r="S86" s="24">
        <v>0</v>
      </c>
      <c r="T86" s="24">
        <v>0</v>
      </c>
      <c r="U86" s="24">
        <v>28</v>
      </c>
      <c r="V86" s="24">
        <v>3</v>
      </c>
      <c r="W86" s="25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5" customHeight="1" x14ac:dyDescent="0.2">
      <c r="A87" s="21">
        <f t="shared" si="1"/>
        <v>152</v>
      </c>
      <c r="B87" s="22">
        <v>41832</v>
      </c>
      <c r="C87" s="23" t="s">
        <v>324</v>
      </c>
      <c r="D87" s="23" t="s">
        <v>325</v>
      </c>
      <c r="E87" s="24">
        <v>1845</v>
      </c>
      <c r="F87" s="24">
        <v>1</v>
      </c>
      <c r="G87" s="24">
        <v>111</v>
      </c>
      <c r="H87" s="24">
        <v>6</v>
      </c>
      <c r="I87" s="24">
        <v>6</v>
      </c>
      <c r="J87" s="24">
        <v>2</v>
      </c>
      <c r="K87" s="24">
        <v>0</v>
      </c>
      <c r="L87" s="24">
        <v>0</v>
      </c>
      <c r="M87" s="24">
        <v>0</v>
      </c>
      <c r="N87" s="24">
        <v>1</v>
      </c>
      <c r="O87" s="24">
        <v>0</v>
      </c>
      <c r="P87" s="24">
        <v>0</v>
      </c>
      <c r="Q87" s="24">
        <v>3</v>
      </c>
      <c r="R87" s="24">
        <v>1</v>
      </c>
      <c r="S87" s="24">
        <v>0</v>
      </c>
      <c r="T87" s="24">
        <v>0</v>
      </c>
      <c r="U87" s="24">
        <v>16</v>
      </c>
      <c r="V87" s="24">
        <v>6</v>
      </c>
      <c r="W87" s="25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5" customHeight="1" x14ac:dyDescent="0.2">
      <c r="A88" s="21">
        <f t="shared" si="1"/>
        <v>123</v>
      </c>
      <c r="B88" s="22">
        <v>41832</v>
      </c>
      <c r="C88" s="23" t="s">
        <v>324</v>
      </c>
      <c r="D88" s="23" t="s">
        <v>325</v>
      </c>
      <c r="E88" s="24">
        <v>1900</v>
      </c>
      <c r="F88" s="24">
        <v>1</v>
      </c>
      <c r="G88" s="24">
        <v>100</v>
      </c>
      <c r="H88" s="24">
        <v>3</v>
      </c>
      <c r="I88" s="24">
        <v>3</v>
      </c>
      <c r="J88" s="24">
        <v>3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1</v>
      </c>
      <c r="Q88" s="24">
        <v>1</v>
      </c>
      <c r="R88" s="24">
        <v>0</v>
      </c>
      <c r="S88" s="24">
        <v>0</v>
      </c>
      <c r="T88" s="24">
        <v>0</v>
      </c>
      <c r="U88" s="24">
        <v>12</v>
      </c>
      <c r="V88" s="24">
        <v>0</v>
      </c>
      <c r="W88" s="25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5" customHeight="1" x14ac:dyDescent="0.2">
      <c r="A89" s="21">
        <f t="shared" si="1"/>
        <v>135</v>
      </c>
      <c r="B89" s="22">
        <v>41832</v>
      </c>
      <c r="C89" s="23" t="s">
        <v>324</v>
      </c>
      <c r="D89" s="23" t="s">
        <v>325</v>
      </c>
      <c r="E89" s="24">
        <v>1915</v>
      </c>
      <c r="F89" s="24">
        <v>1</v>
      </c>
      <c r="G89" s="24">
        <v>105</v>
      </c>
      <c r="H89" s="24">
        <v>3</v>
      </c>
      <c r="I89" s="24">
        <v>6</v>
      </c>
      <c r="J89" s="24">
        <v>3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1</v>
      </c>
      <c r="R89" s="24">
        <v>0</v>
      </c>
      <c r="S89" s="24">
        <v>0</v>
      </c>
      <c r="T89" s="24">
        <v>0</v>
      </c>
      <c r="U89" s="24">
        <v>14</v>
      </c>
      <c r="V89" s="24">
        <v>3</v>
      </c>
      <c r="W89" s="25"/>
      <c r="X89" s="6"/>
      <c r="Y89" s="6"/>
      <c r="Z89" s="6"/>
      <c r="AA89" s="6"/>
      <c r="AB89" s="6"/>
      <c r="AC89" s="6"/>
      <c r="AD89" s="6"/>
      <c r="AE89" s="6"/>
      <c r="AF89" s="6"/>
    </row>
    <row r="90" spans="1:32" ht="27.75" customHeight="1" x14ac:dyDescent="0.2">
      <c r="A90" s="21">
        <f t="shared" si="1"/>
        <v>142</v>
      </c>
      <c r="B90" s="22">
        <v>41832</v>
      </c>
      <c r="C90" s="23" t="s">
        <v>324</v>
      </c>
      <c r="D90" s="23" t="s">
        <v>325</v>
      </c>
      <c r="E90" s="24">
        <v>1930</v>
      </c>
      <c r="F90" s="24">
        <v>1</v>
      </c>
      <c r="G90" s="24">
        <v>110</v>
      </c>
      <c r="H90" s="24">
        <v>3</v>
      </c>
      <c r="I90" s="24">
        <v>4</v>
      </c>
      <c r="J90" s="24">
        <v>2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2</v>
      </c>
      <c r="Q90" s="24">
        <v>9</v>
      </c>
      <c r="R90" s="24">
        <v>0</v>
      </c>
      <c r="S90" s="24">
        <v>0</v>
      </c>
      <c r="T90" s="24">
        <v>0</v>
      </c>
      <c r="U90" s="24">
        <v>12</v>
      </c>
      <c r="V90" s="24">
        <v>0</v>
      </c>
      <c r="W90" s="25" t="s">
        <v>348</v>
      </c>
      <c r="X90" s="6"/>
      <c r="Y90" s="6"/>
      <c r="Z90" s="6"/>
      <c r="AA90" s="6"/>
      <c r="AB90" s="6"/>
      <c r="AC90" s="6"/>
      <c r="AD90" s="6"/>
      <c r="AE90" s="6"/>
      <c r="AF90" s="6"/>
    </row>
    <row r="91" spans="1:32" ht="15" customHeight="1" x14ac:dyDescent="0.2">
      <c r="A91" s="21">
        <f t="shared" si="1"/>
        <v>103</v>
      </c>
      <c r="B91" s="22">
        <v>41832</v>
      </c>
      <c r="C91" s="23" t="s">
        <v>324</v>
      </c>
      <c r="D91" s="23" t="s">
        <v>325</v>
      </c>
      <c r="E91" s="24">
        <v>1945</v>
      </c>
      <c r="F91" s="24">
        <v>1</v>
      </c>
      <c r="G91" s="24">
        <v>74</v>
      </c>
      <c r="H91" s="24">
        <v>3</v>
      </c>
      <c r="I91" s="24">
        <v>8</v>
      </c>
      <c r="J91" s="24">
        <v>3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1</v>
      </c>
      <c r="S91" s="24">
        <v>0</v>
      </c>
      <c r="T91" s="24">
        <v>0</v>
      </c>
      <c r="U91" s="24">
        <v>14</v>
      </c>
      <c r="V91" s="24">
        <v>0</v>
      </c>
      <c r="W91" s="25"/>
      <c r="X91" s="6"/>
      <c r="Y91" s="6"/>
      <c r="Z91" s="6"/>
      <c r="AA91" s="6"/>
      <c r="AB91" s="6"/>
      <c r="AC91" s="6"/>
      <c r="AD91" s="6"/>
      <c r="AE91" s="6"/>
      <c r="AF91" s="6"/>
    </row>
    <row r="92" spans="1:32" ht="27.75" customHeight="1" x14ac:dyDescent="0.2">
      <c r="A92" s="21">
        <f t="shared" si="1"/>
        <v>137</v>
      </c>
      <c r="B92" s="22">
        <v>41832</v>
      </c>
      <c r="C92" s="23" t="s">
        <v>324</v>
      </c>
      <c r="D92" s="23" t="s">
        <v>325</v>
      </c>
      <c r="E92" s="24">
        <v>2000</v>
      </c>
      <c r="F92" s="24">
        <v>1</v>
      </c>
      <c r="G92" s="24">
        <v>96</v>
      </c>
      <c r="H92" s="24">
        <v>2</v>
      </c>
      <c r="I92" s="24">
        <v>5</v>
      </c>
      <c r="J92" s="24">
        <v>2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6</v>
      </c>
      <c r="R92" s="24">
        <v>0</v>
      </c>
      <c r="S92" s="24">
        <v>0</v>
      </c>
      <c r="T92" s="24">
        <v>0</v>
      </c>
      <c r="U92" s="24">
        <v>24</v>
      </c>
      <c r="V92" s="24">
        <v>2</v>
      </c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5" customHeight="1" x14ac:dyDescent="0.2">
      <c r="A93" s="21">
        <f t="shared" si="1"/>
        <v>145</v>
      </c>
      <c r="B93" s="22">
        <v>41832</v>
      </c>
      <c r="C93" s="23" t="s">
        <v>324</v>
      </c>
      <c r="D93" s="23" t="s">
        <v>325</v>
      </c>
      <c r="E93" s="24">
        <v>2015</v>
      </c>
      <c r="F93" s="24">
        <v>1</v>
      </c>
      <c r="G93" s="24">
        <v>110</v>
      </c>
      <c r="H93" s="24">
        <v>1</v>
      </c>
      <c r="I93" s="24">
        <v>6</v>
      </c>
      <c r="J93" s="24">
        <v>4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1</v>
      </c>
      <c r="R93" s="24">
        <v>0</v>
      </c>
      <c r="S93" s="24">
        <v>0</v>
      </c>
      <c r="T93" s="24">
        <v>0</v>
      </c>
      <c r="U93" s="24">
        <v>22</v>
      </c>
      <c r="V93" s="24">
        <v>1</v>
      </c>
      <c r="W93" s="25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5" customHeight="1" x14ac:dyDescent="0.2">
      <c r="A94" s="21">
        <f t="shared" si="1"/>
        <v>101</v>
      </c>
      <c r="B94" s="22">
        <v>41832</v>
      </c>
      <c r="C94" s="23" t="s">
        <v>324</v>
      </c>
      <c r="D94" s="23" t="s">
        <v>325</v>
      </c>
      <c r="E94" s="24">
        <v>2030</v>
      </c>
      <c r="F94" s="24">
        <v>1</v>
      </c>
      <c r="G94" s="24">
        <v>75</v>
      </c>
      <c r="H94" s="24">
        <v>2</v>
      </c>
      <c r="I94" s="24">
        <v>3</v>
      </c>
      <c r="J94" s="24">
        <v>1</v>
      </c>
      <c r="K94" s="24">
        <v>0</v>
      </c>
      <c r="L94" s="24">
        <v>0</v>
      </c>
      <c r="M94" s="24">
        <v>0</v>
      </c>
      <c r="N94" s="24">
        <v>1</v>
      </c>
      <c r="O94" s="24">
        <v>0</v>
      </c>
      <c r="P94" s="24">
        <v>0</v>
      </c>
      <c r="Q94" s="24">
        <v>2</v>
      </c>
      <c r="R94" s="24">
        <v>0</v>
      </c>
      <c r="S94" s="24">
        <v>0</v>
      </c>
      <c r="T94" s="24">
        <v>0</v>
      </c>
      <c r="U94" s="24">
        <v>17</v>
      </c>
      <c r="V94" s="24">
        <v>0</v>
      </c>
      <c r="W94" s="25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5" customHeight="1" x14ac:dyDescent="0.2">
      <c r="A95" s="21">
        <f t="shared" si="1"/>
        <v>107</v>
      </c>
      <c r="B95" s="22">
        <v>41832</v>
      </c>
      <c r="C95" s="23" t="s">
        <v>324</v>
      </c>
      <c r="D95" s="23" t="s">
        <v>325</v>
      </c>
      <c r="E95" s="24">
        <v>2045</v>
      </c>
      <c r="F95" s="24">
        <v>1</v>
      </c>
      <c r="G95" s="24">
        <v>79</v>
      </c>
      <c r="H95" s="24">
        <v>1</v>
      </c>
      <c r="I95" s="24">
        <v>6</v>
      </c>
      <c r="J95" s="24">
        <v>1</v>
      </c>
      <c r="K95" s="24">
        <v>0</v>
      </c>
      <c r="L95" s="24">
        <v>0</v>
      </c>
      <c r="M95" s="24">
        <v>0</v>
      </c>
      <c r="N95" s="24">
        <v>3</v>
      </c>
      <c r="O95" s="24">
        <v>0</v>
      </c>
      <c r="P95" s="24">
        <v>0</v>
      </c>
      <c r="Q95" s="24">
        <v>1</v>
      </c>
      <c r="R95" s="24">
        <v>0</v>
      </c>
      <c r="S95" s="24">
        <v>0</v>
      </c>
      <c r="T95" s="24">
        <v>0</v>
      </c>
      <c r="U95" s="24">
        <v>16</v>
      </c>
      <c r="V95" s="24">
        <v>0</v>
      </c>
      <c r="W95" s="25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5" customHeight="1" x14ac:dyDescent="0.2">
      <c r="A96" s="21">
        <f t="shared" si="1"/>
        <v>93</v>
      </c>
      <c r="B96" s="22">
        <v>41832</v>
      </c>
      <c r="C96" s="23" t="s">
        <v>324</v>
      </c>
      <c r="D96" s="23" t="s">
        <v>325</v>
      </c>
      <c r="E96" s="24">
        <v>2100</v>
      </c>
      <c r="F96" s="24">
        <v>1</v>
      </c>
      <c r="G96" s="24">
        <v>62</v>
      </c>
      <c r="H96" s="24">
        <v>1</v>
      </c>
      <c r="I96" s="24">
        <v>8</v>
      </c>
      <c r="J96" s="24">
        <v>1</v>
      </c>
      <c r="K96" s="24">
        <v>0</v>
      </c>
      <c r="L96" s="24">
        <v>0</v>
      </c>
      <c r="M96" s="24">
        <v>0</v>
      </c>
      <c r="N96" s="24">
        <v>3</v>
      </c>
      <c r="O96" s="24">
        <v>0</v>
      </c>
      <c r="P96" s="24">
        <v>0</v>
      </c>
      <c r="Q96" s="24">
        <v>2</v>
      </c>
      <c r="R96" s="24">
        <v>0</v>
      </c>
      <c r="S96" s="24">
        <v>0</v>
      </c>
      <c r="T96" s="24">
        <v>0</v>
      </c>
      <c r="U96" s="24">
        <v>16</v>
      </c>
      <c r="V96" s="24">
        <v>0</v>
      </c>
      <c r="W96" s="25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5" customHeight="1" x14ac:dyDescent="0.2">
      <c r="A97" s="21">
        <f t="shared" si="1"/>
        <v>96</v>
      </c>
      <c r="B97" s="22">
        <v>41832</v>
      </c>
      <c r="C97" s="23" t="s">
        <v>324</v>
      </c>
      <c r="D97" s="23" t="s">
        <v>325</v>
      </c>
      <c r="E97" s="24">
        <v>2115</v>
      </c>
      <c r="F97" s="24">
        <v>1</v>
      </c>
      <c r="G97" s="24">
        <v>66</v>
      </c>
      <c r="H97" s="24">
        <v>2</v>
      </c>
      <c r="I97" s="24">
        <v>4</v>
      </c>
      <c r="J97" s="24">
        <v>1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2</v>
      </c>
      <c r="R97" s="24">
        <v>0</v>
      </c>
      <c r="S97" s="24">
        <v>0</v>
      </c>
      <c r="T97" s="24">
        <v>0</v>
      </c>
      <c r="U97" s="24">
        <v>20</v>
      </c>
      <c r="V97" s="24">
        <v>1</v>
      </c>
      <c r="W97" s="25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5" customHeight="1" x14ac:dyDescent="0.2">
      <c r="A98" s="21">
        <f t="shared" si="1"/>
        <v>71</v>
      </c>
      <c r="B98" s="22">
        <v>41832</v>
      </c>
      <c r="C98" s="23" t="s">
        <v>324</v>
      </c>
      <c r="D98" s="23" t="s">
        <v>325</v>
      </c>
      <c r="E98" s="24">
        <v>2130</v>
      </c>
      <c r="F98" s="24">
        <v>1</v>
      </c>
      <c r="G98" s="24">
        <v>48</v>
      </c>
      <c r="H98" s="24">
        <v>0</v>
      </c>
      <c r="I98" s="24">
        <v>4</v>
      </c>
      <c r="J98" s="24">
        <v>2</v>
      </c>
      <c r="K98" s="24">
        <v>0</v>
      </c>
      <c r="L98" s="24">
        <v>0</v>
      </c>
      <c r="M98" s="24">
        <v>0</v>
      </c>
      <c r="N98" s="24">
        <v>1</v>
      </c>
      <c r="O98" s="24">
        <v>0</v>
      </c>
      <c r="P98" s="24">
        <v>0</v>
      </c>
      <c r="Q98" s="24">
        <v>3</v>
      </c>
      <c r="R98" s="24">
        <v>0</v>
      </c>
      <c r="S98" s="24">
        <v>0</v>
      </c>
      <c r="T98" s="24">
        <v>0</v>
      </c>
      <c r="U98" s="24">
        <v>11</v>
      </c>
      <c r="V98" s="24">
        <v>2</v>
      </c>
      <c r="W98" s="25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5" customHeight="1" x14ac:dyDescent="0.2">
      <c r="A99" s="21">
        <f t="shared" si="1"/>
        <v>64</v>
      </c>
      <c r="B99" s="22">
        <v>41832</v>
      </c>
      <c r="C99" s="23" t="s">
        <v>324</v>
      </c>
      <c r="D99" s="23" t="s">
        <v>325</v>
      </c>
      <c r="E99" s="24">
        <v>2145</v>
      </c>
      <c r="F99" s="24">
        <v>1</v>
      </c>
      <c r="G99" s="24">
        <v>51</v>
      </c>
      <c r="H99" s="24">
        <v>0</v>
      </c>
      <c r="I99" s="24">
        <v>5</v>
      </c>
      <c r="J99" s="24">
        <v>2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6</v>
      </c>
      <c r="V99" s="24">
        <v>0</v>
      </c>
      <c r="W99" s="25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5" customHeight="1" x14ac:dyDescent="0.2">
      <c r="A100" s="21">
        <f t="shared" si="1"/>
        <v>227</v>
      </c>
      <c r="B100" s="22">
        <v>41832</v>
      </c>
      <c r="C100" s="23" t="s">
        <v>324</v>
      </c>
      <c r="D100" s="23" t="s">
        <v>325</v>
      </c>
      <c r="E100" s="24">
        <v>2200</v>
      </c>
      <c r="F100" s="24">
        <v>2</v>
      </c>
      <c r="G100" s="24">
        <v>154</v>
      </c>
      <c r="H100" s="24">
        <v>2</v>
      </c>
      <c r="I100" s="24">
        <v>11</v>
      </c>
      <c r="J100" s="24">
        <v>5</v>
      </c>
      <c r="K100" s="24">
        <v>0</v>
      </c>
      <c r="L100" s="24">
        <v>0</v>
      </c>
      <c r="M100" s="24">
        <v>0</v>
      </c>
      <c r="N100" s="24">
        <v>3</v>
      </c>
      <c r="O100" s="24">
        <v>0</v>
      </c>
      <c r="P100" s="24">
        <v>2</v>
      </c>
      <c r="Q100" s="24">
        <v>1</v>
      </c>
      <c r="R100" s="24">
        <v>0</v>
      </c>
      <c r="S100" s="24">
        <v>0</v>
      </c>
      <c r="T100" s="24">
        <v>0</v>
      </c>
      <c r="U100" s="24">
        <v>46</v>
      </c>
      <c r="V100" s="24">
        <v>3</v>
      </c>
      <c r="W100" s="25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24.75" customHeight="1" x14ac:dyDescent="0.2">
      <c r="A101" s="21">
        <f t="shared" si="1"/>
        <v>221</v>
      </c>
      <c r="B101" s="22">
        <v>41832</v>
      </c>
      <c r="C101" s="23" t="s">
        <v>324</v>
      </c>
      <c r="D101" s="23" t="s">
        <v>325</v>
      </c>
      <c r="E101" s="24">
        <v>2215</v>
      </c>
      <c r="F101" s="24">
        <v>2</v>
      </c>
      <c r="G101" s="24">
        <v>145</v>
      </c>
      <c r="H101" s="24">
        <v>7</v>
      </c>
      <c r="I101" s="24">
        <v>7</v>
      </c>
      <c r="J101" s="24">
        <v>3</v>
      </c>
      <c r="K101" s="24">
        <v>0</v>
      </c>
      <c r="L101" s="24">
        <v>0</v>
      </c>
      <c r="M101" s="24">
        <v>0</v>
      </c>
      <c r="N101" s="24">
        <v>11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46</v>
      </c>
      <c r="V101" s="24">
        <v>2</v>
      </c>
      <c r="W101" s="25" t="s">
        <v>350</v>
      </c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5" customHeight="1" x14ac:dyDescent="0.2">
      <c r="A102" s="21">
        <f t="shared" si="1"/>
        <v>163</v>
      </c>
      <c r="B102" s="22">
        <v>41832</v>
      </c>
      <c r="C102" s="23" t="s">
        <v>324</v>
      </c>
      <c r="D102" s="23" t="s">
        <v>325</v>
      </c>
      <c r="E102" s="24">
        <v>2230</v>
      </c>
      <c r="F102" s="24">
        <v>2</v>
      </c>
      <c r="G102" s="24">
        <v>122</v>
      </c>
      <c r="H102" s="24">
        <v>1</v>
      </c>
      <c r="I102" s="24">
        <v>8</v>
      </c>
      <c r="J102" s="24">
        <v>4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3</v>
      </c>
      <c r="R102" s="24">
        <v>0</v>
      </c>
      <c r="S102" s="24">
        <v>0</v>
      </c>
      <c r="T102" s="24">
        <v>0</v>
      </c>
      <c r="U102" s="24">
        <v>24</v>
      </c>
      <c r="V102" s="24">
        <v>1</v>
      </c>
      <c r="W102" s="25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5" customHeight="1" x14ac:dyDescent="0.2">
      <c r="A103" s="21">
        <f t="shared" si="1"/>
        <v>139</v>
      </c>
      <c r="B103" s="22">
        <v>41832</v>
      </c>
      <c r="C103" s="23" t="s">
        <v>324</v>
      </c>
      <c r="D103" s="23" t="s">
        <v>325</v>
      </c>
      <c r="E103" s="24">
        <v>2245</v>
      </c>
      <c r="F103" s="24">
        <v>2</v>
      </c>
      <c r="G103" s="24">
        <v>113</v>
      </c>
      <c r="H103" s="24">
        <v>1</v>
      </c>
      <c r="I103" s="24">
        <v>11</v>
      </c>
      <c r="J103" s="24">
        <v>3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11</v>
      </c>
      <c r="V103" s="24">
        <v>0</v>
      </c>
      <c r="W103" s="25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5" customHeight="1" x14ac:dyDescent="0.2">
      <c r="A104" s="21">
        <f t="shared" si="1"/>
        <v>101</v>
      </c>
      <c r="B104" s="22">
        <v>41832</v>
      </c>
      <c r="C104" s="23" t="s">
        <v>324</v>
      </c>
      <c r="D104" s="23" t="s">
        <v>325</v>
      </c>
      <c r="E104" s="24">
        <v>2300</v>
      </c>
      <c r="F104" s="24">
        <v>2</v>
      </c>
      <c r="G104" s="24">
        <v>76</v>
      </c>
      <c r="H104" s="24">
        <v>1</v>
      </c>
      <c r="I104" s="24">
        <v>7</v>
      </c>
      <c r="J104" s="24">
        <v>3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14</v>
      </c>
      <c r="V104" s="24">
        <v>0</v>
      </c>
      <c r="W104" s="25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5" customHeight="1" x14ac:dyDescent="0.2">
      <c r="A105" s="21">
        <f t="shared" si="1"/>
        <v>98</v>
      </c>
      <c r="B105" s="22">
        <v>41832</v>
      </c>
      <c r="C105" s="23" t="s">
        <v>324</v>
      </c>
      <c r="D105" s="23" t="s">
        <v>325</v>
      </c>
      <c r="E105" s="24">
        <v>2315</v>
      </c>
      <c r="F105" s="24">
        <v>2</v>
      </c>
      <c r="G105" s="24">
        <v>70</v>
      </c>
      <c r="H105" s="24">
        <v>2</v>
      </c>
      <c r="I105" s="24">
        <v>11</v>
      </c>
      <c r="J105" s="24">
        <v>2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1</v>
      </c>
      <c r="R105" s="24">
        <v>0</v>
      </c>
      <c r="S105" s="24">
        <v>0</v>
      </c>
      <c r="T105" s="24">
        <v>0</v>
      </c>
      <c r="U105" s="24">
        <v>12</v>
      </c>
      <c r="V105" s="24">
        <v>0</v>
      </c>
      <c r="W105" s="25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5" customHeight="1" x14ac:dyDescent="0.2">
      <c r="A106" s="21">
        <f t="shared" si="1"/>
        <v>75</v>
      </c>
      <c r="B106" s="22">
        <v>41832</v>
      </c>
      <c r="C106" s="23" t="s">
        <v>324</v>
      </c>
      <c r="D106" s="23" t="s">
        <v>325</v>
      </c>
      <c r="E106" s="24">
        <v>2330</v>
      </c>
      <c r="F106" s="24">
        <v>2</v>
      </c>
      <c r="G106" s="24">
        <v>53</v>
      </c>
      <c r="H106" s="24">
        <v>1</v>
      </c>
      <c r="I106" s="24">
        <v>4</v>
      </c>
      <c r="J106" s="24">
        <v>1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1</v>
      </c>
      <c r="Q106" s="24">
        <v>0</v>
      </c>
      <c r="R106" s="24">
        <v>0</v>
      </c>
      <c r="S106" s="24">
        <v>0</v>
      </c>
      <c r="T106" s="24">
        <v>1</v>
      </c>
      <c r="U106" s="24">
        <v>14</v>
      </c>
      <c r="V106" s="24">
        <v>0</v>
      </c>
      <c r="W106" s="25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5" customHeight="1" x14ac:dyDescent="0.2">
      <c r="A107" s="21">
        <f t="shared" si="1"/>
        <v>77</v>
      </c>
      <c r="B107" s="22">
        <v>41832</v>
      </c>
      <c r="C107" s="23" t="s">
        <v>324</v>
      </c>
      <c r="D107" s="23" t="s">
        <v>325</v>
      </c>
      <c r="E107" s="24">
        <v>2345</v>
      </c>
      <c r="F107" s="24">
        <v>2</v>
      </c>
      <c r="G107" s="24">
        <v>67</v>
      </c>
      <c r="H107" s="24">
        <v>1</v>
      </c>
      <c r="I107" s="24">
        <v>2</v>
      </c>
      <c r="J107" s="24">
        <v>3</v>
      </c>
      <c r="K107" s="24">
        <v>0</v>
      </c>
      <c r="L107" s="24">
        <v>0</v>
      </c>
      <c r="M107" s="24">
        <v>0</v>
      </c>
      <c r="N107" s="24">
        <v>1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3</v>
      </c>
      <c r="V107" s="24">
        <v>0</v>
      </c>
      <c r="W107" s="25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5" customHeight="1" x14ac:dyDescent="0.2">
      <c r="A108" s="21">
        <f t="shared" si="1"/>
        <v>71</v>
      </c>
      <c r="B108" s="22">
        <v>41832</v>
      </c>
      <c r="C108" s="23" t="s">
        <v>324</v>
      </c>
      <c r="D108" s="23" t="s">
        <v>325</v>
      </c>
      <c r="E108" s="24">
        <v>0</v>
      </c>
      <c r="F108" s="24">
        <v>2</v>
      </c>
      <c r="G108" s="24">
        <v>58</v>
      </c>
      <c r="H108" s="24">
        <v>0</v>
      </c>
      <c r="I108" s="24">
        <v>4</v>
      </c>
      <c r="J108" s="24">
        <v>3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1</v>
      </c>
      <c r="R108" s="24">
        <v>0</v>
      </c>
      <c r="S108" s="24">
        <v>1</v>
      </c>
      <c r="T108" s="24">
        <v>0</v>
      </c>
      <c r="U108" s="24">
        <v>4</v>
      </c>
      <c r="V108" s="24">
        <v>0</v>
      </c>
      <c r="W108" s="25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5" customHeight="1" x14ac:dyDescent="0.2">
      <c r="A109" s="21">
        <f t="shared" si="1"/>
        <v>59</v>
      </c>
      <c r="B109" s="22">
        <v>41832</v>
      </c>
      <c r="C109" s="23" t="s">
        <v>324</v>
      </c>
      <c r="D109" s="23" t="s">
        <v>325</v>
      </c>
      <c r="E109" s="24">
        <v>15</v>
      </c>
      <c r="F109" s="24">
        <v>2</v>
      </c>
      <c r="G109" s="24">
        <v>55</v>
      </c>
      <c r="H109" s="24">
        <v>1</v>
      </c>
      <c r="I109" s="24">
        <v>0</v>
      </c>
      <c r="J109" s="24">
        <v>1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1</v>
      </c>
      <c r="R109" s="24">
        <v>0</v>
      </c>
      <c r="S109" s="24">
        <v>0</v>
      </c>
      <c r="T109" s="24">
        <v>0</v>
      </c>
      <c r="U109" s="24">
        <v>1</v>
      </c>
      <c r="V109" s="24">
        <v>0</v>
      </c>
      <c r="W109" s="25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5" customHeight="1" x14ac:dyDescent="0.2">
      <c r="A110" s="21">
        <f t="shared" si="1"/>
        <v>68</v>
      </c>
      <c r="B110" s="22">
        <v>41832</v>
      </c>
      <c r="C110" s="23" t="s">
        <v>324</v>
      </c>
      <c r="D110" s="23" t="s">
        <v>325</v>
      </c>
      <c r="E110" s="24">
        <v>30</v>
      </c>
      <c r="F110" s="24">
        <v>2</v>
      </c>
      <c r="G110" s="24">
        <v>57</v>
      </c>
      <c r="H110" s="24">
        <v>0</v>
      </c>
      <c r="I110" s="24">
        <v>0</v>
      </c>
      <c r="J110" s="24">
        <v>1</v>
      </c>
      <c r="K110" s="24">
        <v>0</v>
      </c>
      <c r="L110" s="24">
        <v>0</v>
      </c>
      <c r="M110" s="24">
        <v>0</v>
      </c>
      <c r="N110" s="24">
        <v>2</v>
      </c>
      <c r="O110" s="24">
        <v>0</v>
      </c>
      <c r="P110" s="24">
        <v>0</v>
      </c>
      <c r="Q110" s="24">
        <v>1</v>
      </c>
      <c r="R110" s="24">
        <v>0</v>
      </c>
      <c r="S110" s="24">
        <v>0</v>
      </c>
      <c r="T110" s="24">
        <v>0</v>
      </c>
      <c r="U110" s="24">
        <v>7</v>
      </c>
      <c r="V110" s="24">
        <v>0</v>
      </c>
      <c r="W110" s="25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5" customHeight="1" x14ac:dyDescent="0.2">
      <c r="A111" s="21">
        <f t="shared" si="1"/>
        <v>69</v>
      </c>
      <c r="B111" s="22">
        <v>41832</v>
      </c>
      <c r="C111" s="23" t="s">
        <v>324</v>
      </c>
      <c r="D111" s="23" t="s">
        <v>325</v>
      </c>
      <c r="E111" s="24">
        <v>45</v>
      </c>
      <c r="F111" s="24">
        <v>2</v>
      </c>
      <c r="G111" s="24">
        <v>59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2</v>
      </c>
      <c r="R111" s="24">
        <v>0</v>
      </c>
      <c r="S111" s="24">
        <v>0</v>
      </c>
      <c r="T111" s="24">
        <v>1</v>
      </c>
      <c r="U111" s="24">
        <v>7</v>
      </c>
      <c r="V111" s="24">
        <v>0</v>
      </c>
      <c r="W111" s="25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5" customHeight="1" x14ac:dyDescent="0.2">
      <c r="A112" s="21">
        <f t="shared" si="1"/>
        <v>46</v>
      </c>
      <c r="B112" s="22">
        <v>41832</v>
      </c>
      <c r="C112" s="23" t="s">
        <v>324</v>
      </c>
      <c r="D112" s="23" t="s">
        <v>325</v>
      </c>
      <c r="E112" s="24">
        <v>100</v>
      </c>
      <c r="F112" s="24">
        <v>2</v>
      </c>
      <c r="G112" s="24">
        <v>40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1</v>
      </c>
      <c r="Q112" s="24">
        <v>0</v>
      </c>
      <c r="R112" s="24">
        <v>1</v>
      </c>
      <c r="S112" s="24">
        <v>0</v>
      </c>
      <c r="T112" s="24">
        <v>0</v>
      </c>
      <c r="U112" s="24">
        <v>4</v>
      </c>
      <c r="V112" s="24">
        <v>0</v>
      </c>
      <c r="W112" s="25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5" customHeight="1" x14ac:dyDescent="0.2">
      <c r="A113" s="21">
        <f t="shared" si="1"/>
        <v>50</v>
      </c>
      <c r="B113" s="22">
        <v>41832</v>
      </c>
      <c r="C113" s="23" t="s">
        <v>324</v>
      </c>
      <c r="D113" s="23" t="s">
        <v>325</v>
      </c>
      <c r="E113" s="24">
        <v>115</v>
      </c>
      <c r="F113" s="24">
        <v>2</v>
      </c>
      <c r="G113" s="24">
        <v>47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1</v>
      </c>
      <c r="O113" s="24">
        <v>0</v>
      </c>
      <c r="P113" s="24">
        <v>1</v>
      </c>
      <c r="Q113" s="24">
        <v>0</v>
      </c>
      <c r="R113" s="24">
        <v>0</v>
      </c>
      <c r="S113" s="24">
        <v>0</v>
      </c>
      <c r="T113" s="24">
        <v>0</v>
      </c>
      <c r="U113" s="24">
        <v>1</v>
      </c>
      <c r="V113" s="24">
        <v>0</v>
      </c>
      <c r="W113" s="25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5" customHeight="1" x14ac:dyDescent="0.2">
      <c r="A114" s="21">
        <f t="shared" si="1"/>
        <v>44</v>
      </c>
      <c r="B114" s="22">
        <v>41832</v>
      </c>
      <c r="C114" s="23" t="s">
        <v>324</v>
      </c>
      <c r="D114" s="23" t="s">
        <v>325</v>
      </c>
      <c r="E114" s="24">
        <v>130</v>
      </c>
      <c r="F114" s="24">
        <v>2</v>
      </c>
      <c r="G114" s="24">
        <v>40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4</v>
      </c>
      <c r="V114" s="24">
        <v>0</v>
      </c>
      <c r="W114" s="25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5" customHeight="1" x14ac:dyDescent="0.2">
      <c r="A115" s="21">
        <f t="shared" si="1"/>
        <v>54</v>
      </c>
      <c r="B115" s="22">
        <v>41832</v>
      </c>
      <c r="C115" s="23" t="s">
        <v>324</v>
      </c>
      <c r="D115" s="23" t="s">
        <v>325</v>
      </c>
      <c r="E115" s="24">
        <v>145</v>
      </c>
      <c r="F115" s="24">
        <v>2</v>
      </c>
      <c r="G115" s="24">
        <v>51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1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2</v>
      </c>
      <c r="V115" s="24">
        <v>0</v>
      </c>
      <c r="W115" s="25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5" customHeight="1" x14ac:dyDescent="0.2">
      <c r="A116" s="21">
        <f t="shared" si="1"/>
        <v>39</v>
      </c>
      <c r="B116" s="22">
        <v>41832</v>
      </c>
      <c r="C116" s="23" t="s">
        <v>324</v>
      </c>
      <c r="D116" s="23" t="s">
        <v>325</v>
      </c>
      <c r="E116" s="24">
        <v>200</v>
      </c>
      <c r="F116" s="24">
        <v>2</v>
      </c>
      <c r="G116" s="24">
        <v>33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1</v>
      </c>
      <c r="O116" s="24">
        <v>0</v>
      </c>
      <c r="P116" s="24">
        <v>1</v>
      </c>
      <c r="Q116" s="24">
        <v>0</v>
      </c>
      <c r="R116" s="24">
        <v>0</v>
      </c>
      <c r="S116" s="24">
        <v>0</v>
      </c>
      <c r="T116" s="24">
        <v>0</v>
      </c>
      <c r="U116" s="24">
        <v>4</v>
      </c>
      <c r="V116" s="24">
        <v>0</v>
      </c>
      <c r="W116" s="25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5" customHeight="1" x14ac:dyDescent="0.2">
      <c r="A117" s="21">
        <f t="shared" si="1"/>
        <v>38</v>
      </c>
      <c r="B117" s="22">
        <v>41832</v>
      </c>
      <c r="C117" s="23" t="s">
        <v>324</v>
      </c>
      <c r="D117" s="23" t="s">
        <v>325</v>
      </c>
      <c r="E117" s="24">
        <v>215</v>
      </c>
      <c r="F117" s="24">
        <v>2</v>
      </c>
      <c r="G117" s="24">
        <v>36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1</v>
      </c>
      <c r="Q117" s="24">
        <v>0</v>
      </c>
      <c r="R117" s="24">
        <v>0</v>
      </c>
      <c r="S117" s="24">
        <v>0</v>
      </c>
      <c r="T117" s="24">
        <v>0</v>
      </c>
      <c r="U117" s="24">
        <v>1</v>
      </c>
      <c r="V117" s="24">
        <v>0</v>
      </c>
      <c r="W117" s="25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5" customHeight="1" x14ac:dyDescent="0.2">
      <c r="A118" s="21">
        <f t="shared" si="1"/>
        <v>34</v>
      </c>
      <c r="B118" s="22">
        <v>41832</v>
      </c>
      <c r="C118" s="23" t="s">
        <v>324</v>
      </c>
      <c r="D118" s="23" t="s">
        <v>325</v>
      </c>
      <c r="E118" s="24">
        <v>230</v>
      </c>
      <c r="F118" s="24">
        <v>2</v>
      </c>
      <c r="G118" s="24">
        <v>32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1</v>
      </c>
      <c r="O118" s="24">
        <v>0</v>
      </c>
      <c r="P118" s="24">
        <v>0</v>
      </c>
      <c r="Q118" s="24">
        <v>0</v>
      </c>
      <c r="R118" s="24">
        <v>1</v>
      </c>
      <c r="S118" s="24">
        <v>0</v>
      </c>
      <c r="T118" s="24">
        <v>0</v>
      </c>
      <c r="U118" s="24">
        <v>0</v>
      </c>
      <c r="V118" s="24">
        <v>0</v>
      </c>
      <c r="W118" s="25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5" customHeight="1" x14ac:dyDescent="0.2">
      <c r="A119" s="21">
        <f t="shared" si="1"/>
        <v>42</v>
      </c>
      <c r="B119" s="22">
        <v>41832</v>
      </c>
      <c r="C119" s="23" t="s">
        <v>324</v>
      </c>
      <c r="D119" s="23" t="s">
        <v>325</v>
      </c>
      <c r="E119" s="24">
        <v>245</v>
      </c>
      <c r="F119" s="24">
        <v>2</v>
      </c>
      <c r="G119" s="24">
        <v>42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5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5" customHeight="1" x14ac:dyDescent="0.2">
      <c r="A120" s="21">
        <f t="shared" si="1"/>
        <v>53</v>
      </c>
      <c r="B120" s="22">
        <v>41832</v>
      </c>
      <c r="C120" s="23" t="s">
        <v>324</v>
      </c>
      <c r="D120" s="23" t="s">
        <v>325</v>
      </c>
      <c r="E120" s="24">
        <v>300</v>
      </c>
      <c r="F120" s="24">
        <v>2</v>
      </c>
      <c r="G120" s="24">
        <v>50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1</v>
      </c>
      <c r="S120" s="24">
        <v>0</v>
      </c>
      <c r="T120" s="24">
        <v>0</v>
      </c>
      <c r="U120" s="24">
        <v>2</v>
      </c>
      <c r="V120" s="24">
        <v>0</v>
      </c>
      <c r="W120" s="25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5" customHeight="1" x14ac:dyDescent="0.2">
      <c r="A121" s="21">
        <f t="shared" si="1"/>
        <v>50</v>
      </c>
      <c r="B121" s="22">
        <v>41832</v>
      </c>
      <c r="C121" s="23" t="s">
        <v>324</v>
      </c>
      <c r="D121" s="23" t="s">
        <v>325</v>
      </c>
      <c r="E121" s="24">
        <v>315</v>
      </c>
      <c r="F121" s="24">
        <v>2</v>
      </c>
      <c r="G121" s="24">
        <v>43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1</v>
      </c>
      <c r="Q121" s="24">
        <v>1</v>
      </c>
      <c r="R121" s="24">
        <v>0</v>
      </c>
      <c r="S121" s="24">
        <v>0</v>
      </c>
      <c r="T121" s="24">
        <v>0</v>
      </c>
      <c r="U121" s="24">
        <v>5</v>
      </c>
      <c r="V121" s="24">
        <v>0</v>
      </c>
      <c r="W121" s="25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5" customHeight="1" x14ac:dyDescent="0.2">
      <c r="A122" s="21">
        <f t="shared" si="1"/>
        <v>42</v>
      </c>
      <c r="B122" s="22">
        <v>41832</v>
      </c>
      <c r="C122" s="23" t="s">
        <v>324</v>
      </c>
      <c r="D122" s="23" t="s">
        <v>325</v>
      </c>
      <c r="E122" s="24">
        <v>330</v>
      </c>
      <c r="F122" s="24">
        <v>2</v>
      </c>
      <c r="G122" s="24">
        <v>34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3</v>
      </c>
      <c r="R122" s="24">
        <v>0</v>
      </c>
      <c r="S122" s="24">
        <v>0</v>
      </c>
      <c r="T122" s="24">
        <v>0</v>
      </c>
      <c r="U122" s="24">
        <v>5</v>
      </c>
      <c r="V122" s="24">
        <v>0</v>
      </c>
      <c r="W122" s="25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5" customHeight="1" x14ac:dyDescent="0.2">
      <c r="A123" s="21">
        <f t="shared" si="1"/>
        <v>46</v>
      </c>
      <c r="B123" s="22">
        <v>41832</v>
      </c>
      <c r="C123" s="23" t="s">
        <v>324</v>
      </c>
      <c r="D123" s="23" t="s">
        <v>325</v>
      </c>
      <c r="E123" s="24">
        <v>345</v>
      </c>
      <c r="F123" s="24">
        <v>2</v>
      </c>
      <c r="G123" s="24">
        <v>39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1</v>
      </c>
      <c r="R123" s="24">
        <v>0</v>
      </c>
      <c r="S123" s="24">
        <v>0</v>
      </c>
      <c r="T123" s="24">
        <v>1</v>
      </c>
      <c r="U123" s="24">
        <v>5</v>
      </c>
      <c r="V123" s="24">
        <v>0</v>
      </c>
      <c r="W123" s="25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5" customHeight="1" x14ac:dyDescent="0.2">
      <c r="A124" s="21">
        <f t="shared" si="1"/>
        <v>39</v>
      </c>
      <c r="B124" s="22">
        <v>41832</v>
      </c>
      <c r="C124" s="23" t="s">
        <v>324</v>
      </c>
      <c r="D124" s="23" t="s">
        <v>325</v>
      </c>
      <c r="E124" s="24">
        <v>400</v>
      </c>
      <c r="F124" s="24">
        <v>2</v>
      </c>
      <c r="G124" s="24">
        <v>33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2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3</v>
      </c>
      <c r="V124" s="24">
        <v>1</v>
      </c>
      <c r="W124" s="25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5" customHeight="1" x14ac:dyDescent="0.2">
      <c r="A125" s="21">
        <f t="shared" si="1"/>
        <v>45</v>
      </c>
      <c r="B125" s="22">
        <v>41832</v>
      </c>
      <c r="C125" s="23" t="s">
        <v>324</v>
      </c>
      <c r="D125" s="23" t="s">
        <v>325</v>
      </c>
      <c r="E125" s="24">
        <v>415</v>
      </c>
      <c r="F125" s="24">
        <v>2</v>
      </c>
      <c r="G125" s="24">
        <v>32</v>
      </c>
      <c r="H125" s="24">
        <v>1</v>
      </c>
      <c r="I125" s="24">
        <v>5</v>
      </c>
      <c r="J125" s="24">
        <v>1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3</v>
      </c>
      <c r="Q125" s="24">
        <v>0</v>
      </c>
      <c r="R125" s="24">
        <v>0</v>
      </c>
      <c r="S125" s="24">
        <v>0</v>
      </c>
      <c r="T125" s="24">
        <v>0</v>
      </c>
      <c r="U125" s="24">
        <v>3</v>
      </c>
      <c r="V125" s="24">
        <v>0</v>
      </c>
      <c r="W125" s="25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5" customHeight="1" x14ac:dyDescent="0.2">
      <c r="A126" s="21">
        <f t="shared" si="1"/>
        <v>40</v>
      </c>
      <c r="B126" s="22">
        <v>41832</v>
      </c>
      <c r="C126" s="23" t="s">
        <v>324</v>
      </c>
      <c r="D126" s="23" t="s">
        <v>325</v>
      </c>
      <c r="E126" s="24">
        <v>430</v>
      </c>
      <c r="F126" s="24">
        <v>2</v>
      </c>
      <c r="G126" s="24">
        <v>32</v>
      </c>
      <c r="H126" s="24">
        <v>1</v>
      </c>
      <c r="I126" s="24">
        <v>2</v>
      </c>
      <c r="J126" s="24">
        <v>2</v>
      </c>
      <c r="K126" s="24">
        <v>0</v>
      </c>
      <c r="L126" s="24">
        <v>0</v>
      </c>
      <c r="M126" s="24">
        <v>0</v>
      </c>
      <c r="N126" s="24">
        <v>1</v>
      </c>
      <c r="O126" s="24">
        <v>0</v>
      </c>
      <c r="P126" s="24">
        <v>1</v>
      </c>
      <c r="Q126" s="24">
        <v>0</v>
      </c>
      <c r="R126" s="24">
        <v>0</v>
      </c>
      <c r="S126" s="24">
        <v>0</v>
      </c>
      <c r="T126" s="24">
        <v>0</v>
      </c>
      <c r="U126" s="24">
        <v>1</v>
      </c>
      <c r="V126" s="24">
        <v>0</v>
      </c>
      <c r="W126" s="25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5" customHeight="1" x14ac:dyDescent="0.2">
      <c r="A127" s="21">
        <f t="shared" si="1"/>
        <v>55</v>
      </c>
      <c r="B127" s="22">
        <v>41832</v>
      </c>
      <c r="C127" s="23" t="s">
        <v>324</v>
      </c>
      <c r="D127" s="23" t="s">
        <v>325</v>
      </c>
      <c r="E127" s="24">
        <v>445</v>
      </c>
      <c r="F127" s="24">
        <v>2</v>
      </c>
      <c r="G127" s="24">
        <v>38</v>
      </c>
      <c r="H127" s="24">
        <v>0</v>
      </c>
      <c r="I127" s="24">
        <v>8</v>
      </c>
      <c r="J127" s="24">
        <v>3</v>
      </c>
      <c r="K127" s="24">
        <v>0</v>
      </c>
      <c r="L127" s="24">
        <v>0</v>
      </c>
      <c r="M127" s="24">
        <v>0</v>
      </c>
      <c r="N127" s="24">
        <v>2</v>
      </c>
      <c r="O127" s="24">
        <v>0</v>
      </c>
      <c r="P127" s="24">
        <v>1</v>
      </c>
      <c r="Q127" s="24">
        <v>2</v>
      </c>
      <c r="R127" s="24">
        <v>0</v>
      </c>
      <c r="S127" s="24">
        <v>0</v>
      </c>
      <c r="T127" s="24">
        <v>0</v>
      </c>
      <c r="U127" s="24">
        <v>1</v>
      </c>
      <c r="V127" s="24">
        <v>0</v>
      </c>
      <c r="W127" s="25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5" customHeight="1" x14ac:dyDescent="0.2">
      <c r="A128" s="21">
        <f t="shared" si="1"/>
        <v>68</v>
      </c>
      <c r="B128" s="22">
        <v>41832</v>
      </c>
      <c r="C128" s="23" t="s">
        <v>324</v>
      </c>
      <c r="D128" s="23" t="s">
        <v>325</v>
      </c>
      <c r="E128" s="24">
        <v>500</v>
      </c>
      <c r="F128" s="24">
        <v>2</v>
      </c>
      <c r="G128" s="24">
        <v>39</v>
      </c>
      <c r="H128" s="24">
        <v>7</v>
      </c>
      <c r="I128" s="24">
        <v>8</v>
      </c>
      <c r="J128" s="24">
        <v>5</v>
      </c>
      <c r="K128" s="24">
        <v>0</v>
      </c>
      <c r="L128" s="24">
        <v>0</v>
      </c>
      <c r="M128" s="24">
        <v>0</v>
      </c>
      <c r="N128" s="24">
        <v>2</v>
      </c>
      <c r="O128" s="24">
        <v>0</v>
      </c>
      <c r="P128" s="24">
        <v>0</v>
      </c>
      <c r="Q128" s="24">
        <v>2</v>
      </c>
      <c r="R128" s="24">
        <v>0</v>
      </c>
      <c r="S128" s="24">
        <v>0</v>
      </c>
      <c r="T128" s="24">
        <v>0</v>
      </c>
      <c r="U128" s="24">
        <v>5</v>
      </c>
      <c r="V128" s="24">
        <v>0</v>
      </c>
      <c r="W128" s="25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5" customHeight="1" x14ac:dyDescent="0.2">
      <c r="A129" s="21">
        <f t="shared" si="1"/>
        <v>75</v>
      </c>
      <c r="B129" s="22">
        <v>41832</v>
      </c>
      <c r="C129" s="23" t="s">
        <v>324</v>
      </c>
      <c r="D129" s="23" t="s">
        <v>325</v>
      </c>
      <c r="E129" s="24">
        <v>515</v>
      </c>
      <c r="F129" s="24">
        <v>2</v>
      </c>
      <c r="G129" s="24">
        <v>37</v>
      </c>
      <c r="H129" s="24">
        <v>10</v>
      </c>
      <c r="I129" s="24">
        <v>7</v>
      </c>
      <c r="J129" s="24">
        <v>3</v>
      </c>
      <c r="K129" s="24">
        <v>0</v>
      </c>
      <c r="L129" s="24">
        <v>0</v>
      </c>
      <c r="M129" s="24">
        <v>0</v>
      </c>
      <c r="N129" s="24">
        <v>1</v>
      </c>
      <c r="O129" s="24">
        <v>0</v>
      </c>
      <c r="P129" s="24">
        <v>0</v>
      </c>
      <c r="Q129" s="24">
        <v>1</v>
      </c>
      <c r="R129" s="24">
        <v>0</v>
      </c>
      <c r="S129" s="24">
        <v>0</v>
      </c>
      <c r="T129" s="24">
        <v>0</v>
      </c>
      <c r="U129" s="24">
        <v>13</v>
      </c>
      <c r="V129" s="24">
        <v>3</v>
      </c>
      <c r="W129" s="25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5" customHeight="1" x14ac:dyDescent="0.2">
      <c r="A130" s="21">
        <f t="shared" si="1"/>
        <v>95</v>
      </c>
      <c r="B130" s="22">
        <v>41832</v>
      </c>
      <c r="C130" s="23" t="s">
        <v>324</v>
      </c>
      <c r="D130" s="23" t="s">
        <v>325</v>
      </c>
      <c r="E130" s="24">
        <v>530</v>
      </c>
      <c r="F130" s="24">
        <v>2</v>
      </c>
      <c r="G130" s="24">
        <v>47</v>
      </c>
      <c r="H130" s="24">
        <v>12</v>
      </c>
      <c r="I130" s="24">
        <v>13</v>
      </c>
      <c r="J130" s="24">
        <v>5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2</v>
      </c>
      <c r="Q130" s="24">
        <v>2</v>
      </c>
      <c r="R130" s="24">
        <v>0</v>
      </c>
      <c r="S130" s="24">
        <v>1</v>
      </c>
      <c r="T130" s="24">
        <v>0</v>
      </c>
      <c r="U130" s="24">
        <v>10</v>
      </c>
      <c r="V130" s="24">
        <v>3</v>
      </c>
      <c r="W130" s="25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5" customHeight="1" x14ac:dyDescent="0.2">
      <c r="A131" s="21">
        <f t="shared" si="1"/>
        <v>123</v>
      </c>
      <c r="B131" s="22">
        <v>41832</v>
      </c>
      <c r="C131" s="23" t="s">
        <v>324</v>
      </c>
      <c r="D131" s="23" t="s">
        <v>325</v>
      </c>
      <c r="E131" s="24">
        <v>545</v>
      </c>
      <c r="F131" s="24">
        <v>2</v>
      </c>
      <c r="G131" s="24">
        <v>53</v>
      </c>
      <c r="H131" s="24">
        <v>15</v>
      </c>
      <c r="I131" s="24">
        <v>16</v>
      </c>
      <c r="J131" s="24">
        <v>8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3</v>
      </c>
      <c r="R131" s="24">
        <v>0</v>
      </c>
      <c r="S131" s="24">
        <v>0</v>
      </c>
      <c r="T131" s="24">
        <v>0</v>
      </c>
      <c r="U131" s="24">
        <v>25</v>
      </c>
      <c r="V131" s="24">
        <v>3</v>
      </c>
      <c r="W131" s="25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5" customHeight="1" x14ac:dyDescent="0.2">
      <c r="A132" s="21">
        <f t="shared" si="1"/>
        <v>140</v>
      </c>
      <c r="B132" s="22">
        <v>41832</v>
      </c>
      <c r="C132" s="23" t="s">
        <v>324</v>
      </c>
      <c r="D132" s="23" t="s">
        <v>325</v>
      </c>
      <c r="E132" s="24">
        <v>600</v>
      </c>
      <c r="F132" s="24">
        <v>2</v>
      </c>
      <c r="G132" s="24">
        <v>62</v>
      </c>
      <c r="H132" s="24">
        <v>18</v>
      </c>
      <c r="I132" s="24">
        <v>21</v>
      </c>
      <c r="J132" s="24">
        <v>9</v>
      </c>
      <c r="K132" s="24">
        <v>0</v>
      </c>
      <c r="L132" s="24">
        <v>0</v>
      </c>
      <c r="M132" s="24">
        <v>0</v>
      </c>
      <c r="N132" s="24">
        <v>1</v>
      </c>
      <c r="O132" s="24">
        <v>0</v>
      </c>
      <c r="P132" s="24">
        <v>3</v>
      </c>
      <c r="Q132" s="24">
        <v>0</v>
      </c>
      <c r="R132" s="24">
        <v>0</v>
      </c>
      <c r="S132" s="24">
        <v>0</v>
      </c>
      <c r="T132" s="24">
        <v>0</v>
      </c>
      <c r="U132" s="24">
        <v>24</v>
      </c>
      <c r="V132" s="24">
        <v>2</v>
      </c>
      <c r="W132" s="25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5" customHeight="1" x14ac:dyDescent="0.2">
      <c r="A133" s="21">
        <f t="shared" ref="A133:A196" si="2">SUM(G133:V133)</f>
        <v>162</v>
      </c>
      <c r="B133" s="22">
        <v>41832</v>
      </c>
      <c r="C133" s="23" t="s">
        <v>324</v>
      </c>
      <c r="D133" s="23" t="s">
        <v>325</v>
      </c>
      <c r="E133" s="24">
        <v>615</v>
      </c>
      <c r="F133" s="24">
        <v>2</v>
      </c>
      <c r="G133" s="24">
        <v>73</v>
      </c>
      <c r="H133" s="24">
        <v>10</v>
      </c>
      <c r="I133" s="24">
        <v>15</v>
      </c>
      <c r="J133" s="24">
        <v>13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5</v>
      </c>
      <c r="Q133" s="24">
        <v>5</v>
      </c>
      <c r="R133" s="24">
        <v>1</v>
      </c>
      <c r="S133" s="24">
        <v>0</v>
      </c>
      <c r="T133" s="24">
        <v>0</v>
      </c>
      <c r="U133" s="24">
        <v>34</v>
      </c>
      <c r="V133" s="24">
        <v>6</v>
      </c>
      <c r="W133" s="25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5" customHeight="1" x14ac:dyDescent="0.2">
      <c r="A134" s="21">
        <f t="shared" si="2"/>
        <v>169</v>
      </c>
      <c r="B134" s="22">
        <v>41832</v>
      </c>
      <c r="C134" s="23" t="s">
        <v>324</v>
      </c>
      <c r="D134" s="23" t="s">
        <v>325</v>
      </c>
      <c r="E134" s="24">
        <v>630</v>
      </c>
      <c r="F134" s="24">
        <v>2</v>
      </c>
      <c r="G134" s="24">
        <v>87</v>
      </c>
      <c r="H134" s="24">
        <v>7</v>
      </c>
      <c r="I134" s="24">
        <v>12</v>
      </c>
      <c r="J134" s="24">
        <v>6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6</v>
      </c>
      <c r="Q134" s="24">
        <v>1</v>
      </c>
      <c r="R134" s="24">
        <v>0</v>
      </c>
      <c r="S134" s="24">
        <v>1</v>
      </c>
      <c r="T134" s="24">
        <v>0</v>
      </c>
      <c r="U134" s="24">
        <v>48</v>
      </c>
      <c r="V134" s="24">
        <v>1</v>
      </c>
      <c r="W134" s="25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5" customHeight="1" x14ac:dyDescent="0.2">
      <c r="A135" s="21">
        <f t="shared" si="2"/>
        <v>192</v>
      </c>
      <c r="B135" s="22">
        <v>41832</v>
      </c>
      <c r="C135" s="23" t="s">
        <v>324</v>
      </c>
      <c r="D135" s="23" t="s">
        <v>325</v>
      </c>
      <c r="E135" s="24">
        <v>645</v>
      </c>
      <c r="F135" s="24">
        <v>2</v>
      </c>
      <c r="G135" s="24">
        <v>92</v>
      </c>
      <c r="H135" s="24">
        <v>14</v>
      </c>
      <c r="I135" s="24">
        <v>17</v>
      </c>
      <c r="J135" s="24">
        <v>10</v>
      </c>
      <c r="K135" s="24">
        <v>0</v>
      </c>
      <c r="L135" s="24">
        <v>0</v>
      </c>
      <c r="M135" s="24">
        <v>0</v>
      </c>
      <c r="N135" s="24">
        <v>1</v>
      </c>
      <c r="O135" s="24">
        <v>0</v>
      </c>
      <c r="P135" s="24">
        <v>8</v>
      </c>
      <c r="Q135" s="24">
        <v>4</v>
      </c>
      <c r="R135" s="24">
        <v>1</v>
      </c>
      <c r="S135" s="24">
        <v>0</v>
      </c>
      <c r="T135" s="24">
        <v>0</v>
      </c>
      <c r="U135" s="24">
        <v>42</v>
      </c>
      <c r="V135" s="24">
        <v>3</v>
      </c>
      <c r="W135" s="25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5" customHeight="1" x14ac:dyDescent="0.2">
      <c r="A136" s="21">
        <f t="shared" si="2"/>
        <v>201</v>
      </c>
      <c r="B136" s="22">
        <v>41832</v>
      </c>
      <c r="C136" s="23" t="s">
        <v>324</v>
      </c>
      <c r="D136" s="23" t="s">
        <v>325</v>
      </c>
      <c r="E136" s="24">
        <v>700</v>
      </c>
      <c r="F136" s="24">
        <v>2</v>
      </c>
      <c r="G136" s="24">
        <v>97</v>
      </c>
      <c r="H136" s="24">
        <v>13</v>
      </c>
      <c r="I136" s="24">
        <v>16</v>
      </c>
      <c r="J136" s="24">
        <v>10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5</v>
      </c>
      <c r="Q136" s="24">
        <v>8</v>
      </c>
      <c r="R136" s="24">
        <v>2</v>
      </c>
      <c r="S136" s="24">
        <v>1</v>
      </c>
      <c r="T136" s="24">
        <v>1</v>
      </c>
      <c r="U136" s="24">
        <v>46</v>
      </c>
      <c r="V136" s="24">
        <v>2</v>
      </c>
      <c r="W136" s="25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" customHeight="1" x14ac:dyDescent="0.2">
      <c r="A137" s="21">
        <f t="shared" si="2"/>
        <v>211</v>
      </c>
      <c r="B137" s="22">
        <v>41832</v>
      </c>
      <c r="C137" s="23" t="s">
        <v>324</v>
      </c>
      <c r="D137" s="23" t="s">
        <v>325</v>
      </c>
      <c r="E137" s="24">
        <v>715</v>
      </c>
      <c r="F137" s="24">
        <v>2</v>
      </c>
      <c r="G137" s="24">
        <v>105</v>
      </c>
      <c r="H137" s="24">
        <v>17</v>
      </c>
      <c r="I137" s="24">
        <v>15</v>
      </c>
      <c r="J137" s="24">
        <v>18</v>
      </c>
      <c r="K137" s="24">
        <v>0</v>
      </c>
      <c r="L137" s="24">
        <v>0</v>
      </c>
      <c r="M137" s="24">
        <v>0</v>
      </c>
      <c r="N137" s="24">
        <v>2</v>
      </c>
      <c r="O137" s="24">
        <v>0</v>
      </c>
      <c r="P137" s="24">
        <v>7</v>
      </c>
      <c r="Q137" s="24">
        <v>5</v>
      </c>
      <c r="R137" s="24">
        <v>0</v>
      </c>
      <c r="S137" s="24">
        <v>0</v>
      </c>
      <c r="T137" s="24">
        <v>0</v>
      </c>
      <c r="U137" s="24">
        <v>38</v>
      </c>
      <c r="V137" s="24">
        <v>4</v>
      </c>
      <c r="W137" s="25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5" customHeight="1" x14ac:dyDescent="0.2">
      <c r="A138" s="21">
        <f t="shared" si="2"/>
        <v>215</v>
      </c>
      <c r="B138" s="22">
        <v>41832</v>
      </c>
      <c r="C138" s="23" t="s">
        <v>324</v>
      </c>
      <c r="D138" s="23" t="s">
        <v>325</v>
      </c>
      <c r="E138" s="24">
        <v>730</v>
      </c>
      <c r="F138" s="24">
        <v>2</v>
      </c>
      <c r="G138" s="24">
        <v>111</v>
      </c>
      <c r="H138" s="24">
        <v>17</v>
      </c>
      <c r="I138" s="24">
        <v>14</v>
      </c>
      <c r="J138" s="24">
        <v>11</v>
      </c>
      <c r="K138" s="24">
        <v>0</v>
      </c>
      <c r="L138" s="24">
        <v>0</v>
      </c>
      <c r="M138" s="24">
        <v>0</v>
      </c>
      <c r="N138" s="24">
        <v>1</v>
      </c>
      <c r="O138" s="24">
        <v>0</v>
      </c>
      <c r="P138" s="24">
        <v>3</v>
      </c>
      <c r="Q138" s="24">
        <v>6</v>
      </c>
      <c r="R138" s="24">
        <v>1</v>
      </c>
      <c r="S138" s="24">
        <v>0</v>
      </c>
      <c r="T138" s="24">
        <v>1</v>
      </c>
      <c r="U138" s="24">
        <v>46</v>
      </c>
      <c r="V138" s="24">
        <v>4</v>
      </c>
      <c r="W138" s="25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5" customHeight="1" x14ac:dyDescent="0.2">
      <c r="A139" s="21">
        <f t="shared" si="2"/>
        <v>239</v>
      </c>
      <c r="B139" s="22">
        <v>41832</v>
      </c>
      <c r="C139" s="23" t="s">
        <v>324</v>
      </c>
      <c r="D139" s="23" t="s">
        <v>325</v>
      </c>
      <c r="E139" s="24">
        <v>745</v>
      </c>
      <c r="F139" s="24">
        <v>2</v>
      </c>
      <c r="G139" s="24">
        <v>136</v>
      </c>
      <c r="H139" s="24">
        <v>12</v>
      </c>
      <c r="I139" s="24">
        <v>11</v>
      </c>
      <c r="J139" s="24">
        <v>14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5</v>
      </c>
      <c r="Q139" s="24">
        <v>8</v>
      </c>
      <c r="R139" s="24">
        <v>1</v>
      </c>
      <c r="S139" s="24">
        <v>1</v>
      </c>
      <c r="T139" s="24">
        <v>0</v>
      </c>
      <c r="U139" s="24">
        <v>48</v>
      </c>
      <c r="V139" s="24">
        <v>3</v>
      </c>
      <c r="W139" s="25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5" customHeight="1" x14ac:dyDescent="0.2">
      <c r="A140" s="21">
        <f t="shared" si="2"/>
        <v>237</v>
      </c>
      <c r="B140" s="22">
        <v>41832</v>
      </c>
      <c r="C140" s="23" t="s">
        <v>324</v>
      </c>
      <c r="D140" s="23" t="s">
        <v>325</v>
      </c>
      <c r="E140" s="24">
        <v>800</v>
      </c>
      <c r="F140" s="24">
        <v>2</v>
      </c>
      <c r="G140" s="24">
        <v>134</v>
      </c>
      <c r="H140" s="24">
        <v>14</v>
      </c>
      <c r="I140" s="24">
        <v>18</v>
      </c>
      <c r="J140" s="24">
        <v>17</v>
      </c>
      <c r="K140" s="24">
        <v>0</v>
      </c>
      <c r="L140" s="24">
        <v>0</v>
      </c>
      <c r="M140" s="24">
        <v>0</v>
      </c>
      <c r="N140" s="24">
        <v>2</v>
      </c>
      <c r="O140" s="24">
        <v>0</v>
      </c>
      <c r="P140" s="24">
        <v>4</v>
      </c>
      <c r="Q140" s="24">
        <v>10</v>
      </c>
      <c r="R140" s="24">
        <v>1</v>
      </c>
      <c r="S140" s="24">
        <v>0</v>
      </c>
      <c r="T140" s="24">
        <v>0</v>
      </c>
      <c r="U140" s="24">
        <v>37</v>
      </c>
      <c r="V140" s="24">
        <v>0</v>
      </c>
      <c r="W140" s="25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5" customHeight="1" x14ac:dyDescent="0.2">
      <c r="A141" s="21">
        <f t="shared" si="2"/>
        <v>228</v>
      </c>
      <c r="B141" s="22">
        <v>41832</v>
      </c>
      <c r="C141" s="23" t="s">
        <v>324</v>
      </c>
      <c r="D141" s="23" t="s">
        <v>325</v>
      </c>
      <c r="E141" s="24">
        <v>815</v>
      </c>
      <c r="F141" s="24">
        <v>2</v>
      </c>
      <c r="G141" s="24">
        <v>141</v>
      </c>
      <c r="H141" s="24">
        <v>11</v>
      </c>
      <c r="I141" s="24">
        <v>16</v>
      </c>
      <c r="J141" s="24">
        <v>10</v>
      </c>
      <c r="K141" s="24">
        <v>0</v>
      </c>
      <c r="L141" s="24">
        <v>0</v>
      </c>
      <c r="M141" s="24">
        <v>0</v>
      </c>
      <c r="N141" s="24">
        <v>1</v>
      </c>
      <c r="O141" s="24">
        <v>0</v>
      </c>
      <c r="P141" s="24">
        <v>8</v>
      </c>
      <c r="Q141" s="24">
        <v>5</v>
      </c>
      <c r="R141" s="24">
        <v>0</v>
      </c>
      <c r="S141" s="24">
        <v>0</v>
      </c>
      <c r="T141" s="24">
        <v>1</v>
      </c>
      <c r="U141" s="24">
        <v>30</v>
      </c>
      <c r="V141" s="24">
        <v>5</v>
      </c>
      <c r="W141" s="25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5" customHeight="1" x14ac:dyDescent="0.2">
      <c r="A142" s="21">
        <f t="shared" si="2"/>
        <v>263</v>
      </c>
      <c r="B142" s="22">
        <v>41832</v>
      </c>
      <c r="C142" s="23" t="s">
        <v>324</v>
      </c>
      <c r="D142" s="23" t="s">
        <v>325</v>
      </c>
      <c r="E142" s="24">
        <v>830</v>
      </c>
      <c r="F142" s="24">
        <v>2</v>
      </c>
      <c r="G142" s="24">
        <v>163</v>
      </c>
      <c r="H142" s="24">
        <v>16</v>
      </c>
      <c r="I142" s="24">
        <v>13</v>
      </c>
      <c r="J142" s="24">
        <v>14</v>
      </c>
      <c r="K142" s="24">
        <v>0</v>
      </c>
      <c r="L142" s="24">
        <v>0</v>
      </c>
      <c r="M142" s="24">
        <v>0</v>
      </c>
      <c r="N142" s="24">
        <v>1</v>
      </c>
      <c r="O142" s="24">
        <v>1</v>
      </c>
      <c r="P142" s="24">
        <v>12</v>
      </c>
      <c r="Q142" s="24">
        <v>15</v>
      </c>
      <c r="R142" s="24">
        <v>0</v>
      </c>
      <c r="S142" s="24">
        <v>0</v>
      </c>
      <c r="T142" s="24">
        <v>0</v>
      </c>
      <c r="U142" s="24">
        <v>28</v>
      </c>
      <c r="V142" s="24">
        <v>0</v>
      </c>
      <c r="W142" s="25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5" customHeight="1" x14ac:dyDescent="0.2">
      <c r="A143" s="21">
        <f t="shared" si="2"/>
        <v>262</v>
      </c>
      <c r="B143" s="22">
        <v>41832</v>
      </c>
      <c r="C143" s="23" t="s">
        <v>324</v>
      </c>
      <c r="D143" s="23" t="s">
        <v>325</v>
      </c>
      <c r="E143" s="24">
        <v>845</v>
      </c>
      <c r="F143" s="24">
        <v>2</v>
      </c>
      <c r="G143" s="24">
        <v>159</v>
      </c>
      <c r="H143" s="24">
        <v>14</v>
      </c>
      <c r="I143" s="24">
        <v>13</v>
      </c>
      <c r="J143" s="24">
        <v>11</v>
      </c>
      <c r="K143" s="24">
        <v>0</v>
      </c>
      <c r="L143" s="24">
        <v>0</v>
      </c>
      <c r="M143" s="24">
        <v>0</v>
      </c>
      <c r="N143" s="24">
        <v>7</v>
      </c>
      <c r="O143" s="24">
        <v>0</v>
      </c>
      <c r="P143" s="24">
        <v>13</v>
      </c>
      <c r="Q143" s="24">
        <v>7</v>
      </c>
      <c r="R143" s="24">
        <v>0</v>
      </c>
      <c r="S143" s="24">
        <v>0</v>
      </c>
      <c r="T143" s="24">
        <v>0</v>
      </c>
      <c r="U143" s="24">
        <v>37</v>
      </c>
      <c r="V143" s="24">
        <v>1</v>
      </c>
      <c r="W143" s="25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5" customHeight="1" x14ac:dyDescent="0.2">
      <c r="A144" s="21">
        <f t="shared" si="2"/>
        <v>304</v>
      </c>
      <c r="B144" s="22">
        <v>41832</v>
      </c>
      <c r="C144" s="23" t="s">
        <v>324</v>
      </c>
      <c r="D144" s="23" t="s">
        <v>325</v>
      </c>
      <c r="E144" s="24">
        <v>900</v>
      </c>
      <c r="F144" s="24">
        <v>2</v>
      </c>
      <c r="G144" s="24">
        <v>195</v>
      </c>
      <c r="H144" s="24">
        <v>14</v>
      </c>
      <c r="I144" s="24">
        <v>16</v>
      </c>
      <c r="J144" s="24">
        <v>11</v>
      </c>
      <c r="K144" s="24">
        <v>0</v>
      </c>
      <c r="L144" s="24">
        <v>0</v>
      </c>
      <c r="M144" s="24">
        <v>0</v>
      </c>
      <c r="N144" s="24">
        <v>5</v>
      </c>
      <c r="O144" s="24">
        <v>0</v>
      </c>
      <c r="P144" s="24">
        <v>11</v>
      </c>
      <c r="Q144" s="24">
        <v>11</v>
      </c>
      <c r="R144" s="24">
        <v>1</v>
      </c>
      <c r="S144" s="24">
        <v>0</v>
      </c>
      <c r="T144" s="24">
        <v>0</v>
      </c>
      <c r="U144" s="24">
        <v>36</v>
      </c>
      <c r="V144" s="24">
        <v>4</v>
      </c>
      <c r="W144" s="25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5" customHeight="1" x14ac:dyDescent="0.2">
      <c r="A145" s="21">
        <f t="shared" si="2"/>
        <v>273</v>
      </c>
      <c r="B145" s="22">
        <v>41832</v>
      </c>
      <c r="C145" s="23" t="s">
        <v>324</v>
      </c>
      <c r="D145" s="23" t="s">
        <v>325</v>
      </c>
      <c r="E145" s="24">
        <v>915</v>
      </c>
      <c r="F145" s="24">
        <v>2</v>
      </c>
      <c r="G145" s="24">
        <v>161</v>
      </c>
      <c r="H145" s="24">
        <v>13</v>
      </c>
      <c r="I145" s="24">
        <v>18</v>
      </c>
      <c r="J145" s="24">
        <v>10</v>
      </c>
      <c r="K145" s="24">
        <v>0</v>
      </c>
      <c r="L145" s="24">
        <v>0</v>
      </c>
      <c r="M145" s="24">
        <v>0</v>
      </c>
      <c r="N145" s="24">
        <v>2</v>
      </c>
      <c r="O145" s="24">
        <v>0</v>
      </c>
      <c r="P145" s="24">
        <v>9</v>
      </c>
      <c r="Q145" s="24">
        <v>12</v>
      </c>
      <c r="R145" s="24">
        <v>1</v>
      </c>
      <c r="S145" s="24">
        <v>0</v>
      </c>
      <c r="T145" s="24">
        <v>0</v>
      </c>
      <c r="U145" s="24">
        <v>47</v>
      </c>
      <c r="V145" s="24">
        <v>0</v>
      </c>
      <c r="W145" s="25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5" customHeight="1" x14ac:dyDescent="0.2">
      <c r="A146" s="21">
        <f t="shared" si="2"/>
        <v>333</v>
      </c>
      <c r="B146" s="22">
        <v>41832</v>
      </c>
      <c r="C146" s="23" t="s">
        <v>324</v>
      </c>
      <c r="D146" s="23" t="s">
        <v>325</v>
      </c>
      <c r="E146" s="24">
        <v>930</v>
      </c>
      <c r="F146" s="24">
        <v>2</v>
      </c>
      <c r="G146" s="24">
        <v>216</v>
      </c>
      <c r="H146" s="24">
        <v>11</v>
      </c>
      <c r="I146" s="24">
        <v>13</v>
      </c>
      <c r="J146" s="24">
        <v>12</v>
      </c>
      <c r="K146" s="24">
        <v>0</v>
      </c>
      <c r="L146" s="24">
        <v>0</v>
      </c>
      <c r="M146" s="24">
        <v>0</v>
      </c>
      <c r="N146" s="24">
        <v>1</v>
      </c>
      <c r="O146" s="24">
        <v>0</v>
      </c>
      <c r="P146" s="24">
        <v>13</v>
      </c>
      <c r="Q146" s="24">
        <v>10</v>
      </c>
      <c r="R146" s="24">
        <v>5</v>
      </c>
      <c r="S146" s="24">
        <v>1</v>
      </c>
      <c r="T146" s="24">
        <v>1</v>
      </c>
      <c r="U146" s="24">
        <v>47</v>
      </c>
      <c r="V146" s="24">
        <v>3</v>
      </c>
      <c r="W146" s="25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5" customHeight="1" x14ac:dyDescent="0.2">
      <c r="A147" s="21">
        <f t="shared" si="2"/>
        <v>321</v>
      </c>
      <c r="B147" s="22">
        <v>41832</v>
      </c>
      <c r="C147" s="23" t="s">
        <v>324</v>
      </c>
      <c r="D147" s="23" t="s">
        <v>325</v>
      </c>
      <c r="E147" s="24">
        <v>945</v>
      </c>
      <c r="F147" s="24">
        <v>2</v>
      </c>
      <c r="G147" s="24">
        <v>222</v>
      </c>
      <c r="H147" s="24">
        <v>12</v>
      </c>
      <c r="I147" s="24">
        <v>14</v>
      </c>
      <c r="J147" s="24">
        <v>9</v>
      </c>
      <c r="K147" s="24">
        <v>0</v>
      </c>
      <c r="L147" s="24">
        <v>0</v>
      </c>
      <c r="M147" s="24">
        <v>0</v>
      </c>
      <c r="N147" s="24">
        <v>3</v>
      </c>
      <c r="O147" s="24">
        <v>1</v>
      </c>
      <c r="P147" s="24">
        <v>4</v>
      </c>
      <c r="Q147" s="24">
        <v>11</v>
      </c>
      <c r="R147" s="24">
        <v>1</v>
      </c>
      <c r="S147" s="24">
        <v>0</v>
      </c>
      <c r="T147" s="24">
        <v>0</v>
      </c>
      <c r="U147" s="24">
        <v>39</v>
      </c>
      <c r="V147" s="24">
        <v>5</v>
      </c>
      <c r="W147" s="25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5" customHeight="1" x14ac:dyDescent="0.2">
      <c r="A148" s="21">
        <f t="shared" si="2"/>
        <v>299</v>
      </c>
      <c r="B148" s="22">
        <v>41832</v>
      </c>
      <c r="C148" s="23" t="s">
        <v>324</v>
      </c>
      <c r="D148" s="23" t="s">
        <v>325</v>
      </c>
      <c r="E148" s="24">
        <v>1000</v>
      </c>
      <c r="F148" s="24">
        <v>2</v>
      </c>
      <c r="G148" s="24">
        <v>188</v>
      </c>
      <c r="H148" s="24">
        <v>16</v>
      </c>
      <c r="I148" s="24">
        <v>11</v>
      </c>
      <c r="J148" s="24">
        <v>11</v>
      </c>
      <c r="K148" s="24">
        <v>0</v>
      </c>
      <c r="L148" s="24">
        <v>0</v>
      </c>
      <c r="M148" s="24">
        <v>0</v>
      </c>
      <c r="N148" s="24">
        <v>3</v>
      </c>
      <c r="O148" s="24">
        <v>0</v>
      </c>
      <c r="P148" s="24">
        <v>9</v>
      </c>
      <c r="Q148" s="24">
        <v>8</v>
      </c>
      <c r="R148" s="24">
        <v>1</v>
      </c>
      <c r="S148" s="24">
        <v>0</v>
      </c>
      <c r="T148" s="24">
        <v>0</v>
      </c>
      <c r="U148" s="24">
        <v>50</v>
      </c>
      <c r="V148" s="24">
        <v>2</v>
      </c>
      <c r="W148" s="25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5" customHeight="1" x14ac:dyDescent="0.2">
      <c r="A149" s="21">
        <f t="shared" si="2"/>
        <v>294</v>
      </c>
      <c r="B149" s="22">
        <v>41832</v>
      </c>
      <c r="C149" s="23" t="s">
        <v>324</v>
      </c>
      <c r="D149" s="23" t="s">
        <v>325</v>
      </c>
      <c r="E149" s="24">
        <v>1015</v>
      </c>
      <c r="F149" s="24">
        <v>2</v>
      </c>
      <c r="G149" s="24">
        <v>181</v>
      </c>
      <c r="H149" s="24">
        <v>8</v>
      </c>
      <c r="I149" s="24">
        <v>14</v>
      </c>
      <c r="J149" s="24">
        <v>10</v>
      </c>
      <c r="K149" s="24">
        <v>0</v>
      </c>
      <c r="L149" s="24">
        <v>0</v>
      </c>
      <c r="M149" s="24">
        <v>0</v>
      </c>
      <c r="N149" s="24">
        <v>1</v>
      </c>
      <c r="O149" s="24">
        <v>0</v>
      </c>
      <c r="P149" s="24">
        <v>15</v>
      </c>
      <c r="Q149" s="24">
        <v>7</v>
      </c>
      <c r="R149" s="24">
        <v>2</v>
      </c>
      <c r="S149" s="24">
        <v>0</v>
      </c>
      <c r="T149" s="24">
        <v>0</v>
      </c>
      <c r="U149" s="24">
        <v>55</v>
      </c>
      <c r="V149" s="24">
        <v>1</v>
      </c>
      <c r="W149" s="25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5" customHeight="1" x14ac:dyDescent="0.2">
      <c r="A150" s="21">
        <f t="shared" si="2"/>
        <v>337</v>
      </c>
      <c r="B150" s="22">
        <v>41832</v>
      </c>
      <c r="C150" s="23" t="s">
        <v>324</v>
      </c>
      <c r="D150" s="23" t="s">
        <v>325</v>
      </c>
      <c r="E150" s="24">
        <v>1030</v>
      </c>
      <c r="F150" s="24">
        <v>2</v>
      </c>
      <c r="G150" s="24">
        <v>234</v>
      </c>
      <c r="H150" s="24">
        <v>10</v>
      </c>
      <c r="I150" s="24">
        <v>14</v>
      </c>
      <c r="J150" s="24">
        <v>11</v>
      </c>
      <c r="K150" s="24">
        <v>0</v>
      </c>
      <c r="L150" s="24">
        <v>0</v>
      </c>
      <c r="M150" s="24">
        <v>0</v>
      </c>
      <c r="N150" s="24">
        <v>1</v>
      </c>
      <c r="O150" s="24">
        <v>0</v>
      </c>
      <c r="P150" s="24">
        <v>10</v>
      </c>
      <c r="Q150" s="24">
        <v>8</v>
      </c>
      <c r="R150" s="24">
        <v>4</v>
      </c>
      <c r="S150" s="24">
        <v>0</v>
      </c>
      <c r="T150" s="24">
        <v>0</v>
      </c>
      <c r="U150" s="24">
        <v>44</v>
      </c>
      <c r="V150" s="24">
        <v>1</v>
      </c>
      <c r="W150" s="25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" customHeight="1" x14ac:dyDescent="0.2">
      <c r="A151" s="21">
        <f t="shared" si="2"/>
        <v>357</v>
      </c>
      <c r="B151" s="22">
        <v>41832</v>
      </c>
      <c r="C151" s="23" t="s">
        <v>324</v>
      </c>
      <c r="D151" s="23" t="s">
        <v>325</v>
      </c>
      <c r="E151" s="24">
        <v>1045</v>
      </c>
      <c r="F151" s="24">
        <v>2</v>
      </c>
      <c r="G151" s="24">
        <v>251</v>
      </c>
      <c r="H151" s="24">
        <v>8</v>
      </c>
      <c r="I151" s="24">
        <v>14</v>
      </c>
      <c r="J151" s="24">
        <v>9</v>
      </c>
      <c r="K151" s="24">
        <v>0</v>
      </c>
      <c r="L151" s="24">
        <v>0</v>
      </c>
      <c r="M151" s="24">
        <v>0</v>
      </c>
      <c r="N151" s="24">
        <v>3</v>
      </c>
      <c r="O151" s="24">
        <v>0</v>
      </c>
      <c r="P151" s="24">
        <v>7</v>
      </c>
      <c r="Q151" s="24">
        <v>14</v>
      </c>
      <c r="R151" s="24">
        <v>2</v>
      </c>
      <c r="S151" s="24">
        <v>0</v>
      </c>
      <c r="T151" s="24">
        <v>2</v>
      </c>
      <c r="U151" s="24">
        <v>46</v>
      </c>
      <c r="V151" s="24">
        <v>1</v>
      </c>
      <c r="W151" s="25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5" customHeight="1" x14ac:dyDescent="0.2">
      <c r="A152" s="21">
        <f t="shared" si="2"/>
        <v>331</v>
      </c>
      <c r="B152" s="22">
        <v>41832</v>
      </c>
      <c r="C152" s="23" t="s">
        <v>324</v>
      </c>
      <c r="D152" s="23" t="s">
        <v>325</v>
      </c>
      <c r="E152" s="24">
        <v>1100</v>
      </c>
      <c r="F152" s="24">
        <v>2</v>
      </c>
      <c r="G152" s="24">
        <v>201</v>
      </c>
      <c r="H152" s="24">
        <v>14</v>
      </c>
      <c r="I152" s="24">
        <v>15</v>
      </c>
      <c r="J152" s="24">
        <v>8</v>
      </c>
      <c r="K152" s="24">
        <v>0</v>
      </c>
      <c r="L152" s="24">
        <v>0</v>
      </c>
      <c r="M152" s="24">
        <v>0</v>
      </c>
      <c r="N152" s="24">
        <v>2</v>
      </c>
      <c r="O152" s="24">
        <v>0</v>
      </c>
      <c r="P152" s="24">
        <v>11</v>
      </c>
      <c r="Q152" s="24">
        <v>15</v>
      </c>
      <c r="R152" s="24">
        <v>1</v>
      </c>
      <c r="S152" s="24">
        <v>0</v>
      </c>
      <c r="T152" s="24">
        <v>1</v>
      </c>
      <c r="U152" s="24">
        <v>61</v>
      </c>
      <c r="V152" s="24">
        <v>2</v>
      </c>
      <c r="W152" s="25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5" customHeight="1" x14ac:dyDescent="0.2">
      <c r="A153" s="21">
        <f t="shared" si="2"/>
        <v>331</v>
      </c>
      <c r="B153" s="22">
        <v>41832</v>
      </c>
      <c r="C153" s="23" t="s">
        <v>324</v>
      </c>
      <c r="D153" s="23" t="s">
        <v>325</v>
      </c>
      <c r="E153" s="24">
        <v>1115</v>
      </c>
      <c r="F153" s="24">
        <v>2</v>
      </c>
      <c r="G153" s="24">
        <v>228</v>
      </c>
      <c r="H153" s="24">
        <v>13</v>
      </c>
      <c r="I153" s="24">
        <v>12</v>
      </c>
      <c r="J153" s="24">
        <v>9</v>
      </c>
      <c r="K153" s="24">
        <v>0</v>
      </c>
      <c r="L153" s="24">
        <v>0</v>
      </c>
      <c r="M153" s="24">
        <v>0</v>
      </c>
      <c r="N153" s="24">
        <v>1</v>
      </c>
      <c r="O153" s="24">
        <v>0</v>
      </c>
      <c r="P153" s="24">
        <v>3</v>
      </c>
      <c r="Q153" s="24">
        <v>9</v>
      </c>
      <c r="R153" s="24">
        <v>0</v>
      </c>
      <c r="S153" s="24">
        <v>0</v>
      </c>
      <c r="T153" s="24">
        <v>1</v>
      </c>
      <c r="U153" s="24">
        <v>55</v>
      </c>
      <c r="V153" s="24">
        <v>0</v>
      </c>
      <c r="W153" s="25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5" customHeight="1" x14ac:dyDescent="0.2">
      <c r="A154" s="21">
        <f t="shared" si="2"/>
        <v>306</v>
      </c>
      <c r="B154" s="22">
        <v>41832</v>
      </c>
      <c r="C154" s="23" t="s">
        <v>324</v>
      </c>
      <c r="D154" s="23" t="s">
        <v>325</v>
      </c>
      <c r="E154" s="24">
        <v>1130</v>
      </c>
      <c r="F154" s="24">
        <v>2</v>
      </c>
      <c r="G154" s="24">
        <v>196</v>
      </c>
      <c r="H154" s="24">
        <v>9</v>
      </c>
      <c r="I154" s="24">
        <v>14</v>
      </c>
      <c r="J154" s="24">
        <v>10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11</v>
      </c>
      <c r="Q154" s="24">
        <v>9</v>
      </c>
      <c r="R154" s="24">
        <v>2</v>
      </c>
      <c r="S154" s="24">
        <v>0</v>
      </c>
      <c r="T154" s="24">
        <v>0</v>
      </c>
      <c r="U154" s="24">
        <v>54</v>
      </c>
      <c r="V154" s="24">
        <v>1</v>
      </c>
      <c r="W154" s="25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24.75" customHeight="1" x14ac:dyDescent="0.2">
      <c r="A155" s="21">
        <f t="shared" si="2"/>
        <v>280</v>
      </c>
      <c r="B155" s="22">
        <v>41832</v>
      </c>
      <c r="C155" s="23" t="s">
        <v>324</v>
      </c>
      <c r="D155" s="23" t="s">
        <v>325</v>
      </c>
      <c r="E155" s="24">
        <v>1145</v>
      </c>
      <c r="F155" s="24">
        <v>2</v>
      </c>
      <c r="G155" s="24">
        <v>159</v>
      </c>
      <c r="H155" s="24">
        <v>10</v>
      </c>
      <c r="I155" s="24">
        <v>13</v>
      </c>
      <c r="J155" s="24">
        <v>9</v>
      </c>
      <c r="K155" s="24">
        <v>0</v>
      </c>
      <c r="L155" s="24">
        <v>0</v>
      </c>
      <c r="M155" s="24">
        <v>0</v>
      </c>
      <c r="N155" s="24">
        <v>3</v>
      </c>
      <c r="O155" s="24">
        <v>0</v>
      </c>
      <c r="P155" s="24">
        <v>7</v>
      </c>
      <c r="Q155" s="24">
        <v>12</v>
      </c>
      <c r="R155" s="24">
        <v>2</v>
      </c>
      <c r="S155" s="24">
        <v>0</v>
      </c>
      <c r="T155" s="24">
        <v>0</v>
      </c>
      <c r="U155" s="24">
        <v>65</v>
      </c>
      <c r="V155" s="24">
        <v>0</v>
      </c>
      <c r="W155" s="25" t="s">
        <v>349</v>
      </c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5" customHeight="1" x14ac:dyDescent="0.2">
      <c r="A156" s="21">
        <f t="shared" si="2"/>
        <v>371</v>
      </c>
      <c r="B156" s="22">
        <v>41832</v>
      </c>
      <c r="C156" s="23" t="s">
        <v>324</v>
      </c>
      <c r="D156" s="23" t="s">
        <v>325</v>
      </c>
      <c r="E156" s="24">
        <v>1200</v>
      </c>
      <c r="F156" s="24">
        <v>2</v>
      </c>
      <c r="G156" s="24">
        <v>267</v>
      </c>
      <c r="H156" s="24">
        <v>9</v>
      </c>
      <c r="I156" s="24">
        <v>6</v>
      </c>
      <c r="J156" s="24">
        <v>10</v>
      </c>
      <c r="K156" s="24">
        <v>0</v>
      </c>
      <c r="L156" s="24">
        <v>0</v>
      </c>
      <c r="M156" s="24">
        <v>0</v>
      </c>
      <c r="N156" s="24">
        <v>2</v>
      </c>
      <c r="O156" s="24">
        <v>0</v>
      </c>
      <c r="P156" s="24">
        <v>7</v>
      </c>
      <c r="Q156" s="24">
        <v>11</v>
      </c>
      <c r="R156" s="24">
        <v>0</v>
      </c>
      <c r="S156" s="24">
        <v>0</v>
      </c>
      <c r="T156" s="24">
        <v>0</v>
      </c>
      <c r="U156" s="24">
        <v>58</v>
      </c>
      <c r="V156" s="24">
        <v>1</v>
      </c>
      <c r="W156" s="25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5" customHeight="1" x14ac:dyDescent="0.2">
      <c r="A157" s="21">
        <f t="shared" si="2"/>
        <v>397</v>
      </c>
      <c r="B157" s="22">
        <v>41832</v>
      </c>
      <c r="C157" s="23" t="s">
        <v>324</v>
      </c>
      <c r="D157" s="23" t="s">
        <v>325</v>
      </c>
      <c r="E157" s="24">
        <v>1215</v>
      </c>
      <c r="F157" s="24">
        <v>2</v>
      </c>
      <c r="G157" s="24">
        <v>259</v>
      </c>
      <c r="H157" s="24">
        <v>7</v>
      </c>
      <c r="I157" s="24">
        <v>15</v>
      </c>
      <c r="J157" s="24">
        <v>9</v>
      </c>
      <c r="K157" s="24">
        <v>0</v>
      </c>
      <c r="L157" s="24">
        <v>0</v>
      </c>
      <c r="M157" s="24">
        <v>0</v>
      </c>
      <c r="N157" s="24">
        <v>5</v>
      </c>
      <c r="O157" s="24">
        <v>0</v>
      </c>
      <c r="P157" s="24">
        <v>4</v>
      </c>
      <c r="Q157" s="24">
        <v>13</v>
      </c>
      <c r="R157" s="24">
        <v>2</v>
      </c>
      <c r="S157" s="24">
        <v>0</v>
      </c>
      <c r="T157" s="24">
        <v>0</v>
      </c>
      <c r="U157" s="24">
        <v>83</v>
      </c>
      <c r="V157" s="24">
        <v>0</v>
      </c>
      <c r="W157" s="25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5" customHeight="1" x14ac:dyDescent="0.2">
      <c r="A158" s="21">
        <f t="shared" si="2"/>
        <v>371</v>
      </c>
      <c r="B158" s="22">
        <v>41832</v>
      </c>
      <c r="C158" s="23" t="s">
        <v>324</v>
      </c>
      <c r="D158" s="23" t="s">
        <v>325</v>
      </c>
      <c r="E158" s="24">
        <v>1230</v>
      </c>
      <c r="F158" s="24">
        <v>2</v>
      </c>
      <c r="G158" s="24">
        <v>240</v>
      </c>
      <c r="H158" s="24">
        <v>10</v>
      </c>
      <c r="I158" s="24">
        <v>9</v>
      </c>
      <c r="J158" s="24">
        <v>11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6</v>
      </c>
      <c r="Q158" s="24">
        <v>12</v>
      </c>
      <c r="R158" s="24">
        <v>1</v>
      </c>
      <c r="S158" s="24">
        <v>0</v>
      </c>
      <c r="T158" s="24">
        <v>0</v>
      </c>
      <c r="U158" s="24">
        <v>80</v>
      </c>
      <c r="V158" s="24">
        <v>2</v>
      </c>
      <c r="W158" s="25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5" customHeight="1" x14ac:dyDescent="0.2">
      <c r="A159" s="21">
        <f t="shared" si="2"/>
        <v>343</v>
      </c>
      <c r="B159" s="22">
        <v>41832</v>
      </c>
      <c r="C159" s="23" t="s">
        <v>324</v>
      </c>
      <c r="D159" s="23" t="s">
        <v>325</v>
      </c>
      <c r="E159" s="24">
        <v>1245</v>
      </c>
      <c r="F159" s="24">
        <v>2</v>
      </c>
      <c r="G159" s="24">
        <v>206</v>
      </c>
      <c r="H159" s="24">
        <v>12</v>
      </c>
      <c r="I159" s="24">
        <v>16</v>
      </c>
      <c r="J159" s="24">
        <v>6</v>
      </c>
      <c r="K159" s="24">
        <v>0</v>
      </c>
      <c r="L159" s="24">
        <v>0</v>
      </c>
      <c r="M159" s="24">
        <v>0</v>
      </c>
      <c r="N159" s="24">
        <v>3</v>
      </c>
      <c r="O159" s="24">
        <v>0</v>
      </c>
      <c r="P159" s="24">
        <v>5</v>
      </c>
      <c r="Q159" s="24">
        <v>4</v>
      </c>
      <c r="R159" s="24">
        <v>2</v>
      </c>
      <c r="S159" s="24">
        <v>0</v>
      </c>
      <c r="T159" s="24">
        <v>0</v>
      </c>
      <c r="U159" s="24">
        <v>87</v>
      </c>
      <c r="V159" s="24">
        <v>2</v>
      </c>
      <c r="W159" s="25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5" customHeight="1" x14ac:dyDescent="0.2">
      <c r="A160" s="21">
        <f t="shared" si="2"/>
        <v>423</v>
      </c>
      <c r="B160" s="22">
        <v>41832</v>
      </c>
      <c r="C160" s="23" t="s">
        <v>324</v>
      </c>
      <c r="D160" s="23" t="s">
        <v>325</v>
      </c>
      <c r="E160" s="24">
        <v>1300</v>
      </c>
      <c r="F160" s="24">
        <v>2</v>
      </c>
      <c r="G160" s="24">
        <v>271</v>
      </c>
      <c r="H160" s="24">
        <v>14</v>
      </c>
      <c r="I160" s="24">
        <v>17</v>
      </c>
      <c r="J160" s="24">
        <v>9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13</v>
      </c>
      <c r="Q160" s="24">
        <v>11</v>
      </c>
      <c r="R160" s="24">
        <v>0</v>
      </c>
      <c r="S160" s="24">
        <v>0</v>
      </c>
      <c r="T160" s="24">
        <v>1</v>
      </c>
      <c r="U160" s="24">
        <v>83</v>
      </c>
      <c r="V160" s="24">
        <v>4</v>
      </c>
      <c r="W160" s="25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5" customHeight="1" x14ac:dyDescent="0.2">
      <c r="A161" s="21">
        <f t="shared" si="2"/>
        <v>377</v>
      </c>
      <c r="B161" s="22">
        <v>41832</v>
      </c>
      <c r="C161" s="23" t="s">
        <v>324</v>
      </c>
      <c r="D161" s="23" t="s">
        <v>325</v>
      </c>
      <c r="E161" s="24">
        <v>1315</v>
      </c>
      <c r="F161" s="24">
        <v>2</v>
      </c>
      <c r="G161" s="24">
        <v>229</v>
      </c>
      <c r="H161" s="24">
        <v>12</v>
      </c>
      <c r="I161" s="24">
        <v>10</v>
      </c>
      <c r="J161" s="24">
        <v>9</v>
      </c>
      <c r="K161" s="24">
        <v>0</v>
      </c>
      <c r="L161" s="24">
        <v>0</v>
      </c>
      <c r="M161" s="24">
        <v>0</v>
      </c>
      <c r="N161" s="24">
        <v>3</v>
      </c>
      <c r="O161" s="24">
        <v>0</v>
      </c>
      <c r="P161" s="24">
        <v>5</v>
      </c>
      <c r="Q161" s="24">
        <v>14</v>
      </c>
      <c r="R161" s="24">
        <v>0</v>
      </c>
      <c r="S161" s="24">
        <v>0</v>
      </c>
      <c r="T161" s="24">
        <v>2</v>
      </c>
      <c r="U161" s="24">
        <v>88</v>
      </c>
      <c r="V161" s="24">
        <v>5</v>
      </c>
      <c r="W161" s="25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5" customHeight="1" x14ac:dyDescent="0.2">
      <c r="A162" s="21">
        <f t="shared" si="2"/>
        <v>454</v>
      </c>
      <c r="B162" s="22">
        <v>41832</v>
      </c>
      <c r="C162" s="23" t="s">
        <v>324</v>
      </c>
      <c r="D162" s="23" t="s">
        <v>325</v>
      </c>
      <c r="E162" s="24">
        <v>1330</v>
      </c>
      <c r="F162" s="24">
        <v>2</v>
      </c>
      <c r="G162" s="24">
        <v>287</v>
      </c>
      <c r="H162" s="24">
        <v>6</v>
      </c>
      <c r="I162" s="24">
        <v>9</v>
      </c>
      <c r="J162" s="24">
        <v>8</v>
      </c>
      <c r="K162" s="24">
        <v>0</v>
      </c>
      <c r="L162" s="24">
        <v>0</v>
      </c>
      <c r="M162" s="24">
        <v>0</v>
      </c>
      <c r="N162" s="24">
        <v>1</v>
      </c>
      <c r="O162" s="24">
        <v>0</v>
      </c>
      <c r="P162" s="24">
        <v>11</v>
      </c>
      <c r="Q162" s="24">
        <v>16</v>
      </c>
      <c r="R162" s="24">
        <v>0</v>
      </c>
      <c r="S162" s="24">
        <v>0</v>
      </c>
      <c r="T162" s="24">
        <v>0</v>
      </c>
      <c r="U162" s="24">
        <v>112</v>
      </c>
      <c r="V162" s="24">
        <v>4</v>
      </c>
      <c r="W162" s="25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5" customHeight="1" x14ac:dyDescent="0.2">
      <c r="A163" s="21">
        <f t="shared" si="2"/>
        <v>444</v>
      </c>
      <c r="B163" s="22">
        <v>41832</v>
      </c>
      <c r="C163" s="23" t="s">
        <v>324</v>
      </c>
      <c r="D163" s="23" t="s">
        <v>325</v>
      </c>
      <c r="E163" s="24">
        <v>1345</v>
      </c>
      <c r="F163" s="24">
        <v>2</v>
      </c>
      <c r="G163" s="24">
        <v>290</v>
      </c>
      <c r="H163" s="24">
        <v>12</v>
      </c>
      <c r="I163" s="24">
        <v>12</v>
      </c>
      <c r="J163" s="24">
        <v>7</v>
      </c>
      <c r="K163" s="24">
        <v>0</v>
      </c>
      <c r="L163" s="24">
        <v>0</v>
      </c>
      <c r="M163" s="24">
        <v>0</v>
      </c>
      <c r="N163" s="24">
        <v>1</v>
      </c>
      <c r="O163" s="24">
        <v>0</v>
      </c>
      <c r="P163" s="24">
        <v>7</v>
      </c>
      <c r="Q163" s="24">
        <v>13</v>
      </c>
      <c r="R163" s="24">
        <v>0</v>
      </c>
      <c r="S163" s="24">
        <v>0</v>
      </c>
      <c r="T163" s="24">
        <v>0</v>
      </c>
      <c r="U163" s="24">
        <v>98</v>
      </c>
      <c r="V163" s="24">
        <v>4</v>
      </c>
      <c r="W163" s="25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5" customHeight="1" x14ac:dyDescent="0.2">
      <c r="A164" s="21">
        <f t="shared" si="2"/>
        <v>438</v>
      </c>
      <c r="B164" s="22">
        <v>41832</v>
      </c>
      <c r="C164" s="23" t="s">
        <v>324</v>
      </c>
      <c r="D164" s="23" t="s">
        <v>325</v>
      </c>
      <c r="E164" s="24">
        <v>1400</v>
      </c>
      <c r="F164" s="24">
        <v>2</v>
      </c>
      <c r="G164" s="24">
        <v>297</v>
      </c>
      <c r="H164" s="24">
        <v>9</v>
      </c>
      <c r="I164" s="24">
        <v>10</v>
      </c>
      <c r="J164" s="24">
        <v>9</v>
      </c>
      <c r="K164" s="24">
        <v>0</v>
      </c>
      <c r="L164" s="24">
        <v>0</v>
      </c>
      <c r="M164" s="24">
        <v>0</v>
      </c>
      <c r="N164" s="24">
        <v>1</v>
      </c>
      <c r="O164" s="24">
        <v>0</v>
      </c>
      <c r="P164" s="24">
        <v>8</v>
      </c>
      <c r="Q164" s="24">
        <v>11</v>
      </c>
      <c r="R164" s="24">
        <v>0</v>
      </c>
      <c r="S164" s="24">
        <v>0</v>
      </c>
      <c r="T164" s="24">
        <v>0</v>
      </c>
      <c r="U164" s="24">
        <v>86</v>
      </c>
      <c r="V164" s="24">
        <v>7</v>
      </c>
      <c r="W164" s="25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" customHeight="1" x14ac:dyDescent="0.2">
      <c r="A165" s="21">
        <f t="shared" si="2"/>
        <v>431</v>
      </c>
      <c r="B165" s="22">
        <v>41832</v>
      </c>
      <c r="C165" s="23" t="s">
        <v>324</v>
      </c>
      <c r="D165" s="23" t="s">
        <v>325</v>
      </c>
      <c r="E165" s="24">
        <v>1415</v>
      </c>
      <c r="F165" s="24">
        <v>2</v>
      </c>
      <c r="G165" s="24">
        <v>299</v>
      </c>
      <c r="H165" s="24">
        <v>6</v>
      </c>
      <c r="I165" s="24">
        <v>13</v>
      </c>
      <c r="J165" s="24">
        <v>8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13</v>
      </c>
      <c r="Q165" s="24">
        <v>5</v>
      </c>
      <c r="R165" s="24">
        <v>2</v>
      </c>
      <c r="S165" s="24">
        <v>0</v>
      </c>
      <c r="T165" s="24">
        <v>0</v>
      </c>
      <c r="U165" s="24">
        <v>81</v>
      </c>
      <c r="V165" s="24">
        <v>4</v>
      </c>
      <c r="W165" s="25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5" customHeight="1" x14ac:dyDescent="0.2">
      <c r="A166" s="21">
        <f t="shared" si="2"/>
        <v>408</v>
      </c>
      <c r="B166" s="22">
        <v>41832</v>
      </c>
      <c r="C166" s="23" t="s">
        <v>324</v>
      </c>
      <c r="D166" s="23" t="s">
        <v>325</v>
      </c>
      <c r="E166" s="24">
        <v>1430</v>
      </c>
      <c r="F166" s="24">
        <v>2</v>
      </c>
      <c r="G166" s="24">
        <v>283</v>
      </c>
      <c r="H166" s="24">
        <v>8</v>
      </c>
      <c r="I166" s="24">
        <v>16</v>
      </c>
      <c r="J166" s="24">
        <v>6</v>
      </c>
      <c r="K166" s="24">
        <v>0</v>
      </c>
      <c r="L166" s="24">
        <v>0</v>
      </c>
      <c r="M166" s="24">
        <v>0</v>
      </c>
      <c r="N166" s="24">
        <v>1</v>
      </c>
      <c r="O166" s="24">
        <v>0</v>
      </c>
      <c r="P166" s="24">
        <v>9</v>
      </c>
      <c r="Q166" s="24">
        <v>6</v>
      </c>
      <c r="R166" s="24">
        <v>0</v>
      </c>
      <c r="S166" s="24">
        <v>0</v>
      </c>
      <c r="T166" s="24">
        <v>2</v>
      </c>
      <c r="U166" s="24">
        <v>72</v>
      </c>
      <c r="V166" s="24">
        <v>5</v>
      </c>
      <c r="W166" s="25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5" customHeight="1" x14ac:dyDescent="0.2">
      <c r="A167" s="21">
        <f t="shared" si="2"/>
        <v>350</v>
      </c>
      <c r="B167" s="22">
        <v>41832</v>
      </c>
      <c r="C167" s="23" t="s">
        <v>324</v>
      </c>
      <c r="D167" s="23" t="s">
        <v>325</v>
      </c>
      <c r="E167" s="24">
        <v>1445</v>
      </c>
      <c r="F167" s="24">
        <v>2</v>
      </c>
      <c r="G167" s="24">
        <v>251</v>
      </c>
      <c r="H167" s="24">
        <v>8</v>
      </c>
      <c r="I167" s="24">
        <v>13</v>
      </c>
      <c r="J167" s="24">
        <v>15</v>
      </c>
      <c r="K167" s="24">
        <v>0</v>
      </c>
      <c r="L167" s="24">
        <v>0</v>
      </c>
      <c r="M167" s="24">
        <v>0</v>
      </c>
      <c r="N167" s="24">
        <v>2</v>
      </c>
      <c r="O167" s="24">
        <v>0</v>
      </c>
      <c r="P167" s="24">
        <v>3</v>
      </c>
      <c r="Q167" s="24">
        <v>5</v>
      </c>
      <c r="R167" s="24">
        <v>0</v>
      </c>
      <c r="S167" s="24">
        <v>0</v>
      </c>
      <c r="T167" s="24">
        <v>1</v>
      </c>
      <c r="U167" s="24">
        <v>45</v>
      </c>
      <c r="V167" s="24">
        <v>7</v>
      </c>
      <c r="W167" s="25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5" customHeight="1" x14ac:dyDescent="0.2">
      <c r="A168" s="21">
        <f t="shared" si="2"/>
        <v>370</v>
      </c>
      <c r="B168" s="22">
        <v>41832</v>
      </c>
      <c r="C168" s="23" t="s">
        <v>324</v>
      </c>
      <c r="D168" s="23" t="s">
        <v>325</v>
      </c>
      <c r="E168" s="24">
        <v>1500</v>
      </c>
      <c r="F168" s="24">
        <v>2</v>
      </c>
      <c r="G168" s="24">
        <v>270</v>
      </c>
      <c r="H168" s="24">
        <v>10</v>
      </c>
      <c r="I168" s="24">
        <v>14</v>
      </c>
      <c r="J168" s="24">
        <v>10</v>
      </c>
      <c r="K168" s="24">
        <v>0</v>
      </c>
      <c r="L168" s="24">
        <v>0</v>
      </c>
      <c r="M168" s="24">
        <v>0</v>
      </c>
      <c r="N168" s="24">
        <v>1</v>
      </c>
      <c r="O168" s="24">
        <v>0</v>
      </c>
      <c r="P168" s="24">
        <v>7</v>
      </c>
      <c r="Q168" s="24">
        <v>4</v>
      </c>
      <c r="R168" s="24">
        <v>1</v>
      </c>
      <c r="S168" s="24">
        <v>0</v>
      </c>
      <c r="T168" s="24">
        <v>0</v>
      </c>
      <c r="U168" s="24">
        <v>49</v>
      </c>
      <c r="V168" s="24">
        <v>4</v>
      </c>
      <c r="W168" s="25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5" customHeight="1" x14ac:dyDescent="0.2">
      <c r="A169" s="21">
        <f t="shared" si="2"/>
        <v>383</v>
      </c>
      <c r="B169" s="22">
        <v>41832</v>
      </c>
      <c r="C169" s="23" t="s">
        <v>324</v>
      </c>
      <c r="D169" s="23" t="s">
        <v>325</v>
      </c>
      <c r="E169" s="24">
        <v>1515</v>
      </c>
      <c r="F169" s="24">
        <v>2</v>
      </c>
      <c r="G169" s="24">
        <v>262</v>
      </c>
      <c r="H169" s="24">
        <v>13</v>
      </c>
      <c r="I169" s="24">
        <v>13</v>
      </c>
      <c r="J169" s="24">
        <v>11</v>
      </c>
      <c r="K169" s="24">
        <v>0</v>
      </c>
      <c r="L169" s="24">
        <v>0</v>
      </c>
      <c r="M169" s="24">
        <v>0</v>
      </c>
      <c r="N169" s="24">
        <v>1</v>
      </c>
      <c r="O169" s="24">
        <v>0</v>
      </c>
      <c r="P169" s="24">
        <v>18</v>
      </c>
      <c r="Q169" s="24">
        <v>2</v>
      </c>
      <c r="R169" s="24">
        <v>1</v>
      </c>
      <c r="S169" s="24">
        <v>0</v>
      </c>
      <c r="T169" s="24">
        <v>0</v>
      </c>
      <c r="U169" s="24">
        <v>57</v>
      </c>
      <c r="V169" s="24">
        <v>5</v>
      </c>
      <c r="W169" s="25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5" customHeight="1" x14ac:dyDescent="0.2">
      <c r="A170" s="21">
        <f t="shared" si="2"/>
        <v>382</v>
      </c>
      <c r="B170" s="22">
        <v>41832</v>
      </c>
      <c r="C170" s="23" t="s">
        <v>324</v>
      </c>
      <c r="D170" s="23" t="s">
        <v>325</v>
      </c>
      <c r="E170" s="24">
        <v>1530</v>
      </c>
      <c r="F170" s="24">
        <v>2</v>
      </c>
      <c r="G170" s="24">
        <v>253</v>
      </c>
      <c r="H170" s="24">
        <v>12</v>
      </c>
      <c r="I170" s="24">
        <v>14</v>
      </c>
      <c r="J170" s="24">
        <v>8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14</v>
      </c>
      <c r="Q170" s="24">
        <v>4</v>
      </c>
      <c r="R170" s="24">
        <v>0</v>
      </c>
      <c r="S170" s="24">
        <v>1</v>
      </c>
      <c r="T170" s="24">
        <v>0</v>
      </c>
      <c r="U170" s="24">
        <v>73</v>
      </c>
      <c r="V170" s="24">
        <v>3</v>
      </c>
      <c r="W170" s="25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5" customHeight="1" x14ac:dyDescent="0.2">
      <c r="A171" s="21">
        <f t="shared" si="2"/>
        <v>373</v>
      </c>
      <c r="B171" s="22">
        <v>41832</v>
      </c>
      <c r="C171" s="23" t="s">
        <v>324</v>
      </c>
      <c r="D171" s="23" t="s">
        <v>325</v>
      </c>
      <c r="E171" s="24">
        <v>1545</v>
      </c>
      <c r="F171" s="24">
        <v>2</v>
      </c>
      <c r="G171" s="24">
        <v>255</v>
      </c>
      <c r="H171" s="24">
        <v>7</v>
      </c>
      <c r="I171" s="24">
        <v>13</v>
      </c>
      <c r="J171" s="24">
        <v>12</v>
      </c>
      <c r="K171" s="24">
        <v>0</v>
      </c>
      <c r="L171" s="24">
        <v>0</v>
      </c>
      <c r="M171" s="24">
        <v>0</v>
      </c>
      <c r="N171" s="24">
        <v>3</v>
      </c>
      <c r="O171" s="24">
        <v>0</v>
      </c>
      <c r="P171" s="24">
        <v>8</v>
      </c>
      <c r="Q171" s="24">
        <v>3</v>
      </c>
      <c r="R171" s="24">
        <v>0</v>
      </c>
      <c r="S171" s="24">
        <v>0</v>
      </c>
      <c r="T171" s="24">
        <v>1</v>
      </c>
      <c r="U171" s="24">
        <v>68</v>
      </c>
      <c r="V171" s="24">
        <v>3</v>
      </c>
      <c r="W171" s="25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5" customHeight="1" x14ac:dyDescent="0.2">
      <c r="A172" s="21">
        <f t="shared" si="2"/>
        <v>351</v>
      </c>
      <c r="B172" s="22">
        <v>41832</v>
      </c>
      <c r="C172" s="23" t="s">
        <v>324</v>
      </c>
      <c r="D172" s="23" t="s">
        <v>325</v>
      </c>
      <c r="E172" s="24">
        <v>1600</v>
      </c>
      <c r="F172" s="24">
        <v>2</v>
      </c>
      <c r="G172" s="24">
        <v>258</v>
      </c>
      <c r="H172" s="24">
        <v>12</v>
      </c>
      <c r="I172" s="24">
        <v>12</v>
      </c>
      <c r="J172" s="24">
        <v>12</v>
      </c>
      <c r="K172" s="24">
        <v>0</v>
      </c>
      <c r="L172" s="24">
        <v>0</v>
      </c>
      <c r="M172" s="24">
        <v>0</v>
      </c>
      <c r="N172" s="24">
        <v>1</v>
      </c>
      <c r="O172" s="24">
        <v>1</v>
      </c>
      <c r="P172" s="24">
        <v>1</v>
      </c>
      <c r="Q172" s="24">
        <v>2</v>
      </c>
      <c r="R172" s="24">
        <v>0</v>
      </c>
      <c r="S172" s="24">
        <v>0</v>
      </c>
      <c r="T172" s="24">
        <v>1</v>
      </c>
      <c r="U172" s="24">
        <v>48</v>
      </c>
      <c r="V172" s="24">
        <v>3</v>
      </c>
      <c r="W172" s="25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5" customHeight="1" x14ac:dyDescent="0.2">
      <c r="A173" s="21">
        <f t="shared" si="2"/>
        <v>364</v>
      </c>
      <c r="B173" s="22">
        <v>41832</v>
      </c>
      <c r="C173" s="23" t="s">
        <v>324</v>
      </c>
      <c r="D173" s="23" t="s">
        <v>325</v>
      </c>
      <c r="E173" s="24">
        <v>1615</v>
      </c>
      <c r="F173" s="24">
        <v>2</v>
      </c>
      <c r="G173" s="24">
        <v>239</v>
      </c>
      <c r="H173" s="24">
        <v>11</v>
      </c>
      <c r="I173" s="24">
        <v>18</v>
      </c>
      <c r="J173" s="24">
        <v>8</v>
      </c>
      <c r="K173" s="24">
        <v>0</v>
      </c>
      <c r="L173" s="24">
        <v>0</v>
      </c>
      <c r="M173" s="24">
        <v>0</v>
      </c>
      <c r="N173" s="24">
        <v>2</v>
      </c>
      <c r="O173" s="24">
        <v>0</v>
      </c>
      <c r="P173" s="24">
        <v>5</v>
      </c>
      <c r="Q173" s="24">
        <v>5</v>
      </c>
      <c r="R173" s="24">
        <v>1</v>
      </c>
      <c r="S173" s="24">
        <v>0</v>
      </c>
      <c r="T173" s="24">
        <v>0</v>
      </c>
      <c r="U173" s="24">
        <v>69</v>
      </c>
      <c r="V173" s="24">
        <v>6</v>
      </c>
      <c r="W173" s="25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5" customHeight="1" x14ac:dyDescent="0.2">
      <c r="A174" s="21">
        <f t="shared" si="2"/>
        <v>371</v>
      </c>
      <c r="B174" s="22">
        <v>41832</v>
      </c>
      <c r="C174" s="23" t="s">
        <v>324</v>
      </c>
      <c r="D174" s="23" t="s">
        <v>325</v>
      </c>
      <c r="E174" s="24">
        <v>1630</v>
      </c>
      <c r="F174" s="24">
        <v>2</v>
      </c>
      <c r="G174" s="24">
        <v>242</v>
      </c>
      <c r="H174" s="24">
        <v>13</v>
      </c>
      <c r="I174" s="24">
        <v>17</v>
      </c>
      <c r="J174" s="24">
        <v>12</v>
      </c>
      <c r="K174" s="24">
        <v>0</v>
      </c>
      <c r="L174" s="24">
        <v>0</v>
      </c>
      <c r="M174" s="24">
        <v>0</v>
      </c>
      <c r="N174" s="24">
        <v>0</v>
      </c>
      <c r="O174" s="24">
        <v>1</v>
      </c>
      <c r="P174" s="24">
        <v>3</v>
      </c>
      <c r="Q174" s="24">
        <v>8</v>
      </c>
      <c r="R174" s="24">
        <v>1</v>
      </c>
      <c r="S174" s="24">
        <v>0</v>
      </c>
      <c r="T174" s="24">
        <v>1</v>
      </c>
      <c r="U174" s="24">
        <v>69</v>
      </c>
      <c r="V174" s="24">
        <v>4</v>
      </c>
      <c r="W174" s="25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5" customHeight="1" x14ac:dyDescent="0.2">
      <c r="A175" s="21">
        <f t="shared" si="2"/>
        <v>317</v>
      </c>
      <c r="B175" s="22">
        <v>41832</v>
      </c>
      <c r="C175" s="23" t="s">
        <v>324</v>
      </c>
      <c r="D175" s="23" t="s">
        <v>325</v>
      </c>
      <c r="E175" s="24">
        <v>1645</v>
      </c>
      <c r="F175" s="24">
        <v>2</v>
      </c>
      <c r="G175" s="24">
        <v>231</v>
      </c>
      <c r="H175" s="24">
        <v>10</v>
      </c>
      <c r="I175" s="24">
        <v>12</v>
      </c>
      <c r="J175" s="24">
        <v>13</v>
      </c>
      <c r="K175" s="24">
        <v>0</v>
      </c>
      <c r="L175" s="24">
        <v>0</v>
      </c>
      <c r="M175" s="24">
        <v>0</v>
      </c>
      <c r="N175" s="24">
        <v>1</v>
      </c>
      <c r="O175" s="24">
        <v>0</v>
      </c>
      <c r="P175" s="24">
        <v>3</v>
      </c>
      <c r="Q175" s="24">
        <v>1</v>
      </c>
      <c r="R175" s="24">
        <v>0</v>
      </c>
      <c r="S175" s="24">
        <v>0</v>
      </c>
      <c r="T175" s="24">
        <v>0</v>
      </c>
      <c r="U175" s="24">
        <v>43</v>
      </c>
      <c r="V175" s="24">
        <v>3</v>
      </c>
      <c r="W175" s="25" t="s">
        <v>334</v>
      </c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5" customHeight="1" x14ac:dyDescent="0.2">
      <c r="A176" s="21">
        <f t="shared" si="2"/>
        <v>330</v>
      </c>
      <c r="B176" s="22">
        <v>41832</v>
      </c>
      <c r="C176" s="23" t="s">
        <v>324</v>
      </c>
      <c r="D176" s="23" t="s">
        <v>325</v>
      </c>
      <c r="E176" s="24">
        <v>1700</v>
      </c>
      <c r="F176" s="24">
        <v>2</v>
      </c>
      <c r="G176" s="24">
        <v>235</v>
      </c>
      <c r="H176" s="24">
        <v>8</v>
      </c>
      <c r="I176" s="24">
        <v>11</v>
      </c>
      <c r="J176" s="24">
        <v>11</v>
      </c>
      <c r="K176" s="24">
        <v>0</v>
      </c>
      <c r="L176" s="24">
        <v>0</v>
      </c>
      <c r="M176" s="24">
        <v>0</v>
      </c>
      <c r="N176" s="24">
        <v>3</v>
      </c>
      <c r="O176" s="24">
        <v>0</v>
      </c>
      <c r="P176" s="24">
        <v>6</v>
      </c>
      <c r="Q176" s="24">
        <v>5</v>
      </c>
      <c r="R176" s="24">
        <v>2</v>
      </c>
      <c r="S176" s="24">
        <v>0</v>
      </c>
      <c r="T176" s="24">
        <v>0</v>
      </c>
      <c r="U176" s="24">
        <v>46</v>
      </c>
      <c r="V176" s="24">
        <v>3</v>
      </c>
      <c r="W176" s="25" t="s">
        <v>334</v>
      </c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5" customHeight="1" x14ac:dyDescent="0.2">
      <c r="A177" s="21">
        <f t="shared" si="2"/>
        <v>358</v>
      </c>
      <c r="B177" s="22">
        <v>41832</v>
      </c>
      <c r="C177" s="23" t="s">
        <v>324</v>
      </c>
      <c r="D177" s="23" t="s">
        <v>325</v>
      </c>
      <c r="E177" s="24">
        <v>1715</v>
      </c>
      <c r="F177" s="24">
        <v>2</v>
      </c>
      <c r="G177" s="24">
        <v>251</v>
      </c>
      <c r="H177" s="24">
        <v>12</v>
      </c>
      <c r="I177" s="24">
        <v>12</v>
      </c>
      <c r="J177" s="24">
        <v>6</v>
      </c>
      <c r="K177" s="24">
        <v>0</v>
      </c>
      <c r="L177" s="24">
        <v>0</v>
      </c>
      <c r="M177" s="24">
        <v>0</v>
      </c>
      <c r="N177" s="24">
        <v>4</v>
      </c>
      <c r="O177" s="24">
        <v>0</v>
      </c>
      <c r="P177" s="24">
        <v>3</v>
      </c>
      <c r="Q177" s="24">
        <v>5</v>
      </c>
      <c r="R177" s="24">
        <v>1</v>
      </c>
      <c r="S177" s="24">
        <v>0</v>
      </c>
      <c r="T177" s="24">
        <v>0</v>
      </c>
      <c r="U177" s="24">
        <v>62</v>
      </c>
      <c r="V177" s="24">
        <v>2</v>
      </c>
      <c r="W177" s="25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5" customHeight="1" x14ac:dyDescent="0.2">
      <c r="A178" s="21">
        <f t="shared" si="2"/>
        <v>354</v>
      </c>
      <c r="B178" s="22">
        <v>41832</v>
      </c>
      <c r="C178" s="23" t="s">
        <v>324</v>
      </c>
      <c r="D178" s="23" t="s">
        <v>325</v>
      </c>
      <c r="E178" s="24">
        <v>1730</v>
      </c>
      <c r="F178" s="24">
        <v>2</v>
      </c>
      <c r="G178" s="24">
        <v>260</v>
      </c>
      <c r="H178" s="24">
        <v>8</v>
      </c>
      <c r="I178" s="24">
        <v>12</v>
      </c>
      <c r="J178" s="24">
        <v>8</v>
      </c>
      <c r="K178" s="24">
        <v>0</v>
      </c>
      <c r="L178" s="24">
        <v>0</v>
      </c>
      <c r="M178" s="24">
        <v>0</v>
      </c>
      <c r="N178" s="24">
        <v>3</v>
      </c>
      <c r="O178" s="24">
        <v>0</v>
      </c>
      <c r="P178" s="24">
        <v>2</v>
      </c>
      <c r="Q178" s="24">
        <v>7</v>
      </c>
      <c r="R178" s="24">
        <v>0</v>
      </c>
      <c r="S178" s="24">
        <v>0</v>
      </c>
      <c r="T178" s="24">
        <v>0</v>
      </c>
      <c r="U178" s="24">
        <v>49</v>
      </c>
      <c r="V178" s="24">
        <v>5</v>
      </c>
      <c r="W178" s="25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" customHeight="1" x14ac:dyDescent="0.2">
      <c r="A179" s="21">
        <f t="shared" si="2"/>
        <v>358</v>
      </c>
      <c r="B179" s="22">
        <v>41832</v>
      </c>
      <c r="C179" s="23" t="s">
        <v>324</v>
      </c>
      <c r="D179" s="23" t="s">
        <v>325</v>
      </c>
      <c r="E179" s="24">
        <v>1745</v>
      </c>
      <c r="F179" s="24">
        <v>2</v>
      </c>
      <c r="G179" s="24">
        <v>271</v>
      </c>
      <c r="H179" s="24">
        <v>12</v>
      </c>
      <c r="I179" s="24">
        <v>12</v>
      </c>
      <c r="J179" s="24">
        <v>11</v>
      </c>
      <c r="K179" s="24">
        <v>0</v>
      </c>
      <c r="L179" s="24">
        <v>0</v>
      </c>
      <c r="M179" s="24">
        <v>0</v>
      </c>
      <c r="N179" s="24">
        <v>1</v>
      </c>
      <c r="O179" s="24">
        <v>0</v>
      </c>
      <c r="P179" s="24">
        <v>0</v>
      </c>
      <c r="Q179" s="24">
        <v>2</v>
      </c>
      <c r="R179" s="24">
        <v>0</v>
      </c>
      <c r="S179" s="24">
        <v>0</v>
      </c>
      <c r="T179" s="24">
        <v>0</v>
      </c>
      <c r="U179" s="24">
        <v>47</v>
      </c>
      <c r="V179" s="24">
        <v>2</v>
      </c>
      <c r="W179" s="25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5" customHeight="1" x14ac:dyDescent="0.2">
      <c r="A180" s="21">
        <f t="shared" si="2"/>
        <v>375</v>
      </c>
      <c r="B180" s="22">
        <v>41832</v>
      </c>
      <c r="C180" s="23" t="s">
        <v>324</v>
      </c>
      <c r="D180" s="23" t="s">
        <v>325</v>
      </c>
      <c r="E180" s="24">
        <v>1800</v>
      </c>
      <c r="F180" s="24">
        <v>2</v>
      </c>
      <c r="G180" s="24">
        <v>275</v>
      </c>
      <c r="H180" s="24">
        <v>11</v>
      </c>
      <c r="I180" s="24">
        <v>23</v>
      </c>
      <c r="J180" s="24">
        <v>4</v>
      </c>
      <c r="K180" s="24">
        <v>0</v>
      </c>
      <c r="L180" s="24">
        <v>0</v>
      </c>
      <c r="M180" s="24">
        <v>0</v>
      </c>
      <c r="N180" s="24">
        <v>3</v>
      </c>
      <c r="O180" s="24">
        <v>0</v>
      </c>
      <c r="P180" s="24">
        <v>1</v>
      </c>
      <c r="Q180" s="24">
        <v>3</v>
      </c>
      <c r="R180" s="24">
        <v>0</v>
      </c>
      <c r="S180" s="24">
        <v>0</v>
      </c>
      <c r="T180" s="24">
        <v>0</v>
      </c>
      <c r="U180" s="24">
        <v>50</v>
      </c>
      <c r="V180" s="24">
        <v>5</v>
      </c>
      <c r="W180" s="25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5" customHeight="1" x14ac:dyDescent="0.2">
      <c r="A181" s="21">
        <f t="shared" si="2"/>
        <v>357</v>
      </c>
      <c r="B181" s="22">
        <v>41832</v>
      </c>
      <c r="C181" s="23" t="s">
        <v>324</v>
      </c>
      <c r="D181" s="23" t="s">
        <v>325</v>
      </c>
      <c r="E181" s="24">
        <v>1815</v>
      </c>
      <c r="F181" s="24">
        <v>2</v>
      </c>
      <c r="G181" s="24">
        <v>253</v>
      </c>
      <c r="H181" s="24">
        <v>9</v>
      </c>
      <c r="I181" s="24">
        <v>11</v>
      </c>
      <c r="J181" s="24">
        <v>10</v>
      </c>
      <c r="K181" s="24">
        <v>0</v>
      </c>
      <c r="L181" s="24">
        <v>0</v>
      </c>
      <c r="M181" s="24">
        <v>0</v>
      </c>
      <c r="N181" s="24">
        <v>1</v>
      </c>
      <c r="O181" s="24">
        <v>0</v>
      </c>
      <c r="P181" s="24">
        <v>2</v>
      </c>
      <c r="Q181" s="24">
        <v>3</v>
      </c>
      <c r="R181" s="24">
        <v>0</v>
      </c>
      <c r="S181" s="24">
        <v>1</v>
      </c>
      <c r="T181" s="24">
        <v>0</v>
      </c>
      <c r="U181" s="24">
        <v>65</v>
      </c>
      <c r="V181" s="24">
        <v>2</v>
      </c>
      <c r="W181" s="25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5" customHeight="1" x14ac:dyDescent="0.2">
      <c r="A182" s="21">
        <f t="shared" si="2"/>
        <v>327</v>
      </c>
      <c r="B182" s="22">
        <v>41832</v>
      </c>
      <c r="C182" s="23" t="s">
        <v>324</v>
      </c>
      <c r="D182" s="23" t="s">
        <v>325</v>
      </c>
      <c r="E182" s="24">
        <v>1830</v>
      </c>
      <c r="F182" s="24">
        <v>2</v>
      </c>
      <c r="G182" s="24">
        <v>242</v>
      </c>
      <c r="H182" s="24">
        <v>9</v>
      </c>
      <c r="I182" s="24">
        <v>14</v>
      </c>
      <c r="J182" s="24">
        <v>11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3</v>
      </c>
      <c r="R182" s="24">
        <v>1</v>
      </c>
      <c r="S182" s="24">
        <v>0</v>
      </c>
      <c r="T182" s="24">
        <v>0</v>
      </c>
      <c r="U182" s="24">
        <v>44</v>
      </c>
      <c r="V182" s="24">
        <v>3</v>
      </c>
      <c r="W182" s="25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5" customHeight="1" x14ac:dyDescent="0.2">
      <c r="A183" s="21">
        <f t="shared" si="2"/>
        <v>344</v>
      </c>
      <c r="B183" s="22">
        <v>41832</v>
      </c>
      <c r="C183" s="23" t="s">
        <v>324</v>
      </c>
      <c r="D183" s="23" t="s">
        <v>325</v>
      </c>
      <c r="E183" s="24">
        <v>1845</v>
      </c>
      <c r="F183" s="24">
        <v>2</v>
      </c>
      <c r="G183" s="24">
        <v>263</v>
      </c>
      <c r="H183" s="24">
        <v>10</v>
      </c>
      <c r="I183" s="24">
        <v>12</v>
      </c>
      <c r="J183" s="24">
        <v>5</v>
      </c>
      <c r="K183" s="24">
        <v>0</v>
      </c>
      <c r="L183" s="24">
        <v>0</v>
      </c>
      <c r="M183" s="24">
        <v>0</v>
      </c>
      <c r="N183" s="24">
        <v>2</v>
      </c>
      <c r="O183" s="24">
        <v>1</v>
      </c>
      <c r="P183" s="24">
        <v>0</v>
      </c>
      <c r="Q183" s="24">
        <v>4</v>
      </c>
      <c r="R183" s="24">
        <v>2</v>
      </c>
      <c r="S183" s="24">
        <v>0</v>
      </c>
      <c r="T183" s="24">
        <v>0</v>
      </c>
      <c r="U183" s="24">
        <v>40</v>
      </c>
      <c r="V183" s="24">
        <v>5</v>
      </c>
      <c r="W183" s="25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5" customHeight="1" x14ac:dyDescent="0.2">
      <c r="A184" s="21">
        <f t="shared" si="2"/>
        <v>335</v>
      </c>
      <c r="B184" s="22">
        <v>41832</v>
      </c>
      <c r="C184" s="23" t="s">
        <v>324</v>
      </c>
      <c r="D184" s="23" t="s">
        <v>325</v>
      </c>
      <c r="E184" s="24">
        <v>1900</v>
      </c>
      <c r="F184" s="24">
        <v>2</v>
      </c>
      <c r="G184" s="24">
        <v>259</v>
      </c>
      <c r="H184" s="24">
        <v>8</v>
      </c>
      <c r="I184" s="24">
        <v>16</v>
      </c>
      <c r="J184" s="24">
        <v>8</v>
      </c>
      <c r="K184" s="24">
        <v>0</v>
      </c>
      <c r="L184" s="24">
        <v>0</v>
      </c>
      <c r="M184" s="24">
        <v>0</v>
      </c>
      <c r="N184" s="24">
        <v>2</v>
      </c>
      <c r="O184" s="24">
        <v>0</v>
      </c>
      <c r="P184" s="24">
        <v>0</v>
      </c>
      <c r="Q184" s="24">
        <v>1</v>
      </c>
      <c r="R184" s="24">
        <v>0</v>
      </c>
      <c r="S184" s="24">
        <v>0</v>
      </c>
      <c r="T184" s="24">
        <v>0</v>
      </c>
      <c r="U184" s="24">
        <v>39</v>
      </c>
      <c r="V184" s="24">
        <v>2</v>
      </c>
      <c r="W184" s="25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5" customHeight="1" x14ac:dyDescent="0.2">
      <c r="A185" s="21">
        <f t="shared" si="2"/>
        <v>302</v>
      </c>
      <c r="B185" s="22">
        <v>41832</v>
      </c>
      <c r="C185" s="23" t="s">
        <v>324</v>
      </c>
      <c r="D185" s="23" t="s">
        <v>325</v>
      </c>
      <c r="E185" s="24">
        <v>1915</v>
      </c>
      <c r="F185" s="24">
        <v>2</v>
      </c>
      <c r="G185" s="24">
        <v>232</v>
      </c>
      <c r="H185" s="24">
        <v>6</v>
      </c>
      <c r="I185" s="24">
        <v>12</v>
      </c>
      <c r="J185" s="24">
        <v>6</v>
      </c>
      <c r="K185" s="24">
        <v>0</v>
      </c>
      <c r="L185" s="24">
        <v>0</v>
      </c>
      <c r="M185" s="24">
        <v>0</v>
      </c>
      <c r="N185" s="24">
        <v>1</v>
      </c>
      <c r="O185" s="24">
        <v>0</v>
      </c>
      <c r="P185" s="24">
        <v>1</v>
      </c>
      <c r="Q185" s="24">
        <v>1</v>
      </c>
      <c r="R185" s="24">
        <v>0</v>
      </c>
      <c r="S185" s="24">
        <v>0</v>
      </c>
      <c r="T185" s="24">
        <v>0</v>
      </c>
      <c r="U185" s="24">
        <v>40</v>
      </c>
      <c r="V185" s="24">
        <v>3</v>
      </c>
      <c r="W185" s="25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5" customHeight="1" x14ac:dyDescent="0.2">
      <c r="A186" s="21">
        <f t="shared" si="2"/>
        <v>305</v>
      </c>
      <c r="B186" s="22">
        <v>41832</v>
      </c>
      <c r="C186" s="23" t="s">
        <v>324</v>
      </c>
      <c r="D186" s="23" t="s">
        <v>325</v>
      </c>
      <c r="E186" s="24">
        <v>1930</v>
      </c>
      <c r="F186" s="24">
        <v>2</v>
      </c>
      <c r="G186" s="24">
        <v>227</v>
      </c>
      <c r="H186" s="24">
        <v>6</v>
      </c>
      <c r="I186" s="24">
        <v>16</v>
      </c>
      <c r="J186" s="24">
        <v>7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1</v>
      </c>
      <c r="Q186" s="24">
        <v>5</v>
      </c>
      <c r="R186" s="24">
        <v>0</v>
      </c>
      <c r="S186" s="24">
        <v>0</v>
      </c>
      <c r="T186" s="24">
        <v>0</v>
      </c>
      <c r="U186" s="24">
        <v>43</v>
      </c>
      <c r="V186" s="24">
        <v>0</v>
      </c>
      <c r="W186" s="25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5" customHeight="1" x14ac:dyDescent="0.2">
      <c r="A187" s="21">
        <f t="shared" si="2"/>
        <v>254</v>
      </c>
      <c r="B187" s="22">
        <v>41832</v>
      </c>
      <c r="C187" s="23" t="s">
        <v>324</v>
      </c>
      <c r="D187" s="23" t="s">
        <v>325</v>
      </c>
      <c r="E187" s="24">
        <v>1945</v>
      </c>
      <c r="F187" s="24">
        <v>2</v>
      </c>
      <c r="G187" s="24">
        <v>188</v>
      </c>
      <c r="H187" s="24">
        <v>8</v>
      </c>
      <c r="I187" s="24">
        <v>11</v>
      </c>
      <c r="J187" s="24">
        <v>5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3</v>
      </c>
      <c r="R187" s="24">
        <v>0</v>
      </c>
      <c r="S187" s="24">
        <v>0</v>
      </c>
      <c r="T187" s="24">
        <v>0</v>
      </c>
      <c r="U187" s="24">
        <v>38</v>
      </c>
      <c r="V187" s="24">
        <v>1</v>
      </c>
      <c r="W187" s="25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5" customHeight="1" x14ac:dyDescent="0.2">
      <c r="A188" s="21">
        <f t="shared" si="2"/>
        <v>249</v>
      </c>
      <c r="B188" s="22">
        <v>41832</v>
      </c>
      <c r="C188" s="23" t="s">
        <v>324</v>
      </c>
      <c r="D188" s="23" t="s">
        <v>325</v>
      </c>
      <c r="E188" s="24">
        <v>2000</v>
      </c>
      <c r="F188" s="24">
        <v>2</v>
      </c>
      <c r="G188" s="24">
        <v>196</v>
      </c>
      <c r="H188" s="24">
        <v>6</v>
      </c>
      <c r="I188" s="24">
        <v>9</v>
      </c>
      <c r="J188" s="24">
        <v>6</v>
      </c>
      <c r="K188" s="24">
        <v>0</v>
      </c>
      <c r="L188" s="24">
        <v>0</v>
      </c>
      <c r="M188" s="24">
        <v>0</v>
      </c>
      <c r="N188" s="24">
        <v>1</v>
      </c>
      <c r="O188" s="24">
        <v>0</v>
      </c>
      <c r="P188" s="24">
        <v>0</v>
      </c>
      <c r="Q188" s="24">
        <v>2</v>
      </c>
      <c r="R188" s="24">
        <v>0</v>
      </c>
      <c r="S188" s="24">
        <v>1</v>
      </c>
      <c r="T188" s="24">
        <v>0</v>
      </c>
      <c r="U188" s="24">
        <v>28</v>
      </c>
      <c r="V188" s="24">
        <v>0</v>
      </c>
      <c r="W188" s="25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5" customHeight="1" x14ac:dyDescent="0.2">
      <c r="A189" s="21">
        <f t="shared" si="2"/>
        <v>255</v>
      </c>
      <c r="B189" s="22">
        <v>41832</v>
      </c>
      <c r="C189" s="23" t="s">
        <v>324</v>
      </c>
      <c r="D189" s="23" t="s">
        <v>325</v>
      </c>
      <c r="E189" s="24">
        <v>2015</v>
      </c>
      <c r="F189" s="24">
        <v>2</v>
      </c>
      <c r="G189" s="24">
        <v>184</v>
      </c>
      <c r="H189" s="24">
        <v>4</v>
      </c>
      <c r="I189" s="24">
        <v>9</v>
      </c>
      <c r="J189" s="24">
        <v>6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51</v>
      </c>
      <c r="V189" s="24">
        <v>1</v>
      </c>
      <c r="W189" s="25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5" customHeight="1" x14ac:dyDescent="0.2">
      <c r="A190" s="21">
        <f t="shared" si="2"/>
        <v>233</v>
      </c>
      <c r="B190" s="22">
        <v>41832</v>
      </c>
      <c r="C190" s="23" t="s">
        <v>324</v>
      </c>
      <c r="D190" s="23" t="s">
        <v>325</v>
      </c>
      <c r="E190" s="24">
        <v>2030</v>
      </c>
      <c r="F190" s="24">
        <v>2</v>
      </c>
      <c r="G190" s="24">
        <v>173</v>
      </c>
      <c r="H190" s="24">
        <v>4</v>
      </c>
      <c r="I190" s="24">
        <v>13</v>
      </c>
      <c r="J190" s="24">
        <v>4</v>
      </c>
      <c r="K190" s="24">
        <v>0</v>
      </c>
      <c r="L190" s="24">
        <v>0</v>
      </c>
      <c r="M190" s="24">
        <v>0</v>
      </c>
      <c r="N190" s="24">
        <v>1</v>
      </c>
      <c r="O190" s="24">
        <v>0</v>
      </c>
      <c r="P190" s="24">
        <v>0</v>
      </c>
      <c r="Q190" s="24">
        <v>2</v>
      </c>
      <c r="R190" s="24">
        <v>0</v>
      </c>
      <c r="S190" s="24">
        <v>1</v>
      </c>
      <c r="T190" s="24">
        <v>0</v>
      </c>
      <c r="U190" s="24">
        <v>35</v>
      </c>
      <c r="V190" s="24">
        <v>0</v>
      </c>
      <c r="W190" s="25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5" customHeight="1" x14ac:dyDescent="0.2">
      <c r="A191" s="21">
        <f t="shared" si="2"/>
        <v>226</v>
      </c>
      <c r="B191" s="22">
        <v>41832</v>
      </c>
      <c r="C191" s="23" t="s">
        <v>324</v>
      </c>
      <c r="D191" s="23" t="s">
        <v>325</v>
      </c>
      <c r="E191" s="24">
        <v>2045</v>
      </c>
      <c r="F191" s="24">
        <v>2</v>
      </c>
      <c r="G191" s="24">
        <v>178</v>
      </c>
      <c r="H191" s="24">
        <v>3</v>
      </c>
      <c r="I191" s="24">
        <v>14</v>
      </c>
      <c r="J191" s="24">
        <v>9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2</v>
      </c>
      <c r="R191" s="24">
        <v>0</v>
      </c>
      <c r="S191" s="24">
        <v>0</v>
      </c>
      <c r="T191" s="24">
        <v>0</v>
      </c>
      <c r="U191" s="24">
        <v>20</v>
      </c>
      <c r="V191" s="24">
        <v>0</v>
      </c>
      <c r="W191" s="25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5" customHeight="1" x14ac:dyDescent="0.2">
      <c r="A192" s="21">
        <f t="shared" si="2"/>
        <v>167</v>
      </c>
      <c r="B192" s="22">
        <v>41832</v>
      </c>
      <c r="C192" s="23" t="s">
        <v>324</v>
      </c>
      <c r="D192" s="23" t="s">
        <v>325</v>
      </c>
      <c r="E192" s="24">
        <v>2100</v>
      </c>
      <c r="F192" s="24">
        <v>2</v>
      </c>
      <c r="G192" s="24">
        <v>131</v>
      </c>
      <c r="H192" s="24">
        <v>7</v>
      </c>
      <c r="I192" s="24">
        <v>9</v>
      </c>
      <c r="J192" s="24">
        <v>2</v>
      </c>
      <c r="K192" s="24">
        <v>0</v>
      </c>
      <c r="L192" s="24">
        <v>0</v>
      </c>
      <c r="M192" s="24">
        <v>0</v>
      </c>
      <c r="N192" s="24">
        <v>1</v>
      </c>
      <c r="O192" s="24">
        <v>0</v>
      </c>
      <c r="P192" s="24">
        <v>0</v>
      </c>
      <c r="Q192" s="24">
        <v>1</v>
      </c>
      <c r="R192" s="24">
        <v>0</v>
      </c>
      <c r="S192" s="24">
        <v>0</v>
      </c>
      <c r="T192" s="24">
        <v>0</v>
      </c>
      <c r="U192" s="24">
        <v>15</v>
      </c>
      <c r="V192" s="24">
        <v>1</v>
      </c>
      <c r="W192" s="25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5" customHeight="1" x14ac:dyDescent="0.2">
      <c r="A193" s="21">
        <f t="shared" si="2"/>
        <v>194</v>
      </c>
      <c r="B193" s="22">
        <v>41832</v>
      </c>
      <c r="C193" s="23" t="s">
        <v>324</v>
      </c>
      <c r="D193" s="23" t="s">
        <v>325</v>
      </c>
      <c r="E193" s="24">
        <v>2115</v>
      </c>
      <c r="F193" s="24">
        <v>2</v>
      </c>
      <c r="G193" s="24">
        <v>143</v>
      </c>
      <c r="H193" s="24">
        <v>3</v>
      </c>
      <c r="I193" s="24">
        <v>9</v>
      </c>
      <c r="J193" s="24">
        <v>4</v>
      </c>
      <c r="K193" s="24">
        <v>0</v>
      </c>
      <c r="L193" s="24">
        <v>0</v>
      </c>
      <c r="M193" s="24">
        <v>0</v>
      </c>
      <c r="N193" s="24">
        <v>1</v>
      </c>
      <c r="O193" s="24">
        <v>0</v>
      </c>
      <c r="P193" s="24">
        <v>0</v>
      </c>
      <c r="Q193" s="24">
        <v>2</v>
      </c>
      <c r="R193" s="24">
        <v>0</v>
      </c>
      <c r="S193" s="24">
        <v>0</v>
      </c>
      <c r="T193" s="24">
        <v>0</v>
      </c>
      <c r="U193" s="24">
        <v>32</v>
      </c>
      <c r="V193" s="24">
        <v>0</v>
      </c>
      <c r="W193" s="25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5" customHeight="1" x14ac:dyDescent="0.2">
      <c r="A194" s="21">
        <f t="shared" si="2"/>
        <v>190</v>
      </c>
      <c r="B194" s="22">
        <v>41832</v>
      </c>
      <c r="C194" s="23" t="s">
        <v>324</v>
      </c>
      <c r="D194" s="23" t="s">
        <v>325</v>
      </c>
      <c r="E194" s="24">
        <v>2130</v>
      </c>
      <c r="F194" s="24">
        <v>2</v>
      </c>
      <c r="G194" s="24">
        <v>133</v>
      </c>
      <c r="H194" s="24">
        <v>5</v>
      </c>
      <c r="I194" s="24">
        <v>15</v>
      </c>
      <c r="J194" s="24">
        <v>4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30</v>
      </c>
      <c r="V194" s="24">
        <v>3</v>
      </c>
      <c r="W194" s="25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5" customHeight="1" x14ac:dyDescent="0.2">
      <c r="A195" s="21">
        <f t="shared" si="2"/>
        <v>165</v>
      </c>
      <c r="B195" s="22">
        <v>41832</v>
      </c>
      <c r="C195" s="23" t="s">
        <v>324</v>
      </c>
      <c r="D195" s="23" t="s">
        <v>325</v>
      </c>
      <c r="E195" s="24">
        <v>2145</v>
      </c>
      <c r="F195" s="24">
        <v>2</v>
      </c>
      <c r="G195" s="24">
        <v>139</v>
      </c>
      <c r="H195" s="24">
        <v>3</v>
      </c>
      <c r="I195" s="24">
        <v>10</v>
      </c>
      <c r="J195" s="24">
        <v>1</v>
      </c>
      <c r="K195" s="24">
        <v>0</v>
      </c>
      <c r="L195" s="24">
        <v>0</v>
      </c>
      <c r="M195" s="24">
        <v>0</v>
      </c>
      <c r="N195" s="24">
        <v>3</v>
      </c>
      <c r="O195" s="24">
        <v>0</v>
      </c>
      <c r="P195" s="24">
        <v>0</v>
      </c>
      <c r="Q195" s="24">
        <v>1</v>
      </c>
      <c r="R195" s="24">
        <v>0</v>
      </c>
      <c r="S195" s="24">
        <v>0</v>
      </c>
      <c r="T195" s="24">
        <v>1</v>
      </c>
      <c r="U195" s="24">
        <v>5</v>
      </c>
      <c r="V195" s="24">
        <v>2</v>
      </c>
      <c r="W195" s="25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5" customHeight="1" x14ac:dyDescent="0.2">
      <c r="A196" s="21">
        <f t="shared" si="2"/>
        <v>60</v>
      </c>
      <c r="B196" s="22">
        <v>41832</v>
      </c>
      <c r="C196" s="23" t="s">
        <v>324</v>
      </c>
      <c r="D196" s="23" t="s">
        <v>325</v>
      </c>
      <c r="E196" s="24">
        <v>2200</v>
      </c>
      <c r="F196" s="24">
        <v>3</v>
      </c>
      <c r="G196" s="24">
        <v>29</v>
      </c>
      <c r="H196" s="24">
        <v>7</v>
      </c>
      <c r="I196" s="24">
        <v>14</v>
      </c>
      <c r="J196" s="24">
        <v>5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1</v>
      </c>
      <c r="R196" s="24">
        <v>1</v>
      </c>
      <c r="S196" s="24">
        <v>0</v>
      </c>
      <c r="T196" s="24">
        <v>0</v>
      </c>
      <c r="U196" s="24">
        <v>2</v>
      </c>
      <c r="V196" s="24">
        <v>1</v>
      </c>
      <c r="W196" s="25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5" customHeight="1" x14ac:dyDescent="0.2">
      <c r="A197" s="21">
        <f t="shared" ref="A197:A260" si="3">SUM(G197:V197)</f>
        <v>63</v>
      </c>
      <c r="B197" s="22">
        <v>41832</v>
      </c>
      <c r="C197" s="23" t="s">
        <v>324</v>
      </c>
      <c r="D197" s="23" t="s">
        <v>325</v>
      </c>
      <c r="E197" s="24">
        <v>2215</v>
      </c>
      <c r="F197" s="24">
        <v>3</v>
      </c>
      <c r="G197" s="24">
        <v>31</v>
      </c>
      <c r="H197" s="24">
        <v>15</v>
      </c>
      <c r="I197" s="24">
        <v>7</v>
      </c>
      <c r="J197" s="24">
        <v>5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5</v>
      </c>
      <c r="V197" s="24">
        <v>0</v>
      </c>
      <c r="W197" s="25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5" customHeight="1" x14ac:dyDescent="0.2">
      <c r="A198" s="21">
        <f t="shared" si="3"/>
        <v>49</v>
      </c>
      <c r="B198" s="22">
        <v>41832</v>
      </c>
      <c r="C198" s="23" t="s">
        <v>324</v>
      </c>
      <c r="D198" s="23" t="s">
        <v>325</v>
      </c>
      <c r="E198" s="24">
        <v>2230</v>
      </c>
      <c r="F198" s="24">
        <v>3</v>
      </c>
      <c r="G198" s="24">
        <v>22</v>
      </c>
      <c r="H198" s="24">
        <v>6</v>
      </c>
      <c r="I198" s="24">
        <v>12</v>
      </c>
      <c r="J198" s="24">
        <v>4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1</v>
      </c>
      <c r="R198" s="24">
        <v>0</v>
      </c>
      <c r="S198" s="24">
        <v>0</v>
      </c>
      <c r="T198" s="24">
        <v>0</v>
      </c>
      <c r="U198" s="24">
        <v>4</v>
      </c>
      <c r="V198" s="24">
        <v>0</v>
      </c>
      <c r="W198" s="25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5" customHeight="1" x14ac:dyDescent="0.2">
      <c r="A199" s="21">
        <f t="shared" si="3"/>
        <v>54</v>
      </c>
      <c r="B199" s="22">
        <v>41832</v>
      </c>
      <c r="C199" s="23" t="s">
        <v>324</v>
      </c>
      <c r="D199" s="23" t="s">
        <v>325</v>
      </c>
      <c r="E199" s="24">
        <v>2245</v>
      </c>
      <c r="F199" s="24">
        <v>3</v>
      </c>
      <c r="G199" s="24">
        <v>23</v>
      </c>
      <c r="H199" s="24">
        <v>9</v>
      </c>
      <c r="I199" s="24">
        <v>17</v>
      </c>
      <c r="J199" s="24">
        <v>1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1</v>
      </c>
      <c r="R199" s="24">
        <v>0</v>
      </c>
      <c r="S199" s="24">
        <v>0</v>
      </c>
      <c r="T199" s="24">
        <v>0</v>
      </c>
      <c r="U199" s="24">
        <v>3</v>
      </c>
      <c r="V199" s="24">
        <v>0</v>
      </c>
      <c r="W199" s="25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5" customHeight="1" x14ac:dyDescent="0.2">
      <c r="A200" s="21">
        <f t="shared" si="3"/>
        <v>52</v>
      </c>
      <c r="B200" s="22">
        <v>41832</v>
      </c>
      <c r="C200" s="23" t="s">
        <v>324</v>
      </c>
      <c r="D200" s="23" t="s">
        <v>325</v>
      </c>
      <c r="E200" s="24">
        <v>2300</v>
      </c>
      <c r="F200" s="24">
        <v>3</v>
      </c>
      <c r="G200" s="24">
        <v>20</v>
      </c>
      <c r="H200" s="24">
        <v>7</v>
      </c>
      <c r="I200" s="24">
        <v>15</v>
      </c>
      <c r="J200" s="24">
        <v>3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6</v>
      </c>
      <c r="V200" s="24">
        <v>1</v>
      </c>
      <c r="W200" s="25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5" customHeight="1" x14ac:dyDescent="0.2">
      <c r="A201" s="21">
        <f t="shared" si="3"/>
        <v>30</v>
      </c>
      <c r="B201" s="22">
        <v>41832</v>
      </c>
      <c r="C201" s="23" t="s">
        <v>324</v>
      </c>
      <c r="D201" s="23" t="s">
        <v>325</v>
      </c>
      <c r="E201" s="24">
        <v>2315</v>
      </c>
      <c r="F201" s="24">
        <v>3</v>
      </c>
      <c r="G201" s="24">
        <v>15</v>
      </c>
      <c r="H201" s="24">
        <v>4</v>
      </c>
      <c r="I201" s="24">
        <v>6</v>
      </c>
      <c r="J201" s="24">
        <v>2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1</v>
      </c>
      <c r="R201" s="24">
        <v>0</v>
      </c>
      <c r="S201" s="24">
        <v>0</v>
      </c>
      <c r="T201" s="24">
        <v>1</v>
      </c>
      <c r="U201" s="24">
        <v>0</v>
      </c>
      <c r="V201" s="24">
        <v>1</v>
      </c>
      <c r="W201" s="25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5" customHeight="1" x14ac:dyDescent="0.2">
      <c r="A202" s="21">
        <f t="shared" si="3"/>
        <v>32</v>
      </c>
      <c r="B202" s="22">
        <v>41832</v>
      </c>
      <c r="C202" s="23" t="s">
        <v>324</v>
      </c>
      <c r="D202" s="23" t="s">
        <v>325</v>
      </c>
      <c r="E202" s="24">
        <v>2330</v>
      </c>
      <c r="F202" s="24">
        <v>3</v>
      </c>
      <c r="G202" s="24">
        <v>15</v>
      </c>
      <c r="H202" s="24">
        <v>4</v>
      </c>
      <c r="I202" s="24">
        <v>9</v>
      </c>
      <c r="J202" s="24">
        <v>3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1</v>
      </c>
      <c r="V202" s="24">
        <v>0</v>
      </c>
      <c r="W202" s="25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5" customHeight="1" x14ac:dyDescent="0.2">
      <c r="A203" s="21">
        <f t="shared" si="3"/>
        <v>15</v>
      </c>
      <c r="B203" s="22">
        <v>41832</v>
      </c>
      <c r="C203" s="23" t="s">
        <v>324</v>
      </c>
      <c r="D203" s="23" t="s">
        <v>325</v>
      </c>
      <c r="E203" s="24">
        <v>2345</v>
      </c>
      <c r="F203" s="24">
        <v>3</v>
      </c>
      <c r="G203" s="24">
        <v>8</v>
      </c>
      <c r="H203" s="24">
        <v>1</v>
      </c>
      <c r="I203" s="24">
        <v>6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5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5" customHeight="1" x14ac:dyDescent="0.2">
      <c r="A204" s="21">
        <f t="shared" si="3"/>
        <v>13</v>
      </c>
      <c r="B204" s="22">
        <v>41832</v>
      </c>
      <c r="C204" s="23" t="s">
        <v>324</v>
      </c>
      <c r="D204" s="23" t="s">
        <v>325</v>
      </c>
      <c r="E204" s="24">
        <v>0</v>
      </c>
      <c r="F204" s="24">
        <v>3</v>
      </c>
      <c r="G204" s="24">
        <v>12</v>
      </c>
      <c r="H204" s="24">
        <v>1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5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5" customHeight="1" x14ac:dyDescent="0.2">
      <c r="A205" s="21">
        <f t="shared" si="3"/>
        <v>10</v>
      </c>
      <c r="B205" s="22">
        <v>41832</v>
      </c>
      <c r="C205" s="23" t="s">
        <v>324</v>
      </c>
      <c r="D205" s="23" t="s">
        <v>325</v>
      </c>
      <c r="E205" s="24">
        <v>15</v>
      </c>
      <c r="F205" s="24">
        <v>3</v>
      </c>
      <c r="G205" s="24">
        <v>10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5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5" customHeight="1" x14ac:dyDescent="0.2">
      <c r="A206" s="21">
        <f t="shared" si="3"/>
        <v>9</v>
      </c>
      <c r="B206" s="22">
        <v>41832</v>
      </c>
      <c r="C206" s="23" t="s">
        <v>324</v>
      </c>
      <c r="D206" s="23" t="s">
        <v>325</v>
      </c>
      <c r="E206" s="24">
        <v>30</v>
      </c>
      <c r="F206" s="24">
        <v>3</v>
      </c>
      <c r="G206" s="24">
        <v>7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1</v>
      </c>
      <c r="R206" s="24">
        <v>0</v>
      </c>
      <c r="S206" s="24">
        <v>0</v>
      </c>
      <c r="T206" s="24">
        <v>0</v>
      </c>
      <c r="U206" s="24">
        <v>1</v>
      </c>
      <c r="V206" s="24">
        <v>0</v>
      </c>
      <c r="W206" s="25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5" customHeight="1" x14ac:dyDescent="0.2">
      <c r="A207" s="21">
        <f t="shared" si="3"/>
        <v>17</v>
      </c>
      <c r="B207" s="22">
        <v>41832</v>
      </c>
      <c r="C207" s="23" t="s">
        <v>324</v>
      </c>
      <c r="D207" s="23" t="s">
        <v>325</v>
      </c>
      <c r="E207" s="24">
        <v>45</v>
      </c>
      <c r="F207" s="24">
        <v>3</v>
      </c>
      <c r="G207" s="24">
        <v>15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1</v>
      </c>
      <c r="R207" s="24">
        <v>0</v>
      </c>
      <c r="S207" s="24">
        <v>0</v>
      </c>
      <c r="T207" s="24">
        <v>0</v>
      </c>
      <c r="U207" s="24">
        <v>1</v>
      </c>
      <c r="V207" s="24">
        <v>0</v>
      </c>
      <c r="W207" s="25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5" customHeight="1" x14ac:dyDescent="0.2">
      <c r="A208" s="21">
        <f t="shared" si="3"/>
        <v>12</v>
      </c>
      <c r="B208" s="22">
        <v>41832</v>
      </c>
      <c r="C208" s="23" t="s">
        <v>324</v>
      </c>
      <c r="D208" s="23" t="s">
        <v>325</v>
      </c>
      <c r="E208" s="24">
        <v>100</v>
      </c>
      <c r="F208" s="24">
        <v>3</v>
      </c>
      <c r="G208" s="24">
        <v>11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1</v>
      </c>
      <c r="V208" s="24">
        <v>0</v>
      </c>
      <c r="W208" s="25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5" customHeight="1" x14ac:dyDescent="0.2">
      <c r="A209" s="21">
        <f t="shared" si="3"/>
        <v>14</v>
      </c>
      <c r="B209" s="22">
        <v>41832</v>
      </c>
      <c r="C209" s="23" t="s">
        <v>324</v>
      </c>
      <c r="D209" s="23" t="s">
        <v>325</v>
      </c>
      <c r="E209" s="24">
        <v>115</v>
      </c>
      <c r="F209" s="24">
        <v>3</v>
      </c>
      <c r="G209" s="24">
        <v>10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2</v>
      </c>
      <c r="R209" s="24">
        <v>0</v>
      </c>
      <c r="S209" s="24">
        <v>0</v>
      </c>
      <c r="T209" s="24">
        <v>0</v>
      </c>
      <c r="U209" s="24">
        <v>2</v>
      </c>
      <c r="V209" s="24">
        <v>0</v>
      </c>
      <c r="W209" s="25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5" customHeight="1" x14ac:dyDescent="0.2">
      <c r="A210" s="21">
        <f t="shared" si="3"/>
        <v>11</v>
      </c>
      <c r="B210" s="22">
        <v>41832</v>
      </c>
      <c r="C210" s="23" t="s">
        <v>324</v>
      </c>
      <c r="D210" s="23" t="s">
        <v>325</v>
      </c>
      <c r="E210" s="24">
        <v>130</v>
      </c>
      <c r="F210" s="24">
        <v>3</v>
      </c>
      <c r="G210" s="24">
        <v>11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5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5" customHeight="1" x14ac:dyDescent="0.2">
      <c r="A211" s="21">
        <f t="shared" si="3"/>
        <v>9</v>
      </c>
      <c r="B211" s="22">
        <v>41832</v>
      </c>
      <c r="C211" s="23" t="s">
        <v>324</v>
      </c>
      <c r="D211" s="23" t="s">
        <v>325</v>
      </c>
      <c r="E211" s="24">
        <v>145</v>
      </c>
      <c r="F211" s="24">
        <v>3</v>
      </c>
      <c r="G211" s="24">
        <v>8</v>
      </c>
      <c r="H211" s="24">
        <v>0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1</v>
      </c>
      <c r="O211" s="24">
        <v>0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5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5" customHeight="1" x14ac:dyDescent="0.2">
      <c r="A212" s="21">
        <f t="shared" si="3"/>
        <v>6</v>
      </c>
      <c r="B212" s="22">
        <v>41832</v>
      </c>
      <c r="C212" s="23" t="s">
        <v>324</v>
      </c>
      <c r="D212" s="23" t="s">
        <v>325</v>
      </c>
      <c r="E212" s="24">
        <v>200</v>
      </c>
      <c r="F212" s="24">
        <v>3</v>
      </c>
      <c r="G212" s="24">
        <v>5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1</v>
      </c>
      <c r="V212" s="24">
        <v>0</v>
      </c>
      <c r="W212" s="25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5" customHeight="1" x14ac:dyDescent="0.2">
      <c r="A213" s="21">
        <f t="shared" si="3"/>
        <v>5</v>
      </c>
      <c r="B213" s="22">
        <v>41832</v>
      </c>
      <c r="C213" s="23" t="s">
        <v>324</v>
      </c>
      <c r="D213" s="23" t="s">
        <v>325</v>
      </c>
      <c r="E213" s="24">
        <v>215</v>
      </c>
      <c r="F213" s="24">
        <v>3</v>
      </c>
      <c r="G213" s="24">
        <v>4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1</v>
      </c>
      <c r="V213" s="24">
        <v>0</v>
      </c>
      <c r="W213" s="25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5" customHeight="1" x14ac:dyDescent="0.2">
      <c r="A214" s="21">
        <f t="shared" si="3"/>
        <v>4</v>
      </c>
      <c r="B214" s="22">
        <v>41832</v>
      </c>
      <c r="C214" s="23" t="s">
        <v>324</v>
      </c>
      <c r="D214" s="23" t="s">
        <v>325</v>
      </c>
      <c r="E214" s="24">
        <v>230</v>
      </c>
      <c r="F214" s="24">
        <v>3</v>
      </c>
      <c r="G214" s="24">
        <v>3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1</v>
      </c>
      <c r="V214" s="24">
        <v>0</v>
      </c>
      <c r="W214" s="25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5" customHeight="1" x14ac:dyDescent="0.2">
      <c r="A215" s="21">
        <f t="shared" si="3"/>
        <v>4</v>
      </c>
      <c r="B215" s="22">
        <v>41832</v>
      </c>
      <c r="C215" s="23" t="s">
        <v>324</v>
      </c>
      <c r="D215" s="23" t="s">
        <v>325</v>
      </c>
      <c r="E215" s="24">
        <v>245</v>
      </c>
      <c r="F215" s="24">
        <v>3</v>
      </c>
      <c r="G215" s="24">
        <v>3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1</v>
      </c>
      <c r="V215" s="24">
        <v>0</v>
      </c>
      <c r="W215" s="25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5" customHeight="1" x14ac:dyDescent="0.2">
      <c r="A216" s="21">
        <f t="shared" si="3"/>
        <v>7</v>
      </c>
      <c r="B216" s="22">
        <v>41832</v>
      </c>
      <c r="C216" s="23" t="s">
        <v>324</v>
      </c>
      <c r="D216" s="23" t="s">
        <v>325</v>
      </c>
      <c r="E216" s="24">
        <v>300</v>
      </c>
      <c r="F216" s="24">
        <v>3</v>
      </c>
      <c r="G216" s="24">
        <v>4</v>
      </c>
      <c r="H216" s="24">
        <v>0</v>
      </c>
      <c r="I216" s="24">
        <v>0</v>
      </c>
      <c r="J216" s="24">
        <v>1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4">
        <v>1</v>
      </c>
      <c r="S216" s="24">
        <v>0</v>
      </c>
      <c r="T216" s="24">
        <v>0</v>
      </c>
      <c r="U216" s="24">
        <v>1</v>
      </c>
      <c r="V216" s="24">
        <v>0</v>
      </c>
      <c r="W216" s="25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5" customHeight="1" x14ac:dyDescent="0.2">
      <c r="A217" s="21">
        <f t="shared" si="3"/>
        <v>4</v>
      </c>
      <c r="B217" s="22">
        <v>41832</v>
      </c>
      <c r="C217" s="23" t="s">
        <v>324</v>
      </c>
      <c r="D217" s="23" t="s">
        <v>325</v>
      </c>
      <c r="E217" s="24">
        <v>315</v>
      </c>
      <c r="F217" s="24">
        <v>3</v>
      </c>
      <c r="G217" s="24">
        <v>3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1</v>
      </c>
      <c r="V217" s="24">
        <v>0</v>
      </c>
      <c r="W217" s="25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5" customHeight="1" x14ac:dyDescent="0.2">
      <c r="A218" s="21">
        <f t="shared" si="3"/>
        <v>4</v>
      </c>
      <c r="B218" s="22">
        <v>41832</v>
      </c>
      <c r="C218" s="23" t="s">
        <v>324</v>
      </c>
      <c r="D218" s="23" t="s">
        <v>325</v>
      </c>
      <c r="E218" s="24">
        <v>330</v>
      </c>
      <c r="F218" s="24">
        <v>3</v>
      </c>
      <c r="G218" s="24">
        <v>3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1</v>
      </c>
      <c r="V218" s="24">
        <v>0</v>
      </c>
      <c r="W218" s="25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5" customHeight="1" x14ac:dyDescent="0.2">
      <c r="A219" s="21">
        <f t="shared" si="3"/>
        <v>7</v>
      </c>
      <c r="B219" s="22">
        <v>41832</v>
      </c>
      <c r="C219" s="23" t="s">
        <v>324</v>
      </c>
      <c r="D219" s="23" t="s">
        <v>325</v>
      </c>
      <c r="E219" s="24">
        <v>345</v>
      </c>
      <c r="F219" s="24">
        <v>3</v>
      </c>
      <c r="G219" s="24">
        <v>5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2</v>
      </c>
      <c r="V219" s="24">
        <v>0</v>
      </c>
      <c r="W219" s="25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5" customHeight="1" x14ac:dyDescent="0.2">
      <c r="A220" s="21">
        <f t="shared" si="3"/>
        <v>7</v>
      </c>
      <c r="B220" s="22">
        <v>41832</v>
      </c>
      <c r="C220" s="23" t="s">
        <v>324</v>
      </c>
      <c r="D220" s="23" t="s">
        <v>325</v>
      </c>
      <c r="E220" s="24">
        <v>400</v>
      </c>
      <c r="F220" s="24">
        <v>3</v>
      </c>
      <c r="G220" s="24">
        <v>4</v>
      </c>
      <c r="H220" s="24">
        <v>0</v>
      </c>
      <c r="I220" s="24">
        <v>1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2</v>
      </c>
      <c r="V220" s="24">
        <v>0</v>
      </c>
      <c r="W220" s="25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5" customHeight="1" x14ac:dyDescent="0.2">
      <c r="A221" s="21">
        <f t="shared" si="3"/>
        <v>21</v>
      </c>
      <c r="B221" s="22">
        <v>41832</v>
      </c>
      <c r="C221" s="23" t="s">
        <v>324</v>
      </c>
      <c r="D221" s="23" t="s">
        <v>325</v>
      </c>
      <c r="E221" s="24">
        <v>415</v>
      </c>
      <c r="F221" s="24">
        <v>3</v>
      </c>
      <c r="G221" s="24">
        <v>6</v>
      </c>
      <c r="H221" s="24">
        <v>3</v>
      </c>
      <c r="I221" s="24">
        <v>5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1</v>
      </c>
      <c r="R221" s="24">
        <v>0</v>
      </c>
      <c r="S221" s="24">
        <v>0</v>
      </c>
      <c r="T221" s="24">
        <v>1</v>
      </c>
      <c r="U221" s="24">
        <v>3</v>
      </c>
      <c r="V221" s="24">
        <v>2</v>
      </c>
      <c r="W221" s="25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5" customHeight="1" x14ac:dyDescent="0.2">
      <c r="A222" s="21">
        <f t="shared" si="3"/>
        <v>40</v>
      </c>
      <c r="B222" s="22">
        <v>41832</v>
      </c>
      <c r="C222" s="23" t="s">
        <v>324</v>
      </c>
      <c r="D222" s="23" t="s">
        <v>325</v>
      </c>
      <c r="E222" s="24">
        <v>430</v>
      </c>
      <c r="F222" s="24">
        <v>3</v>
      </c>
      <c r="G222" s="24">
        <v>8</v>
      </c>
      <c r="H222" s="24">
        <v>7</v>
      </c>
      <c r="I222" s="24">
        <v>7</v>
      </c>
      <c r="J222" s="24">
        <v>3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7</v>
      </c>
      <c r="R222" s="24">
        <v>1</v>
      </c>
      <c r="S222" s="24">
        <v>0</v>
      </c>
      <c r="T222" s="24">
        <v>0</v>
      </c>
      <c r="U222" s="24">
        <v>7</v>
      </c>
      <c r="V222" s="24">
        <v>0</v>
      </c>
      <c r="W222" s="25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5" customHeight="1" x14ac:dyDescent="0.2">
      <c r="A223" s="21">
        <f t="shared" si="3"/>
        <v>50</v>
      </c>
      <c r="B223" s="22">
        <v>41832</v>
      </c>
      <c r="C223" s="23" t="s">
        <v>324</v>
      </c>
      <c r="D223" s="23" t="s">
        <v>325</v>
      </c>
      <c r="E223" s="24">
        <v>445</v>
      </c>
      <c r="F223" s="24">
        <v>3</v>
      </c>
      <c r="G223" s="24">
        <v>11</v>
      </c>
      <c r="H223" s="24">
        <v>10</v>
      </c>
      <c r="I223" s="24">
        <v>16</v>
      </c>
      <c r="J223" s="24">
        <v>2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3</v>
      </c>
      <c r="R223" s="24">
        <v>0</v>
      </c>
      <c r="S223" s="24">
        <v>0</v>
      </c>
      <c r="T223" s="24">
        <v>0</v>
      </c>
      <c r="U223" s="24">
        <v>8</v>
      </c>
      <c r="V223" s="24">
        <v>0</v>
      </c>
      <c r="W223" s="25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5" customHeight="1" x14ac:dyDescent="0.2">
      <c r="A224" s="21">
        <f t="shared" si="3"/>
        <v>40</v>
      </c>
      <c r="B224" s="22">
        <v>41832</v>
      </c>
      <c r="C224" s="23" t="s">
        <v>324</v>
      </c>
      <c r="D224" s="23" t="s">
        <v>325</v>
      </c>
      <c r="E224" s="24">
        <v>500</v>
      </c>
      <c r="F224" s="24">
        <v>3</v>
      </c>
      <c r="G224" s="24">
        <v>9</v>
      </c>
      <c r="H224" s="24">
        <v>6</v>
      </c>
      <c r="I224" s="24">
        <v>10</v>
      </c>
      <c r="J224" s="24">
        <v>2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2</v>
      </c>
      <c r="R224" s="24">
        <v>1</v>
      </c>
      <c r="S224" s="24">
        <v>0</v>
      </c>
      <c r="T224" s="24">
        <v>0</v>
      </c>
      <c r="U224" s="24">
        <v>7</v>
      </c>
      <c r="V224" s="24">
        <v>3</v>
      </c>
      <c r="W224" s="25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5" customHeight="1" x14ac:dyDescent="0.2">
      <c r="A225" s="21">
        <f t="shared" si="3"/>
        <v>100</v>
      </c>
      <c r="B225" s="22">
        <v>41832</v>
      </c>
      <c r="C225" s="23" t="s">
        <v>324</v>
      </c>
      <c r="D225" s="23" t="s">
        <v>325</v>
      </c>
      <c r="E225" s="24">
        <v>515</v>
      </c>
      <c r="F225" s="24">
        <v>3</v>
      </c>
      <c r="G225" s="24">
        <v>25</v>
      </c>
      <c r="H225" s="24">
        <v>16</v>
      </c>
      <c r="I225" s="24">
        <v>18</v>
      </c>
      <c r="J225" s="24">
        <v>8</v>
      </c>
      <c r="K225" s="24">
        <v>0</v>
      </c>
      <c r="L225" s="24">
        <v>0</v>
      </c>
      <c r="M225" s="24">
        <v>0</v>
      </c>
      <c r="N225" s="24">
        <v>2</v>
      </c>
      <c r="O225" s="24">
        <v>2</v>
      </c>
      <c r="P225" s="24">
        <v>1</v>
      </c>
      <c r="Q225" s="24">
        <v>4</v>
      </c>
      <c r="R225" s="24">
        <v>0</v>
      </c>
      <c r="S225" s="24">
        <v>0</v>
      </c>
      <c r="T225" s="24">
        <v>1</v>
      </c>
      <c r="U225" s="24">
        <v>15</v>
      </c>
      <c r="V225" s="24">
        <v>8</v>
      </c>
      <c r="W225" s="25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5" customHeight="1" x14ac:dyDescent="0.2">
      <c r="A226" s="21">
        <f t="shared" si="3"/>
        <v>95</v>
      </c>
      <c r="B226" s="22">
        <v>41832</v>
      </c>
      <c r="C226" s="23" t="s">
        <v>324</v>
      </c>
      <c r="D226" s="23" t="s">
        <v>325</v>
      </c>
      <c r="E226" s="24">
        <v>530</v>
      </c>
      <c r="F226" s="24">
        <v>3</v>
      </c>
      <c r="G226" s="24">
        <v>22</v>
      </c>
      <c r="H226" s="24">
        <v>11</v>
      </c>
      <c r="I226" s="24">
        <v>17</v>
      </c>
      <c r="J226" s="24">
        <v>8</v>
      </c>
      <c r="K226" s="24">
        <v>0</v>
      </c>
      <c r="L226" s="24">
        <v>0</v>
      </c>
      <c r="M226" s="24">
        <v>0</v>
      </c>
      <c r="N226" s="24">
        <v>0</v>
      </c>
      <c r="O226" s="24">
        <v>1</v>
      </c>
      <c r="P226" s="24">
        <v>1</v>
      </c>
      <c r="Q226" s="24">
        <v>7</v>
      </c>
      <c r="R226" s="24">
        <v>2</v>
      </c>
      <c r="S226" s="24">
        <v>0</v>
      </c>
      <c r="T226" s="24">
        <v>2</v>
      </c>
      <c r="U226" s="24">
        <v>17</v>
      </c>
      <c r="V226" s="24">
        <v>7</v>
      </c>
      <c r="W226" s="25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5" customHeight="1" x14ac:dyDescent="0.2">
      <c r="A227" s="21">
        <f t="shared" si="3"/>
        <v>132</v>
      </c>
      <c r="B227" s="22">
        <v>41832</v>
      </c>
      <c r="C227" s="23" t="s">
        <v>324</v>
      </c>
      <c r="D227" s="23" t="s">
        <v>325</v>
      </c>
      <c r="E227" s="24">
        <v>545</v>
      </c>
      <c r="F227" s="24">
        <v>3</v>
      </c>
      <c r="G227" s="24">
        <v>56</v>
      </c>
      <c r="H227" s="24">
        <v>18</v>
      </c>
      <c r="I227" s="24">
        <v>22</v>
      </c>
      <c r="J227" s="24">
        <v>10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5</v>
      </c>
      <c r="R227" s="24">
        <v>2</v>
      </c>
      <c r="S227" s="24">
        <v>0</v>
      </c>
      <c r="T227" s="24">
        <v>3</v>
      </c>
      <c r="U227" s="24">
        <v>12</v>
      </c>
      <c r="V227" s="24">
        <v>4</v>
      </c>
      <c r="W227" s="25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5" customHeight="1" x14ac:dyDescent="0.2">
      <c r="A228" s="21">
        <f t="shared" si="3"/>
        <v>120</v>
      </c>
      <c r="B228" s="22">
        <v>41832</v>
      </c>
      <c r="C228" s="23" t="s">
        <v>324</v>
      </c>
      <c r="D228" s="23" t="s">
        <v>325</v>
      </c>
      <c r="E228" s="24">
        <v>600</v>
      </c>
      <c r="F228" s="24">
        <v>3</v>
      </c>
      <c r="G228" s="24">
        <v>40</v>
      </c>
      <c r="H228" s="24">
        <v>13</v>
      </c>
      <c r="I228" s="24">
        <v>20</v>
      </c>
      <c r="J228" s="24">
        <v>10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7</v>
      </c>
      <c r="R228" s="24">
        <v>1</v>
      </c>
      <c r="S228" s="24">
        <v>1</v>
      </c>
      <c r="T228" s="24">
        <v>3</v>
      </c>
      <c r="U228" s="24">
        <v>23</v>
      </c>
      <c r="V228" s="24">
        <v>2</v>
      </c>
      <c r="W228" s="25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5" customHeight="1" x14ac:dyDescent="0.2">
      <c r="A229" s="21">
        <f t="shared" si="3"/>
        <v>129</v>
      </c>
      <c r="B229" s="22">
        <v>41832</v>
      </c>
      <c r="C229" s="23" t="s">
        <v>324</v>
      </c>
      <c r="D229" s="23" t="s">
        <v>325</v>
      </c>
      <c r="E229" s="24">
        <v>615</v>
      </c>
      <c r="F229" s="24">
        <v>3</v>
      </c>
      <c r="G229" s="24">
        <v>36</v>
      </c>
      <c r="H229" s="24">
        <v>16</v>
      </c>
      <c r="I229" s="24">
        <v>15</v>
      </c>
      <c r="J229" s="24">
        <v>10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6</v>
      </c>
      <c r="Q229" s="24">
        <v>12</v>
      </c>
      <c r="R229" s="24">
        <v>3</v>
      </c>
      <c r="S229" s="24">
        <v>0</v>
      </c>
      <c r="T229" s="24">
        <v>2</v>
      </c>
      <c r="U229" s="24">
        <v>26</v>
      </c>
      <c r="V229" s="24">
        <v>3</v>
      </c>
      <c r="W229" s="25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5" customHeight="1" x14ac:dyDescent="0.2">
      <c r="A230" s="21">
        <f t="shared" si="3"/>
        <v>143</v>
      </c>
      <c r="B230" s="22">
        <v>41832</v>
      </c>
      <c r="C230" s="23" t="s">
        <v>324</v>
      </c>
      <c r="D230" s="23" t="s">
        <v>325</v>
      </c>
      <c r="E230" s="24">
        <v>630</v>
      </c>
      <c r="F230" s="24">
        <v>3</v>
      </c>
      <c r="G230" s="24">
        <v>45</v>
      </c>
      <c r="H230" s="24">
        <v>15</v>
      </c>
      <c r="I230" s="24">
        <v>18</v>
      </c>
      <c r="J230" s="24">
        <v>9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6</v>
      </c>
      <c r="Q230" s="24">
        <v>20</v>
      </c>
      <c r="R230" s="24">
        <v>1</v>
      </c>
      <c r="S230" s="24">
        <v>0</v>
      </c>
      <c r="T230" s="24">
        <v>1</v>
      </c>
      <c r="U230" s="24">
        <v>18</v>
      </c>
      <c r="V230" s="24">
        <v>10</v>
      </c>
      <c r="W230" s="25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5" customHeight="1" x14ac:dyDescent="0.2">
      <c r="A231" s="21">
        <f t="shared" si="3"/>
        <v>145</v>
      </c>
      <c r="B231" s="22">
        <v>41832</v>
      </c>
      <c r="C231" s="23" t="s">
        <v>324</v>
      </c>
      <c r="D231" s="23" t="s">
        <v>325</v>
      </c>
      <c r="E231" s="24">
        <v>645</v>
      </c>
      <c r="F231" s="24">
        <v>3</v>
      </c>
      <c r="G231" s="24">
        <v>56</v>
      </c>
      <c r="H231" s="24">
        <v>12</v>
      </c>
      <c r="I231" s="24">
        <v>18</v>
      </c>
      <c r="J231" s="24">
        <v>11</v>
      </c>
      <c r="K231" s="24">
        <v>0</v>
      </c>
      <c r="L231" s="24">
        <v>0</v>
      </c>
      <c r="M231" s="24">
        <v>0</v>
      </c>
      <c r="N231" s="24">
        <v>3</v>
      </c>
      <c r="O231" s="24">
        <v>0</v>
      </c>
      <c r="P231" s="24">
        <v>3</v>
      </c>
      <c r="Q231" s="24">
        <v>10</v>
      </c>
      <c r="R231" s="24">
        <v>2</v>
      </c>
      <c r="S231" s="24">
        <v>0</v>
      </c>
      <c r="T231" s="24">
        <v>1</v>
      </c>
      <c r="U231" s="24">
        <v>27</v>
      </c>
      <c r="V231" s="24">
        <v>2</v>
      </c>
      <c r="W231" s="25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5" customHeight="1" x14ac:dyDescent="0.2">
      <c r="A232" s="21">
        <f t="shared" si="3"/>
        <v>107</v>
      </c>
      <c r="B232" s="22">
        <v>41832</v>
      </c>
      <c r="C232" s="23" t="s">
        <v>324</v>
      </c>
      <c r="D232" s="23" t="s">
        <v>325</v>
      </c>
      <c r="E232" s="24">
        <v>700</v>
      </c>
      <c r="F232" s="24">
        <v>3</v>
      </c>
      <c r="G232" s="24">
        <v>33</v>
      </c>
      <c r="H232" s="24">
        <v>14</v>
      </c>
      <c r="I232" s="24">
        <v>14</v>
      </c>
      <c r="J232" s="24">
        <v>9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1</v>
      </c>
      <c r="Q232" s="24">
        <v>4</v>
      </c>
      <c r="R232" s="24">
        <v>1</v>
      </c>
      <c r="S232" s="24">
        <v>0</v>
      </c>
      <c r="T232" s="24">
        <v>1</v>
      </c>
      <c r="U232" s="24">
        <v>25</v>
      </c>
      <c r="V232" s="24">
        <v>5</v>
      </c>
      <c r="W232" s="25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5" customHeight="1" x14ac:dyDescent="0.2">
      <c r="A233" s="21">
        <f t="shared" si="3"/>
        <v>127</v>
      </c>
      <c r="B233" s="22">
        <v>41832</v>
      </c>
      <c r="C233" s="23" t="s">
        <v>324</v>
      </c>
      <c r="D233" s="23" t="s">
        <v>325</v>
      </c>
      <c r="E233" s="24">
        <v>715</v>
      </c>
      <c r="F233" s="24">
        <v>3</v>
      </c>
      <c r="G233" s="24">
        <v>46</v>
      </c>
      <c r="H233" s="24">
        <v>15</v>
      </c>
      <c r="I233" s="24">
        <v>12</v>
      </c>
      <c r="J233" s="24">
        <v>10</v>
      </c>
      <c r="K233" s="24">
        <v>0</v>
      </c>
      <c r="L233" s="24">
        <v>0</v>
      </c>
      <c r="M233" s="24">
        <v>0</v>
      </c>
      <c r="N233" s="24">
        <v>1</v>
      </c>
      <c r="O233" s="24">
        <v>0</v>
      </c>
      <c r="P233" s="24">
        <v>2</v>
      </c>
      <c r="Q233" s="24">
        <v>10</v>
      </c>
      <c r="R233" s="24">
        <v>2</v>
      </c>
      <c r="S233" s="24">
        <v>0</v>
      </c>
      <c r="T233" s="24">
        <v>1</v>
      </c>
      <c r="U233" s="24">
        <v>26</v>
      </c>
      <c r="V233" s="24">
        <v>2</v>
      </c>
      <c r="W233" s="25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5" customHeight="1" x14ac:dyDescent="0.2">
      <c r="A234" s="21">
        <f t="shared" si="3"/>
        <v>123</v>
      </c>
      <c r="B234" s="22">
        <v>41832</v>
      </c>
      <c r="C234" s="23" t="s">
        <v>324</v>
      </c>
      <c r="D234" s="23" t="s">
        <v>325</v>
      </c>
      <c r="E234" s="24">
        <v>730</v>
      </c>
      <c r="F234" s="24">
        <v>3</v>
      </c>
      <c r="G234" s="24">
        <v>45</v>
      </c>
      <c r="H234" s="24">
        <v>10</v>
      </c>
      <c r="I234" s="24">
        <v>17</v>
      </c>
      <c r="J234" s="24">
        <v>10</v>
      </c>
      <c r="K234" s="24">
        <v>0</v>
      </c>
      <c r="L234" s="24">
        <v>0</v>
      </c>
      <c r="M234" s="24">
        <v>0</v>
      </c>
      <c r="N234" s="24">
        <v>1</v>
      </c>
      <c r="O234" s="24">
        <v>0</v>
      </c>
      <c r="P234" s="24">
        <v>0</v>
      </c>
      <c r="Q234" s="24">
        <v>8</v>
      </c>
      <c r="R234" s="24">
        <v>1</v>
      </c>
      <c r="S234" s="24">
        <v>2</v>
      </c>
      <c r="T234" s="24">
        <v>2</v>
      </c>
      <c r="U234" s="24">
        <v>26</v>
      </c>
      <c r="V234" s="24">
        <v>1</v>
      </c>
      <c r="W234" s="25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5" customHeight="1" x14ac:dyDescent="0.2">
      <c r="A235" s="21">
        <f t="shared" si="3"/>
        <v>170</v>
      </c>
      <c r="B235" s="22">
        <v>41832</v>
      </c>
      <c r="C235" s="23" t="s">
        <v>324</v>
      </c>
      <c r="D235" s="23" t="s">
        <v>325</v>
      </c>
      <c r="E235" s="24">
        <v>745</v>
      </c>
      <c r="F235" s="24">
        <v>3</v>
      </c>
      <c r="G235" s="24">
        <v>71</v>
      </c>
      <c r="H235" s="24">
        <v>12</v>
      </c>
      <c r="I235" s="24">
        <v>13</v>
      </c>
      <c r="J235" s="24">
        <v>6</v>
      </c>
      <c r="K235" s="24">
        <v>0</v>
      </c>
      <c r="L235" s="24">
        <v>0</v>
      </c>
      <c r="M235" s="24">
        <v>0</v>
      </c>
      <c r="N235" s="24">
        <v>1</v>
      </c>
      <c r="O235" s="24">
        <v>0</v>
      </c>
      <c r="P235" s="24">
        <v>0</v>
      </c>
      <c r="Q235" s="24">
        <v>13</v>
      </c>
      <c r="R235" s="24">
        <v>2</v>
      </c>
      <c r="S235" s="24">
        <v>0</v>
      </c>
      <c r="T235" s="24">
        <v>0</v>
      </c>
      <c r="U235" s="24">
        <v>48</v>
      </c>
      <c r="V235" s="24">
        <v>4</v>
      </c>
      <c r="W235" s="25" t="s">
        <v>352</v>
      </c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5" customHeight="1" x14ac:dyDescent="0.2">
      <c r="A236" s="21">
        <f t="shared" si="3"/>
        <v>146</v>
      </c>
      <c r="B236" s="22">
        <v>41832</v>
      </c>
      <c r="C236" s="23" t="s">
        <v>324</v>
      </c>
      <c r="D236" s="23" t="s">
        <v>325</v>
      </c>
      <c r="E236" s="24">
        <v>800</v>
      </c>
      <c r="F236" s="24">
        <v>3</v>
      </c>
      <c r="G236" s="24">
        <v>65</v>
      </c>
      <c r="H236" s="24">
        <v>10</v>
      </c>
      <c r="I236" s="24">
        <v>20</v>
      </c>
      <c r="J236" s="24">
        <v>10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2</v>
      </c>
      <c r="Q236" s="24">
        <v>10</v>
      </c>
      <c r="R236" s="24">
        <v>2</v>
      </c>
      <c r="S236" s="24">
        <v>1</v>
      </c>
      <c r="T236" s="24">
        <v>0</v>
      </c>
      <c r="U236" s="24">
        <v>24</v>
      </c>
      <c r="V236" s="24">
        <v>2</v>
      </c>
      <c r="W236" s="25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5" customHeight="1" x14ac:dyDescent="0.2">
      <c r="A237" s="21">
        <f t="shared" si="3"/>
        <v>151</v>
      </c>
      <c r="B237" s="22">
        <v>41832</v>
      </c>
      <c r="C237" s="23" t="s">
        <v>324</v>
      </c>
      <c r="D237" s="23" t="s">
        <v>325</v>
      </c>
      <c r="E237" s="24">
        <v>815</v>
      </c>
      <c r="F237" s="24">
        <v>3</v>
      </c>
      <c r="G237" s="24">
        <v>70</v>
      </c>
      <c r="H237" s="24">
        <v>12</v>
      </c>
      <c r="I237" s="24">
        <v>22</v>
      </c>
      <c r="J237" s="24">
        <v>5</v>
      </c>
      <c r="K237" s="24">
        <v>0</v>
      </c>
      <c r="L237" s="24">
        <v>0</v>
      </c>
      <c r="M237" s="24">
        <v>0</v>
      </c>
      <c r="N237" s="24">
        <v>2</v>
      </c>
      <c r="O237" s="24">
        <v>0</v>
      </c>
      <c r="P237" s="24">
        <v>4</v>
      </c>
      <c r="Q237" s="24">
        <v>9</v>
      </c>
      <c r="R237" s="24">
        <v>1</v>
      </c>
      <c r="S237" s="24">
        <v>0</v>
      </c>
      <c r="T237" s="24">
        <v>1</v>
      </c>
      <c r="U237" s="24">
        <v>20</v>
      </c>
      <c r="V237" s="24">
        <v>5</v>
      </c>
      <c r="W237" s="25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5" customHeight="1" x14ac:dyDescent="0.2">
      <c r="A238" s="21">
        <f t="shared" si="3"/>
        <v>143</v>
      </c>
      <c r="B238" s="22">
        <v>41832</v>
      </c>
      <c r="C238" s="23" t="s">
        <v>324</v>
      </c>
      <c r="D238" s="23" t="s">
        <v>325</v>
      </c>
      <c r="E238" s="24">
        <v>830</v>
      </c>
      <c r="F238" s="24">
        <v>3</v>
      </c>
      <c r="G238" s="24">
        <v>64</v>
      </c>
      <c r="H238" s="24">
        <v>12</v>
      </c>
      <c r="I238" s="24">
        <v>15</v>
      </c>
      <c r="J238" s="24">
        <v>8</v>
      </c>
      <c r="K238" s="24">
        <v>0</v>
      </c>
      <c r="L238" s="24">
        <v>0</v>
      </c>
      <c r="M238" s="24">
        <v>0</v>
      </c>
      <c r="N238" s="24">
        <v>1</v>
      </c>
      <c r="O238" s="24">
        <v>0</v>
      </c>
      <c r="P238" s="24">
        <v>0</v>
      </c>
      <c r="Q238" s="24">
        <v>8</v>
      </c>
      <c r="R238" s="24">
        <v>3</v>
      </c>
      <c r="S238" s="24">
        <v>0</v>
      </c>
      <c r="T238" s="24">
        <v>1</v>
      </c>
      <c r="U238" s="24">
        <v>30</v>
      </c>
      <c r="V238" s="24">
        <v>1</v>
      </c>
      <c r="W238" s="25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5" customHeight="1" x14ac:dyDescent="0.2">
      <c r="A239" s="21">
        <f t="shared" si="3"/>
        <v>141</v>
      </c>
      <c r="B239" s="22">
        <v>41832</v>
      </c>
      <c r="C239" s="23" t="s">
        <v>324</v>
      </c>
      <c r="D239" s="23" t="s">
        <v>325</v>
      </c>
      <c r="E239" s="24">
        <v>845</v>
      </c>
      <c r="F239" s="24">
        <v>3</v>
      </c>
      <c r="G239" s="24">
        <v>62</v>
      </c>
      <c r="H239" s="24">
        <v>15</v>
      </c>
      <c r="I239" s="24">
        <v>19</v>
      </c>
      <c r="J239" s="24">
        <v>9</v>
      </c>
      <c r="K239" s="24">
        <v>0</v>
      </c>
      <c r="L239" s="24">
        <v>0</v>
      </c>
      <c r="M239" s="24">
        <v>0</v>
      </c>
      <c r="N239" s="24">
        <v>2</v>
      </c>
      <c r="O239" s="24">
        <v>0</v>
      </c>
      <c r="P239" s="24">
        <v>0</v>
      </c>
      <c r="Q239" s="24">
        <v>7</v>
      </c>
      <c r="R239" s="24">
        <v>0</v>
      </c>
      <c r="S239" s="24">
        <v>0</v>
      </c>
      <c r="T239" s="24">
        <v>2</v>
      </c>
      <c r="U239" s="24">
        <v>21</v>
      </c>
      <c r="V239" s="24">
        <v>4</v>
      </c>
      <c r="W239" s="25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5" customHeight="1" x14ac:dyDescent="0.2">
      <c r="A240" s="21">
        <f t="shared" si="3"/>
        <v>128</v>
      </c>
      <c r="B240" s="22">
        <v>41832</v>
      </c>
      <c r="C240" s="23" t="s">
        <v>324</v>
      </c>
      <c r="D240" s="23" t="s">
        <v>325</v>
      </c>
      <c r="E240" s="24">
        <v>900</v>
      </c>
      <c r="F240" s="24">
        <v>3</v>
      </c>
      <c r="G240" s="24">
        <v>65</v>
      </c>
      <c r="H240" s="24">
        <v>9</v>
      </c>
      <c r="I240" s="24">
        <v>10</v>
      </c>
      <c r="J240" s="24">
        <v>11</v>
      </c>
      <c r="K240" s="24">
        <v>0</v>
      </c>
      <c r="L240" s="24">
        <v>0</v>
      </c>
      <c r="M240" s="24">
        <v>0</v>
      </c>
      <c r="N240" s="24">
        <v>4</v>
      </c>
      <c r="O240" s="24">
        <v>0</v>
      </c>
      <c r="P240" s="24">
        <v>3</v>
      </c>
      <c r="Q240" s="24">
        <v>7</v>
      </c>
      <c r="R240" s="24">
        <v>1</v>
      </c>
      <c r="S240" s="24">
        <v>0</v>
      </c>
      <c r="T240" s="24">
        <v>0</v>
      </c>
      <c r="U240" s="24">
        <v>18</v>
      </c>
      <c r="V240" s="24">
        <v>0</v>
      </c>
      <c r="W240" s="25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5" customHeight="1" x14ac:dyDescent="0.2">
      <c r="A241" s="21">
        <f t="shared" si="3"/>
        <v>155</v>
      </c>
      <c r="B241" s="22">
        <v>41832</v>
      </c>
      <c r="C241" s="23" t="s">
        <v>324</v>
      </c>
      <c r="D241" s="23" t="s">
        <v>325</v>
      </c>
      <c r="E241" s="24">
        <v>915</v>
      </c>
      <c r="F241" s="24">
        <v>3</v>
      </c>
      <c r="G241" s="24">
        <v>73</v>
      </c>
      <c r="H241" s="24">
        <v>16</v>
      </c>
      <c r="I241" s="24">
        <v>18</v>
      </c>
      <c r="J241" s="24">
        <v>11</v>
      </c>
      <c r="K241" s="24">
        <v>0</v>
      </c>
      <c r="L241" s="24">
        <v>0</v>
      </c>
      <c r="M241" s="24">
        <v>0</v>
      </c>
      <c r="N241" s="24">
        <v>2</v>
      </c>
      <c r="O241" s="24">
        <v>0</v>
      </c>
      <c r="P241" s="24">
        <v>1</v>
      </c>
      <c r="Q241" s="24">
        <v>9</v>
      </c>
      <c r="R241" s="24">
        <v>2</v>
      </c>
      <c r="S241" s="24">
        <v>0</v>
      </c>
      <c r="T241" s="24">
        <v>0</v>
      </c>
      <c r="U241" s="24">
        <v>22</v>
      </c>
      <c r="V241" s="24">
        <v>1</v>
      </c>
      <c r="W241" s="25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5" customHeight="1" x14ac:dyDescent="0.2">
      <c r="A242" s="21">
        <f t="shared" si="3"/>
        <v>151</v>
      </c>
      <c r="B242" s="22">
        <v>41832</v>
      </c>
      <c r="C242" s="23" t="s">
        <v>324</v>
      </c>
      <c r="D242" s="23" t="s">
        <v>325</v>
      </c>
      <c r="E242" s="24">
        <v>930</v>
      </c>
      <c r="F242" s="24">
        <v>3</v>
      </c>
      <c r="G242" s="24">
        <v>77</v>
      </c>
      <c r="H242" s="24">
        <v>14</v>
      </c>
      <c r="I242" s="24">
        <v>12</v>
      </c>
      <c r="J242" s="24">
        <v>7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4</v>
      </c>
      <c r="Q242" s="24">
        <v>10</v>
      </c>
      <c r="R242" s="24">
        <v>0</v>
      </c>
      <c r="S242" s="24">
        <v>0</v>
      </c>
      <c r="T242" s="24">
        <v>1</v>
      </c>
      <c r="U242" s="24">
        <v>22</v>
      </c>
      <c r="V242" s="24">
        <v>4</v>
      </c>
      <c r="W242" s="25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5" customHeight="1" x14ac:dyDescent="0.2">
      <c r="A243" s="21">
        <f t="shared" si="3"/>
        <v>167</v>
      </c>
      <c r="B243" s="22">
        <v>41832</v>
      </c>
      <c r="C243" s="23" t="s">
        <v>324</v>
      </c>
      <c r="D243" s="23" t="s">
        <v>325</v>
      </c>
      <c r="E243" s="24">
        <v>945</v>
      </c>
      <c r="F243" s="24">
        <v>3</v>
      </c>
      <c r="G243" s="24">
        <v>82</v>
      </c>
      <c r="H243" s="24">
        <v>12</v>
      </c>
      <c r="I243" s="24">
        <v>23</v>
      </c>
      <c r="J243" s="24">
        <v>6</v>
      </c>
      <c r="K243" s="24">
        <v>0</v>
      </c>
      <c r="L243" s="24">
        <v>0</v>
      </c>
      <c r="M243" s="24">
        <v>0</v>
      </c>
      <c r="N243" s="24">
        <v>1</v>
      </c>
      <c r="O243" s="24">
        <v>0</v>
      </c>
      <c r="P243" s="24">
        <v>4</v>
      </c>
      <c r="Q243" s="24">
        <v>12</v>
      </c>
      <c r="R243" s="24">
        <v>1</v>
      </c>
      <c r="S243" s="24">
        <v>0</v>
      </c>
      <c r="T243" s="24">
        <v>1</v>
      </c>
      <c r="U243" s="24">
        <v>24</v>
      </c>
      <c r="V243" s="24">
        <v>1</v>
      </c>
      <c r="W243" s="25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5" customHeight="1" x14ac:dyDescent="0.2">
      <c r="A244" s="21">
        <f t="shared" si="3"/>
        <v>142</v>
      </c>
      <c r="B244" s="22">
        <v>41832</v>
      </c>
      <c r="C244" s="23" t="s">
        <v>324</v>
      </c>
      <c r="D244" s="23" t="s">
        <v>325</v>
      </c>
      <c r="E244" s="24">
        <v>1000</v>
      </c>
      <c r="F244" s="24">
        <v>3</v>
      </c>
      <c r="G244" s="24">
        <v>69</v>
      </c>
      <c r="H244" s="24">
        <v>9</v>
      </c>
      <c r="I244" s="24">
        <v>19</v>
      </c>
      <c r="J244" s="24">
        <v>9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1</v>
      </c>
      <c r="Q244" s="24">
        <v>10</v>
      </c>
      <c r="R244" s="24">
        <v>1</v>
      </c>
      <c r="S244" s="24">
        <v>2</v>
      </c>
      <c r="T244" s="24">
        <v>0</v>
      </c>
      <c r="U244" s="24">
        <v>17</v>
      </c>
      <c r="V244" s="24">
        <v>5</v>
      </c>
      <c r="W244" s="25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5" customHeight="1" x14ac:dyDescent="0.2">
      <c r="A245" s="21">
        <f t="shared" si="3"/>
        <v>133</v>
      </c>
      <c r="B245" s="22">
        <v>41832</v>
      </c>
      <c r="C245" s="23" t="s">
        <v>324</v>
      </c>
      <c r="D245" s="23" t="s">
        <v>325</v>
      </c>
      <c r="E245" s="24">
        <v>1015</v>
      </c>
      <c r="F245" s="24">
        <v>3</v>
      </c>
      <c r="G245" s="24">
        <v>66</v>
      </c>
      <c r="H245" s="24">
        <v>17</v>
      </c>
      <c r="I245" s="24">
        <v>14</v>
      </c>
      <c r="J245" s="24">
        <v>8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3</v>
      </c>
      <c r="Q245" s="24">
        <v>4</v>
      </c>
      <c r="R245" s="24">
        <v>1</v>
      </c>
      <c r="S245" s="24">
        <v>0</v>
      </c>
      <c r="T245" s="24">
        <v>0</v>
      </c>
      <c r="U245" s="24">
        <v>18</v>
      </c>
      <c r="V245" s="24">
        <v>2</v>
      </c>
      <c r="W245" s="25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5" customHeight="1" x14ac:dyDescent="0.2">
      <c r="A246" s="21">
        <f t="shared" si="3"/>
        <v>140</v>
      </c>
      <c r="B246" s="22">
        <v>41832</v>
      </c>
      <c r="C246" s="23" t="s">
        <v>324</v>
      </c>
      <c r="D246" s="23" t="s">
        <v>325</v>
      </c>
      <c r="E246" s="24">
        <v>1030</v>
      </c>
      <c r="F246" s="24">
        <v>3</v>
      </c>
      <c r="G246" s="24">
        <v>71</v>
      </c>
      <c r="H246" s="24">
        <v>8</v>
      </c>
      <c r="I246" s="24">
        <v>17</v>
      </c>
      <c r="J246" s="24">
        <v>7</v>
      </c>
      <c r="K246" s="24">
        <v>0</v>
      </c>
      <c r="L246" s="24">
        <v>0</v>
      </c>
      <c r="M246" s="24">
        <v>0</v>
      </c>
      <c r="N246" s="24">
        <v>1</v>
      </c>
      <c r="O246" s="24">
        <v>0</v>
      </c>
      <c r="P246" s="24">
        <v>3</v>
      </c>
      <c r="Q246" s="24">
        <v>5</v>
      </c>
      <c r="R246" s="24">
        <v>0</v>
      </c>
      <c r="S246" s="24">
        <v>1</v>
      </c>
      <c r="T246" s="24">
        <v>1</v>
      </c>
      <c r="U246" s="24">
        <v>25</v>
      </c>
      <c r="V246" s="24">
        <v>1</v>
      </c>
      <c r="W246" s="25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30.75" customHeight="1" x14ac:dyDescent="0.2">
      <c r="A247" s="21">
        <f t="shared" si="3"/>
        <v>152</v>
      </c>
      <c r="B247" s="22">
        <v>41832</v>
      </c>
      <c r="C247" s="23" t="s">
        <v>324</v>
      </c>
      <c r="D247" s="23" t="s">
        <v>325</v>
      </c>
      <c r="E247" s="24">
        <v>1045</v>
      </c>
      <c r="F247" s="24">
        <v>3</v>
      </c>
      <c r="G247" s="24">
        <v>77</v>
      </c>
      <c r="H247" s="24">
        <v>10</v>
      </c>
      <c r="I247" s="24">
        <v>17</v>
      </c>
      <c r="J247" s="24">
        <v>5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2</v>
      </c>
      <c r="Q247" s="24">
        <v>17</v>
      </c>
      <c r="R247" s="24">
        <v>0</v>
      </c>
      <c r="S247" s="24">
        <v>1</v>
      </c>
      <c r="T247" s="24">
        <v>0</v>
      </c>
      <c r="U247" s="24">
        <v>22</v>
      </c>
      <c r="V247" s="24">
        <v>1</v>
      </c>
      <c r="W247" s="25" t="s">
        <v>348</v>
      </c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5" customHeight="1" x14ac:dyDescent="0.2">
      <c r="A248" s="21">
        <f t="shared" si="3"/>
        <v>130</v>
      </c>
      <c r="B248" s="22">
        <v>41832</v>
      </c>
      <c r="C248" s="23" t="s">
        <v>324</v>
      </c>
      <c r="D248" s="23" t="s">
        <v>325</v>
      </c>
      <c r="E248" s="24">
        <v>1100</v>
      </c>
      <c r="F248" s="24">
        <v>3</v>
      </c>
      <c r="G248" s="24">
        <v>75</v>
      </c>
      <c r="H248" s="24">
        <v>8</v>
      </c>
      <c r="I248" s="24">
        <v>15</v>
      </c>
      <c r="J248" s="24">
        <v>9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9</v>
      </c>
      <c r="R248" s="24">
        <v>1</v>
      </c>
      <c r="S248" s="24">
        <v>0</v>
      </c>
      <c r="T248" s="24">
        <v>1</v>
      </c>
      <c r="U248" s="24">
        <v>10</v>
      </c>
      <c r="V248" s="24">
        <v>2</v>
      </c>
      <c r="W248" s="25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5" customHeight="1" x14ac:dyDescent="0.2">
      <c r="A249" s="21">
        <f t="shared" si="3"/>
        <v>126</v>
      </c>
      <c r="B249" s="22">
        <v>41832</v>
      </c>
      <c r="C249" s="23" t="s">
        <v>324</v>
      </c>
      <c r="D249" s="23" t="s">
        <v>325</v>
      </c>
      <c r="E249" s="24">
        <v>1115</v>
      </c>
      <c r="F249" s="24">
        <v>3</v>
      </c>
      <c r="G249" s="24">
        <v>62</v>
      </c>
      <c r="H249" s="24">
        <v>10</v>
      </c>
      <c r="I249" s="24">
        <v>10</v>
      </c>
      <c r="J249" s="24">
        <v>8</v>
      </c>
      <c r="K249" s="24">
        <v>0</v>
      </c>
      <c r="L249" s="24">
        <v>0</v>
      </c>
      <c r="M249" s="24">
        <v>0</v>
      </c>
      <c r="N249" s="24">
        <v>2</v>
      </c>
      <c r="O249" s="24">
        <v>0</v>
      </c>
      <c r="P249" s="24">
        <v>0</v>
      </c>
      <c r="Q249" s="24">
        <v>11</v>
      </c>
      <c r="R249" s="24">
        <v>2</v>
      </c>
      <c r="S249" s="24">
        <v>0</v>
      </c>
      <c r="T249" s="24">
        <v>0</v>
      </c>
      <c r="U249" s="24">
        <v>20</v>
      </c>
      <c r="V249" s="24">
        <v>1</v>
      </c>
      <c r="W249" s="25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5" customHeight="1" x14ac:dyDescent="0.2">
      <c r="A250" s="21">
        <f t="shared" si="3"/>
        <v>135</v>
      </c>
      <c r="B250" s="22">
        <v>41832</v>
      </c>
      <c r="C250" s="23" t="s">
        <v>324</v>
      </c>
      <c r="D250" s="23" t="s">
        <v>325</v>
      </c>
      <c r="E250" s="24">
        <v>1130</v>
      </c>
      <c r="F250" s="24">
        <v>3</v>
      </c>
      <c r="G250" s="24">
        <v>73</v>
      </c>
      <c r="H250" s="24">
        <v>11</v>
      </c>
      <c r="I250" s="24">
        <v>16</v>
      </c>
      <c r="J250" s="24">
        <v>8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3</v>
      </c>
      <c r="Q250" s="24">
        <v>3</v>
      </c>
      <c r="R250" s="24">
        <v>1</v>
      </c>
      <c r="S250" s="24">
        <v>1</v>
      </c>
      <c r="T250" s="24">
        <v>0</v>
      </c>
      <c r="U250" s="24">
        <v>19</v>
      </c>
      <c r="V250" s="24">
        <v>0</v>
      </c>
      <c r="W250" s="25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5" customHeight="1" x14ac:dyDescent="0.2">
      <c r="A251" s="21">
        <f t="shared" si="3"/>
        <v>144</v>
      </c>
      <c r="B251" s="22">
        <v>41832</v>
      </c>
      <c r="C251" s="23" t="s">
        <v>324</v>
      </c>
      <c r="D251" s="23" t="s">
        <v>325</v>
      </c>
      <c r="E251" s="24">
        <v>1145</v>
      </c>
      <c r="F251" s="24">
        <v>3</v>
      </c>
      <c r="G251" s="24">
        <v>80</v>
      </c>
      <c r="H251" s="24">
        <v>12</v>
      </c>
      <c r="I251" s="24">
        <v>13</v>
      </c>
      <c r="J251" s="24">
        <v>11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2</v>
      </c>
      <c r="Q251" s="24">
        <v>3</v>
      </c>
      <c r="R251" s="24">
        <v>1</v>
      </c>
      <c r="S251" s="24">
        <v>0</v>
      </c>
      <c r="T251" s="24">
        <v>0</v>
      </c>
      <c r="U251" s="24">
        <v>22</v>
      </c>
      <c r="V251" s="24">
        <v>0</v>
      </c>
      <c r="W251" s="25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5" customHeight="1" x14ac:dyDescent="0.2">
      <c r="A252" s="21">
        <f t="shared" si="3"/>
        <v>127</v>
      </c>
      <c r="B252" s="22">
        <v>41832</v>
      </c>
      <c r="C252" s="23" t="s">
        <v>324</v>
      </c>
      <c r="D252" s="23" t="s">
        <v>325</v>
      </c>
      <c r="E252" s="24">
        <v>1200</v>
      </c>
      <c r="F252" s="24">
        <v>3</v>
      </c>
      <c r="G252" s="24">
        <v>55</v>
      </c>
      <c r="H252" s="24">
        <v>6</v>
      </c>
      <c r="I252" s="24">
        <v>15</v>
      </c>
      <c r="J252" s="24">
        <v>7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3</v>
      </c>
      <c r="Q252" s="24">
        <v>2</v>
      </c>
      <c r="R252" s="24">
        <v>2</v>
      </c>
      <c r="S252" s="24">
        <v>0</v>
      </c>
      <c r="T252" s="24">
        <v>0</v>
      </c>
      <c r="U252" s="24">
        <v>35</v>
      </c>
      <c r="V252" s="24">
        <v>2</v>
      </c>
      <c r="W252" s="25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5" customHeight="1" x14ac:dyDescent="0.2">
      <c r="A253" s="21">
        <f t="shared" si="3"/>
        <v>150</v>
      </c>
      <c r="B253" s="22">
        <v>41832</v>
      </c>
      <c r="C253" s="23" t="s">
        <v>324</v>
      </c>
      <c r="D253" s="23" t="s">
        <v>325</v>
      </c>
      <c r="E253" s="24">
        <v>1215</v>
      </c>
      <c r="F253" s="24">
        <v>3</v>
      </c>
      <c r="G253" s="24">
        <v>73</v>
      </c>
      <c r="H253" s="24">
        <v>17</v>
      </c>
      <c r="I253" s="24">
        <v>15</v>
      </c>
      <c r="J253" s="24">
        <v>8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1</v>
      </c>
      <c r="Q253" s="24">
        <v>10</v>
      </c>
      <c r="R253" s="24">
        <v>0</v>
      </c>
      <c r="S253" s="24">
        <v>0</v>
      </c>
      <c r="T253" s="24">
        <v>0</v>
      </c>
      <c r="U253" s="24">
        <v>23</v>
      </c>
      <c r="V253" s="24">
        <v>3</v>
      </c>
      <c r="W253" s="25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5" customHeight="1" x14ac:dyDescent="0.2">
      <c r="A254" s="21">
        <f t="shared" si="3"/>
        <v>142</v>
      </c>
      <c r="B254" s="22">
        <v>41832</v>
      </c>
      <c r="C254" s="23" t="s">
        <v>324</v>
      </c>
      <c r="D254" s="23" t="s">
        <v>325</v>
      </c>
      <c r="E254" s="24">
        <v>1230</v>
      </c>
      <c r="F254" s="24">
        <v>3</v>
      </c>
      <c r="G254" s="24">
        <v>72</v>
      </c>
      <c r="H254" s="24">
        <v>12</v>
      </c>
      <c r="I254" s="24">
        <v>19</v>
      </c>
      <c r="J254" s="24">
        <v>4</v>
      </c>
      <c r="K254" s="24">
        <v>0</v>
      </c>
      <c r="L254" s="24">
        <v>0</v>
      </c>
      <c r="M254" s="24">
        <v>0</v>
      </c>
      <c r="N254" s="24">
        <v>1</v>
      </c>
      <c r="O254" s="24">
        <v>0</v>
      </c>
      <c r="P254" s="24">
        <v>1</v>
      </c>
      <c r="Q254" s="24">
        <v>8</v>
      </c>
      <c r="R254" s="24">
        <v>3</v>
      </c>
      <c r="S254" s="24">
        <v>1</v>
      </c>
      <c r="T254" s="24">
        <v>1</v>
      </c>
      <c r="U254" s="24">
        <v>20</v>
      </c>
      <c r="V254" s="24">
        <v>0</v>
      </c>
      <c r="W254" s="25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5" customHeight="1" x14ac:dyDescent="0.2">
      <c r="A255" s="21">
        <f t="shared" si="3"/>
        <v>162</v>
      </c>
      <c r="B255" s="22">
        <v>41832</v>
      </c>
      <c r="C255" s="23" t="s">
        <v>324</v>
      </c>
      <c r="D255" s="23" t="s">
        <v>325</v>
      </c>
      <c r="E255" s="24">
        <v>1245</v>
      </c>
      <c r="F255" s="24">
        <v>3</v>
      </c>
      <c r="G255" s="24">
        <v>83</v>
      </c>
      <c r="H255" s="24">
        <v>11</v>
      </c>
      <c r="I255" s="24">
        <v>15</v>
      </c>
      <c r="J255" s="24">
        <v>8</v>
      </c>
      <c r="K255" s="24">
        <v>0</v>
      </c>
      <c r="L255" s="24">
        <v>0</v>
      </c>
      <c r="M255" s="24">
        <v>0</v>
      </c>
      <c r="N255" s="24">
        <v>1</v>
      </c>
      <c r="O255" s="24">
        <v>0</v>
      </c>
      <c r="P255" s="24">
        <v>2</v>
      </c>
      <c r="Q255" s="24">
        <v>6</v>
      </c>
      <c r="R255" s="24">
        <v>0</v>
      </c>
      <c r="S255" s="24">
        <v>0</v>
      </c>
      <c r="T255" s="24">
        <v>0</v>
      </c>
      <c r="U255" s="24">
        <v>33</v>
      </c>
      <c r="V255" s="24">
        <v>3</v>
      </c>
      <c r="W255" s="25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5" customHeight="1" x14ac:dyDescent="0.2">
      <c r="A256" s="21">
        <f t="shared" si="3"/>
        <v>127</v>
      </c>
      <c r="B256" s="22">
        <v>41832</v>
      </c>
      <c r="C256" s="23" t="s">
        <v>324</v>
      </c>
      <c r="D256" s="23" t="s">
        <v>325</v>
      </c>
      <c r="E256" s="24">
        <v>1300</v>
      </c>
      <c r="F256" s="24">
        <v>3</v>
      </c>
      <c r="G256" s="24">
        <v>65</v>
      </c>
      <c r="H256" s="24">
        <v>5</v>
      </c>
      <c r="I256" s="24">
        <v>15</v>
      </c>
      <c r="J256" s="24">
        <v>7</v>
      </c>
      <c r="K256" s="24">
        <v>0</v>
      </c>
      <c r="L256" s="24">
        <v>0</v>
      </c>
      <c r="M256" s="24">
        <v>0</v>
      </c>
      <c r="N256" s="24">
        <v>1</v>
      </c>
      <c r="O256" s="24">
        <v>0</v>
      </c>
      <c r="P256" s="24">
        <v>1</v>
      </c>
      <c r="Q256" s="24">
        <v>8</v>
      </c>
      <c r="R256" s="24">
        <v>1</v>
      </c>
      <c r="S256" s="24">
        <v>0</v>
      </c>
      <c r="T256" s="24">
        <v>1</v>
      </c>
      <c r="U256" s="24">
        <v>22</v>
      </c>
      <c r="V256" s="24">
        <v>1</v>
      </c>
      <c r="W256" s="25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5" customHeight="1" x14ac:dyDescent="0.2">
      <c r="A257" s="21">
        <f t="shared" si="3"/>
        <v>121</v>
      </c>
      <c r="B257" s="22">
        <v>41832</v>
      </c>
      <c r="C257" s="23" t="s">
        <v>324</v>
      </c>
      <c r="D257" s="23" t="s">
        <v>325</v>
      </c>
      <c r="E257" s="24">
        <v>1315</v>
      </c>
      <c r="F257" s="24">
        <v>3</v>
      </c>
      <c r="G257" s="24">
        <v>49</v>
      </c>
      <c r="H257" s="24">
        <v>14</v>
      </c>
      <c r="I257" s="24">
        <v>9</v>
      </c>
      <c r="J257" s="24">
        <v>10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10</v>
      </c>
      <c r="R257" s="24">
        <v>2</v>
      </c>
      <c r="S257" s="24">
        <v>1</v>
      </c>
      <c r="T257" s="24">
        <v>0</v>
      </c>
      <c r="U257" s="24">
        <v>25</v>
      </c>
      <c r="V257" s="24">
        <v>1</v>
      </c>
      <c r="W257" s="25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5" customHeight="1" x14ac:dyDescent="0.2">
      <c r="A258" s="21">
        <f t="shared" si="3"/>
        <v>100</v>
      </c>
      <c r="B258" s="22">
        <v>41832</v>
      </c>
      <c r="C258" s="23" t="s">
        <v>324</v>
      </c>
      <c r="D258" s="23" t="s">
        <v>325</v>
      </c>
      <c r="E258" s="24">
        <v>1330</v>
      </c>
      <c r="F258" s="24">
        <v>3</v>
      </c>
      <c r="G258" s="24">
        <v>47</v>
      </c>
      <c r="H258" s="24">
        <v>7</v>
      </c>
      <c r="I258" s="24">
        <v>9</v>
      </c>
      <c r="J258" s="24">
        <v>4</v>
      </c>
      <c r="K258" s="24">
        <v>0</v>
      </c>
      <c r="L258" s="24">
        <v>0</v>
      </c>
      <c r="M258" s="24">
        <v>0</v>
      </c>
      <c r="N258" s="24">
        <v>1</v>
      </c>
      <c r="O258" s="24">
        <v>0</v>
      </c>
      <c r="P258" s="24">
        <v>1</v>
      </c>
      <c r="Q258" s="24">
        <v>7</v>
      </c>
      <c r="R258" s="24">
        <v>1</v>
      </c>
      <c r="S258" s="24">
        <v>0</v>
      </c>
      <c r="T258" s="24">
        <v>1</v>
      </c>
      <c r="U258" s="24">
        <v>20</v>
      </c>
      <c r="V258" s="24">
        <v>2</v>
      </c>
      <c r="W258" s="25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25.5" customHeight="1" x14ac:dyDescent="0.2">
      <c r="A259" s="21">
        <f t="shared" si="3"/>
        <v>123</v>
      </c>
      <c r="B259" s="22">
        <v>41832</v>
      </c>
      <c r="C259" s="23" t="s">
        <v>324</v>
      </c>
      <c r="D259" s="23" t="s">
        <v>325</v>
      </c>
      <c r="E259" s="24">
        <v>1345</v>
      </c>
      <c r="F259" s="24">
        <v>3</v>
      </c>
      <c r="G259" s="24">
        <v>54</v>
      </c>
      <c r="H259" s="24">
        <v>12</v>
      </c>
      <c r="I259" s="24">
        <v>24</v>
      </c>
      <c r="J259" s="24">
        <v>7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6</v>
      </c>
      <c r="R259" s="24">
        <v>2</v>
      </c>
      <c r="S259" s="24">
        <v>1</v>
      </c>
      <c r="T259" s="24">
        <v>0</v>
      </c>
      <c r="U259" s="24">
        <v>16</v>
      </c>
      <c r="V259" s="24">
        <v>1</v>
      </c>
      <c r="W259" s="25" t="s">
        <v>346</v>
      </c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5" customHeight="1" x14ac:dyDescent="0.2">
      <c r="A260" s="21">
        <f t="shared" si="3"/>
        <v>101</v>
      </c>
      <c r="B260" s="22">
        <v>41832</v>
      </c>
      <c r="C260" s="23" t="s">
        <v>324</v>
      </c>
      <c r="D260" s="23" t="s">
        <v>325</v>
      </c>
      <c r="E260" s="24">
        <v>1400</v>
      </c>
      <c r="F260" s="24">
        <v>3</v>
      </c>
      <c r="G260" s="24">
        <v>48</v>
      </c>
      <c r="H260" s="24">
        <v>7</v>
      </c>
      <c r="I260" s="24">
        <v>16</v>
      </c>
      <c r="J260" s="24">
        <v>8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1</v>
      </c>
      <c r="Q260" s="24">
        <v>4</v>
      </c>
      <c r="R260" s="24">
        <v>0</v>
      </c>
      <c r="S260" s="24">
        <v>0</v>
      </c>
      <c r="T260" s="24">
        <v>0</v>
      </c>
      <c r="U260" s="24">
        <v>17</v>
      </c>
      <c r="V260" s="24">
        <v>0</v>
      </c>
      <c r="W260" s="25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5" customHeight="1" x14ac:dyDescent="0.2">
      <c r="A261" s="21">
        <f t="shared" ref="A261:A324" si="4">SUM(G261:V261)</f>
        <v>129</v>
      </c>
      <c r="B261" s="22">
        <v>41832</v>
      </c>
      <c r="C261" s="23" t="s">
        <v>324</v>
      </c>
      <c r="D261" s="23" t="s">
        <v>325</v>
      </c>
      <c r="E261" s="24">
        <v>1415</v>
      </c>
      <c r="F261" s="24">
        <v>3</v>
      </c>
      <c r="G261" s="24">
        <v>56</v>
      </c>
      <c r="H261" s="24">
        <v>16</v>
      </c>
      <c r="I261" s="24">
        <v>17</v>
      </c>
      <c r="J261" s="24">
        <v>6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1</v>
      </c>
      <c r="Q261" s="24">
        <v>8</v>
      </c>
      <c r="R261" s="24">
        <v>1</v>
      </c>
      <c r="S261" s="24">
        <v>0</v>
      </c>
      <c r="T261" s="24">
        <v>0</v>
      </c>
      <c r="U261" s="24">
        <v>24</v>
      </c>
      <c r="V261" s="24">
        <v>0</v>
      </c>
      <c r="W261" s="25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5" customHeight="1" x14ac:dyDescent="0.2">
      <c r="A262" s="21">
        <f t="shared" si="4"/>
        <v>115</v>
      </c>
      <c r="B262" s="22">
        <v>41832</v>
      </c>
      <c r="C262" s="23" t="s">
        <v>324</v>
      </c>
      <c r="D262" s="23" t="s">
        <v>325</v>
      </c>
      <c r="E262" s="24">
        <v>1430</v>
      </c>
      <c r="F262" s="24">
        <v>3</v>
      </c>
      <c r="G262" s="24">
        <v>43</v>
      </c>
      <c r="H262" s="24">
        <v>14</v>
      </c>
      <c r="I262" s="24">
        <v>20</v>
      </c>
      <c r="J262" s="24">
        <v>8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5</v>
      </c>
      <c r="R262" s="24">
        <v>0</v>
      </c>
      <c r="S262" s="24">
        <v>0</v>
      </c>
      <c r="T262" s="24">
        <v>0</v>
      </c>
      <c r="U262" s="24">
        <v>25</v>
      </c>
      <c r="V262" s="24">
        <v>0</v>
      </c>
      <c r="W262" s="25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5" customHeight="1" x14ac:dyDescent="0.2">
      <c r="A263" s="21">
        <f t="shared" si="4"/>
        <v>95</v>
      </c>
      <c r="B263" s="22">
        <v>41832</v>
      </c>
      <c r="C263" s="23" t="s">
        <v>324</v>
      </c>
      <c r="D263" s="23" t="s">
        <v>325</v>
      </c>
      <c r="E263" s="24">
        <v>1445</v>
      </c>
      <c r="F263" s="24">
        <v>3</v>
      </c>
      <c r="G263" s="24">
        <v>41</v>
      </c>
      <c r="H263" s="24">
        <v>9</v>
      </c>
      <c r="I263" s="24">
        <v>10</v>
      </c>
      <c r="J263" s="24">
        <v>8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6</v>
      </c>
      <c r="R263" s="24">
        <v>0</v>
      </c>
      <c r="S263" s="24">
        <v>1</v>
      </c>
      <c r="T263" s="24">
        <v>0</v>
      </c>
      <c r="U263" s="24">
        <v>18</v>
      </c>
      <c r="V263" s="24">
        <v>2</v>
      </c>
      <c r="W263" s="25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5" customHeight="1" x14ac:dyDescent="0.2">
      <c r="A264" s="21">
        <f t="shared" si="4"/>
        <v>121</v>
      </c>
      <c r="B264" s="22">
        <v>41832</v>
      </c>
      <c r="C264" s="23" t="s">
        <v>324</v>
      </c>
      <c r="D264" s="23" t="s">
        <v>325</v>
      </c>
      <c r="E264" s="24">
        <v>1500</v>
      </c>
      <c r="F264" s="24">
        <v>3</v>
      </c>
      <c r="G264" s="24">
        <v>45</v>
      </c>
      <c r="H264" s="24">
        <v>12</v>
      </c>
      <c r="I264" s="24">
        <v>17</v>
      </c>
      <c r="J264" s="24">
        <v>6</v>
      </c>
      <c r="K264" s="24">
        <v>0</v>
      </c>
      <c r="L264" s="24">
        <v>0</v>
      </c>
      <c r="M264" s="24">
        <v>0</v>
      </c>
      <c r="N264" s="24">
        <v>1</v>
      </c>
      <c r="O264" s="24">
        <v>0</v>
      </c>
      <c r="P264" s="24">
        <v>0</v>
      </c>
      <c r="Q264" s="24">
        <v>6</v>
      </c>
      <c r="R264" s="24">
        <v>0</v>
      </c>
      <c r="S264" s="24">
        <v>2</v>
      </c>
      <c r="T264" s="24">
        <v>2</v>
      </c>
      <c r="U264" s="24">
        <v>27</v>
      </c>
      <c r="V264" s="24">
        <v>3</v>
      </c>
      <c r="W264" s="25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5" customHeight="1" x14ac:dyDescent="0.2">
      <c r="A265" s="21">
        <f t="shared" si="4"/>
        <v>102</v>
      </c>
      <c r="B265" s="22">
        <v>41832</v>
      </c>
      <c r="C265" s="23" t="s">
        <v>324</v>
      </c>
      <c r="D265" s="23" t="s">
        <v>325</v>
      </c>
      <c r="E265" s="24">
        <v>1515</v>
      </c>
      <c r="F265" s="24">
        <v>3</v>
      </c>
      <c r="G265" s="24">
        <v>43</v>
      </c>
      <c r="H265" s="24">
        <v>10</v>
      </c>
      <c r="I265" s="24">
        <v>13</v>
      </c>
      <c r="J265" s="24">
        <v>11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5</v>
      </c>
      <c r="R265" s="24">
        <v>1</v>
      </c>
      <c r="S265" s="24">
        <v>0</v>
      </c>
      <c r="T265" s="24">
        <v>0</v>
      </c>
      <c r="U265" s="24">
        <v>14</v>
      </c>
      <c r="V265" s="24">
        <v>5</v>
      </c>
      <c r="W265" s="25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5" customHeight="1" x14ac:dyDescent="0.2">
      <c r="A266" s="21">
        <f t="shared" si="4"/>
        <v>84</v>
      </c>
      <c r="B266" s="22">
        <v>41832</v>
      </c>
      <c r="C266" s="23" t="s">
        <v>324</v>
      </c>
      <c r="D266" s="23" t="s">
        <v>325</v>
      </c>
      <c r="E266" s="24">
        <v>1530</v>
      </c>
      <c r="F266" s="24">
        <v>3</v>
      </c>
      <c r="G266" s="24">
        <v>33</v>
      </c>
      <c r="H266" s="24">
        <v>9</v>
      </c>
      <c r="I266" s="24">
        <v>10</v>
      </c>
      <c r="J266" s="24">
        <v>7</v>
      </c>
      <c r="K266" s="24">
        <v>0</v>
      </c>
      <c r="L266" s="24">
        <v>0</v>
      </c>
      <c r="M266" s="24">
        <v>0</v>
      </c>
      <c r="N266" s="24">
        <v>1</v>
      </c>
      <c r="O266" s="24">
        <v>0</v>
      </c>
      <c r="P266" s="24">
        <v>2</v>
      </c>
      <c r="Q266" s="24">
        <v>2</v>
      </c>
      <c r="R266" s="24">
        <v>1</v>
      </c>
      <c r="S266" s="24">
        <v>0</v>
      </c>
      <c r="T266" s="24">
        <v>1</v>
      </c>
      <c r="U266" s="24">
        <v>17</v>
      </c>
      <c r="V266" s="24">
        <v>1</v>
      </c>
      <c r="W266" s="25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5" customHeight="1" x14ac:dyDescent="0.2">
      <c r="A267" s="21">
        <f t="shared" si="4"/>
        <v>83</v>
      </c>
      <c r="B267" s="22">
        <v>41832</v>
      </c>
      <c r="C267" s="23" t="s">
        <v>324</v>
      </c>
      <c r="D267" s="23" t="s">
        <v>325</v>
      </c>
      <c r="E267" s="24">
        <v>1545</v>
      </c>
      <c r="F267" s="24">
        <v>3</v>
      </c>
      <c r="G267" s="24">
        <v>25</v>
      </c>
      <c r="H267" s="24">
        <v>13</v>
      </c>
      <c r="I267" s="24">
        <v>18</v>
      </c>
      <c r="J267" s="24">
        <v>6</v>
      </c>
      <c r="K267" s="24">
        <v>0</v>
      </c>
      <c r="L267" s="24">
        <v>0</v>
      </c>
      <c r="M267" s="24">
        <v>0</v>
      </c>
      <c r="N267" s="24">
        <v>1</v>
      </c>
      <c r="O267" s="24">
        <v>0</v>
      </c>
      <c r="P267" s="24">
        <v>0</v>
      </c>
      <c r="Q267" s="24">
        <v>3</v>
      </c>
      <c r="R267" s="24">
        <v>1</v>
      </c>
      <c r="S267" s="24">
        <v>0</v>
      </c>
      <c r="T267" s="24">
        <v>0</v>
      </c>
      <c r="U267" s="24">
        <v>15</v>
      </c>
      <c r="V267" s="24">
        <v>1</v>
      </c>
      <c r="W267" s="25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5" customHeight="1" x14ac:dyDescent="0.2">
      <c r="A268" s="21">
        <f t="shared" si="4"/>
        <v>90</v>
      </c>
      <c r="B268" s="22">
        <v>41832</v>
      </c>
      <c r="C268" s="23" t="s">
        <v>324</v>
      </c>
      <c r="D268" s="23" t="s">
        <v>325</v>
      </c>
      <c r="E268" s="24">
        <v>1600</v>
      </c>
      <c r="F268" s="24">
        <v>3</v>
      </c>
      <c r="G268" s="24">
        <v>36</v>
      </c>
      <c r="H268" s="24">
        <v>9</v>
      </c>
      <c r="I268" s="24">
        <v>18</v>
      </c>
      <c r="J268" s="24">
        <v>8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2</v>
      </c>
      <c r="R268" s="24">
        <v>0</v>
      </c>
      <c r="S268" s="24">
        <v>0</v>
      </c>
      <c r="T268" s="24">
        <v>0</v>
      </c>
      <c r="U268" s="24">
        <v>17</v>
      </c>
      <c r="V268" s="24">
        <v>0</v>
      </c>
      <c r="W268" s="25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5" customHeight="1" x14ac:dyDescent="0.2">
      <c r="A269" s="21">
        <f t="shared" si="4"/>
        <v>96</v>
      </c>
      <c r="B269" s="22">
        <v>41832</v>
      </c>
      <c r="C269" s="23" t="s">
        <v>324</v>
      </c>
      <c r="D269" s="23" t="s">
        <v>325</v>
      </c>
      <c r="E269" s="24">
        <v>1615</v>
      </c>
      <c r="F269" s="24">
        <v>3</v>
      </c>
      <c r="G269" s="24">
        <v>36</v>
      </c>
      <c r="H269" s="24">
        <v>17</v>
      </c>
      <c r="I269" s="24">
        <v>19</v>
      </c>
      <c r="J269" s="24">
        <v>7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2</v>
      </c>
      <c r="R269" s="24">
        <v>1</v>
      </c>
      <c r="S269" s="24">
        <v>0</v>
      </c>
      <c r="T269" s="24">
        <v>0</v>
      </c>
      <c r="U269" s="24">
        <v>14</v>
      </c>
      <c r="V269" s="24">
        <v>0</v>
      </c>
      <c r="W269" s="25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30.75" customHeight="1" x14ac:dyDescent="0.2">
      <c r="A270" s="21">
        <f t="shared" si="4"/>
        <v>75</v>
      </c>
      <c r="B270" s="22">
        <v>41832</v>
      </c>
      <c r="C270" s="23" t="s">
        <v>324</v>
      </c>
      <c r="D270" s="23" t="s">
        <v>325</v>
      </c>
      <c r="E270" s="24">
        <v>1630</v>
      </c>
      <c r="F270" s="24">
        <v>3</v>
      </c>
      <c r="G270" s="24">
        <v>27</v>
      </c>
      <c r="H270" s="24">
        <v>4</v>
      </c>
      <c r="I270" s="24">
        <v>21</v>
      </c>
      <c r="J270" s="24">
        <v>7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2</v>
      </c>
      <c r="R270" s="24">
        <v>0</v>
      </c>
      <c r="S270" s="24">
        <v>0</v>
      </c>
      <c r="T270" s="24">
        <v>0</v>
      </c>
      <c r="U270" s="24">
        <v>12</v>
      </c>
      <c r="V270" s="24">
        <v>2</v>
      </c>
      <c r="W270" s="25" t="s">
        <v>351</v>
      </c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5" customHeight="1" x14ac:dyDescent="0.2">
      <c r="A271" s="21">
        <f t="shared" si="4"/>
        <v>86</v>
      </c>
      <c r="B271" s="22">
        <v>41832</v>
      </c>
      <c r="C271" s="23" t="s">
        <v>324</v>
      </c>
      <c r="D271" s="23" t="s">
        <v>325</v>
      </c>
      <c r="E271" s="24">
        <v>1645</v>
      </c>
      <c r="F271" s="24">
        <v>3</v>
      </c>
      <c r="G271" s="24">
        <v>35</v>
      </c>
      <c r="H271" s="24">
        <v>12</v>
      </c>
      <c r="I271" s="24">
        <v>15</v>
      </c>
      <c r="J271" s="24">
        <v>9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2</v>
      </c>
      <c r="R271" s="24">
        <v>0</v>
      </c>
      <c r="S271" s="24">
        <v>0</v>
      </c>
      <c r="T271" s="24">
        <v>2</v>
      </c>
      <c r="U271" s="24">
        <v>9</v>
      </c>
      <c r="V271" s="24">
        <v>2</v>
      </c>
      <c r="W271" s="25" t="s">
        <v>334</v>
      </c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5" customHeight="1" x14ac:dyDescent="0.2">
      <c r="A272" s="21">
        <f t="shared" si="4"/>
        <v>104</v>
      </c>
      <c r="B272" s="22">
        <v>41832</v>
      </c>
      <c r="C272" s="23" t="s">
        <v>324</v>
      </c>
      <c r="D272" s="23" t="s">
        <v>325</v>
      </c>
      <c r="E272" s="24">
        <v>1700</v>
      </c>
      <c r="F272" s="24">
        <v>3</v>
      </c>
      <c r="G272" s="24">
        <v>43</v>
      </c>
      <c r="H272" s="24">
        <v>9</v>
      </c>
      <c r="I272" s="24">
        <v>16</v>
      </c>
      <c r="J272" s="24">
        <v>5</v>
      </c>
      <c r="K272" s="24">
        <v>0</v>
      </c>
      <c r="L272" s="24">
        <v>0</v>
      </c>
      <c r="M272" s="24">
        <v>0</v>
      </c>
      <c r="N272" s="24">
        <v>1</v>
      </c>
      <c r="O272" s="24">
        <v>0</v>
      </c>
      <c r="P272" s="24">
        <v>5</v>
      </c>
      <c r="Q272" s="24">
        <v>7</v>
      </c>
      <c r="R272" s="24">
        <v>1</v>
      </c>
      <c r="S272" s="24">
        <v>0</v>
      </c>
      <c r="T272" s="24">
        <v>0</v>
      </c>
      <c r="U272" s="24">
        <v>15</v>
      </c>
      <c r="V272" s="24">
        <v>2</v>
      </c>
      <c r="W272" s="25" t="s">
        <v>334</v>
      </c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5" customHeight="1" x14ac:dyDescent="0.2">
      <c r="A273" s="21">
        <f t="shared" si="4"/>
        <v>98</v>
      </c>
      <c r="B273" s="22">
        <v>41832</v>
      </c>
      <c r="C273" s="23" t="s">
        <v>324</v>
      </c>
      <c r="D273" s="23" t="s">
        <v>325</v>
      </c>
      <c r="E273" s="24">
        <v>1715</v>
      </c>
      <c r="F273" s="24">
        <v>3</v>
      </c>
      <c r="G273" s="24">
        <v>43</v>
      </c>
      <c r="H273" s="24">
        <v>13</v>
      </c>
      <c r="I273" s="24">
        <v>16</v>
      </c>
      <c r="J273" s="24">
        <v>9</v>
      </c>
      <c r="K273" s="24">
        <v>0</v>
      </c>
      <c r="L273" s="24">
        <v>0</v>
      </c>
      <c r="M273" s="24">
        <v>0</v>
      </c>
      <c r="N273" s="24">
        <v>1</v>
      </c>
      <c r="O273" s="24">
        <v>0</v>
      </c>
      <c r="P273" s="24">
        <v>0</v>
      </c>
      <c r="Q273" s="24">
        <v>0</v>
      </c>
      <c r="R273" s="24">
        <v>2</v>
      </c>
      <c r="S273" s="24">
        <v>0</v>
      </c>
      <c r="T273" s="24">
        <v>0</v>
      </c>
      <c r="U273" s="24">
        <v>12</v>
      </c>
      <c r="V273" s="24">
        <v>2</v>
      </c>
      <c r="W273" s="25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5" customHeight="1" x14ac:dyDescent="0.2">
      <c r="A274" s="21">
        <f t="shared" si="4"/>
        <v>94</v>
      </c>
      <c r="B274" s="22">
        <v>41832</v>
      </c>
      <c r="C274" s="23" t="s">
        <v>324</v>
      </c>
      <c r="D274" s="23" t="s">
        <v>325</v>
      </c>
      <c r="E274" s="24">
        <v>1730</v>
      </c>
      <c r="F274" s="24">
        <v>3</v>
      </c>
      <c r="G274" s="24">
        <v>37</v>
      </c>
      <c r="H274" s="24">
        <v>8</v>
      </c>
      <c r="I274" s="24">
        <v>19</v>
      </c>
      <c r="J274" s="24">
        <v>7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1</v>
      </c>
      <c r="Q274" s="24">
        <v>1</v>
      </c>
      <c r="R274" s="24">
        <v>1</v>
      </c>
      <c r="S274" s="24">
        <v>0</v>
      </c>
      <c r="T274" s="24">
        <v>0</v>
      </c>
      <c r="U274" s="24">
        <v>17</v>
      </c>
      <c r="V274" s="24">
        <v>3</v>
      </c>
      <c r="W274" s="25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5" customHeight="1" x14ac:dyDescent="0.2">
      <c r="A275" s="21">
        <f t="shared" si="4"/>
        <v>81</v>
      </c>
      <c r="B275" s="22">
        <v>41832</v>
      </c>
      <c r="C275" s="23" t="s">
        <v>324</v>
      </c>
      <c r="D275" s="23" t="s">
        <v>325</v>
      </c>
      <c r="E275" s="24">
        <v>1745</v>
      </c>
      <c r="F275" s="24">
        <v>3</v>
      </c>
      <c r="G275" s="24">
        <v>34</v>
      </c>
      <c r="H275" s="24">
        <v>11</v>
      </c>
      <c r="I275" s="24">
        <v>17</v>
      </c>
      <c r="J275" s="24">
        <v>7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2</v>
      </c>
      <c r="Q275" s="24">
        <v>1</v>
      </c>
      <c r="R275" s="24">
        <v>1</v>
      </c>
      <c r="S275" s="24">
        <v>0</v>
      </c>
      <c r="T275" s="24">
        <v>1</v>
      </c>
      <c r="U275" s="24">
        <v>7</v>
      </c>
      <c r="V275" s="24">
        <v>0</v>
      </c>
      <c r="W275" s="25" t="s">
        <v>335</v>
      </c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5" customHeight="1" x14ac:dyDescent="0.2">
      <c r="A276" s="21">
        <f t="shared" si="4"/>
        <v>91</v>
      </c>
      <c r="B276" s="22">
        <v>41832</v>
      </c>
      <c r="C276" s="23" t="s">
        <v>324</v>
      </c>
      <c r="D276" s="23" t="s">
        <v>325</v>
      </c>
      <c r="E276" s="24">
        <v>1800</v>
      </c>
      <c r="F276" s="24">
        <v>3</v>
      </c>
      <c r="G276" s="24">
        <v>43</v>
      </c>
      <c r="H276" s="24">
        <v>9</v>
      </c>
      <c r="I276" s="24">
        <v>16</v>
      </c>
      <c r="J276" s="24">
        <v>6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1</v>
      </c>
      <c r="R276" s="24">
        <v>1</v>
      </c>
      <c r="S276" s="24">
        <v>0</v>
      </c>
      <c r="T276" s="24">
        <v>0</v>
      </c>
      <c r="U276" s="24">
        <v>14</v>
      </c>
      <c r="V276" s="24">
        <v>1</v>
      </c>
      <c r="W276" s="25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5" customHeight="1" x14ac:dyDescent="0.2">
      <c r="A277" s="21">
        <f t="shared" si="4"/>
        <v>74</v>
      </c>
      <c r="B277" s="22">
        <v>41832</v>
      </c>
      <c r="C277" s="23" t="s">
        <v>324</v>
      </c>
      <c r="D277" s="23" t="s">
        <v>325</v>
      </c>
      <c r="E277" s="24">
        <v>1815</v>
      </c>
      <c r="F277" s="24">
        <v>3</v>
      </c>
      <c r="G277" s="24">
        <v>31</v>
      </c>
      <c r="H277" s="24">
        <v>16</v>
      </c>
      <c r="I277" s="24">
        <v>15</v>
      </c>
      <c r="J277" s="24">
        <v>6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5</v>
      </c>
      <c r="V277" s="24">
        <v>1</v>
      </c>
      <c r="W277" s="25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5" customHeight="1" x14ac:dyDescent="0.2">
      <c r="A278" s="21">
        <f t="shared" si="4"/>
        <v>63</v>
      </c>
      <c r="B278" s="22">
        <v>41832</v>
      </c>
      <c r="C278" s="23" t="s">
        <v>324</v>
      </c>
      <c r="D278" s="23" t="s">
        <v>325</v>
      </c>
      <c r="E278" s="24">
        <v>1830</v>
      </c>
      <c r="F278" s="24">
        <v>3</v>
      </c>
      <c r="G278" s="24">
        <v>33</v>
      </c>
      <c r="H278" s="24">
        <v>9</v>
      </c>
      <c r="I278" s="24">
        <v>12</v>
      </c>
      <c r="J278" s="24">
        <v>6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1</v>
      </c>
      <c r="R278" s="24">
        <v>0</v>
      </c>
      <c r="S278" s="24">
        <v>0</v>
      </c>
      <c r="T278" s="24">
        <v>0</v>
      </c>
      <c r="U278" s="24">
        <v>1</v>
      </c>
      <c r="V278" s="24">
        <v>1</v>
      </c>
      <c r="W278" s="25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5" customHeight="1" x14ac:dyDescent="0.2">
      <c r="A279" s="21">
        <f t="shared" si="4"/>
        <v>70</v>
      </c>
      <c r="B279" s="22">
        <v>41832</v>
      </c>
      <c r="C279" s="23" t="s">
        <v>324</v>
      </c>
      <c r="D279" s="23" t="s">
        <v>325</v>
      </c>
      <c r="E279" s="24">
        <v>1845</v>
      </c>
      <c r="F279" s="24">
        <v>3</v>
      </c>
      <c r="G279" s="24">
        <v>28</v>
      </c>
      <c r="H279" s="24">
        <v>11</v>
      </c>
      <c r="I279" s="24">
        <v>17</v>
      </c>
      <c r="J279" s="24">
        <v>7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2</v>
      </c>
      <c r="Q279" s="24">
        <v>1</v>
      </c>
      <c r="R279" s="24">
        <v>0</v>
      </c>
      <c r="S279" s="24">
        <v>0</v>
      </c>
      <c r="T279" s="24">
        <v>0</v>
      </c>
      <c r="U279" s="24">
        <v>4</v>
      </c>
      <c r="V279" s="24">
        <v>0</v>
      </c>
      <c r="W279" s="25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5" customHeight="1" x14ac:dyDescent="0.2">
      <c r="A280" s="21">
        <f t="shared" si="4"/>
        <v>61</v>
      </c>
      <c r="B280" s="22">
        <v>41832</v>
      </c>
      <c r="C280" s="23" t="s">
        <v>324</v>
      </c>
      <c r="D280" s="23" t="s">
        <v>325</v>
      </c>
      <c r="E280" s="24">
        <v>1900</v>
      </c>
      <c r="F280" s="24">
        <v>3</v>
      </c>
      <c r="G280" s="24">
        <v>20</v>
      </c>
      <c r="H280" s="24">
        <v>11</v>
      </c>
      <c r="I280" s="24">
        <v>16</v>
      </c>
      <c r="J280" s="24">
        <v>7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1</v>
      </c>
      <c r="R280" s="24">
        <v>0</v>
      </c>
      <c r="S280" s="24">
        <v>0</v>
      </c>
      <c r="T280" s="24">
        <v>0</v>
      </c>
      <c r="U280" s="24">
        <v>5</v>
      </c>
      <c r="V280" s="24">
        <v>1</v>
      </c>
      <c r="W280" s="25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5" customHeight="1" x14ac:dyDescent="0.2">
      <c r="A281" s="21">
        <f t="shared" si="4"/>
        <v>57</v>
      </c>
      <c r="B281" s="22">
        <v>41832</v>
      </c>
      <c r="C281" s="23" t="s">
        <v>324</v>
      </c>
      <c r="D281" s="23" t="s">
        <v>325</v>
      </c>
      <c r="E281" s="24">
        <v>1915</v>
      </c>
      <c r="F281" s="24">
        <v>3</v>
      </c>
      <c r="G281" s="24">
        <v>25</v>
      </c>
      <c r="H281" s="24">
        <v>8</v>
      </c>
      <c r="I281" s="24">
        <v>16</v>
      </c>
      <c r="J281" s="24">
        <v>4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1</v>
      </c>
      <c r="R281" s="24">
        <v>0</v>
      </c>
      <c r="S281" s="24">
        <v>0</v>
      </c>
      <c r="T281" s="24">
        <v>0</v>
      </c>
      <c r="U281" s="24">
        <v>3</v>
      </c>
      <c r="V281" s="24">
        <v>0</v>
      </c>
      <c r="W281" s="25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5" customHeight="1" x14ac:dyDescent="0.2">
      <c r="A282" s="21">
        <f t="shared" si="4"/>
        <v>47</v>
      </c>
      <c r="B282" s="22">
        <v>41832</v>
      </c>
      <c r="C282" s="23" t="s">
        <v>324</v>
      </c>
      <c r="D282" s="23" t="s">
        <v>325</v>
      </c>
      <c r="E282" s="24">
        <v>1930</v>
      </c>
      <c r="F282" s="24">
        <v>3</v>
      </c>
      <c r="G282" s="24">
        <v>17</v>
      </c>
      <c r="H282" s="24">
        <v>7</v>
      </c>
      <c r="I282" s="24">
        <v>12</v>
      </c>
      <c r="J282" s="24">
        <v>5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1</v>
      </c>
      <c r="R282" s="24">
        <v>0</v>
      </c>
      <c r="S282" s="24">
        <v>1</v>
      </c>
      <c r="T282" s="24">
        <v>0</v>
      </c>
      <c r="U282" s="24">
        <v>4</v>
      </c>
      <c r="V282" s="24">
        <v>0</v>
      </c>
      <c r="W282" s="25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5" customHeight="1" x14ac:dyDescent="0.2">
      <c r="A283" s="21">
        <f t="shared" si="4"/>
        <v>63</v>
      </c>
      <c r="B283" s="22">
        <v>41832</v>
      </c>
      <c r="C283" s="23" t="s">
        <v>324</v>
      </c>
      <c r="D283" s="23" t="s">
        <v>325</v>
      </c>
      <c r="E283" s="24">
        <v>1945</v>
      </c>
      <c r="F283" s="24">
        <v>3</v>
      </c>
      <c r="G283" s="24">
        <v>21</v>
      </c>
      <c r="H283" s="24">
        <v>9</v>
      </c>
      <c r="I283" s="24">
        <v>23</v>
      </c>
      <c r="J283" s="24">
        <v>2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1</v>
      </c>
      <c r="R283" s="24">
        <v>0</v>
      </c>
      <c r="S283" s="24">
        <v>0</v>
      </c>
      <c r="T283" s="24">
        <v>0</v>
      </c>
      <c r="U283" s="24">
        <v>7</v>
      </c>
      <c r="V283" s="24">
        <v>0</v>
      </c>
      <c r="W283" s="25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5" customHeight="1" x14ac:dyDescent="0.2">
      <c r="A284" s="21">
        <f t="shared" si="4"/>
        <v>53</v>
      </c>
      <c r="B284" s="22">
        <v>41832</v>
      </c>
      <c r="C284" s="23" t="s">
        <v>324</v>
      </c>
      <c r="D284" s="23" t="s">
        <v>325</v>
      </c>
      <c r="E284" s="24">
        <v>2000</v>
      </c>
      <c r="F284" s="24">
        <v>3</v>
      </c>
      <c r="G284" s="24">
        <v>20</v>
      </c>
      <c r="H284" s="24">
        <v>8</v>
      </c>
      <c r="I284" s="24">
        <v>16</v>
      </c>
      <c r="J284" s="24">
        <v>4</v>
      </c>
      <c r="K284" s="24">
        <v>0</v>
      </c>
      <c r="L284" s="24">
        <v>0</v>
      </c>
      <c r="M284" s="24">
        <v>0</v>
      </c>
      <c r="N284" s="24">
        <v>1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4</v>
      </c>
      <c r="V284" s="24">
        <v>0</v>
      </c>
      <c r="W284" s="25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5" customHeight="1" x14ac:dyDescent="0.2">
      <c r="A285" s="21">
        <f t="shared" si="4"/>
        <v>51</v>
      </c>
      <c r="B285" s="22">
        <v>41832</v>
      </c>
      <c r="C285" s="23" t="s">
        <v>324</v>
      </c>
      <c r="D285" s="23" t="s">
        <v>325</v>
      </c>
      <c r="E285" s="24">
        <v>2015</v>
      </c>
      <c r="F285" s="24">
        <v>3</v>
      </c>
      <c r="G285" s="24">
        <v>20</v>
      </c>
      <c r="H285" s="24">
        <v>9</v>
      </c>
      <c r="I285" s="24">
        <v>12</v>
      </c>
      <c r="J285" s="24">
        <v>3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7</v>
      </c>
      <c r="V285" s="24">
        <v>0</v>
      </c>
      <c r="W285" s="25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5" customHeight="1" x14ac:dyDescent="0.2">
      <c r="A286" s="21">
        <f t="shared" si="4"/>
        <v>49</v>
      </c>
      <c r="B286" s="22">
        <v>41832</v>
      </c>
      <c r="C286" s="23" t="s">
        <v>324</v>
      </c>
      <c r="D286" s="23" t="s">
        <v>325</v>
      </c>
      <c r="E286" s="24">
        <v>2030</v>
      </c>
      <c r="F286" s="24">
        <v>3</v>
      </c>
      <c r="G286" s="24">
        <v>11</v>
      </c>
      <c r="H286" s="24">
        <v>13</v>
      </c>
      <c r="I286" s="24">
        <v>16</v>
      </c>
      <c r="J286" s="24">
        <v>2</v>
      </c>
      <c r="K286" s="24">
        <v>0</v>
      </c>
      <c r="L286" s="24">
        <v>0</v>
      </c>
      <c r="M286" s="24">
        <v>0</v>
      </c>
      <c r="N286" s="24">
        <v>1</v>
      </c>
      <c r="O286" s="24">
        <v>0</v>
      </c>
      <c r="P286" s="24">
        <v>0</v>
      </c>
      <c r="Q286" s="24">
        <v>2</v>
      </c>
      <c r="R286" s="24">
        <v>0</v>
      </c>
      <c r="S286" s="24">
        <v>0</v>
      </c>
      <c r="T286" s="24">
        <v>0</v>
      </c>
      <c r="U286" s="24">
        <v>3</v>
      </c>
      <c r="V286" s="24">
        <v>1</v>
      </c>
      <c r="W286" s="25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5" customHeight="1" x14ac:dyDescent="0.2">
      <c r="A287" s="21">
        <f t="shared" si="4"/>
        <v>48</v>
      </c>
      <c r="B287" s="22">
        <v>41832</v>
      </c>
      <c r="C287" s="23" t="s">
        <v>324</v>
      </c>
      <c r="D287" s="23" t="s">
        <v>325</v>
      </c>
      <c r="E287" s="24">
        <v>2045</v>
      </c>
      <c r="F287" s="24">
        <v>3</v>
      </c>
      <c r="G287" s="24">
        <v>17</v>
      </c>
      <c r="H287" s="24">
        <v>10</v>
      </c>
      <c r="I287" s="24">
        <v>16</v>
      </c>
      <c r="J287" s="24">
        <v>2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1</v>
      </c>
      <c r="R287" s="24">
        <v>0</v>
      </c>
      <c r="S287" s="24">
        <v>0</v>
      </c>
      <c r="T287" s="24">
        <v>0</v>
      </c>
      <c r="U287" s="24">
        <v>2</v>
      </c>
      <c r="V287" s="24">
        <v>0</v>
      </c>
      <c r="W287" s="25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5" customHeight="1" x14ac:dyDescent="0.2">
      <c r="A288" s="21">
        <f t="shared" si="4"/>
        <v>48</v>
      </c>
      <c r="B288" s="22">
        <v>41832</v>
      </c>
      <c r="C288" s="23" t="s">
        <v>324</v>
      </c>
      <c r="D288" s="23" t="s">
        <v>325</v>
      </c>
      <c r="E288" s="24">
        <v>2100</v>
      </c>
      <c r="F288" s="24">
        <v>3</v>
      </c>
      <c r="G288" s="24">
        <v>18</v>
      </c>
      <c r="H288" s="24">
        <v>10</v>
      </c>
      <c r="I288" s="24">
        <v>10</v>
      </c>
      <c r="J288" s="24">
        <v>5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5</v>
      </c>
      <c r="V288" s="24">
        <v>0</v>
      </c>
      <c r="W288" s="25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5" customHeight="1" x14ac:dyDescent="0.2">
      <c r="A289" s="21">
        <f t="shared" si="4"/>
        <v>44</v>
      </c>
      <c r="B289" s="22">
        <v>41832</v>
      </c>
      <c r="C289" s="23" t="s">
        <v>324</v>
      </c>
      <c r="D289" s="23" t="s">
        <v>325</v>
      </c>
      <c r="E289" s="24">
        <v>2115</v>
      </c>
      <c r="F289" s="24">
        <v>3</v>
      </c>
      <c r="G289" s="24">
        <v>11</v>
      </c>
      <c r="H289" s="24">
        <v>6</v>
      </c>
      <c r="I289" s="24">
        <v>20</v>
      </c>
      <c r="J289" s="24">
        <v>1</v>
      </c>
      <c r="K289" s="24">
        <v>0</v>
      </c>
      <c r="L289" s="24">
        <v>0</v>
      </c>
      <c r="M289" s="24">
        <v>0</v>
      </c>
      <c r="N289" s="24">
        <v>0</v>
      </c>
      <c r="O289" s="24">
        <v>1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4</v>
      </c>
      <c r="V289" s="24">
        <v>1</v>
      </c>
      <c r="W289" s="25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5" customHeight="1" x14ac:dyDescent="0.2">
      <c r="A290" s="21">
        <f t="shared" si="4"/>
        <v>61</v>
      </c>
      <c r="B290" s="22">
        <v>41832</v>
      </c>
      <c r="C290" s="23" t="s">
        <v>324</v>
      </c>
      <c r="D290" s="23" t="s">
        <v>325</v>
      </c>
      <c r="E290" s="24">
        <v>2130</v>
      </c>
      <c r="F290" s="24">
        <v>3</v>
      </c>
      <c r="G290" s="24">
        <v>27</v>
      </c>
      <c r="H290" s="24">
        <v>8</v>
      </c>
      <c r="I290" s="24">
        <v>14</v>
      </c>
      <c r="J290" s="24">
        <v>2</v>
      </c>
      <c r="K290" s="24">
        <v>0</v>
      </c>
      <c r="L290" s="24">
        <v>0</v>
      </c>
      <c r="M290" s="24">
        <v>0</v>
      </c>
      <c r="N290" s="24">
        <v>1</v>
      </c>
      <c r="O290" s="24">
        <v>0</v>
      </c>
      <c r="P290" s="24">
        <v>0</v>
      </c>
      <c r="Q290" s="24">
        <v>0</v>
      </c>
      <c r="R290" s="24">
        <v>0</v>
      </c>
      <c r="S290" s="24">
        <v>1</v>
      </c>
      <c r="T290" s="24">
        <v>0</v>
      </c>
      <c r="U290" s="24">
        <v>7</v>
      </c>
      <c r="V290" s="24">
        <v>1</v>
      </c>
      <c r="W290" s="25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5" customHeight="1" x14ac:dyDescent="0.2">
      <c r="A291" s="21">
        <f t="shared" si="4"/>
        <v>44</v>
      </c>
      <c r="B291" s="22">
        <v>41832</v>
      </c>
      <c r="C291" s="23" t="s">
        <v>324</v>
      </c>
      <c r="D291" s="23" t="s">
        <v>325</v>
      </c>
      <c r="E291" s="24">
        <v>2145</v>
      </c>
      <c r="F291" s="24">
        <v>3</v>
      </c>
      <c r="G291" s="24">
        <v>13</v>
      </c>
      <c r="H291" s="24">
        <v>7</v>
      </c>
      <c r="I291" s="24">
        <v>14</v>
      </c>
      <c r="J291" s="24">
        <v>4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6</v>
      </c>
      <c r="V291" s="24">
        <v>0</v>
      </c>
      <c r="W291" s="25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5" customHeight="1" x14ac:dyDescent="0.2">
      <c r="A292" s="21">
        <f t="shared" si="4"/>
        <v>215</v>
      </c>
      <c r="B292" s="22">
        <v>41832</v>
      </c>
      <c r="C292" s="23" t="s">
        <v>324</v>
      </c>
      <c r="D292" s="23" t="s">
        <v>325</v>
      </c>
      <c r="E292" s="24">
        <v>2200</v>
      </c>
      <c r="F292" s="24" t="s">
        <v>333</v>
      </c>
      <c r="G292" s="24">
        <v>193</v>
      </c>
      <c r="H292" s="24">
        <v>0</v>
      </c>
      <c r="I292" s="24">
        <v>2</v>
      </c>
      <c r="J292" s="24">
        <v>3</v>
      </c>
      <c r="K292" s="24">
        <v>0</v>
      </c>
      <c r="L292" s="24">
        <v>0</v>
      </c>
      <c r="M292" s="24">
        <v>0</v>
      </c>
      <c r="N292" s="24">
        <v>2</v>
      </c>
      <c r="O292" s="24">
        <v>0</v>
      </c>
      <c r="P292" s="24">
        <v>0</v>
      </c>
      <c r="Q292" s="24">
        <v>1</v>
      </c>
      <c r="R292" s="24">
        <v>0</v>
      </c>
      <c r="S292" s="24">
        <v>0</v>
      </c>
      <c r="T292" s="24">
        <v>2</v>
      </c>
      <c r="U292" s="24">
        <v>12</v>
      </c>
      <c r="V292" s="24">
        <v>0</v>
      </c>
      <c r="W292" s="25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5" customHeight="1" x14ac:dyDescent="0.2">
      <c r="A293" s="21">
        <f t="shared" si="4"/>
        <v>219</v>
      </c>
      <c r="B293" s="22">
        <v>41832</v>
      </c>
      <c r="C293" s="23" t="s">
        <v>324</v>
      </c>
      <c r="D293" s="23" t="s">
        <v>325</v>
      </c>
      <c r="E293" s="24">
        <v>2215</v>
      </c>
      <c r="F293" s="24" t="s">
        <v>333</v>
      </c>
      <c r="G293" s="24">
        <v>189</v>
      </c>
      <c r="H293" s="24">
        <v>1</v>
      </c>
      <c r="I293" s="24">
        <v>2</v>
      </c>
      <c r="J293" s="24">
        <v>1</v>
      </c>
      <c r="K293" s="24">
        <v>0</v>
      </c>
      <c r="L293" s="24">
        <v>0</v>
      </c>
      <c r="M293" s="24">
        <v>0</v>
      </c>
      <c r="N293" s="24">
        <v>1</v>
      </c>
      <c r="O293" s="24">
        <v>0</v>
      </c>
      <c r="P293" s="24">
        <v>1</v>
      </c>
      <c r="Q293" s="24">
        <v>7</v>
      </c>
      <c r="R293" s="24">
        <v>0</v>
      </c>
      <c r="S293" s="24">
        <v>0</v>
      </c>
      <c r="T293" s="24">
        <v>0</v>
      </c>
      <c r="U293" s="24">
        <v>16</v>
      </c>
      <c r="V293" s="24">
        <v>1</v>
      </c>
      <c r="W293" s="25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5" customHeight="1" x14ac:dyDescent="0.2">
      <c r="A294" s="21">
        <f t="shared" si="4"/>
        <v>193</v>
      </c>
      <c r="B294" s="22">
        <v>41832</v>
      </c>
      <c r="C294" s="23" t="s">
        <v>324</v>
      </c>
      <c r="D294" s="23" t="s">
        <v>325</v>
      </c>
      <c r="E294" s="24">
        <v>2230</v>
      </c>
      <c r="F294" s="24" t="s">
        <v>333</v>
      </c>
      <c r="G294" s="24">
        <v>171</v>
      </c>
      <c r="H294" s="24">
        <v>0</v>
      </c>
      <c r="I294" s="24">
        <v>1</v>
      </c>
      <c r="J294" s="24">
        <v>0</v>
      </c>
      <c r="K294" s="24">
        <v>0</v>
      </c>
      <c r="L294" s="24">
        <v>0</v>
      </c>
      <c r="M294" s="24">
        <v>0</v>
      </c>
      <c r="N294" s="24">
        <v>5</v>
      </c>
      <c r="O294" s="24">
        <v>0</v>
      </c>
      <c r="P294" s="24">
        <v>0</v>
      </c>
      <c r="Q294" s="24">
        <v>3</v>
      </c>
      <c r="R294" s="24">
        <v>0</v>
      </c>
      <c r="S294" s="24">
        <v>0</v>
      </c>
      <c r="T294" s="24">
        <v>0</v>
      </c>
      <c r="U294" s="24">
        <v>13</v>
      </c>
      <c r="V294" s="24">
        <v>0</v>
      </c>
      <c r="W294" s="25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5" customHeight="1" x14ac:dyDescent="0.2">
      <c r="A295" s="21">
        <f t="shared" si="4"/>
        <v>163</v>
      </c>
      <c r="B295" s="22">
        <v>41832</v>
      </c>
      <c r="C295" s="23" t="s">
        <v>324</v>
      </c>
      <c r="D295" s="23" t="s">
        <v>325</v>
      </c>
      <c r="E295" s="24">
        <v>2245</v>
      </c>
      <c r="F295" s="24" t="s">
        <v>333</v>
      </c>
      <c r="G295" s="24">
        <v>131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2</v>
      </c>
      <c r="O295" s="24">
        <v>0</v>
      </c>
      <c r="P295" s="24">
        <v>1</v>
      </c>
      <c r="Q295" s="24">
        <v>1</v>
      </c>
      <c r="R295" s="24">
        <v>0</v>
      </c>
      <c r="S295" s="24">
        <v>1</v>
      </c>
      <c r="T295" s="24">
        <v>0</v>
      </c>
      <c r="U295" s="24">
        <v>27</v>
      </c>
      <c r="V295" s="24">
        <v>0</v>
      </c>
      <c r="W295" s="25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5" customHeight="1" x14ac:dyDescent="0.2">
      <c r="A296" s="21">
        <f t="shared" si="4"/>
        <v>148</v>
      </c>
      <c r="B296" s="22">
        <v>41832</v>
      </c>
      <c r="C296" s="23" t="s">
        <v>324</v>
      </c>
      <c r="D296" s="23" t="s">
        <v>325</v>
      </c>
      <c r="E296" s="24">
        <v>2300</v>
      </c>
      <c r="F296" s="24" t="s">
        <v>333</v>
      </c>
      <c r="G296" s="24">
        <v>128</v>
      </c>
      <c r="H296" s="24">
        <v>1</v>
      </c>
      <c r="I296" s="24">
        <v>1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7</v>
      </c>
      <c r="R296" s="24">
        <v>0</v>
      </c>
      <c r="S296" s="24">
        <v>0</v>
      </c>
      <c r="T296" s="24">
        <v>0</v>
      </c>
      <c r="U296" s="24">
        <v>11</v>
      </c>
      <c r="V296" s="24">
        <v>0</v>
      </c>
      <c r="W296" s="25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5" customHeight="1" x14ac:dyDescent="0.2">
      <c r="A297" s="21">
        <f t="shared" si="4"/>
        <v>165</v>
      </c>
      <c r="B297" s="22">
        <v>41832</v>
      </c>
      <c r="C297" s="23" t="s">
        <v>324</v>
      </c>
      <c r="D297" s="23" t="s">
        <v>325</v>
      </c>
      <c r="E297" s="24">
        <v>2315</v>
      </c>
      <c r="F297" s="24" t="s">
        <v>333</v>
      </c>
      <c r="G297" s="24">
        <v>150</v>
      </c>
      <c r="H297" s="24">
        <v>0</v>
      </c>
      <c r="I297" s="24">
        <v>1</v>
      </c>
      <c r="J297" s="24">
        <v>0</v>
      </c>
      <c r="K297" s="24">
        <v>0</v>
      </c>
      <c r="L297" s="24">
        <v>0</v>
      </c>
      <c r="M297" s="24">
        <v>0</v>
      </c>
      <c r="N297" s="24">
        <v>1</v>
      </c>
      <c r="O297" s="24">
        <v>0</v>
      </c>
      <c r="P297" s="24">
        <v>0</v>
      </c>
      <c r="Q297" s="24">
        <v>2</v>
      </c>
      <c r="R297" s="24">
        <v>0</v>
      </c>
      <c r="S297" s="24">
        <v>0</v>
      </c>
      <c r="T297" s="24">
        <v>1</v>
      </c>
      <c r="U297" s="24">
        <v>10</v>
      </c>
      <c r="V297" s="24">
        <v>0</v>
      </c>
      <c r="W297" s="25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5" customHeight="1" x14ac:dyDescent="0.2">
      <c r="A298" s="21">
        <f t="shared" si="4"/>
        <v>141</v>
      </c>
      <c r="B298" s="22">
        <v>41832</v>
      </c>
      <c r="C298" s="23" t="s">
        <v>324</v>
      </c>
      <c r="D298" s="23" t="s">
        <v>325</v>
      </c>
      <c r="E298" s="24">
        <v>2330</v>
      </c>
      <c r="F298" s="24" t="s">
        <v>333</v>
      </c>
      <c r="G298" s="24">
        <v>120</v>
      </c>
      <c r="H298" s="24">
        <v>0</v>
      </c>
      <c r="I298" s="24">
        <v>2</v>
      </c>
      <c r="J298" s="24">
        <v>1</v>
      </c>
      <c r="K298" s="24">
        <v>0</v>
      </c>
      <c r="L298" s="24">
        <v>0</v>
      </c>
      <c r="M298" s="24">
        <v>0</v>
      </c>
      <c r="N298" s="24">
        <v>1</v>
      </c>
      <c r="O298" s="24">
        <v>0</v>
      </c>
      <c r="P298" s="24">
        <v>1</v>
      </c>
      <c r="Q298" s="24">
        <v>4</v>
      </c>
      <c r="R298" s="24">
        <v>0</v>
      </c>
      <c r="S298" s="24">
        <v>0</v>
      </c>
      <c r="T298" s="24">
        <v>1</v>
      </c>
      <c r="U298" s="24">
        <v>11</v>
      </c>
      <c r="V298" s="24">
        <v>0</v>
      </c>
      <c r="W298" s="25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5" customHeight="1" x14ac:dyDescent="0.2">
      <c r="A299" s="21">
        <f t="shared" si="4"/>
        <v>146</v>
      </c>
      <c r="B299" s="22">
        <v>41832</v>
      </c>
      <c r="C299" s="23" t="s">
        <v>324</v>
      </c>
      <c r="D299" s="23" t="s">
        <v>325</v>
      </c>
      <c r="E299" s="24">
        <v>2345</v>
      </c>
      <c r="F299" s="24" t="s">
        <v>333</v>
      </c>
      <c r="G299" s="24">
        <v>127</v>
      </c>
      <c r="H299" s="24">
        <v>0</v>
      </c>
      <c r="I299" s="24">
        <v>4</v>
      </c>
      <c r="J299" s="24">
        <v>1</v>
      </c>
      <c r="K299" s="24">
        <v>0</v>
      </c>
      <c r="L299" s="24">
        <v>0</v>
      </c>
      <c r="M299" s="24">
        <v>0</v>
      </c>
      <c r="N299" s="24">
        <v>4</v>
      </c>
      <c r="O299" s="24">
        <v>0</v>
      </c>
      <c r="P299" s="24">
        <v>0</v>
      </c>
      <c r="Q299" s="24">
        <v>3</v>
      </c>
      <c r="R299" s="24">
        <v>0</v>
      </c>
      <c r="S299" s="24">
        <v>0</v>
      </c>
      <c r="T299" s="24">
        <v>0</v>
      </c>
      <c r="U299" s="24">
        <v>7</v>
      </c>
      <c r="V299" s="24">
        <v>0</v>
      </c>
      <c r="W299" s="25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5" customHeight="1" x14ac:dyDescent="0.2">
      <c r="A300" s="21">
        <f t="shared" si="4"/>
        <v>127</v>
      </c>
      <c r="B300" s="22">
        <v>41832</v>
      </c>
      <c r="C300" s="23" t="s">
        <v>324</v>
      </c>
      <c r="D300" s="23" t="s">
        <v>325</v>
      </c>
      <c r="E300" s="24">
        <v>0</v>
      </c>
      <c r="F300" s="24" t="s">
        <v>333</v>
      </c>
      <c r="G300" s="24">
        <v>111</v>
      </c>
      <c r="H300" s="24">
        <v>1</v>
      </c>
      <c r="I300" s="24">
        <v>2</v>
      </c>
      <c r="J300" s="24">
        <v>0</v>
      </c>
      <c r="K300" s="24">
        <v>0</v>
      </c>
      <c r="L300" s="24">
        <v>0</v>
      </c>
      <c r="M300" s="24">
        <v>0</v>
      </c>
      <c r="N300" s="24">
        <v>2</v>
      </c>
      <c r="O300" s="24">
        <v>0</v>
      </c>
      <c r="P300" s="24">
        <v>0</v>
      </c>
      <c r="Q300" s="24">
        <v>5</v>
      </c>
      <c r="R300" s="24">
        <v>0</v>
      </c>
      <c r="S300" s="24">
        <v>1</v>
      </c>
      <c r="T300" s="24">
        <v>0</v>
      </c>
      <c r="U300" s="24">
        <v>5</v>
      </c>
      <c r="V300" s="24">
        <v>0</v>
      </c>
      <c r="W300" s="25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5" customHeight="1" x14ac:dyDescent="0.2">
      <c r="A301" s="21">
        <f t="shared" si="4"/>
        <v>124</v>
      </c>
      <c r="B301" s="22">
        <v>41832</v>
      </c>
      <c r="C301" s="23" t="s">
        <v>324</v>
      </c>
      <c r="D301" s="23" t="s">
        <v>325</v>
      </c>
      <c r="E301" s="24">
        <v>15</v>
      </c>
      <c r="F301" s="24" t="s">
        <v>333</v>
      </c>
      <c r="G301" s="24">
        <v>110</v>
      </c>
      <c r="H301" s="24">
        <v>0</v>
      </c>
      <c r="I301" s="24">
        <v>4</v>
      </c>
      <c r="J301" s="24">
        <v>1</v>
      </c>
      <c r="K301" s="24">
        <v>0</v>
      </c>
      <c r="L301" s="24">
        <v>0</v>
      </c>
      <c r="M301" s="24">
        <v>0</v>
      </c>
      <c r="N301" s="24">
        <v>2</v>
      </c>
      <c r="O301" s="24">
        <v>0</v>
      </c>
      <c r="P301" s="24">
        <v>1</v>
      </c>
      <c r="Q301" s="24">
        <v>2</v>
      </c>
      <c r="R301" s="24">
        <v>1</v>
      </c>
      <c r="S301" s="24">
        <v>0</v>
      </c>
      <c r="T301" s="24">
        <v>1</v>
      </c>
      <c r="U301" s="24">
        <v>2</v>
      </c>
      <c r="V301" s="24">
        <v>0</v>
      </c>
      <c r="W301" s="25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5" customHeight="1" x14ac:dyDescent="0.2">
      <c r="A302" s="21">
        <f t="shared" si="4"/>
        <v>111</v>
      </c>
      <c r="B302" s="22">
        <v>41832</v>
      </c>
      <c r="C302" s="23" t="s">
        <v>324</v>
      </c>
      <c r="D302" s="23" t="s">
        <v>325</v>
      </c>
      <c r="E302" s="24">
        <v>30</v>
      </c>
      <c r="F302" s="24" t="s">
        <v>333</v>
      </c>
      <c r="G302" s="24">
        <v>97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1</v>
      </c>
      <c r="O302" s="24">
        <v>0</v>
      </c>
      <c r="P302" s="24">
        <v>1</v>
      </c>
      <c r="Q302" s="24">
        <v>3</v>
      </c>
      <c r="R302" s="24">
        <v>0</v>
      </c>
      <c r="S302" s="24">
        <v>0</v>
      </c>
      <c r="T302" s="24">
        <v>0</v>
      </c>
      <c r="U302" s="24">
        <v>9</v>
      </c>
      <c r="V302" s="24">
        <v>0</v>
      </c>
      <c r="W302" s="25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5" customHeight="1" x14ac:dyDescent="0.2">
      <c r="A303" s="21">
        <f t="shared" si="4"/>
        <v>88</v>
      </c>
      <c r="B303" s="22">
        <v>41832</v>
      </c>
      <c r="C303" s="23" t="s">
        <v>324</v>
      </c>
      <c r="D303" s="23" t="s">
        <v>325</v>
      </c>
      <c r="E303" s="24">
        <v>45</v>
      </c>
      <c r="F303" s="24" t="s">
        <v>333</v>
      </c>
      <c r="G303" s="24">
        <v>82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1</v>
      </c>
      <c r="O303" s="24">
        <v>0</v>
      </c>
      <c r="P303" s="24">
        <v>0</v>
      </c>
      <c r="Q303" s="24">
        <v>1</v>
      </c>
      <c r="R303" s="24">
        <v>0</v>
      </c>
      <c r="S303" s="24">
        <v>0</v>
      </c>
      <c r="T303" s="24">
        <v>1</v>
      </c>
      <c r="U303" s="24">
        <v>3</v>
      </c>
      <c r="V303" s="24">
        <v>0</v>
      </c>
      <c r="W303" s="25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5" customHeight="1" x14ac:dyDescent="0.2">
      <c r="A304" s="21">
        <f t="shared" si="4"/>
        <v>101</v>
      </c>
      <c r="B304" s="22">
        <v>41832</v>
      </c>
      <c r="C304" s="23" t="s">
        <v>324</v>
      </c>
      <c r="D304" s="23" t="s">
        <v>325</v>
      </c>
      <c r="E304" s="24">
        <v>100</v>
      </c>
      <c r="F304" s="24" t="s">
        <v>333</v>
      </c>
      <c r="G304" s="24">
        <v>89</v>
      </c>
      <c r="H304" s="24">
        <v>0</v>
      </c>
      <c r="I304" s="24">
        <v>1</v>
      </c>
      <c r="J304" s="24">
        <v>1</v>
      </c>
      <c r="K304" s="24">
        <v>0</v>
      </c>
      <c r="L304" s="24">
        <v>0</v>
      </c>
      <c r="M304" s="24">
        <v>0</v>
      </c>
      <c r="N304" s="24">
        <v>2</v>
      </c>
      <c r="O304" s="24">
        <v>0</v>
      </c>
      <c r="P304" s="24">
        <v>2</v>
      </c>
      <c r="Q304" s="24">
        <v>5</v>
      </c>
      <c r="R304" s="24">
        <v>0</v>
      </c>
      <c r="S304" s="24">
        <v>0</v>
      </c>
      <c r="T304" s="24">
        <v>0</v>
      </c>
      <c r="U304" s="24">
        <v>1</v>
      </c>
      <c r="V304" s="24">
        <v>0</v>
      </c>
      <c r="W304" s="25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5" customHeight="1" x14ac:dyDescent="0.2">
      <c r="A305" s="21">
        <f t="shared" si="4"/>
        <v>97</v>
      </c>
      <c r="B305" s="22">
        <v>41832</v>
      </c>
      <c r="C305" s="23" t="s">
        <v>324</v>
      </c>
      <c r="D305" s="23" t="s">
        <v>325</v>
      </c>
      <c r="E305" s="24">
        <v>115</v>
      </c>
      <c r="F305" s="24" t="s">
        <v>333</v>
      </c>
      <c r="G305" s="24">
        <v>88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5</v>
      </c>
      <c r="R305" s="24">
        <v>1</v>
      </c>
      <c r="S305" s="24">
        <v>0</v>
      </c>
      <c r="T305" s="24">
        <v>0</v>
      </c>
      <c r="U305" s="24">
        <v>3</v>
      </c>
      <c r="V305" s="24">
        <v>0</v>
      </c>
      <c r="W305" s="25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5" customHeight="1" x14ac:dyDescent="0.2">
      <c r="A306" s="21">
        <f t="shared" si="4"/>
        <v>87</v>
      </c>
      <c r="B306" s="22">
        <v>41832</v>
      </c>
      <c r="C306" s="23" t="s">
        <v>324</v>
      </c>
      <c r="D306" s="23" t="s">
        <v>325</v>
      </c>
      <c r="E306" s="24">
        <v>130</v>
      </c>
      <c r="F306" s="24" t="s">
        <v>333</v>
      </c>
      <c r="G306" s="24">
        <v>79</v>
      </c>
      <c r="H306" s="24">
        <v>0</v>
      </c>
      <c r="I306" s="24">
        <v>1</v>
      </c>
      <c r="J306" s="24">
        <v>1</v>
      </c>
      <c r="K306" s="24">
        <v>0</v>
      </c>
      <c r="L306" s="24">
        <v>0</v>
      </c>
      <c r="M306" s="24">
        <v>0</v>
      </c>
      <c r="N306" s="24">
        <v>2</v>
      </c>
      <c r="O306" s="24">
        <v>0</v>
      </c>
      <c r="P306" s="24">
        <v>1</v>
      </c>
      <c r="Q306" s="24">
        <v>2</v>
      </c>
      <c r="R306" s="24">
        <v>0</v>
      </c>
      <c r="S306" s="24">
        <v>0</v>
      </c>
      <c r="T306" s="24">
        <v>0</v>
      </c>
      <c r="U306" s="24">
        <v>1</v>
      </c>
      <c r="V306" s="24">
        <v>0</v>
      </c>
      <c r="W306" s="25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5" customHeight="1" x14ac:dyDescent="0.2">
      <c r="A307" s="21">
        <f t="shared" si="4"/>
        <v>74</v>
      </c>
      <c r="B307" s="22">
        <v>41832</v>
      </c>
      <c r="C307" s="23" t="s">
        <v>324</v>
      </c>
      <c r="D307" s="23" t="s">
        <v>325</v>
      </c>
      <c r="E307" s="24">
        <v>145</v>
      </c>
      <c r="F307" s="24" t="s">
        <v>333</v>
      </c>
      <c r="G307" s="24">
        <v>66</v>
      </c>
      <c r="H307" s="24">
        <v>0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0</v>
      </c>
      <c r="O307" s="24">
        <v>0</v>
      </c>
      <c r="P307" s="24">
        <v>0</v>
      </c>
      <c r="Q307" s="24">
        <v>1</v>
      </c>
      <c r="R307" s="24">
        <v>0</v>
      </c>
      <c r="S307" s="24">
        <v>0</v>
      </c>
      <c r="T307" s="24">
        <v>0</v>
      </c>
      <c r="U307" s="24">
        <v>7</v>
      </c>
      <c r="V307" s="24">
        <v>0</v>
      </c>
      <c r="W307" s="25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5" customHeight="1" x14ac:dyDescent="0.2">
      <c r="A308" s="21">
        <f t="shared" si="4"/>
        <v>102</v>
      </c>
      <c r="B308" s="22">
        <v>41832</v>
      </c>
      <c r="C308" s="23" t="s">
        <v>324</v>
      </c>
      <c r="D308" s="23" t="s">
        <v>325</v>
      </c>
      <c r="E308" s="24">
        <v>200</v>
      </c>
      <c r="F308" s="24" t="s">
        <v>333</v>
      </c>
      <c r="G308" s="24">
        <v>92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3</v>
      </c>
      <c r="R308" s="24">
        <v>0</v>
      </c>
      <c r="S308" s="24">
        <v>0</v>
      </c>
      <c r="T308" s="24">
        <v>0</v>
      </c>
      <c r="U308" s="24">
        <v>7</v>
      </c>
      <c r="V308" s="24">
        <v>0</v>
      </c>
      <c r="W308" s="25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5" customHeight="1" x14ac:dyDescent="0.2">
      <c r="A309" s="21">
        <f t="shared" si="4"/>
        <v>80</v>
      </c>
      <c r="B309" s="22">
        <v>41832</v>
      </c>
      <c r="C309" s="23" t="s">
        <v>324</v>
      </c>
      <c r="D309" s="23" t="s">
        <v>325</v>
      </c>
      <c r="E309" s="24">
        <v>215</v>
      </c>
      <c r="F309" s="24" t="s">
        <v>333</v>
      </c>
      <c r="G309" s="24">
        <v>66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1</v>
      </c>
      <c r="Q309" s="24">
        <v>6</v>
      </c>
      <c r="R309" s="24">
        <v>0</v>
      </c>
      <c r="S309" s="24">
        <v>0</v>
      </c>
      <c r="T309" s="24">
        <v>1</v>
      </c>
      <c r="U309" s="24">
        <v>6</v>
      </c>
      <c r="V309" s="24">
        <v>0</v>
      </c>
      <c r="W309" s="25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5" customHeight="1" x14ac:dyDescent="0.2">
      <c r="A310" s="21">
        <f t="shared" si="4"/>
        <v>86</v>
      </c>
      <c r="B310" s="22">
        <v>41832</v>
      </c>
      <c r="C310" s="23" t="s">
        <v>324</v>
      </c>
      <c r="D310" s="23" t="s">
        <v>325</v>
      </c>
      <c r="E310" s="24">
        <v>230</v>
      </c>
      <c r="F310" s="24" t="s">
        <v>333</v>
      </c>
      <c r="G310" s="24">
        <v>76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1</v>
      </c>
      <c r="Q310" s="24">
        <v>2</v>
      </c>
      <c r="R310" s="24">
        <v>0</v>
      </c>
      <c r="S310" s="24">
        <v>0</v>
      </c>
      <c r="T310" s="24">
        <v>2</v>
      </c>
      <c r="U310" s="24">
        <v>5</v>
      </c>
      <c r="V310" s="24">
        <v>0</v>
      </c>
      <c r="W310" s="25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5" customHeight="1" x14ac:dyDescent="0.2">
      <c r="A311" s="21">
        <f t="shared" si="4"/>
        <v>66</v>
      </c>
      <c r="B311" s="22">
        <v>41832</v>
      </c>
      <c r="C311" s="23" t="s">
        <v>324</v>
      </c>
      <c r="D311" s="23" t="s">
        <v>325</v>
      </c>
      <c r="E311" s="24">
        <v>245</v>
      </c>
      <c r="F311" s="24" t="s">
        <v>333</v>
      </c>
      <c r="G311" s="24">
        <v>59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1</v>
      </c>
      <c r="O311" s="24">
        <v>0</v>
      </c>
      <c r="P311" s="24">
        <v>0</v>
      </c>
      <c r="Q311" s="24">
        <v>1</v>
      </c>
      <c r="R311" s="24">
        <v>0</v>
      </c>
      <c r="S311" s="24">
        <v>1</v>
      </c>
      <c r="T311" s="24">
        <v>0</v>
      </c>
      <c r="U311" s="24">
        <v>4</v>
      </c>
      <c r="V311" s="24">
        <v>0</v>
      </c>
      <c r="W311" s="25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5" customHeight="1" x14ac:dyDescent="0.2">
      <c r="A312" s="21">
        <f t="shared" si="4"/>
        <v>91</v>
      </c>
      <c r="B312" s="22">
        <v>41832</v>
      </c>
      <c r="C312" s="23" t="s">
        <v>324</v>
      </c>
      <c r="D312" s="23" t="s">
        <v>325</v>
      </c>
      <c r="E312" s="24">
        <v>300</v>
      </c>
      <c r="F312" s="24" t="s">
        <v>333</v>
      </c>
      <c r="G312" s="24">
        <v>79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1</v>
      </c>
      <c r="Q312" s="24">
        <v>3</v>
      </c>
      <c r="R312" s="24">
        <v>2</v>
      </c>
      <c r="S312" s="24">
        <v>1</v>
      </c>
      <c r="T312" s="24">
        <v>0</v>
      </c>
      <c r="U312" s="24">
        <v>5</v>
      </c>
      <c r="V312" s="24">
        <v>0</v>
      </c>
      <c r="W312" s="25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5" customHeight="1" x14ac:dyDescent="0.2">
      <c r="A313" s="21">
        <f t="shared" si="4"/>
        <v>72</v>
      </c>
      <c r="B313" s="22">
        <v>41832</v>
      </c>
      <c r="C313" s="23" t="s">
        <v>324</v>
      </c>
      <c r="D313" s="23" t="s">
        <v>325</v>
      </c>
      <c r="E313" s="24">
        <v>315</v>
      </c>
      <c r="F313" s="24" t="s">
        <v>333</v>
      </c>
      <c r="G313" s="24">
        <v>59</v>
      </c>
      <c r="H313" s="24">
        <v>0</v>
      </c>
      <c r="I313" s="24">
        <v>1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7</v>
      </c>
      <c r="R313" s="24">
        <v>0</v>
      </c>
      <c r="S313" s="24">
        <v>1</v>
      </c>
      <c r="T313" s="24">
        <v>3</v>
      </c>
      <c r="U313" s="24">
        <v>1</v>
      </c>
      <c r="V313" s="24">
        <v>0</v>
      </c>
      <c r="W313" s="25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5" customHeight="1" x14ac:dyDescent="0.2">
      <c r="A314" s="21">
        <f t="shared" si="4"/>
        <v>89</v>
      </c>
      <c r="B314" s="22">
        <v>41832</v>
      </c>
      <c r="C314" s="23" t="s">
        <v>324</v>
      </c>
      <c r="D314" s="23" t="s">
        <v>325</v>
      </c>
      <c r="E314" s="24">
        <v>330</v>
      </c>
      <c r="F314" s="24" t="s">
        <v>333</v>
      </c>
      <c r="G314" s="24">
        <v>73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1</v>
      </c>
      <c r="O314" s="24">
        <v>0</v>
      </c>
      <c r="P314" s="24">
        <v>2</v>
      </c>
      <c r="Q314" s="24">
        <v>4</v>
      </c>
      <c r="R314" s="24">
        <v>0</v>
      </c>
      <c r="S314" s="24">
        <v>0</v>
      </c>
      <c r="T314" s="24">
        <v>1</v>
      </c>
      <c r="U314" s="24">
        <v>8</v>
      </c>
      <c r="V314" s="24">
        <v>0</v>
      </c>
      <c r="W314" s="25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5" customHeight="1" x14ac:dyDescent="0.2">
      <c r="A315" s="21">
        <f t="shared" si="4"/>
        <v>111</v>
      </c>
      <c r="B315" s="22">
        <v>41832</v>
      </c>
      <c r="C315" s="23" t="s">
        <v>324</v>
      </c>
      <c r="D315" s="23" t="s">
        <v>325</v>
      </c>
      <c r="E315" s="24">
        <v>345</v>
      </c>
      <c r="F315" s="24" t="s">
        <v>333</v>
      </c>
      <c r="G315" s="24">
        <v>88</v>
      </c>
      <c r="H315" s="24">
        <v>1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1</v>
      </c>
      <c r="O315" s="24">
        <v>0</v>
      </c>
      <c r="P315" s="24">
        <v>4</v>
      </c>
      <c r="Q315" s="24">
        <v>10</v>
      </c>
      <c r="R315" s="24">
        <v>0</v>
      </c>
      <c r="S315" s="24">
        <v>0</v>
      </c>
      <c r="T315" s="24">
        <v>0</v>
      </c>
      <c r="U315" s="24">
        <v>7</v>
      </c>
      <c r="V315" s="24">
        <v>0</v>
      </c>
      <c r="W315" s="25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5" customHeight="1" x14ac:dyDescent="0.2">
      <c r="A316" s="21">
        <f t="shared" si="4"/>
        <v>100</v>
      </c>
      <c r="B316" s="22">
        <v>41832</v>
      </c>
      <c r="C316" s="23" t="s">
        <v>324</v>
      </c>
      <c r="D316" s="23" t="s">
        <v>325</v>
      </c>
      <c r="E316" s="24">
        <v>400</v>
      </c>
      <c r="F316" s="24" t="s">
        <v>333</v>
      </c>
      <c r="G316" s="24">
        <v>73</v>
      </c>
      <c r="H316" s="24">
        <v>1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1</v>
      </c>
      <c r="O316" s="24">
        <v>1</v>
      </c>
      <c r="P316" s="24">
        <v>1</v>
      </c>
      <c r="Q316" s="24">
        <v>7</v>
      </c>
      <c r="R316" s="24">
        <v>2</v>
      </c>
      <c r="S316" s="24">
        <v>0</v>
      </c>
      <c r="T316" s="24">
        <v>1</v>
      </c>
      <c r="U316" s="24">
        <v>13</v>
      </c>
      <c r="V316" s="24">
        <v>0</v>
      </c>
      <c r="W316" s="25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5" customHeight="1" x14ac:dyDescent="0.2">
      <c r="A317" s="21">
        <f t="shared" si="4"/>
        <v>106</v>
      </c>
      <c r="B317" s="22">
        <v>41832</v>
      </c>
      <c r="C317" s="23" t="s">
        <v>324</v>
      </c>
      <c r="D317" s="23" t="s">
        <v>325</v>
      </c>
      <c r="E317" s="24">
        <v>415</v>
      </c>
      <c r="F317" s="24" t="s">
        <v>333</v>
      </c>
      <c r="G317" s="24">
        <v>90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3</v>
      </c>
      <c r="Q317" s="24">
        <v>6</v>
      </c>
      <c r="R317" s="24">
        <v>0</v>
      </c>
      <c r="S317" s="24">
        <v>0</v>
      </c>
      <c r="T317" s="24">
        <v>1</v>
      </c>
      <c r="U317" s="24">
        <v>5</v>
      </c>
      <c r="V317" s="24">
        <v>1</v>
      </c>
      <c r="W317" s="25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5" customHeight="1" x14ac:dyDescent="0.2">
      <c r="A318" s="21">
        <f t="shared" si="4"/>
        <v>143</v>
      </c>
      <c r="B318" s="22">
        <v>41832</v>
      </c>
      <c r="C318" s="23" t="s">
        <v>324</v>
      </c>
      <c r="D318" s="23" t="s">
        <v>325</v>
      </c>
      <c r="E318" s="24">
        <v>430</v>
      </c>
      <c r="F318" s="24" t="s">
        <v>333</v>
      </c>
      <c r="G318" s="24">
        <v>90</v>
      </c>
      <c r="H318" s="24">
        <v>0</v>
      </c>
      <c r="I318" s="24">
        <v>1</v>
      </c>
      <c r="J318" s="24">
        <v>2</v>
      </c>
      <c r="K318" s="24">
        <v>0</v>
      </c>
      <c r="L318" s="24">
        <v>0</v>
      </c>
      <c r="M318" s="24">
        <v>0</v>
      </c>
      <c r="N318" s="24">
        <v>3</v>
      </c>
      <c r="O318" s="24">
        <v>0</v>
      </c>
      <c r="P318" s="24">
        <v>6</v>
      </c>
      <c r="Q318" s="24">
        <v>18</v>
      </c>
      <c r="R318" s="24">
        <v>1</v>
      </c>
      <c r="S318" s="24">
        <v>0</v>
      </c>
      <c r="T318" s="24">
        <v>2</v>
      </c>
      <c r="U318" s="24">
        <v>12</v>
      </c>
      <c r="V318" s="24">
        <v>8</v>
      </c>
      <c r="W318" s="25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5" customHeight="1" x14ac:dyDescent="0.2">
      <c r="A319" s="21">
        <f t="shared" si="4"/>
        <v>153</v>
      </c>
      <c r="B319" s="22">
        <v>41832</v>
      </c>
      <c r="C319" s="23" t="s">
        <v>324</v>
      </c>
      <c r="D319" s="23" t="s">
        <v>325</v>
      </c>
      <c r="E319" s="24">
        <v>445</v>
      </c>
      <c r="F319" s="24" t="s">
        <v>333</v>
      </c>
      <c r="G319" s="24">
        <v>96</v>
      </c>
      <c r="H319" s="24">
        <v>1</v>
      </c>
      <c r="I319" s="24">
        <v>0</v>
      </c>
      <c r="J319" s="24">
        <v>2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7</v>
      </c>
      <c r="Q319" s="24">
        <v>15</v>
      </c>
      <c r="R319" s="24">
        <v>1</v>
      </c>
      <c r="S319" s="24">
        <v>0</v>
      </c>
      <c r="T319" s="24">
        <v>2</v>
      </c>
      <c r="U319" s="24">
        <v>27</v>
      </c>
      <c r="V319" s="24">
        <v>2</v>
      </c>
      <c r="W319" s="25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5" customHeight="1" x14ac:dyDescent="0.2">
      <c r="A320" s="21">
        <f t="shared" si="4"/>
        <v>231</v>
      </c>
      <c r="B320" s="22">
        <v>41832</v>
      </c>
      <c r="C320" s="23" t="s">
        <v>324</v>
      </c>
      <c r="D320" s="23" t="s">
        <v>325</v>
      </c>
      <c r="E320" s="24">
        <v>500</v>
      </c>
      <c r="F320" s="24" t="s">
        <v>333</v>
      </c>
      <c r="G320" s="24">
        <v>150</v>
      </c>
      <c r="H320" s="24">
        <v>2</v>
      </c>
      <c r="I320" s="24">
        <v>0</v>
      </c>
      <c r="J320" s="24">
        <v>6</v>
      </c>
      <c r="K320" s="24">
        <v>0</v>
      </c>
      <c r="L320" s="24">
        <v>0</v>
      </c>
      <c r="M320" s="24">
        <v>0</v>
      </c>
      <c r="N320" s="24">
        <v>2</v>
      </c>
      <c r="O320" s="24">
        <v>0</v>
      </c>
      <c r="P320" s="24">
        <v>4</v>
      </c>
      <c r="Q320" s="24">
        <v>16</v>
      </c>
      <c r="R320" s="24">
        <v>0</v>
      </c>
      <c r="S320" s="24">
        <v>0</v>
      </c>
      <c r="T320" s="24">
        <v>0</v>
      </c>
      <c r="U320" s="24">
        <v>41</v>
      </c>
      <c r="V320" s="24">
        <v>10</v>
      </c>
      <c r="W320" s="25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5" customHeight="1" x14ac:dyDescent="0.2">
      <c r="A321" s="21">
        <f t="shared" si="4"/>
        <v>358</v>
      </c>
      <c r="B321" s="22">
        <v>41832</v>
      </c>
      <c r="C321" s="23" t="s">
        <v>324</v>
      </c>
      <c r="D321" s="23" t="s">
        <v>325</v>
      </c>
      <c r="E321" s="24">
        <v>515</v>
      </c>
      <c r="F321" s="24" t="s">
        <v>333</v>
      </c>
      <c r="G321" s="24">
        <v>179</v>
      </c>
      <c r="H321" s="24">
        <v>0</v>
      </c>
      <c r="I321" s="24">
        <v>5</v>
      </c>
      <c r="J321" s="24">
        <v>12</v>
      </c>
      <c r="K321" s="24">
        <v>0</v>
      </c>
      <c r="L321" s="24">
        <v>0</v>
      </c>
      <c r="M321" s="24">
        <v>0</v>
      </c>
      <c r="N321" s="24">
        <v>2</v>
      </c>
      <c r="O321" s="24">
        <v>0</v>
      </c>
      <c r="P321" s="24">
        <v>11</v>
      </c>
      <c r="Q321" s="24">
        <v>22</v>
      </c>
      <c r="R321" s="24">
        <v>2</v>
      </c>
      <c r="S321" s="24">
        <v>2</v>
      </c>
      <c r="T321" s="24">
        <v>2</v>
      </c>
      <c r="U321" s="24">
        <v>98</v>
      </c>
      <c r="V321" s="24">
        <v>23</v>
      </c>
      <c r="W321" s="25" t="s">
        <v>343</v>
      </c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5" customHeight="1" x14ac:dyDescent="0.2">
      <c r="A322" s="21">
        <f t="shared" si="4"/>
        <v>467</v>
      </c>
      <c r="B322" s="22">
        <v>41832</v>
      </c>
      <c r="C322" s="23" t="s">
        <v>324</v>
      </c>
      <c r="D322" s="23" t="s">
        <v>325</v>
      </c>
      <c r="E322" s="24">
        <v>530</v>
      </c>
      <c r="F322" s="24" t="s">
        <v>333</v>
      </c>
      <c r="G322" s="24">
        <v>234</v>
      </c>
      <c r="H322" s="24">
        <v>1</v>
      </c>
      <c r="I322" s="24">
        <v>1</v>
      </c>
      <c r="J322" s="24">
        <v>13</v>
      </c>
      <c r="K322" s="24">
        <v>0</v>
      </c>
      <c r="L322" s="24">
        <v>0</v>
      </c>
      <c r="M322" s="24">
        <v>0</v>
      </c>
      <c r="N322" s="24">
        <v>5</v>
      </c>
      <c r="O322" s="24">
        <v>1</v>
      </c>
      <c r="P322" s="24">
        <v>6</v>
      </c>
      <c r="Q322" s="24">
        <v>16</v>
      </c>
      <c r="R322" s="24">
        <v>4</v>
      </c>
      <c r="S322" s="24">
        <v>0</v>
      </c>
      <c r="T322" s="24">
        <v>1</v>
      </c>
      <c r="U322" s="24">
        <v>160</v>
      </c>
      <c r="V322" s="24">
        <v>25</v>
      </c>
      <c r="W322" s="25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5" customHeight="1" x14ac:dyDescent="0.2">
      <c r="A323" s="21">
        <f t="shared" si="4"/>
        <v>471</v>
      </c>
      <c r="B323" s="22">
        <v>41832</v>
      </c>
      <c r="C323" s="23" t="s">
        <v>324</v>
      </c>
      <c r="D323" s="23" t="s">
        <v>325</v>
      </c>
      <c r="E323" s="24">
        <v>545</v>
      </c>
      <c r="F323" s="24" t="s">
        <v>333</v>
      </c>
      <c r="G323" s="24">
        <v>266</v>
      </c>
      <c r="H323" s="24">
        <v>1</v>
      </c>
      <c r="I323" s="24">
        <v>1</v>
      </c>
      <c r="J323" s="24">
        <v>4</v>
      </c>
      <c r="K323" s="24">
        <v>0</v>
      </c>
      <c r="L323" s="24">
        <v>0</v>
      </c>
      <c r="M323" s="24">
        <v>0</v>
      </c>
      <c r="N323" s="24">
        <v>2</v>
      </c>
      <c r="O323" s="24">
        <v>0</v>
      </c>
      <c r="P323" s="24">
        <v>7</v>
      </c>
      <c r="Q323" s="24">
        <v>31</v>
      </c>
      <c r="R323" s="24">
        <v>1</v>
      </c>
      <c r="S323" s="24">
        <v>0</v>
      </c>
      <c r="T323" s="24">
        <v>1</v>
      </c>
      <c r="U323" s="24">
        <v>147</v>
      </c>
      <c r="V323" s="24">
        <v>10</v>
      </c>
      <c r="W323" s="25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5" customHeight="1" x14ac:dyDescent="0.2">
      <c r="A324" s="21">
        <f t="shared" si="4"/>
        <v>515</v>
      </c>
      <c r="B324" s="22">
        <v>41832</v>
      </c>
      <c r="C324" s="23" t="s">
        <v>324</v>
      </c>
      <c r="D324" s="23" t="s">
        <v>325</v>
      </c>
      <c r="E324" s="24">
        <v>600</v>
      </c>
      <c r="F324" s="24" t="s">
        <v>333</v>
      </c>
      <c r="G324" s="24">
        <v>292</v>
      </c>
      <c r="H324" s="24">
        <v>1</v>
      </c>
      <c r="I324" s="24">
        <v>4</v>
      </c>
      <c r="J324" s="24">
        <v>6</v>
      </c>
      <c r="K324" s="24">
        <v>0</v>
      </c>
      <c r="L324" s="24">
        <v>0</v>
      </c>
      <c r="M324" s="24">
        <v>0</v>
      </c>
      <c r="N324" s="24">
        <v>3</v>
      </c>
      <c r="O324" s="24">
        <v>0</v>
      </c>
      <c r="P324" s="24">
        <v>7</v>
      </c>
      <c r="Q324" s="24">
        <v>27</v>
      </c>
      <c r="R324" s="24">
        <v>0</v>
      </c>
      <c r="S324" s="24">
        <v>1</v>
      </c>
      <c r="T324" s="24">
        <v>3</v>
      </c>
      <c r="U324" s="24">
        <v>154</v>
      </c>
      <c r="V324" s="24">
        <v>17</v>
      </c>
      <c r="W324" s="25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22.5" customHeight="1" x14ac:dyDescent="0.2">
      <c r="A325" s="21">
        <f t="shared" ref="A325:A388" si="5">SUM(G325:V325)</f>
        <v>617</v>
      </c>
      <c r="B325" s="22">
        <v>41832</v>
      </c>
      <c r="C325" s="23" t="s">
        <v>324</v>
      </c>
      <c r="D325" s="23" t="s">
        <v>325</v>
      </c>
      <c r="E325" s="24">
        <v>615</v>
      </c>
      <c r="F325" s="24" t="s">
        <v>333</v>
      </c>
      <c r="G325" s="24">
        <v>356</v>
      </c>
      <c r="H325" s="24">
        <v>1</v>
      </c>
      <c r="I325" s="24">
        <v>1</v>
      </c>
      <c r="J325" s="24">
        <v>11</v>
      </c>
      <c r="K325" s="24">
        <v>0</v>
      </c>
      <c r="L325" s="24">
        <v>0</v>
      </c>
      <c r="M325" s="24">
        <v>0</v>
      </c>
      <c r="N325" s="24">
        <v>0</v>
      </c>
      <c r="O325" s="24">
        <v>0</v>
      </c>
      <c r="P325" s="24">
        <v>7</v>
      </c>
      <c r="Q325" s="24">
        <v>28</v>
      </c>
      <c r="R325" s="24">
        <v>3</v>
      </c>
      <c r="S325" s="24">
        <v>0</v>
      </c>
      <c r="T325" s="24">
        <v>1</v>
      </c>
      <c r="U325" s="24">
        <v>185</v>
      </c>
      <c r="V325" s="24">
        <v>24</v>
      </c>
      <c r="W325" s="25" t="s">
        <v>336</v>
      </c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5" customHeight="1" x14ac:dyDescent="0.2">
      <c r="A326" s="21">
        <f t="shared" si="5"/>
        <v>722</v>
      </c>
      <c r="B326" s="22">
        <v>41832</v>
      </c>
      <c r="C326" s="23" t="s">
        <v>324</v>
      </c>
      <c r="D326" s="23" t="s">
        <v>325</v>
      </c>
      <c r="E326" s="24">
        <v>630</v>
      </c>
      <c r="F326" s="24" t="s">
        <v>333</v>
      </c>
      <c r="G326" s="24">
        <v>402</v>
      </c>
      <c r="H326" s="24">
        <v>0</v>
      </c>
      <c r="I326" s="24">
        <v>1</v>
      </c>
      <c r="J326" s="24">
        <v>11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11</v>
      </c>
      <c r="Q326" s="24">
        <v>30</v>
      </c>
      <c r="R326" s="24">
        <v>0</v>
      </c>
      <c r="S326" s="24">
        <v>0</v>
      </c>
      <c r="T326" s="24">
        <v>1</v>
      </c>
      <c r="U326" s="24">
        <v>244</v>
      </c>
      <c r="V326" s="24">
        <v>22</v>
      </c>
      <c r="W326" s="25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5" customHeight="1" x14ac:dyDescent="0.2">
      <c r="A327" s="21">
        <f t="shared" si="5"/>
        <v>751</v>
      </c>
      <c r="B327" s="22">
        <v>41832</v>
      </c>
      <c r="C327" s="23" t="s">
        <v>324</v>
      </c>
      <c r="D327" s="23" t="s">
        <v>325</v>
      </c>
      <c r="E327" s="24">
        <v>645</v>
      </c>
      <c r="F327" s="24" t="s">
        <v>333</v>
      </c>
      <c r="G327" s="24">
        <v>446</v>
      </c>
      <c r="H327" s="24">
        <v>0</v>
      </c>
      <c r="I327" s="24">
        <v>0</v>
      </c>
      <c r="J327" s="24">
        <v>10</v>
      </c>
      <c r="K327" s="24">
        <v>0</v>
      </c>
      <c r="L327" s="24">
        <v>0</v>
      </c>
      <c r="M327" s="24">
        <v>0</v>
      </c>
      <c r="N327" s="24">
        <v>4</v>
      </c>
      <c r="O327" s="24">
        <v>0</v>
      </c>
      <c r="P327" s="24">
        <v>8</v>
      </c>
      <c r="Q327" s="24">
        <v>20</v>
      </c>
      <c r="R327" s="24">
        <v>3</v>
      </c>
      <c r="S327" s="24">
        <v>0</v>
      </c>
      <c r="T327" s="24">
        <v>0</v>
      </c>
      <c r="U327" s="24">
        <v>240</v>
      </c>
      <c r="V327" s="24">
        <v>20</v>
      </c>
      <c r="W327" s="25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5" customHeight="1" x14ac:dyDescent="0.2">
      <c r="A328" s="21">
        <f t="shared" si="5"/>
        <v>625</v>
      </c>
      <c r="B328" s="22">
        <v>41832</v>
      </c>
      <c r="C328" s="23" t="s">
        <v>324</v>
      </c>
      <c r="D328" s="23" t="s">
        <v>325</v>
      </c>
      <c r="E328" s="24">
        <v>700</v>
      </c>
      <c r="F328" s="24" t="s">
        <v>333</v>
      </c>
      <c r="G328" s="24">
        <v>391</v>
      </c>
      <c r="H328" s="24">
        <v>0</v>
      </c>
      <c r="I328" s="24">
        <v>1</v>
      </c>
      <c r="J328" s="24">
        <v>8</v>
      </c>
      <c r="K328" s="24">
        <v>0</v>
      </c>
      <c r="L328" s="24">
        <v>0</v>
      </c>
      <c r="M328" s="24">
        <v>0</v>
      </c>
      <c r="N328" s="24">
        <v>2</v>
      </c>
      <c r="O328" s="24">
        <v>0</v>
      </c>
      <c r="P328" s="24">
        <v>9</v>
      </c>
      <c r="Q328" s="24">
        <v>15</v>
      </c>
      <c r="R328" s="24">
        <v>0</v>
      </c>
      <c r="S328" s="24">
        <v>0</v>
      </c>
      <c r="T328" s="24">
        <v>0</v>
      </c>
      <c r="U328" s="24">
        <v>189</v>
      </c>
      <c r="V328" s="24">
        <v>10</v>
      </c>
      <c r="W328" s="25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5" customHeight="1" x14ac:dyDescent="0.2">
      <c r="A329" s="21">
        <f t="shared" si="5"/>
        <v>704</v>
      </c>
      <c r="B329" s="22">
        <v>41832</v>
      </c>
      <c r="C329" s="23" t="s">
        <v>324</v>
      </c>
      <c r="D329" s="23" t="s">
        <v>325</v>
      </c>
      <c r="E329" s="24">
        <v>715</v>
      </c>
      <c r="F329" s="24" t="s">
        <v>333</v>
      </c>
      <c r="G329" s="24">
        <v>443</v>
      </c>
      <c r="H329" s="24">
        <v>0</v>
      </c>
      <c r="I329" s="24">
        <v>2</v>
      </c>
      <c r="J329" s="24">
        <v>10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6</v>
      </c>
      <c r="Q329" s="24">
        <v>13</v>
      </c>
      <c r="R329" s="24">
        <v>0</v>
      </c>
      <c r="S329" s="24">
        <v>0</v>
      </c>
      <c r="T329" s="24">
        <v>1</v>
      </c>
      <c r="U329" s="24">
        <v>215</v>
      </c>
      <c r="V329" s="24">
        <v>14</v>
      </c>
      <c r="W329" s="25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5" customHeight="1" x14ac:dyDescent="0.2">
      <c r="A330" s="21">
        <f t="shared" si="5"/>
        <v>684</v>
      </c>
      <c r="B330" s="22">
        <v>41832</v>
      </c>
      <c r="C330" s="23" t="s">
        <v>324</v>
      </c>
      <c r="D330" s="23" t="s">
        <v>325</v>
      </c>
      <c r="E330" s="24">
        <v>730</v>
      </c>
      <c r="F330" s="24" t="s">
        <v>333</v>
      </c>
      <c r="G330" s="24">
        <v>429</v>
      </c>
      <c r="H330" s="24">
        <v>0</v>
      </c>
      <c r="I330" s="24">
        <v>6</v>
      </c>
      <c r="J330" s="24">
        <v>5</v>
      </c>
      <c r="K330" s="24">
        <v>0</v>
      </c>
      <c r="L330" s="24">
        <v>0</v>
      </c>
      <c r="M330" s="24">
        <v>0</v>
      </c>
      <c r="N330" s="24">
        <v>1</v>
      </c>
      <c r="O330" s="24">
        <v>0</v>
      </c>
      <c r="P330" s="24">
        <v>4</v>
      </c>
      <c r="Q330" s="24">
        <v>14</v>
      </c>
      <c r="R330" s="24">
        <v>1</v>
      </c>
      <c r="S330" s="24">
        <v>0</v>
      </c>
      <c r="T330" s="24">
        <v>0</v>
      </c>
      <c r="U330" s="24">
        <v>208</v>
      </c>
      <c r="V330" s="24">
        <v>16</v>
      </c>
      <c r="W330" s="25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5" customHeight="1" x14ac:dyDescent="0.2">
      <c r="A331" s="21">
        <f t="shared" si="5"/>
        <v>751</v>
      </c>
      <c r="B331" s="22">
        <v>41832</v>
      </c>
      <c r="C331" s="23" t="s">
        <v>324</v>
      </c>
      <c r="D331" s="23" t="s">
        <v>325</v>
      </c>
      <c r="E331" s="24">
        <v>745</v>
      </c>
      <c r="F331" s="24" t="s">
        <v>333</v>
      </c>
      <c r="G331" s="24">
        <v>456</v>
      </c>
      <c r="H331" s="24">
        <v>1</v>
      </c>
      <c r="I331" s="24">
        <v>0</v>
      </c>
      <c r="J331" s="24">
        <v>6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5</v>
      </c>
      <c r="Q331" s="24">
        <v>15</v>
      </c>
      <c r="R331" s="24">
        <v>2</v>
      </c>
      <c r="S331" s="24">
        <v>0</v>
      </c>
      <c r="T331" s="24">
        <v>0</v>
      </c>
      <c r="U331" s="24">
        <v>253</v>
      </c>
      <c r="V331" s="24">
        <v>13</v>
      </c>
      <c r="W331" s="25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5" customHeight="1" x14ac:dyDescent="0.2">
      <c r="A332" s="21">
        <f t="shared" si="5"/>
        <v>697</v>
      </c>
      <c r="B332" s="22">
        <v>41832</v>
      </c>
      <c r="C332" s="23" t="s">
        <v>324</v>
      </c>
      <c r="D332" s="23" t="s">
        <v>325</v>
      </c>
      <c r="E332" s="24">
        <v>800</v>
      </c>
      <c r="F332" s="24" t="s">
        <v>333</v>
      </c>
      <c r="G332" s="24">
        <v>476</v>
      </c>
      <c r="H332" s="24">
        <v>0</v>
      </c>
      <c r="I332" s="24">
        <v>3</v>
      </c>
      <c r="J332" s="24">
        <v>11</v>
      </c>
      <c r="K332" s="24">
        <v>0</v>
      </c>
      <c r="L332" s="24">
        <v>0</v>
      </c>
      <c r="M332" s="24">
        <v>0</v>
      </c>
      <c r="N332" s="24">
        <v>3</v>
      </c>
      <c r="O332" s="24">
        <v>0</v>
      </c>
      <c r="P332" s="24">
        <v>5</v>
      </c>
      <c r="Q332" s="24">
        <v>17</v>
      </c>
      <c r="R332" s="24">
        <v>3</v>
      </c>
      <c r="S332" s="24">
        <v>0</v>
      </c>
      <c r="T332" s="24">
        <v>2</v>
      </c>
      <c r="U332" s="24">
        <v>169</v>
      </c>
      <c r="V332" s="24">
        <v>8</v>
      </c>
      <c r="W332" s="25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5" customHeight="1" x14ac:dyDescent="0.2">
      <c r="A333" s="21">
        <f t="shared" si="5"/>
        <v>723</v>
      </c>
      <c r="B333" s="22">
        <v>41832</v>
      </c>
      <c r="C333" s="23" t="s">
        <v>324</v>
      </c>
      <c r="D333" s="23" t="s">
        <v>325</v>
      </c>
      <c r="E333" s="24">
        <v>815</v>
      </c>
      <c r="F333" s="24" t="s">
        <v>333</v>
      </c>
      <c r="G333" s="24">
        <v>492</v>
      </c>
      <c r="H333" s="24">
        <v>0</v>
      </c>
      <c r="I333" s="24">
        <v>1</v>
      </c>
      <c r="J333" s="24">
        <v>11</v>
      </c>
      <c r="K333" s="24">
        <v>0</v>
      </c>
      <c r="L333" s="24">
        <v>0</v>
      </c>
      <c r="M333" s="24">
        <v>0</v>
      </c>
      <c r="N333" s="24">
        <v>2</v>
      </c>
      <c r="O333" s="24">
        <v>0</v>
      </c>
      <c r="P333" s="24">
        <v>6</v>
      </c>
      <c r="Q333" s="24">
        <v>27</v>
      </c>
      <c r="R333" s="24">
        <v>0</v>
      </c>
      <c r="S333" s="24">
        <v>0</v>
      </c>
      <c r="T333" s="24">
        <v>0</v>
      </c>
      <c r="U333" s="24">
        <v>178</v>
      </c>
      <c r="V333" s="24">
        <v>6</v>
      </c>
      <c r="W333" s="25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26.25" customHeight="1" x14ac:dyDescent="0.2">
      <c r="A334" s="21">
        <f t="shared" si="5"/>
        <v>657</v>
      </c>
      <c r="B334" s="22">
        <v>41832</v>
      </c>
      <c r="C334" s="23" t="s">
        <v>324</v>
      </c>
      <c r="D334" s="23" t="s">
        <v>325</v>
      </c>
      <c r="E334" s="24">
        <v>830</v>
      </c>
      <c r="F334" s="24" t="s">
        <v>333</v>
      </c>
      <c r="G334" s="24">
        <v>449</v>
      </c>
      <c r="H334" s="24">
        <v>1</v>
      </c>
      <c r="I334" s="24">
        <v>2</v>
      </c>
      <c r="J334" s="24">
        <v>8</v>
      </c>
      <c r="K334" s="24">
        <v>0</v>
      </c>
      <c r="L334" s="24">
        <v>0</v>
      </c>
      <c r="M334" s="24">
        <v>0</v>
      </c>
      <c r="N334" s="24">
        <v>10</v>
      </c>
      <c r="O334" s="24">
        <v>0</v>
      </c>
      <c r="P334" s="24">
        <v>4</v>
      </c>
      <c r="Q334" s="24">
        <v>10</v>
      </c>
      <c r="R334" s="24">
        <v>0</v>
      </c>
      <c r="S334" s="24">
        <v>0</v>
      </c>
      <c r="T334" s="24">
        <v>0</v>
      </c>
      <c r="U334" s="24">
        <v>164</v>
      </c>
      <c r="V334" s="24">
        <v>9</v>
      </c>
      <c r="W334" s="25" t="s">
        <v>348</v>
      </c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5" customHeight="1" x14ac:dyDescent="0.2">
      <c r="A335" s="21">
        <f t="shared" si="5"/>
        <v>708</v>
      </c>
      <c r="B335" s="22">
        <v>41832</v>
      </c>
      <c r="C335" s="23" t="s">
        <v>324</v>
      </c>
      <c r="D335" s="23" t="s">
        <v>325</v>
      </c>
      <c r="E335" s="24">
        <v>845</v>
      </c>
      <c r="F335" s="24" t="s">
        <v>333</v>
      </c>
      <c r="G335" s="24">
        <v>456</v>
      </c>
      <c r="H335" s="24">
        <v>0</v>
      </c>
      <c r="I335" s="24">
        <v>2</v>
      </c>
      <c r="J335" s="24">
        <v>11</v>
      </c>
      <c r="K335" s="24">
        <v>0</v>
      </c>
      <c r="L335" s="24">
        <v>0</v>
      </c>
      <c r="M335" s="24">
        <v>0</v>
      </c>
      <c r="N335" s="24">
        <v>10</v>
      </c>
      <c r="O335" s="24">
        <v>0</v>
      </c>
      <c r="P335" s="24">
        <v>17</v>
      </c>
      <c r="Q335" s="24">
        <v>23</v>
      </c>
      <c r="R335" s="24">
        <v>0</v>
      </c>
      <c r="S335" s="24">
        <v>1</v>
      </c>
      <c r="T335" s="24">
        <v>1</v>
      </c>
      <c r="U335" s="24">
        <v>180</v>
      </c>
      <c r="V335" s="24">
        <v>7</v>
      </c>
      <c r="W335" s="25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5" customHeight="1" x14ac:dyDescent="0.2">
      <c r="A336" s="21">
        <f t="shared" si="5"/>
        <v>665</v>
      </c>
      <c r="B336" s="22">
        <v>41832</v>
      </c>
      <c r="C336" s="23" t="s">
        <v>324</v>
      </c>
      <c r="D336" s="23" t="s">
        <v>325</v>
      </c>
      <c r="E336" s="24">
        <v>900</v>
      </c>
      <c r="F336" s="24" t="s">
        <v>333</v>
      </c>
      <c r="G336" s="24">
        <v>475</v>
      </c>
      <c r="H336" s="24">
        <v>0</v>
      </c>
      <c r="I336" s="24">
        <v>1</v>
      </c>
      <c r="J336" s="24">
        <v>7</v>
      </c>
      <c r="K336" s="24">
        <v>0</v>
      </c>
      <c r="L336" s="24">
        <v>0</v>
      </c>
      <c r="M336" s="24">
        <v>0</v>
      </c>
      <c r="N336" s="24">
        <v>3</v>
      </c>
      <c r="O336" s="24">
        <v>0</v>
      </c>
      <c r="P336" s="24">
        <v>12</v>
      </c>
      <c r="Q336" s="24">
        <v>27</v>
      </c>
      <c r="R336" s="24">
        <v>1</v>
      </c>
      <c r="S336" s="24">
        <v>0</v>
      </c>
      <c r="T336" s="24">
        <v>1</v>
      </c>
      <c r="U336" s="24">
        <v>130</v>
      </c>
      <c r="V336" s="24">
        <v>8</v>
      </c>
      <c r="W336" s="25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5" customHeight="1" x14ac:dyDescent="0.2">
      <c r="A337" s="21">
        <f t="shared" si="5"/>
        <v>690</v>
      </c>
      <c r="B337" s="22">
        <v>41832</v>
      </c>
      <c r="C337" s="23" t="s">
        <v>324</v>
      </c>
      <c r="D337" s="23" t="s">
        <v>325</v>
      </c>
      <c r="E337" s="24">
        <v>915</v>
      </c>
      <c r="F337" s="24" t="s">
        <v>333</v>
      </c>
      <c r="G337" s="24">
        <v>511</v>
      </c>
      <c r="H337" s="24">
        <v>0</v>
      </c>
      <c r="I337" s="24">
        <v>0</v>
      </c>
      <c r="J337" s="24">
        <v>6</v>
      </c>
      <c r="K337" s="24">
        <v>0</v>
      </c>
      <c r="L337" s="24">
        <v>0</v>
      </c>
      <c r="M337" s="24">
        <v>0</v>
      </c>
      <c r="N337" s="24">
        <v>4</v>
      </c>
      <c r="O337" s="24">
        <v>1</v>
      </c>
      <c r="P337" s="24">
        <v>13</v>
      </c>
      <c r="Q337" s="24">
        <v>27</v>
      </c>
      <c r="R337" s="24">
        <v>0</v>
      </c>
      <c r="S337" s="24">
        <v>0</v>
      </c>
      <c r="T337" s="24">
        <v>0</v>
      </c>
      <c r="U337" s="24">
        <v>122</v>
      </c>
      <c r="V337" s="24">
        <v>6</v>
      </c>
      <c r="W337" s="25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5" customHeight="1" x14ac:dyDescent="0.2">
      <c r="A338" s="21">
        <f t="shared" si="5"/>
        <v>654</v>
      </c>
      <c r="B338" s="22">
        <v>41832</v>
      </c>
      <c r="C338" s="23" t="s">
        <v>324</v>
      </c>
      <c r="D338" s="23" t="s">
        <v>325</v>
      </c>
      <c r="E338" s="24">
        <v>930</v>
      </c>
      <c r="F338" s="24" t="s">
        <v>333</v>
      </c>
      <c r="G338" s="24">
        <v>478</v>
      </c>
      <c r="H338" s="24">
        <v>1</v>
      </c>
      <c r="I338" s="24">
        <v>3</v>
      </c>
      <c r="J338" s="24">
        <v>7</v>
      </c>
      <c r="K338" s="24">
        <v>0</v>
      </c>
      <c r="L338" s="24">
        <v>0</v>
      </c>
      <c r="M338" s="24">
        <v>0</v>
      </c>
      <c r="N338" s="24">
        <v>2</v>
      </c>
      <c r="O338" s="24">
        <v>0</v>
      </c>
      <c r="P338" s="24">
        <v>9</v>
      </c>
      <c r="Q338" s="24">
        <v>28</v>
      </c>
      <c r="R338" s="24">
        <v>0</v>
      </c>
      <c r="S338" s="24">
        <v>0</v>
      </c>
      <c r="T338" s="24">
        <v>1</v>
      </c>
      <c r="U338" s="24">
        <v>121</v>
      </c>
      <c r="V338" s="24">
        <v>4</v>
      </c>
      <c r="W338" s="25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5" customHeight="1" x14ac:dyDescent="0.2">
      <c r="A339" s="21">
        <f t="shared" si="5"/>
        <v>569</v>
      </c>
      <c r="B339" s="22">
        <v>41832</v>
      </c>
      <c r="C339" s="23" t="s">
        <v>324</v>
      </c>
      <c r="D339" s="23" t="s">
        <v>325</v>
      </c>
      <c r="E339" s="24">
        <v>945</v>
      </c>
      <c r="F339" s="24" t="s">
        <v>333</v>
      </c>
      <c r="G339" s="24">
        <v>410</v>
      </c>
      <c r="H339" s="24">
        <v>0</v>
      </c>
      <c r="I339" s="24">
        <v>1</v>
      </c>
      <c r="J339" s="24">
        <v>5</v>
      </c>
      <c r="K339" s="24">
        <v>0</v>
      </c>
      <c r="L339" s="24">
        <v>0</v>
      </c>
      <c r="M339" s="24">
        <v>0</v>
      </c>
      <c r="N339" s="24">
        <v>5</v>
      </c>
      <c r="O339" s="24">
        <v>0</v>
      </c>
      <c r="P339" s="24">
        <v>8</v>
      </c>
      <c r="Q339" s="24">
        <v>13</v>
      </c>
      <c r="R339" s="24">
        <v>2</v>
      </c>
      <c r="S339" s="24">
        <v>0</v>
      </c>
      <c r="T339" s="24">
        <v>1</v>
      </c>
      <c r="U339" s="24">
        <v>118</v>
      </c>
      <c r="V339" s="24">
        <v>6</v>
      </c>
      <c r="W339" s="25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5" customHeight="1" x14ac:dyDescent="0.2">
      <c r="A340" s="21">
        <f t="shared" si="5"/>
        <v>553</v>
      </c>
      <c r="B340" s="22">
        <v>41832</v>
      </c>
      <c r="C340" s="23" t="s">
        <v>324</v>
      </c>
      <c r="D340" s="23" t="s">
        <v>325</v>
      </c>
      <c r="E340" s="24">
        <v>1000</v>
      </c>
      <c r="F340" s="24" t="s">
        <v>333</v>
      </c>
      <c r="G340" s="24">
        <v>397</v>
      </c>
      <c r="H340" s="24">
        <v>0</v>
      </c>
      <c r="I340" s="24">
        <v>0</v>
      </c>
      <c r="J340" s="24">
        <v>7</v>
      </c>
      <c r="K340" s="24">
        <v>0</v>
      </c>
      <c r="L340" s="24">
        <v>0</v>
      </c>
      <c r="M340" s="24">
        <v>0</v>
      </c>
      <c r="N340" s="24">
        <v>5</v>
      </c>
      <c r="O340" s="24">
        <v>0</v>
      </c>
      <c r="P340" s="24">
        <v>3</v>
      </c>
      <c r="Q340" s="24">
        <v>25</v>
      </c>
      <c r="R340" s="24">
        <v>0</v>
      </c>
      <c r="S340" s="24">
        <v>1</v>
      </c>
      <c r="T340" s="24">
        <v>0</v>
      </c>
      <c r="U340" s="24">
        <v>109</v>
      </c>
      <c r="V340" s="24">
        <v>6</v>
      </c>
      <c r="W340" s="25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5" customHeight="1" x14ac:dyDescent="0.2">
      <c r="A341" s="21">
        <f t="shared" si="5"/>
        <v>551</v>
      </c>
      <c r="B341" s="22">
        <v>41832</v>
      </c>
      <c r="C341" s="23" t="s">
        <v>324</v>
      </c>
      <c r="D341" s="23" t="s">
        <v>325</v>
      </c>
      <c r="E341" s="24">
        <v>1015</v>
      </c>
      <c r="F341" s="24" t="s">
        <v>333</v>
      </c>
      <c r="G341" s="24">
        <v>388</v>
      </c>
      <c r="H341" s="24">
        <v>1</v>
      </c>
      <c r="I341" s="24">
        <v>1</v>
      </c>
      <c r="J341" s="24">
        <v>7</v>
      </c>
      <c r="K341" s="24">
        <v>0</v>
      </c>
      <c r="L341" s="24">
        <v>0</v>
      </c>
      <c r="M341" s="24">
        <v>0</v>
      </c>
      <c r="N341" s="24">
        <v>3</v>
      </c>
      <c r="O341" s="24">
        <v>0</v>
      </c>
      <c r="P341" s="24">
        <v>8</v>
      </c>
      <c r="Q341" s="24">
        <v>20</v>
      </c>
      <c r="R341" s="24">
        <v>0</v>
      </c>
      <c r="S341" s="24">
        <v>1</v>
      </c>
      <c r="T341" s="24">
        <v>0</v>
      </c>
      <c r="U341" s="24">
        <v>117</v>
      </c>
      <c r="V341" s="24">
        <v>5</v>
      </c>
      <c r="W341" s="25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5" customHeight="1" x14ac:dyDescent="0.2">
      <c r="A342" s="21">
        <f t="shared" si="5"/>
        <v>539</v>
      </c>
      <c r="B342" s="22">
        <v>41832</v>
      </c>
      <c r="C342" s="23" t="s">
        <v>324</v>
      </c>
      <c r="D342" s="23" t="s">
        <v>325</v>
      </c>
      <c r="E342" s="24">
        <v>1030</v>
      </c>
      <c r="F342" s="24" t="s">
        <v>333</v>
      </c>
      <c r="G342" s="24">
        <v>373</v>
      </c>
      <c r="H342" s="24">
        <v>1</v>
      </c>
      <c r="I342" s="24">
        <v>0</v>
      </c>
      <c r="J342" s="24">
        <v>5</v>
      </c>
      <c r="K342" s="24">
        <v>0</v>
      </c>
      <c r="L342" s="24">
        <v>0</v>
      </c>
      <c r="M342" s="24">
        <v>0</v>
      </c>
      <c r="N342" s="24">
        <v>4</v>
      </c>
      <c r="O342" s="24">
        <v>0</v>
      </c>
      <c r="P342" s="24">
        <v>8</v>
      </c>
      <c r="Q342" s="24">
        <v>17</v>
      </c>
      <c r="R342" s="24">
        <v>1</v>
      </c>
      <c r="S342" s="24">
        <v>0</v>
      </c>
      <c r="T342" s="24">
        <v>0</v>
      </c>
      <c r="U342" s="24">
        <v>127</v>
      </c>
      <c r="V342" s="24">
        <v>3</v>
      </c>
      <c r="W342" s="25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5" customHeight="1" x14ac:dyDescent="0.2">
      <c r="A343" s="21">
        <f t="shared" si="5"/>
        <v>573</v>
      </c>
      <c r="B343" s="22">
        <v>41832</v>
      </c>
      <c r="C343" s="23" t="s">
        <v>324</v>
      </c>
      <c r="D343" s="23" t="s">
        <v>325</v>
      </c>
      <c r="E343" s="24">
        <v>1045</v>
      </c>
      <c r="F343" s="24" t="s">
        <v>333</v>
      </c>
      <c r="G343" s="24">
        <v>430</v>
      </c>
      <c r="H343" s="24">
        <v>1</v>
      </c>
      <c r="I343" s="24">
        <v>2</v>
      </c>
      <c r="J343" s="24">
        <v>6</v>
      </c>
      <c r="K343" s="24">
        <v>0</v>
      </c>
      <c r="L343" s="24">
        <v>0</v>
      </c>
      <c r="M343" s="24">
        <v>0</v>
      </c>
      <c r="N343" s="24">
        <v>3</v>
      </c>
      <c r="O343" s="24">
        <v>0</v>
      </c>
      <c r="P343" s="24">
        <v>4</v>
      </c>
      <c r="Q343" s="24">
        <v>21</v>
      </c>
      <c r="R343" s="24">
        <v>0</v>
      </c>
      <c r="S343" s="24">
        <v>0</v>
      </c>
      <c r="T343" s="24">
        <v>0</v>
      </c>
      <c r="U343" s="24">
        <v>103</v>
      </c>
      <c r="V343" s="24">
        <v>3</v>
      </c>
      <c r="W343" s="25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5" customHeight="1" x14ac:dyDescent="0.2">
      <c r="A344" s="21">
        <f t="shared" si="5"/>
        <v>586</v>
      </c>
      <c r="B344" s="22">
        <v>41832</v>
      </c>
      <c r="C344" s="23" t="s">
        <v>324</v>
      </c>
      <c r="D344" s="23" t="s">
        <v>325</v>
      </c>
      <c r="E344" s="24">
        <v>1100</v>
      </c>
      <c r="F344" s="24" t="s">
        <v>333</v>
      </c>
      <c r="G344" s="24">
        <v>438</v>
      </c>
      <c r="H344" s="24">
        <v>1</v>
      </c>
      <c r="I344" s="24">
        <v>2</v>
      </c>
      <c r="J344" s="24">
        <v>6</v>
      </c>
      <c r="K344" s="24">
        <v>0</v>
      </c>
      <c r="L344" s="24">
        <v>0</v>
      </c>
      <c r="M344" s="24">
        <v>0</v>
      </c>
      <c r="N344" s="24">
        <v>4</v>
      </c>
      <c r="O344" s="24">
        <v>0</v>
      </c>
      <c r="P344" s="24">
        <v>5</v>
      </c>
      <c r="Q344" s="24">
        <v>10</v>
      </c>
      <c r="R344" s="24">
        <v>1</v>
      </c>
      <c r="S344" s="24">
        <v>0</v>
      </c>
      <c r="T344" s="24">
        <v>0</v>
      </c>
      <c r="U344" s="24">
        <v>116</v>
      </c>
      <c r="V344" s="24">
        <v>3</v>
      </c>
      <c r="W344" s="25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5" customHeight="1" x14ac:dyDescent="0.2">
      <c r="A345" s="21">
        <f t="shared" si="5"/>
        <v>598</v>
      </c>
      <c r="B345" s="22">
        <v>41832</v>
      </c>
      <c r="C345" s="23" t="s">
        <v>324</v>
      </c>
      <c r="D345" s="23" t="s">
        <v>325</v>
      </c>
      <c r="E345" s="24">
        <v>1115</v>
      </c>
      <c r="F345" s="24" t="s">
        <v>333</v>
      </c>
      <c r="G345" s="24">
        <v>431</v>
      </c>
      <c r="H345" s="24">
        <v>0</v>
      </c>
      <c r="I345" s="24">
        <v>1</v>
      </c>
      <c r="J345" s="24">
        <v>5</v>
      </c>
      <c r="K345" s="24">
        <v>0</v>
      </c>
      <c r="L345" s="24">
        <v>0</v>
      </c>
      <c r="M345" s="24">
        <v>0</v>
      </c>
      <c r="N345" s="24">
        <v>2</v>
      </c>
      <c r="O345" s="24">
        <v>0</v>
      </c>
      <c r="P345" s="24">
        <v>9</v>
      </c>
      <c r="Q345" s="24">
        <v>19</v>
      </c>
      <c r="R345" s="24">
        <v>1</v>
      </c>
      <c r="S345" s="24">
        <v>0</v>
      </c>
      <c r="T345" s="24">
        <v>1</v>
      </c>
      <c r="U345" s="24">
        <v>126</v>
      </c>
      <c r="V345" s="24">
        <v>3</v>
      </c>
      <c r="W345" s="25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5" customHeight="1" x14ac:dyDescent="0.2">
      <c r="A346" s="21">
        <f t="shared" si="5"/>
        <v>539</v>
      </c>
      <c r="B346" s="22">
        <v>41832</v>
      </c>
      <c r="C346" s="23" t="s">
        <v>324</v>
      </c>
      <c r="D346" s="23" t="s">
        <v>325</v>
      </c>
      <c r="E346" s="24">
        <v>1130</v>
      </c>
      <c r="F346" s="24" t="s">
        <v>333</v>
      </c>
      <c r="G346" s="24">
        <v>398</v>
      </c>
      <c r="H346" s="24">
        <v>1</v>
      </c>
      <c r="I346" s="24">
        <v>2</v>
      </c>
      <c r="J346" s="24">
        <v>6</v>
      </c>
      <c r="K346" s="24">
        <v>0</v>
      </c>
      <c r="L346" s="24">
        <v>0</v>
      </c>
      <c r="M346" s="24">
        <v>0</v>
      </c>
      <c r="N346" s="24">
        <v>2</v>
      </c>
      <c r="O346" s="24">
        <v>0</v>
      </c>
      <c r="P346" s="24">
        <v>3</v>
      </c>
      <c r="Q346" s="24">
        <v>13</v>
      </c>
      <c r="R346" s="24">
        <v>2</v>
      </c>
      <c r="S346" s="24">
        <v>1</v>
      </c>
      <c r="T346" s="24">
        <v>1</v>
      </c>
      <c r="U346" s="24">
        <v>108</v>
      </c>
      <c r="V346" s="24">
        <v>2</v>
      </c>
      <c r="W346" s="25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5" customHeight="1" x14ac:dyDescent="0.2">
      <c r="A347" s="21">
        <f t="shared" si="5"/>
        <v>558</v>
      </c>
      <c r="B347" s="22">
        <v>41832</v>
      </c>
      <c r="C347" s="23" t="s">
        <v>324</v>
      </c>
      <c r="D347" s="23" t="s">
        <v>325</v>
      </c>
      <c r="E347" s="24">
        <v>1145</v>
      </c>
      <c r="F347" s="24" t="s">
        <v>333</v>
      </c>
      <c r="G347" s="24">
        <v>421</v>
      </c>
      <c r="H347" s="24">
        <v>1</v>
      </c>
      <c r="I347" s="24">
        <v>1</v>
      </c>
      <c r="J347" s="24">
        <v>7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5</v>
      </c>
      <c r="Q347" s="24">
        <v>16</v>
      </c>
      <c r="R347" s="24">
        <v>0</v>
      </c>
      <c r="S347" s="24">
        <v>0</v>
      </c>
      <c r="T347" s="24">
        <v>0</v>
      </c>
      <c r="U347" s="24">
        <v>102</v>
      </c>
      <c r="V347" s="24">
        <v>5</v>
      </c>
      <c r="W347" s="25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5" customHeight="1" x14ac:dyDescent="0.2">
      <c r="A348" s="21">
        <f t="shared" si="5"/>
        <v>544</v>
      </c>
      <c r="B348" s="22">
        <v>41832</v>
      </c>
      <c r="C348" s="23" t="s">
        <v>324</v>
      </c>
      <c r="D348" s="23" t="s">
        <v>325</v>
      </c>
      <c r="E348" s="24">
        <v>1200</v>
      </c>
      <c r="F348" s="24" t="s">
        <v>333</v>
      </c>
      <c r="G348" s="24">
        <v>410</v>
      </c>
      <c r="H348" s="24">
        <v>0</v>
      </c>
      <c r="I348" s="24">
        <v>0</v>
      </c>
      <c r="J348" s="24">
        <v>7</v>
      </c>
      <c r="K348" s="24">
        <v>0</v>
      </c>
      <c r="L348" s="24">
        <v>0</v>
      </c>
      <c r="M348" s="24">
        <v>0</v>
      </c>
      <c r="N348" s="24">
        <v>2</v>
      </c>
      <c r="O348" s="24">
        <v>0</v>
      </c>
      <c r="P348" s="24">
        <v>4</v>
      </c>
      <c r="Q348" s="24">
        <v>14</v>
      </c>
      <c r="R348" s="24">
        <v>1</v>
      </c>
      <c r="S348" s="24">
        <v>0</v>
      </c>
      <c r="T348" s="24">
        <v>1</v>
      </c>
      <c r="U348" s="24">
        <v>103</v>
      </c>
      <c r="V348" s="24">
        <v>2</v>
      </c>
      <c r="W348" s="25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5" customHeight="1" x14ac:dyDescent="0.2">
      <c r="A349" s="21">
        <f t="shared" si="5"/>
        <v>548</v>
      </c>
      <c r="B349" s="22">
        <v>41832</v>
      </c>
      <c r="C349" s="23" t="s">
        <v>324</v>
      </c>
      <c r="D349" s="23" t="s">
        <v>325</v>
      </c>
      <c r="E349" s="24">
        <v>1215</v>
      </c>
      <c r="F349" s="24" t="s">
        <v>333</v>
      </c>
      <c r="G349" s="24">
        <v>399</v>
      </c>
      <c r="H349" s="24">
        <v>0</v>
      </c>
      <c r="I349" s="24">
        <v>3</v>
      </c>
      <c r="J349" s="24">
        <v>9</v>
      </c>
      <c r="K349" s="24">
        <v>0</v>
      </c>
      <c r="L349" s="24">
        <v>0</v>
      </c>
      <c r="M349" s="24">
        <v>0</v>
      </c>
      <c r="N349" s="24">
        <v>8</v>
      </c>
      <c r="O349" s="24">
        <v>0</v>
      </c>
      <c r="P349" s="24">
        <v>2</v>
      </c>
      <c r="Q349" s="24">
        <v>15</v>
      </c>
      <c r="R349" s="24">
        <v>0</v>
      </c>
      <c r="S349" s="24">
        <v>0</v>
      </c>
      <c r="T349" s="24">
        <v>1</v>
      </c>
      <c r="U349" s="24">
        <v>107</v>
      </c>
      <c r="V349" s="24">
        <v>4</v>
      </c>
      <c r="W349" s="25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5" customHeight="1" x14ac:dyDescent="0.2">
      <c r="A350" s="21">
        <f t="shared" si="5"/>
        <v>533</v>
      </c>
      <c r="B350" s="22">
        <v>41832</v>
      </c>
      <c r="C350" s="23" t="s">
        <v>324</v>
      </c>
      <c r="D350" s="23" t="s">
        <v>325</v>
      </c>
      <c r="E350" s="24">
        <v>1230</v>
      </c>
      <c r="F350" s="24" t="s">
        <v>333</v>
      </c>
      <c r="G350" s="24">
        <v>389</v>
      </c>
      <c r="H350" s="24">
        <v>0</v>
      </c>
      <c r="I350" s="24">
        <v>1</v>
      </c>
      <c r="J350" s="24">
        <v>9</v>
      </c>
      <c r="K350" s="24">
        <v>0</v>
      </c>
      <c r="L350" s="24">
        <v>0</v>
      </c>
      <c r="M350" s="24">
        <v>0</v>
      </c>
      <c r="N350" s="24">
        <v>4</v>
      </c>
      <c r="O350" s="24">
        <v>0</v>
      </c>
      <c r="P350" s="24">
        <v>8</v>
      </c>
      <c r="Q350" s="24">
        <v>9</v>
      </c>
      <c r="R350" s="24">
        <v>0</v>
      </c>
      <c r="S350" s="24">
        <v>0</v>
      </c>
      <c r="T350" s="24">
        <v>0</v>
      </c>
      <c r="U350" s="24">
        <v>110</v>
      </c>
      <c r="V350" s="24">
        <v>3</v>
      </c>
      <c r="W350" s="25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5" customHeight="1" x14ac:dyDescent="0.2">
      <c r="A351" s="21">
        <f t="shared" si="5"/>
        <v>535</v>
      </c>
      <c r="B351" s="22">
        <v>41832</v>
      </c>
      <c r="C351" s="23" t="s">
        <v>324</v>
      </c>
      <c r="D351" s="23" t="s">
        <v>325</v>
      </c>
      <c r="E351" s="24">
        <v>1245</v>
      </c>
      <c r="F351" s="24" t="s">
        <v>333</v>
      </c>
      <c r="G351" s="24">
        <v>380</v>
      </c>
      <c r="H351" s="24">
        <v>0</v>
      </c>
      <c r="I351" s="24">
        <v>0</v>
      </c>
      <c r="J351" s="24">
        <v>8</v>
      </c>
      <c r="K351" s="24">
        <v>0</v>
      </c>
      <c r="L351" s="24">
        <v>0</v>
      </c>
      <c r="M351" s="24">
        <v>0</v>
      </c>
      <c r="N351" s="24">
        <v>1</v>
      </c>
      <c r="O351" s="24">
        <v>1</v>
      </c>
      <c r="P351" s="24">
        <v>5</v>
      </c>
      <c r="Q351" s="24">
        <v>20</v>
      </c>
      <c r="R351" s="24">
        <v>1</v>
      </c>
      <c r="S351" s="24">
        <v>0</v>
      </c>
      <c r="T351" s="24">
        <v>0</v>
      </c>
      <c r="U351" s="24">
        <v>119</v>
      </c>
      <c r="V351" s="24">
        <v>0</v>
      </c>
      <c r="W351" s="25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5" customHeight="1" x14ac:dyDescent="0.2">
      <c r="A352" s="21">
        <f t="shared" si="5"/>
        <v>518</v>
      </c>
      <c r="B352" s="22">
        <v>41832</v>
      </c>
      <c r="C352" s="23" t="s">
        <v>324</v>
      </c>
      <c r="D352" s="23" t="s">
        <v>325</v>
      </c>
      <c r="E352" s="24">
        <v>1300</v>
      </c>
      <c r="F352" s="24" t="s">
        <v>333</v>
      </c>
      <c r="G352" s="24">
        <v>384</v>
      </c>
      <c r="H352" s="24">
        <v>0</v>
      </c>
      <c r="I352" s="24">
        <v>4</v>
      </c>
      <c r="J352" s="24">
        <v>6</v>
      </c>
      <c r="K352" s="24">
        <v>0</v>
      </c>
      <c r="L352" s="24">
        <v>0</v>
      </c>
      <c r="M352" s="24">
        <v>0</v>
      </c>
      <c r="N352" s="24">
        <v>7</v>
      </c>
      <c r="O352" s="24">
        <v>0</v>
      </c>
      <c r="P352" s="24">
        <v>3</v>
      </c>
      <c r="Q352" s="24">
        <v>9</v>
      </c>
      <c r="R352" s="24">
        <v>0</v>
      </c>
      <c r="S352" s="24">
        <v>0</v>
      </c>
      <c r="T352" s="24">
        <v>0</v>
      </c>
      <c r="U352" s="24">
        <v>104</v>
      </c>
      <c r="V352" s="24">
        <v>1</v>
      </c>
      <c r="W352" s="25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5" customHeight="1" x14ac:dyDescent="0.2">
      <c r="A353" s="21">
        <f t="shared" si="5"/>
        <v>535</v>
      </c>
      <c r="B353" s="22">
        <v>41832</v>
      </c>
      <c r="C353" s="23" t="s">
        <v>324</v>
      </c>
      <c r="D353" s="23" t="s">
        <v>325</v>
      </c>
      <c r="E353" s="24">
        <v>1315</v>
      </c>
      <c r="F353" s="24" t="s">
        <v>333</v>
      </c>
      <c r="G353" s="24">
        <v>380</v>
      </c>
      <c r="H353" s="24">
        <v>0</v>
      </c>
      <c r="I353" s="24">
        <v>1</v>
      </c>
      <c r="J353" s="24">
        <v>6</v>
      </c>
      <c r="K353" s="24">
        <v>0</v>
      </c>
      <c r="L353" s="24">
        <v>0</v>
      </c>
      <c r="M353" s="24">
        <v>0</v>
      </c>
      <c r="N353" s="24">
        <v>1</v>
      </c>
      <c r="O353" s="24">
        <v>0</v>
      </c>
      <c r="P353" s="24">
        <v>5</v>
      </c>
      <c r="Q353" s="24">
        <v>12</v>
      </c>
      <c r="R353" s="24">
        <v>0</v>
      </c>
      <c r="S353" s="24">
        <v>0</v>
      </c>
      <c r="T353" s="24">
        <v>0</v>
      </c>
      <c r="U353" s="24">
        <v>128</v>
      </c>
      <c r="V353" s="24">
        <v>2</v>
      </c>
      <c r="W353" s="25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5" customHeight="1" x14ac:dyDescent="0.2">
      <c r="A354" s="21">
        <f t="shared" si="5"/>
        <v>523</v>
      </c>
      <c r="B354" s="22">
        <v>41832</v>
      </c>
      <c r="C354" s="23" t="s">
        <v>324</v>
      </c>
      <c r="D354" s="23" t="s">
        <v>325</v>
      </c>
      <c r="E354" s="24">
        <v>1330</v>
      </c>
      <c r="F354" s="24" t="s">
        <v>333</v>
      </c>
      <c r="G354" s="24">
        <v>377</v>
      </c>
      <c r="H354" s="24">
        <v>0</v>
      </c>
      <c r="I354" s="24">
        <v>1</v>
      </c>
      <c r="J354" s="24">
        <v>7</v>
      </c>
      <c r="K354" s="24">
        <v>0</v>
      </c>
      <c r="L354" s="24">
        <v>0</v>
      </c>
      <c r="M354" s="24">
        <v>0</v>
      </c>
      <c r="N354" s="24">
        <v>4</v>
      </c>
      <c r="O354" s="24">
        <v>0</v>
      </c>
      <c r="P354" s="24">
        <v>5</v>
      </c>
      <c r="Q354" s="24">
        <v>13</v>
      </c>
      <c r="R354" s="24">
        <v>2</v>
      </c>
      <c r="S354" s="24">
        <v>1</v>
      </c>
      <c r="T354" s="24">
        <v>0</v>
      </c>
      <c r="U354" s="24">
        <v>112</v>
      </c>
      <c r="V354" s="24">
        <v>1</v>
      </c>
      <c r="W354" s="25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5" customHeight="1" x14ac:dyDescent="0.2">
      <c r="A355" s="21">
        <f t="shared" si="5"/>
        <v>499</v>
      </c>
      <c r="B355" s="22">
        <v>41832</v>
      </c>
      <c r="C355" s="23" t="s">
        <v>324</v>
      </c>
      <c r="D355" s="23" t="s">
        <v>325</v>
      </c>
      <c r="E355" s="24">
        <v>1345</v>
      </c>
      <c r="F355" s="24" t="s">
        <v>333</v>
      </c>
      <c r="G355" s="24">
        <v>372</v>
      </c>
      <c r="H355" s="24">
        <v>1</v>
      </c>
      <c r="I355" s="24">
        <v>3</v>
      </c>
      <c r="J355" s="24">
        <v>5</v>
      </c>
      <c r="K355" s="24">
        <v>0</v>
      </c>
      <c r="L355" s="24">
        <v>0</v>
      </c>
      <c r="M355" s="24">
        <v>0</v>
      </c>
      <c r="N355" s="24">
        <v>2</v>
      </c>
      <c r="O355" s="24">
        <v>0</v>
      </c>
      <c r="P355" s="24">
        <v>4</v>
      </c>
      <c r="Q355" s="24">
        <v>8</v>
      </c>
      <c r="R355" s="24">
        <v>1</v>
      </c>
      <c r="S355" s="24">
        <v>0</v>
      </c>
      <c r="T355" s="24">
        <v>0</v>
      </c>
      <c r="U355" s="24">
        <v>101</v>
      </c>
      <c r="V355" s="24">
        <v>2</v>
      </c>
      <c r="W355" s="25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5" customHeight="1" x14ac:dyDescent="0.2">
      <c r="A356" s="21">
        <f t="shared" si="5"/>
        <v>465</v>
      </c>
      <c r="B356" s="22">
        <v>41832</v>
      </c>
      <c r="C356" s="23" t="s">
        <v>324</v>
      </c>
      <c r="D356" s="23" t="s">
        <v>325</v>
      </c>
      <c r="E356" s="24">
        <v>1400</v>
      </c>
      <c r="F356" s="24" t="s">
        <v>333</v>
      </c>
      <c r="G356" s="24">
        <v>355</v>
      </c>
      <c r="H356" s="24">
        <v>0</v>
      </c>
      <c r="I356" s="24">
        <v>1</v>
      </c>
      <c r="J356" s="24">
        <v>5</v>
      </c>
      <c r="K356" s="24">
        <v>0</v>
      </c>
      <c r="L356" s="24">
        <v>0</v>
      </c>
      <c r="M356" s="24">
        <v>0</v>
      </c>
      <c r="N356" s="24">
        <v>1</v>
      </c>
      <c r="O356" s="24">
        <v>1</v>
      </c>
      <c r="P356" s="24">
        <v>4</v>
      </c>
      <c r="Q356" s="24">
        <v>5</v>
      </c>
      <c r="R356" s="24">
        <v>1</v>
      </c>
      <c r="S356" s="24">
        <v>1</v>
      </c>
      <c r="T356" s="24">
        <v>2</v>
      </c>
      <c r="U356" s="24">
        <v>89</v>
      </c>
      <c r="V356" s="24">
        <v>0</v>
      </c>
      <c r="W356" s="25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5" customHeight="1" x14ac:dyDescent="0.2">
      <c r="A357" s="21">
        <f t="shared" si="5"/>
        <v>503</v>
      </c>
      <c r="B357" s="22">
        <v>41832</v>
      </c>
      <c r="C357" s="23" t="s">
        <v>324</v>
      </c>
      <c r="D357" s="23" t="s">
        <v>325</v>
      </c>
      <c r="E357" s="24">
        <v>1415</v>
      </c>
      <c r="F357" s="24" t="s">
        <v>333</v>
      </c>
      <c r="G357" s="24">
        <v>395</v>
      </c>
      <c r="H357" s="24">
        <v>1</v>
      </c>
      <c r="I357" s="24">
        <v>1</v>
      </c>
      <c r="J357" s="24">
        <v>7</v>
      </c>
      <c r="K357" s="24">
        <v>0</v>
      </c>
      <c r="L357" s="24">
        <v>0</v>
      </c>
      <c r="M357" s="24">
        <v>0</v>
      </c>
      <c r="N357" s="24">
        <v>3</v>
      </c>
      <c r="O357" s="24">
        <v>0</v>
      </c>
      <c r="P357" s="24">
        <v>3</v>
      </c>
      <c r="Q357" s="24">
        <v>8</v>
      </c>
      <c r="R357" s="24">
        <v>0</v>
      </c>
      <c r="S357" s="24">
        <v>0</v>
      </c>
      <c r="T357" s="24">
        <v>1</v>
      </c>
      <c r="U357" s="24">
        <v>84</v>
      </c>
      <c r="V357" s="24">
        <v>0</v>
      </c>
      <c r="W357" s="25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5" customHeight="1" x14ac:dyDescent="0.2">
      <c r="A358" s="21">
        <f t="shared" si="5"/>
        <v>463</v>
      </c>
      <c r="B358" s="22">
        <v>41832</v>
      </c>
      <c r="C358" s="23" t="s">
        <v>324</v>
      </c>
      <c r="D358" s="23" t="s">
        <v>325</v>
      </c>
      <c r="E358" s="24">
        <v>1430</v>
      </c>
      <c r="F358" s="24" t="s">
        <v>333</v>
      </c>
      <c r="G358" s="24">
        <v>373</v>
      </c>
      <c r="H358" s="24">
        <v>0</v>
      </c>
      <c r="I358" s="24">
        <v>0</v>
      </c>
      <c r="J358" s="24">
        <v>6</v>
      </c>
      <c r="K358" s="24">
        <v>0</v>
      </c>
      <c r="L358" s="24">
        <v>0</v>
      </c>
      <c r="M358" s="24">
        <v>0</v>
      </c>
      <c r="N358" s="24">
        <v>4</v>
      </c>
      <c r="O358" s="24">
        <v>0</v>
      </c>
      <c r="P358" s="24">
        <v>3</v>
      </c>
      <c r="Q358" s="24">
        <v>7</v>
      </c>
      <c r="R358" s="24">
        <v>2</v>
      </c>
      <c r="S358" s="24">
        <v>0</v>
      </c>
      <c r="T358" s="24">
        <v>1</v>
      </c>
      <c r="U358" s="24">
        <v>67</v>
      </c>
      <c r="V358" s="24">
        <v>0</v>
      </c>
      <c r="W358" s="25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5" customHeight="1" x14ac:dyDescent="0.2">
      <c r="A359" s="21">
        <f t="shared" si="5"/>
        <v>452</v>
      </c>
      <c r="B359" s="22">
        <v>41832</v>
      </c>
      <c r="C359" s="23" t="s">
        <v>324</v>
      </c>
      <c r="D359" s="23" t="s">
        <v>325</v>
      </c>
      <c r="E359" s="24">
        <v>1445</v>
      </c>
      <c r="F359" s="24" t="s">
        <v>333</v>
      </c>
      <c r="G359" s="24">
        <v>344</v>
      </c>
      <c r="H359" s="24">
        <v>1</v>
      </c>
      <c r="I359" s="24">
        <v>2</v>
      </c>
      <c r="J359" s="24">
        <v>5</v>
      </c>
      <c r="K359" s="24">
        <v>0</v>
      </c>
      <c r="L359" s="24">
        <v>0</v>
      </c>
      <c r="M359" s="24">
        <v>0</v>
      </c>
      <c r="N359" s="24">
        <v>4</v>
      </c>
      <c r="O359" s="24">
        <v>0</v>
      </c>
      <c r="P359" s="24">
        <v>2</v>
      </c>
      <c r="Q359" s="24">
        <v>4</v>
      </c>
      <c r="R359" s="24">
        <v>4</v>
      </c>
      <c r="S359" s="24">
        <v>0</v>
      </c>
      <c r="T359" s="24">
        <v>0</v>
      </c>
      <c r="U359" s="24">
        <v>85</v>
      </c>
      <c r="V359" s="24">
        <v>1</v>
      </c>
      <c r="W359" s="25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5" customHeight="1" x14ac:dyDescent="0.2">
      <c r="A360" s="21">
        <f t="shared" si="5"/>
        <v>461</v>
      </c>
      <c r="B360" s="22">
        <v>41832</v>
      </c>
      <c r="C360" s="23" t="s">
        <v>324</v>
      </c>
      <c r="D360" s="23" t="s">
        <v>325</v>
      </c>
      <c r="E360" s="24">
        <v>1500</v>
      </c>
      <c r="F360" s="24" t="s">
        <v>333</v>
      </c>
      <c r="G360" s="24">
        <v>376</v>
      </c>
      <c r="H360" s="24">
        <v>0</v>
      </c>
      <c r="I360" s="24">
        <v>1</v>
      </c>
      <c r="J360" s="24">
        <v>7</v>
      </c>
      <c r="K360" s="24">
        <v>0</v>
      </c>
      <c r="L360" s="24">
        <v>0</v>
      </c>
      <c r="M360" s="24">
        <v>0</v>
      </c>
      <c r="N360" s="24">
        <v>2</v>
      </c>
      <c r="O360" s="24">
        <v>0</v>
      </c>
      <c r="P360" s="24">
        <v>4</v>
      </c>
      <c r="Q360" s="24">
        <v>9</v>
      </c>
      <c r="R360" s="24">
        <v>0</v>
      </c>
      <c r="S360" s="24">
        <v>0</v>
      </c>
      <c r="T360" s="24">
        <v>0</v>
      </c>
      <c r="U360" s="24">
        <v>62</v>
      </c>
      <c r="V360" s="24">
        <v>0</v>
      </c>
      <c r="W360" s="25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5" customHeight="1" x14ac:dyDescent="0.2">
      <c r="A361" s="21">
        <f t="shared" si="5"/>
        <v>412</v>
      </c>
      <c r="B361" s="22">
        <v>41832</v>
      </c>
      <c r="C361" s="23" t="s">
        <v>324</v>
      </c>
      <c r="D361" s="23" t="s">
        <v>325</v>
      </c>
      <c r="E361" s="24">
        <v>1515</v>
      </c>
      <c r="F361" s="24" t="s">
        <v>333</v>
      </c>
      <c r="G361" s="24">
        <v>318</v>
      </c>
      <c r="H361" s="24">
        <v>0</v>
      </c>
      <c r="I361" s="24">
        <v>0</v>
      </c>
      <c r="J361" s="24">
        <v>4</v>
      </c>
      <c r="K361" s="24">
        <v>0</v>
      </c>
      <c r="L361" s="24">
        <v>0</v>
      </c>
      <c r="M361" s="24">
        <v>0</v>
      </c>
      <c r="N361" s="24">
        <v>1</v>
      </c>
      <c r="O361" s="24">
        <v>0</v>
      </c>
      <c r="P361" s="24">
        <v>4</v>
      </c>
      <c r="Q361" s="24">
        <v>5</v>
      </c>
      <c r="R361" s="24">
        <v>0</v>
      </c>
      <c r="S361" s="24">
        <v>0</v>
      </c>
      <c r="T361" s="24">
        <v>0</v>
      </c>
      <c r="U361" s="24">
        <v>79</v>
      </c>
      <c r="V361" s="24">
        <v>1</v>
      </c>
      <c r="W361" s="25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5" customHeight="1" x14ac:dyDescent="0.2">
      <c r="A362" s="21">
        <f t="shared" si="5"/>
        <v>434</v>
      </c>
      <c r="B362" s="22">
        <v>41832</v>
      </c>
      <c r="C362" s="23" t="s">
        <v>324</v>
      </c>
      <c r="D362" s="23" t="s">
        <v>325</v>
      </c>
      <c r="E362" s="24">
        <v>1530</v>
      </c>
      <c r="F362" s="24" t="s">
        <v>333</v>
      </c>
      <c r="G362" s="24">
        <v>354</v>
      </c>
      <c r="H362" s="24">
        <v>0</v>
      </c>
      <c r="I362" s="24">
        <v>2</v>
      </c>
      <c r="J362" s="24">
        <v>9</v>
      </c>
      <c r="K362" s="24">
        <v>0</v>
      </c>
      <c r="L362" s="24">
        <v>0</v>
      </c>
      <c r="M362" s="24">
        <v>0</v>
      </c>
      <c r="N362" s="24">
        <v>1</v>
      </c>
      <c r="O362" s="24">
        <v>0</v>
      </c>
      <c r="P362" s="24">
        <v>1</v>
      </c>
      <c r="Q362" s="24">
        <v>5</v>
      </c>
      <c r="R362" s="24">
        <v>1</v>
      </c>
      <c r="S362" s="24">
        <v>0</v>
      </c>
      <c r="T362" s="24">
        <v>1</v>
      </c>
      <c r="U362" s="24">
        <v>58</v>
      </c>
      <c r="V362" s="24">
        <v>2</v>
      </c>
      <c r="W362" s="25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5" customHeight="1" x14ac:dyDescent="0.2">
      <c r="A363" s="21">
        <f t="shared" si="5"/>
        <v>432</v>
      </c>
      <c r="B363" s="22">
        <v>41832</v>
      </c>
      <c r="C363" s="23" t="s">
        <v>324</v>
      </c>
      <c r="D363" s="23" t="s">
        <v>325</v>
      </c>
      <c r="E363" s="24">
        <v>1545</v>
      </c>
      <c r="F363" s="24" t="s">
        <v>333</v>
      </c>
      <c r="G363" s="24">
        <v>348</v>
      </c>
      <c r="H363" s="24">
        <v>1</v>
      </c>
      <c r="I363" s="24">
        <v>0</v>
      </c>
      <c r="J363" s="24">
        <v>5</v>
      </c>
      <c r="K363" s="24">
        <v>0</v>
      </c>
      <c r="L363" s="24">
        <v>0</v>
      </c>
      <c r="M363" s="24">
        <v>0</v>
      </c>
      <c r="N363" s="24">
        <v>2</v>
      </c>
      <c r="O363" s="24">
        <v>0</v>
      </c>
      <c r="P363" s="24">
        <v>3</v>
      </c>
      <c r="Q363" s="24">
        <v>3</v>
      </c>
      <c r="R363" s="24">
        <v>1</v>
      </c>
      <c r="S363" s="24">
        <v>0</v>
      </c>
      <c r="T363" s="24">
        <v>1</v>
      </c>
      <c r="U363" s="24">
        <v>68</v>
      </c>
      <c r="V363" s="24">
        <v>0</v>
      </c>
      <c r="W363" s="25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5" customHeight="1" x14ac:dyDescent="0.2">
      <c r="A364" s="21">
        <f t="shared" si="5"/>
        <v>334</v>
      </c>
      <c r="B364" s="22">
        <v>41832</v>
      </c>
      <c r="C364" s="23" t="s">
        <v>324</v>
      </c>
      <c r="D364" s="23" t="s">
        <v>325</v>
      </c>
      <c r="E364" s="24">
        <v>1600</v>
      </c>
      <c r="F364" s="24" t="s">
        <v>333</v>
      </c>
      <c r="G364" s="24">
        <v>265</v>
      </c>
      <c r="H364" s="24">
        <v>0</v>
      </c>
      <c r="I364" s="24">
        <v>1</v>
      </c>
      <c r="J364" s="24">
        <v>6</v>
      </c>
      <c r="K364" s="24">
        <v>0</v>
      </c>
      <c r="L364" s="24">
        <v>0</v>
      </c>
      <c r="M364" s="24">
        <v>0</v>
      </c>
      <c r="N364" s="24">
        <v>1</v>
      </c>
      <c r="O364" s="24">
        <v>0</v>
      </c>
      <c r="P364" s="24">
        <v>1</v>
      </c>
      <c r="Q364" s="24">
        <v>7</v>
      </c>
      <c r="R364" s="24">
        <v>1</v>
      </c>
      <c r="S364" s="24">
        <v>1</v>
      </c>
      <c r="T364" s="24">
        <v>0</v>
      </c>
      <c r="U364" s="24">
        <v>51</v>
      </c>
      <c r="V364" s="24">
        <v>0</v>
      </c>
      <c r="W364" s="25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5" customHeight="1" x14ac:dyDescent="0.2">
      <c r="A365" s="21">
        <f t="shared" si="5"/>
        <v>417</v>
      </c>
      <c r="B365" s="22">
        <v>41832</v>
      </c>
      <c r="C365" s="23" t="s">
        <v>324</v>
      </c>
      <c r="D365" s="23" t="s">
        <v>325</v>
      </c>
      <c r="E365" s="24">
        <v>1615</v>
      </c>
      <c r="F365" s="24" t="s">
        <v>333</v>
      </c>
      <c r="G365" s="24">
        <v>315</v>
      </c>
      <c r="H365" s="24">
        <v>0</v>
      </c>
      <c r="I365" s="24">
        <v>0</v>
      </c>
      <c r="J365" s="24">
        <v>6</v>
      </c>
      <c r="K365" s="24">
        <v>0</v>
      </c>
      <c r="L365" s="24">
        <v>0</v>
      </c>
      <c r="M365" s="24">
        <v>0</v>
      </c>
      <c r="N365" s="24">
        <v>1</v>
      </c>
      <c r="O365" s="24">
        <v>0</v>
      </c>
      <c r="P365" s="24">
        <v>2</v>
      </c>
      <c r="Q365" s="24">
        <v>11</v>
      </c>
      <c r="R365" s="24">
        <v>0</v>
      </c>
      <c r="S365" s="24">
        <v>0</v>
      </c>
      <c r="T365" s="24">
        <v>0</v>
      </c>
      <c r="U365" s="24">
        <v>78</v>
      </c>
      <c r="V365" s="24">
        <v>4</v>
      </c>
      <c r="W365" s="25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5" customHeight="1" x14ac:dyDescent="0.2">
      <c r="A366" s="21">
        <f t="shared" si="5"/>
        <v>389</v>
      </c>
      <c r="B366" s="22">
        <v>41832</v>
      </c>
      <c r="C366" s="23" t="s">
        <v>324</v>
      </c>
      <c r="D366" s="23" t="s">
        <v>325</v>
      </c>
      <c r="E366" s="24">
        <v>1630</v>
      </c>
      <c r="F366" s="24" t="s">
        <v>333</v>
      </c>
      <c r="G366" s="24">
        <v>289</v>
      </c>
      <c r="H366" s="24">
        <v>0</v>
      </c>
      <c r="I366" s="24">
        <v>2</v>
      </c>
      <c r="J366" s="24">
        <v>6</v>
      </c>
      <c r="K366" s="24">
        <v>0</v>
      </c>
      <c r="L366" s="24">
        <v>0</v>
      </c>
      <c r="M366" s="24">
        <v>0</v>
      </c>
      <c r="N366" s="24">
        <v>4</v>
      </c>
      <c r="O366" s="24">
        <v>0</v>
      </c>
      <c r="P366" s="24">
        <v>3</v>
      </c>
      <c r="Q366" s="24">
        <v>7</v>
      </c>
      <c r="R366" s="24">
        <v>0</v>
      </c>
      <c r="S366" s="24">
        <v>1</v>
      </c>
      <c r="T366" s="24">
        <v>0</v>
      </c>
      <c r="U366" s="24">
        <v>71</v>
      </c>
      <c r="V366" s="24">
        <v>6</v>
      </c>
      <c r="W366" s="25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5" customHeight="1" x14ac:dyDescent="0.2">
      <c r="A367" s="21">
        <f t="shared" si="5"/>
        <v>361</v>
      </c>
      <c r="B367" s="22">
        <v>41832</v>
      </c>
      <c r="C367" s="23" t="s">
        <v>324</v>
      </c>
      <c r="D367" s="23" t="s">
        <v>325</v>
      </c>
      <c r="E367" s="24">
        <v>1645</v>
      </c>
      <c r="F367" s="24" t="s">
        <v>333</v>
      </c>
      <c r="G367" s="24">
        <v>286</v>
      </c>
      <c r="H367" s="24">
        <v>1</v>
      </c>
      <c r="I367" s="24">
        <v>0</v>
      </c>
      <c r="J367" s="24">
        <v>9</v>
      </c>
      <c r="K367" s="24">
        <v>0</v>
      </c>
      <c r="L367" s="24">
        <v>0</v>
      </c>
      <c r="M367" s="24">
        <v>0</v>
      </c>
      <c r="N367" s="24">
        <v>2</v>
      </c>
      <c r="O367" s="24">
        <v>0</v>
      </c>
      <c r="P367" s="24">
        <v>1</v>
      </c>
      <c r="Q367" s="24">
        <v>2</v>
      </c>
      <c r="R367" s="24">
        <v>0</v>
      </c>
      <c r="S367" s="24">
        <v>0</v>
      </c>
      <c r="T367" s="24">
        <v>0</v>
      </c>
      <c r="U367" s="24">
        <v>58</v>
      </c>
      <c r="V367" s="24">
        <v>2</v>
      </c>
      <c r="W367" s="25" t="s">
        <v>334</v>
      </c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5" customHeight="1" x14ac:dyDescent="0.2">
      <c r="A368" s="21">
        <f t="shared" si="5"/>
        <v>382</v>
      </c>
      <c r="B368" s="22">
        <v>41832</v>
      </c>
      <c r="C368" s="23" t="s">
        <v>324</v>
      </c>
      <c r="D368" s="23" t="s">
        <v>325</v>
      </c>
      <c r="E368" s="24">
        <v>1700</v>
      </c>
      <c r="F368" s="24" t="s">
        <v>333</v>
      </c>
      <c r="G368" s="24">
        <v>305</v>
      </c>
      <c r="H368" s="24">
        <v>1</v>
      </c>
      <c r="I368" s="24">
        <v>0</v>
      </c>
      <c r="J368" s="24">
        <v>5</v>
      </c>
      <c r="K368" s="24">
        <v>0</v>
      </c>
      <c r="L368" s="24">
        <v>0</v>
      </c>
      <c r="M368" s="24">
        <v>0</v>
      </c>
      <c r="N368" s="24">
        <v>2</v>
      </c>
      <c r="O368" s="24">
        <v>0</v>
      </c>
      <c r="P368" s="24">
        <v>0</v>
      </c>
      <c r="Q368" s="24">
        <v>9</v>
      </c>
      <c r="R368" s="24">
        <v>0</v>
      </c>
      <c r="S368" s="24">
        <v>1</v>
      </c>
      <c r="T368" s="24">
        <v>0</v>
      </c>
      <c r="U368" s="24">
        <v>50</v>
      </c>
      <c r="V368" s="24">
        <v>9</v>
      </c>
      <c r="W368" s="25" t="s">
        <v>334</v>
      </c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5" customHeight="1" x14ac:dyDescent="0.2">
      <c r="A369" s="21">
        <f t="shared" si="5"/>
        <v>434</v>
      </c>
      <c r="B369" s="22">
        <v>41832</v>
      </c>
      <c r="C369" s="23" t="s">
        <v>324</v>
      </c>
      <c r="D369" s="23" t="s">
        <v>325</v>
      </c>
      <c r="E369" s="24">
        <v>1715</v>
      </c>
      <c r="F369" s="24" t="s">
        <v>333</v>
      </c>
      <c r="G369" s="24">
        <v>336</v>
      </c>
      <c r="H369" s="24">
        <v>0</v>
      </c>
      <c r="I369" s="24">
        <v>0</v>
      </c>
      <c r="J369" s="24">
        <v>9</v>
      </c>
      <c r="K369" s="24">
        <v>0</v>
      </c>
      <c r="L369" s="24">
        <v>0</v>
      </c>
      <c r="M369" s="24">
        <v>0</v>
      </c>
      <c r="N369" s="24">
        <v>5</v>
      </c>
      <c r="O369" s="24">
        <v>0</v>
      </c>
      <c r="P369" s="24">
        <v>0</v>
      </c>
      <c r="Q369" s="24">
        <v>3</v>
      </c>
      <c r="R369" s="24">
        <v>0</v>
      </c>
      <c r="S369" s="24">
        <v>0</v>
      </c>
      <c r="T369" s="24">
        <v>0</v>
      </c>
      <c r="U369" s="24">
        <v>73</v>
      </c>
      <c r="V369" s="24">
        <v>8</v>
      </c>
      <c r="W369" s="25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5" customHeight="1" x14ac:dyDescent="0.2">
      <c r="A370" s="21">
        <f t="shared" si="5"/>
        <v>406</v>
      </c>
      <c r="B370" s="22">
        <v>41832</v>
      </c>
      <c r="C370" s="23" t="s">
        <v>324</v>
      </c>
      <c r="D370" s="23" t="s">
        <v>325</v>
      </c>
      <c r="E370" s="24">
        <v>1730</v>
      </c>
      <c r="F370" s="24" t="s">
        <v>333</v>
      </c>
      <c r="G370" s="24">
        <v>316</v>
      </c>
      <c r="H370" s="24">
        <v>0</v>
      </c>
      <c r="I370" s="24">
        <v>0</v>
      </c>
      <c r="J370" s="24">
        <v>7</v>
      </c>
      <c r="K370" s="24">
        <v>0</v>
      </c>
      <c r="L370" s="24">
        <v>0</v>
      </c>
      <c r="M370" s="24">
        <v>0</v>
      </c>
      <c r="N370" s="24">
        <v>3</v>
      </c>
      <c r="O370" s="24">
        <v>0</v>
      </c>
      <c r="P370" s="24">
        <v>0</v>
      </c>
      <c r="Q370" s="24">
        <v>2</v>
      </c>
      <c r="R370" s="24">
        <v>0</v>
      </c>
      <c r="S370" s="24">
        <v>0</v>
      </c>
      <c r="T370" s="24">
        <v>0</v>
      </c>
      <c r="U370" s="24">
        <v>73</v>
      </c>
      <c r="V370" s="24">
        <v>5</v>
      </c>
      <c r="W370" s="25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5" customHeight="1" x14ac:dyDescent="0.2">
      <c r="A371" s="21">
        <f t="shared" si="5"/>
        <v>416</v>
      </c>
      <c r="B371" s="22">
        <v>41832</v>
      </c>
      <c r="C371" s="23" t="s">
        <v>324</v>
      </c>
      <c r="D371" s="23" t="s">
        <v>325</v>
      </c>
      <c r="E371" s="24">
        <v>1745</v>
      </c>
      <c r="F371" s="24" t="s">
        <v>333</v>
      </c>
      <c r="G371" s="24">
        <v>331</v>
      </c>
      <c r="H371" s="24">
        <v>0</v>
      </c>
      <c r="I371" s="24">
        <v>0</v>
      </c>
      <c r="J371" s="24">
        <v>5</v>
      </c>
      <c r="K371" s="24">
        <v>0</v>
      </c>
      <c r="L371" s="24">
        <v>0</v>
      </c>
      <c r="M371" s="24">
        <v>0</v>
      </c>
      <c r="N371" s="24">
        <v>5</v>
      </c>
      <c r="O371" s="24">
        <v>0</v>
      </c>
      <c r="P371" s="24">
        <v>1</v>
      </c>
      <c r="Q371" s="24">
        <v>2</v>
      </c>
      <c r="R371" s="24">
        <v>0</v>
      </c>
      <c r="S371" s="24">
        <v>0</v>
      </c>
      <c r="T371" s="24">
        <v>1</v>
      </c>
      <c r="U371" s="24">
        <v>70</v>
      </c>
      <c r="V371" s="24">
        <v>1</v>
      </c>
      <c r="W371" s="25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5" customHeight="1" x14ac:dyDescent="0.2">
      <c r="A372" s="21">
        <f t="shared" si="5"/>
        <v>372</v>
      </c>
      <c r="B372" s="22">
        <v>41832</v>
      </c>
      <c r="C372" s="23" t="s">
        <v>324</v>
      </c>
      <c r="D372" s="23" t="s">
        <v>325</v>
      </c>
      <c r="E372" s="24">
        <v>1800</v>
      </c>
      <c r="F372" s="24" t="s">
        <v>333</v>
      </c>
      <c r="G372" s="24">
        <v>308</v>
      </c>
      <c r="H372" s="24">
        <v>0</v>
      </c>
      <c r="I372" s="24">
        <v>0</v>
      </c>
      <c r="J372" s="24">
        <v>6</v>
      </c>
      <c r="K372" s="24">
        <v>0</v>
      </c>
      <c r="L372" s="24">
        <v>0</v>
      </c>
      <c r="M372" s="24">
        <v>0</v>
      </c>
      <c r="N372" s="24">
        <v>2</v>
      </c>
      <c r="O372" s="24">
        <v>2</v>
      </c>
      <c r="P372" s="24">
        <v>2</v>
      </c>
      <c r="Q372" s="24">
        <v>3</v>
      </c>
      <c r="R372" s="24">
        <v>1</v>
      </c>
      <c r="S372" s="24">
        <v>0</v>
      </c>
      <c r="T372" s="24">
        <v>2</v>
      </c>
      <c r="U372" s="24">
        <v>45</v>
      </c>
      <c r="V372" s="24">
        <v>1</v>
      </c>
      <c r="W372" s="25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5" customHeight="1" x14ac:dyDescent="0.2">
      <c r="A373" s="21">
        <f t="shared" si="5"/>
        <v>390</v>
      </c>
      <c r="B373" s="22">
        <v>41832</v>
      </c>
      <c r="C373" s="23" t="s">
        <v>324</v>
      </c>
      <c r="D373" s="23" t="s">
        <v>325</v>
      </c>
      <c r="E373" s="24">
        <v>1815</v>
      </c>
      <c r="F373" s="24" t="s">
        <v>333</v>
      </c>
      <c r="G373" s="24">
        <v>328</v>
      </c>
      <c r="H373" s="24">
        <v>1</v>
      </c>
      <c r="I373" s="24">
        <v>1</v>
      </c>
      <c r="J373" s="24">
        <v>4</v>
      </c>
      <c r="K373" s="24">
        <v>0</v>
      </c>
      <c r="L373" s="24">
        <v>0</v>
      </c>
      <c r="M373" s="24">
        <v>0</v>
      </c>
      <c r="N373" s="24">
        <v>3</v>
      </c>
      <c r="O373" s="24">
        <v>1</v>
      </c>
      <c r="P373" s="24">
        <v>2</v>
      </c>
      <c r="Q373" s="24">
        <v>7</v>
      </c>
      <c r="R373" s="24">
        <v>0</v>
      </c>
      <c r="S373" s="24">
        <v>0</v>
      </c>
      <c r="T373" s="24">
        <v>0</v>
      </c>
      <c r="U373" s="24">
        <v>40</v>
      </c>
      <c r="V373" s="24">
        <v>3</v>
      </c>
      <c r="W373" s="25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5" customHeight="1" x14ac:dyDescent="0.2">
      <c r="A374" s="21">
        <f t="shared" si="5"/>
        <v>427</v>
      </c>
      <c r="B374" s="22">
        <v>41832</v>
      </c>
      <c r="C374" s="23" t="s">
        <v>324</v>
      </c>
      <c r="D374" s="23" t="s">
        <v>325</v>
      </c>
      <c r="E374" s="24">
        <v>1830</v>
      </c>
      <c r="F374" s="24" t="s">
        <v>333</v>
      </c>
      <c r="G374" s="24">
        <v>383</v>
      </c>
      <c r="H374" s="24">
        <v>0</v>
      </c>
      <c r="I374" s="24">
        <v>1</v>
      </c>
      <c r="J374" s="24">
        <v>6</v>
      </c>
      <c r="K374" s="24">
        <v>0</v>
      </c>
      <c r="L374" s="24">
        <v>0</v>
      </c>
      <c r="M374" s="24">
        <v>0</v>
      </c>
      <c r="N374" s="24">
        <v>1</v>
      </c>
      <c r="O374" s="24">
        <v>0</v>
      </c>
      <c r="P374" s="24">
        <v>2</v>
      </c>
      <c r="Q374" s="24">
        <v>3</v>
      </c>
      <c r="R374" s="24">
        <v>0</v>
      </c>
      <c r="S374" s="24">
        <v>0</v>
      </c>
      <c r="T374" s="24">
        <v>0</v>
      </c>
      <c r="U374" s="24">
        <v>30</v>
      </c>
      <c r="V374" s="24">
        <v>1</v>
      </c>
      <c r="W374" s="25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5" customHeight="1" x14ac:dyDescent="0.2">
      <c r="A375" s="21">
        <f t="shared" si="5"/>
        <v>357</v>
      </c>
      <c r="B375" s="22">
        <v>41832</v>
      </c>
      <c r="C375" s="23" t="s">
        <v>324</v>
      </c>
      <c r="D375" s="23" t="s">
        <v>325</v>
      </c>
      <c r="E375" s="24">
        <v>1845</v>
      </c>
      <c r="F375" s="24" t="s">
        <v>333</v>
      </c>
      <c r="G375" s="24">
        <v>281</v>
      </c>
      <c r="H375" s="24">
        <v>1</v>
      </c>
      <c r="I375" s="24">
        <v>2</v>
      </c>
      <c r="J375" s="24">
        <v>6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4</v>
      </c>
      <c r="R375" s="24">
        <v>1</v>
      </c>
      <c r="S375" s="24">
        <v>0</v>
      </c>
      <c r="T375" s="24">
        <v>1</v>
      </c>
      <c r="U375" s="24">
        <v>61</v>
      </c>
      <c r="V375" s="24">
        <v>0</v>
      </c>
      <c r="W375" s="25" t="s">
        <v>353</v>
      </c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5" customHeight="1" x14ac:dyDescent="0.2">
      <c r="A376" s="21">
        <f t="shared" si="5"/>
        <v>332</v>
      </c>
      <c r="B376" s="22">
        <v>41832</v>
      </c>
      <c r="C376" s="23" t="s">
        <v>324</v>
      </c>
      <c r="D376" s="23" t="s">
        <v>325</v>
      </c>
      <c r="E376" s="24">
        <v>1900</v>
      </c>
      <c r="F376" s="24" t="s">
        <v>333</v>
      </c>
      <c r="G376" s="24">
        <v>285</v>
      </c>
      <c r="H376" s="24">
        <v>0</v>
      </c>
      <c r="I376" s="24">
        <v>1</v>
      </c>
      <c r="J376" s="24">
        <v>4</v>
      </c>
      <c r="K376" s="24">
        <v>0</v>
      </c>
      <c r="L376" s="24">
        <v>0</v>
      </c>
      <c r="M376" s="24">
        <v>0</v>
      </c>
      <c r="N376" s="24">
        <v>2</v>
      </c>
      <c r="O376" s="24">
        <v>0</v>
      </c>
      <c r="P376" s="24">
        <v>0</v>
      </c>
      <c r="Q376" s="24">
        <v>1</v>
      </c>
      <c r="R376" s="24">
        <v>0</v>
      </c>
      <c r="S376" s="24">
        <v>0</v>
      </c>
      <c r="T376" s="24">
        <v>1</v>
      </c>
      <c r="U376" s="24">
        <v>37</v>
      </c>
      <c r="V376" s="24">
        <v>1</v>
      </c>
      <c r="W376" s="25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5" customHeight="1" x14ac:dyDescent="0.2">
      <c r="A377" s="21">
        <f t="shared" si="5"/>
        <v>350</v>
      </c>
      <c r="B377" s="22">
        <v>41832</v>
      </c>
      <c r="C377" s="23" t="s">
        <v>324</v>
      </c>
      <c r="D377" s="23" t="s">
        <v>325</v>
      </c>
      <c r="E377" s="24">
        <v>1915</v>
      </c>
      <c r="F377" s="24" t="s">
        <v>333</v>
      </c>
      <c r="G377" s="24">
        <v>309</v>
      </c>
      <c r="H377" s="24">
        <v>1</v>
      </c>
      <c r="I377" s="24">
        <v>2</v>
      </c>
      <c r="J377" s="24">
        <v>3</v>
      </c>
      <c r="K377" s="24">
        <v>0</v>
      </c>
      <c r="L377" s="24">
        <v>0</v>
      </c>
      <c r="M377" s="24">
        <v>0</v>
      </c>
      <c r="N377" s="24">
        <v>4</v>
      </c>
      <c r="O377" s="24">
        <v>0</v>
      </c>
      <c r="P377" s="24">
        <v>1</v>
      </c>
      <c r="Q377" s="24">
        <v>3</v>
      </c>
      <c r="R377" s="24">
        <v>0</v>
      </c>
      <c r="S377" s="24">
        <v>0</v>
      </c>
      <c r="T377" s="24">
        <v>0</v>
      </c>
      <c r="U377" s="24">
        <v>27</v>
      </c>
      <c r="V377" s="24">
        <v>0</v>
      </c>
      <c r="W377" s="25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5" customHeight="1" x14ac:dyDescent="0.2">
      <c r="A378" s="21">
        <f t="shared" si="5"/>
        <v>279</v>
      </c>
      <c r="B378" s="22">
        <v>41832</v>
      </c>
      <c r="C378" s="23" t="s">
        <v>324</v>
      </c>
      <c r="D378" s="23" t="s">
        <v>325</v>
      </c>
      <c r="E378" s="24">
        <v>1930</v>
      </c>
      <c r="F378" s="24" t="s">
        <v>333</v>
      </c>
      <c r="G378" s="24">
        <v>246</v>
      </c>
      <c r="H378" s="24">
        <v>1</v>
      </c>
      <c r="I378" s="24">
        <v>1</v>
      </c>
      <c r="J378" s="24">
        <v>3</v>
      </c>
      <c r="K378" s="24">
        <v>0</v>
      </c>
      <c r="L378" s="24">
        <v>0</v>
      </c>
      <c r="M378" s="24">
        <v>0</v>
      </c>
      <c r="N378" s="24">
        <v>7</v>
      </c>
      <c r="O378" s="24">
        <v>0</v>
      </c>
      <c r="P378" s="24">
        <v>0</v>
      </c>
      <c r="Q378" s="24">
        <v>1</v>
      </c>
      <c r="R378" s="24">
        <v>0</v>
      </c>
      <c r="S378" s="24">
        <v>0</v>
      </c>
      <c r="T378" s="24">
        <v>0</v>
      </c>
      <c r="U378" s="24">
        <v>20</v>
      </c>
      <c r="V378" s="24">
        <v>0</v>
      </c>
      <c r="W378" s="25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5" customHeight="1" x14ac:dyDescent="0.2">
      <c r="A379" s="21">
        <f t="shared" si="5"/>
        <v>302</v>
      </c>
      <c r="B379" s="22">
        <v>41832</v>
      </c>
      <c r="C379" s="23" t="s">
        <v>324</v>
      </c>
      <c r="D379" s="23" t="s">
        <v>325</v>
      </c>
      <c r="E379" s="24">
        <v>1945</v>
      </c>
      <c r="F379" s="24" t="s">
        <v>333</v>
      </c>
      <c r="G379" s="24">
        <v>262</v>
      </c>
      <c r="H379" s="24">
        <v>0</v>
      </c>
      <c r="I379" s="24">
        <v>0</v>
      </c>
      <c r="J379" s="24">
        <v>5</v>
      </c>
      <c r="K379" s="24">
        <v>0</v>
      </c>
      <c r="L379" s="24">
        <v>0</v>
      </c>
      <c r="M379" s="24">
        <v>0</v>
      </c>
      <c r="N379" s="24">
        <v>1</v>
      </c>
      <c r="O379" s="24">
        <v>0</v>
      </c>
      <c r="P379" s="24">
        <v>0</v>
      </c>
      <c r="Q379" s="24">
        <v>2</v>
      </c>
      <c r="R379" s="24">
        <v>0</v>
      </c>
      <c r="S379" s="24">
        <v>0</v>
      </c>
      <c r="T379" s="24">
        <v>0</v>
      </c>
      <c r="U379" s="24">
        <v>32</v>
      </c>
      <c r="V379" s="24">
        <v>0</v>
      </c>
      <c r="W379" s="25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5" customHeight="1" x14ac:dyDescent="0.2">
      <c r="A380" s="21">
        <f t="shared" si="5"/>
        <v>271</v>
      </c>
      <c r="B380" s="22">
        <v>41832</v>
      </c>
      <c r="C380" s="23" t="s">
        <v>324</v>
      </c>
      <c r="D380" s="23" t="s">
        <v>325</v>
      </c>
      <c r="E380" s="24">
        <v>2000</v>
      </c>
      <c r="F380" s="24" t="s">
        <v>333</v>
      </c>
      <c r="G380" s="24">
        <v>231</v>
      </c>
      <c r="H380" s="24">
        <v>0</v>
      </c>
      <c r="I380" s="24">
        <v>0</v>
      </c>
      <c r="J380" s="24">
        <v>2</v>
      </c>
      <c r="K380" s="24">
        <v>0</v>
      </c>
      <c r="L380" s="24">
        <v>0</v>
      </c>
      <c r="M380" s="24">
        <v>0</v>
      </c>
      <c r="N380" s="24">
        <v>3</v>
      </c>
      <c r="O380" s="24">
        <v>1</v>
      </c>
      <c r="P380" s="24">
        <v>1</v>
      </c>
      <c r="Q380" s="24">
        <v>3</v>
      </c>
      <c r="R380" s="24">
        <v>0</v>
      </c>
      <c r="S380" s="24">
        <v>0</v>
      </c>
      <c r="T380" s="24">
        <v>0</v>
      </c>
      <c r="U380" s="24">
        <v>30</v>
      </c>
      <c r="V380" s="24">
        <v>0</v>
      </c>
      <c r="W380" s="25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5" customHeight="1" x14ac:dyDescent="0.2">
      <c r="A381" s="21">
        <f t="shared" si="5"/>
        <v>293</v>
      </c>
      <c r="B381" s="22">
        <v>41832</v>
      </c>
      <c r="C381" s="23" t="s">
        <v>324</v>
      </c>
      <c r="D381" s="23" t="s">
        <v>325</v>
      </c>
      <c r="E381" s="24">
        <v>2015</v>
      </c>
      <c r="F381" s="24" t="s">
        <v>333</v>
      </c>
      <c r="G381" s="24">
        <v>258</v>
      </c>
      <c r="H381" s="24">
        <v>0</v>
      </c>
      <c r="I381" s="24">
        <v>1</v>
      </c>
      <c r="J381" s="24">
        <v>4</v>
      </c>
      <c r="K381" s="24">
        <v>0</v>
      </c>
      <c r="L381" s="24">
        <v>0</v>
      </c>
      <c r="M381" s="24">
        <v>0</v>
      </c>
      <c r="N381" s="24">
        <v>0</v>
      </c>
      <c r="O381" s="24">
        <v>0</v>
      </c>
      <c r="P381" s="24">
        <v>1</v>
      </c>
      <c r="Q381" s="24">
        <v>4</v>
      </c>
      <c r="R381" s="24">
        <v>0</v>
      </c>
      <c r="S381" s="24">
        <v>0</v>
      </c>
      <c r="T381" s="24">
        <v>0</v>
      </c>
      <c r="U381" s="24">
        <v>25</v>
      </c>
      <c r="V381" s="24">
        <v>0</v>
      </c>
      <c r="W381" s="25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5" customHeight="1" x14ac:dyDescent="0.2">
      <c r="A382" s="21">
        <f t="shared" si="5"/>
        <v>305</v>
      </c>
      <c r="B382" s="22">
        <v>41832</v>
      </c>
      <c r="C382" s="23" t="s">
        <v>324</v>
      </c>
      <c r="D382" s="23" t="s">
        <v>325</v>
      </c>
      <c r="E382" s="24">
        <v>2030</v>
      </c>
      <c r="F382" s="24" t="s">
        <v>333</v>
      </c>
      <c r="G382" s="24">
        <v>264</v>
      </c>
      <c r="H382" s="24">
        <v>0</v>
      </c>
      <c r="I382" s="24">
        <v>4</v>
      </c>
      <c r="J382" s="24">
        <v>2</v>
      </c>
      <c r="K382" s="24">
        <v>0</v>
      </c>
      <c r="L382" s="24">
        <v>0</v>
      </c>
      <c r="M382" s="24">
        <v>0</v>
      </c>
      <c r="N382" s="24">
        <v>4</v>
      </c>
      <c r="O382" s="24">
        <v>1</v>
      </c>
      <c r="P382" s="24">
        <v>1</v>
      </c>
      <c r="Q382" s="24">
        <v>1</v>
      </c>
      <c r="R382" s="24">
        <v>0</v>
      </c>
      <c r="S382" s="24">
        <v>0</v>
      </c>
      <c r="T382" s="24">
        <v>0</v>
      </c>
      <c r="U382" s="24">
        <v>28</v>
      </c>
      <c r="V382" s="24">
        <v>0</v>
      </c>
      <c r="W382" s="25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5" customHeight="1" x14ac:dyDescent="0.2">
      <c r="A383" s="21">
        <f t="shared" si="5"/>
        <v>319</v>
      </c>
      <c r="B383" s="22">
        <v>41832</v>
      </c>
      <c r="C383" s="23" t="s">
        <v>324</v>
      </c>
      <c r="D383" s="23" t="s">
        <v>325</v>
      </c>
      <c r="E383" s="24">
        <v>2045</v>
      </c>
      <c r="F383" s="24" t="s">
        <v>333</v>
      </c>
      <c r="G383" s="24">
        <v>269</v>
      </c>
      <c r="H383" s="24">
        <v>0</v>
      </c>
      <c r="I383" s="24">
        <v>0</v>
      </c>
      <c r="J383" s="24">
        <v>3</v>
      </c>
      <c r="K383" s="24">
        <v>0</v>
      </c>
      <c r="L383" s="24">
        <v>0</v>
      </c>
      <c r="M383" s="24">
        <v>0</v>
      </c>
      <c r="N383" s="24">
        <v>2</v>
      </c>
      <c r="O383" s="24">
        <v>0</v>
      </c>
      <c r="P383" s="24">
        <v>0</v>
      </c>
      <c r="Q383" s="24">
        <v>2</v>
      </c>
      <c r="R383" s="24">
        <v>0</v>
      </c>
      <c r="S383" s="24">
        <v>0</v>
      </c>
      <c r="T383" s="24">
        <v>0</v>
      </c>
      <c r="U383" s="24">
        <v>43</v>
      </c>
      <c r="V383" s="24">
        <v>0</v>
      </c>
      <c r="W383" s="25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5" customHeight="1" x14ac:dyDescent="0.2">
      <c r="A384" s="21">
        <f t="shared" si="5"/>
        <v>310</v>
      </c>
      <c r="B384" s="22">
        <v>41832</v>
      </c>
      <c r="C384" s="23" t="s">
        <v>324</v>
      </c>
      <c r="D384" s="23" t="s">
        <v>325</v>
      </c>
      <c r="E384" s="24">
        <v>2100</v>
      </c>
      <c r="F384" s="24" t="s">
        <v>333</v>
      </c>
      <c r="G384" s="24">
        <v>271</v>
      </c>
      <c r="H384" s="24">
        <v>0</v>
      </c>
      <c r="I384" s="24">
        <v>1</v>
      </c>
      <c r="J384" s="24">
        <v>2</v>
      </c>
      <c r="K384" s="24">
        <v>0</v>
      </c>
      <c r="L384" s="24">
        <v>0</v>
      </c>
      <c r="M384" s="24">
        <v>0</v>
      </c>
      <c r="N384" s="24">
        <v>3</v>
      </c>
      <c r="O384" s="24">
        <v>0</v>
      </c>
      <c r="P384" s="24">
        <v>0</v>
      </c>
      <c r="Q384" s="24">
        <v>1</v>
      </c>
      <c r="R384" s="24">
        <v>0</v>
      </c>
      <c r="S384" s="24">
        <v>0</v>
      </c>
      <c r="T384" s="24">
        <v>0</v>
      </c>
      <c r="U384" s="24">
        <v>32</v>
      </c>
      <c r="V384" s="24">
        <v>0</v>
      </c>
      <c r="W384" s="25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5" customHeight="1" x14ac:dyDescent="0.2">
      <c r="A385" s="21">
        <f t="shared" si="5"/>
        <v>319</v>
      </c>
      <c r="B385" s="22">
        <v>41832</v>
      </c>
      <c r="C385" s="23" t="s">
        <v>324</v>
      </c>
      <c r="D385" s="23" t="s">
        <v>325</v>
      </c>
      <c r="E385" s="24">
        <v>2115</v>
      </c>
      <c r="F385" s="24" t="s">
        <v>333</v>
      </c>
      <c r="G385" s="24">
        <v>282</v>
      </c>
      <c r="H385" s="24">
        <v>1</v>
      </c>
      <c r="I385" s="24">
        <v>1</v>
      </c>
      <c r="J385" s="24">
        <v>2</v>
      </c>
      <c r="K385" s="24">
        <v>0</v>
      </c>
      <c r="L385" s="24">
        <v>0</v>
      </c>
      <c r="M385" s="24">
        <v>0</v>
      </c>
      <c r="N385" s="24">
        <v>2</v>
      </c>
      <c r="O385" s="24">
        <v>2</v>
      </c>
      <c r="P385" s="24">
        <v>0</v>
      </c>
      <c r="Q385" s="24">
        <v>4</v>
      </c>
      <c r="R385" s="24">
        <v>0</v>
      </c>
      <c r="S385" s="24">
        <v>0</v>
      </c>
      <c r="T385" s="24">
        <v>0</v>
      </c>
      <c r="U385" s="24">
        <v>25</v>
      </c>
      <c r="V385" s="24">
        <v>0</v>
      </c>
      <c r="W385" s="25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5" customHeight="1" x14ac:dyDescent="0.2">
      <c r="A386" s="21">
        <f t="shared" si="5"/>
        <v>276</v>
      </c>
      <c r="B386" s="22">
        <v>41832</v>
      </c>
      <c r="C386" s="23" t="s">
        <v>324</v>
      </c>
      <c r="D386" s="23" t="s">
        <v>325</v>
      </c>
      <c r="E386" s="24">
        <v>2130</v>
      </c>
      <c r="F386" s="24" t="s">
        <v>333</v>
      </c>
      <c r="G386" s="24">
        <v>228</v>
      </c>
      <c r="H386" s="24">
        <v>1</v>
      </c>
      <c r="I386" s="24">
        <v>2</v>
      </c>
      <c r="J386" s="24">
        <v>2</v>
      </c>
      <c r="K386" s="24">
        <v>0</v>
      </c>
      <c r="L386" s="24">
        <v>0</v>
      </c>
      <c r="M386" s="24">
        <v>0</v>
      </c>
      <c r="N386" s="24">
        <v>2</v>
      </c>
      <c r="O386" s="24">
        <v>0</v>
      </c>
      <c r="P386" s="24">
        <v>3</v>
      </c>
      <c r="Q386" s="24">
        <v>4</v>
      </c>
      <c r="R386" s="24">
        <v>0</v>
      </c>
      <c r="S386" s="24">
        <v>0</v>
      </c>
      <c r="T386" s="24">
        <v>0</v>
      </c>
      <c r="U386" s="24">
        <v>34</v>
      </c>
      <c r="V386" s="24">
        <v>0</v>
      </c>
      <c r="W386" s="25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5" customHeight="1" x14ac:dyDescent="0.2">
      <c r="A387" s="21">
        <f t="shared" si="5"/>
        <v>270</v>
      </c>
      <c r="B387" s="22">
        <v>41832</v>
      </c>
      <c r="C387" s="23" t="s">
        <v>324</v>
      </c>
      <c r="D387" s="23" t="s">
        <v>325</v>
      </c>
      <c r="E387" s="24">
        <v>2145</v>
      </c>
      <c r="F387" s="24" t="s">
        <v>333</v>
      </c>
      <c r="G387" s="24">
        <v>242</v>
      </c>
      <c r="H387" s="24">
        <v>1</v>
      </c>
      <c r="I387" s="24">
        <v>1</v>
      </c>
      <c r="J387" s="24">
        <v>2</v>
      </c>
      <c r="K387" s="24">
        <v>0</v>
      </c>
      <c r="L387" s="24">
        <v>0</v>
      </c>
      <c r="M387" s="24">
        <v>0</v>
      </c>
      <c r="N387" s="24">
        <v>3</v>
      </c>
      <c r="O387" s="24">
        <v>5</v>
      </c>
      <c r="P387" s="24">
        <v>0</v>
      </c>
      <c r="Q387" s="24">
        <v>1</v>
      </c>
      <c r="R387" s="24">
        <v>0</v>
      </c>
      <c r="S387" s="24">
        <v>0</v>
      </c>
      <c r="T387" s="24">
        <v>0</v>
      </c>
      <c r="U387" s="24">
        <v>15</v>
      </c>
      <c r="V387" s="24">
        <v>0</v>
      </c>
      <c r="W387" s="25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5" customHeight="1" x14ac:dyDescent="0.2">
      <c r="A388" s="21">
        <f t="shared" si="5"/>
        <v>556</v>
      </c>
      <c r="B388" s="22">
        <v>41832</v>
      </c>
      <c r="C388" s="23" t="s">
        <v>324</v>
      </c>
      <c r="D388" s="23" t="s">
        <v>325</v>
      </c>
      <c r="E388" s="24">
        <v>2200</v>
      </c>
      <c r="F388" s="24">
        <v>4</v>
      </c>
      <c r="G388" s="24">
        <v>364</v>
      </c>
      <c r="H388" s="24">
        <v>9</v>
      </c>
      <c r="I388" s="24">
        <v>14</v>
      </c>
      <c r="J388" s="24">
        <v>9</v>
      </c>
      <c r="K388" s="24">
        <v>0</v>
      </c>
      <c r="L388" s="24">
        <v>0</v>
      </c>
      <c r="M388" s="24">
        <v>0</v>
      </c>
      <c r="N388" s="24">
        <v>3</v>
      </c>
      <c r="O388" s="24">
        <v>0</v>
      </c>
      <c r="P388" s="24">
        <v>4</v>
      </c>
      <c r="Q388" s="24">
        <v>11</v>
      </c>
      <c r="R388" s="24">
        <v>5</v>
      </c>
      <c r="S388" s="24">
        <v>2</v>
      </c>
      <c r="T388" s="24">
        <v>0</v>
      </c>
      <c r="U388" s="24">
        <v>131</v>
      </c>
      <c r="V388" s="24">
        <v>4</v>
      </c>
      <c r="W388" s="25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5" customHeight="1" x14ac:dyDescent="0.2">
      <c r="A389" s="21">
        <f t="shared" ref="A389:A452" si="6">SUM(G389:V389)</f>
        <v>527</v>
      </c>
      <c r="B389" s="22">
        <v>41832</v>
      </c>
      <c r="C389" s="23" t="s">
        <v>324</v>
      </c>
      <c r="D389" s="23" t="s">
        <v>325</v>
      </c>
      <c r="E389" s="24">
        <v>2215</v>
      </c>
      <c r="F389" s="24">
        <v>4</v>
      </c>
      <c r="G389" s="24">
        <v>326</v>
      </c>
      <c r="H389" s="24">
        <v>8</v>
      </c>
      <c r="I389" s="24">
        <v>13</v>
      </c>
      <c r="J389" s="24">
        <v>6</v>
      </c>
      <c r="K389" s="24">
        <v>0</v>
      </c>
      <c r="L389" s="24">
        <v>0</v>
      </c>
      <c r="M389" s="24">
        <v>0</v>
      </c>
      <c r="N389" s="24">
        <v>5</v>
      </c>
      <c r="O389" s="24">
        <v>0</v>
      </c>
      <c r="P389" s="24">
        <v>4</v>
      </c>
      <c r="Q389" s="24">
        <v>14</v>
      </c>
      <c r="R389" s="24">
        <v>1</v>
      </c>
      <c r="S389" s="24">
        <v>0</v>
      </c>
      <c r="T389" s="24">
        <v>1</v>
      </c>
      <c r="U389" s="24">
        <v>143</v>
      </c>
      <c r="V389" s="24">
        <v>6</v>
      </c>
      <c r="W389" s="25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5" customHeight="1" x14ac:dyDescent="0.2">
      <c r="A390" s="21">
        <f t="shared" si="6"/>
        <v>414</v>
      </c>
      <c r="B390" s="22">
        <v>41832</v>
      </c>
      <c r="C390" s="23" t="s">
        <v>324</v>
      </c>
      <c r="D390" s="23" t="s">
        <v>325</v>
      </c>
      <c r="E390" s="24">
        <v>2230</v>
      </c>
      <c r="F390" s="24">
        <v>4</v>
      </c>
      <c r="G390" s="24">
        <v>295</v>
      </c>
      <c r="H390" s="24">
        <v>5</v>
      </c>
      <c r="I390" s="24">
        <v>7</v>
      </c>
      <c r="J390" s="24">
        <v>6</v>
      </c>
      <c r="K390" s="24">
        <v>0</v>
      </c>
      <c r="L390" s="24">
        <v>0</v>
      </c>
      <c r="M390" s="24">
        <v>0</v>
      </c>
      <c r="N390" s="24">
        <v>3</v>
      </c>
      <c r="O390" s="24">
        <v>0</v>
      </c>
      <c r="P390" s="24">
        <v>2</v>
      </c>
      <c r="Q390" s="24">
        <v>8</v>
      </c>
      <c r="R390" s="24">
        <v>0</v>
      </c>
      <c r="S390" s="24">
        <v>0</v>
      </c>
      <c r="T390" s="24">
        <v>2</v>
      </c>
      <c r="U390" s="24">
        <v>83</v>
      </c>
      <c r="V390" s="24">
        <v>3</v>
      </c>
      <c r="W390" s="25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5" customHeight="1" x14ac:dyDescent="0.2">
      <c r="A391" s="21">
        <f t="shared" si="6"/>
        <v>382</v>
      </c>
      <c r="B391" s="22">
        <v>41832</v>
      </c>
      <c r="C391" s="23" t="s">
        <v>324</v>
      </c>
      <c r="D391" s="23" t="s">
        <v>325</v>
      </c>
      <c r="E391" s="24">
        <v>2245</v>
      </c>
      <c r="F391" s="24">
        <v>4</v>
      </c>
      <c r="G391" s="24">
        <v>269</v>
      </c>
      <c r="H391" s="24">
        <v>8</v>
      </c>
      <c r="I391" s="24">
        <v>8</v>
      </c>
      <c r="J391" s="24">
        <v>1</v>
      </c>
      <c r="K391" s="24">
        <v>0</v>
      </c>
      <c r="L391" s="24">
        <v>0</v>
      </c>
      <c r="M391" s="24">
        <v>0</v>
      </c>
      <c r="N391" s="24">
        <v>3</v>
      </c>
      <c r="O391" s="24">
        <v>0</v>
      </c>
      <c r="P391" s="24">
        <v>6</v>
      </c>
      <c r="Q391" s="24">
        <v>12</v>
      </c>
      <c r="R391" s="24">
        <v>0</v>
      </c>
      <c r="S391" s="24">
        <v>1</v>
      </c>
      <c r="T391" s="24">
        <v>1</v>
      </c>
      <c r="U391" s="24">
        <v>71</v>
      </c>
      <c r="V391" s="24">
        <v>2</v>
      </c>
      <c r="W391" s="25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5" customHeight="1" x14ac:dyDescent="0.2">
      <c r="A392" s="21">
        <f t="shared" si="6"/>
        <v>337</v>
      </c>
      <c r="B392" s="22">
        <v>41832</v>
      </c>
      <c r="C392" s="23" t="s">
        <v>324</v>
      </c>
      <c r="D392" s="23" t="s">
        <v>325</v>
      </c>
      <c r="E392" s="24">
        <v>2300</v>
      </c>
      <c r="F392" s="24">
        <v>4</v>
      </c>
      <c r="G392" s="24">
        <v>237</v>
      </c>
      <c r="H392" s="24">
        <v>8</v>
      </c>
      <c r="I392" s="24">
        <v>12</v>
      </c>
      <c r="J392" s="24">
        <v>1</v>
      </c>
      <c r="K392" s="24">
        <v>0</v>
      </c>
      <c r="L392" s="24">
        <v>0</v>
      </c>
      <c r="M392" s="24">
        <v>0</v>
      </c>
      <c r="N392" s="24">
        <v>3</v>
      </c>
      <c r="O392" s="24">
        <v>0</v>
      </c>
      <c r="P392" s="24">
        <v>3</v>
      </c>
      <c r="Q392" s="24">
        <v>10</v>
      </c>
      <c r="R392" s="24">
        <v>0</v>
      </c>
      <c r="S392" s="24">
        <v>0</v>
      </c>
      <c r="T392" s="24">
        <v>1</v>
      </c>
      <c r="U392" s="24">
        <v>58</v>
      </c>
      <c r="V392" s="24">
        <v>4</v>
      </c>
      <c r="W392" s="25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5" customHeight="1" x14ac:dyDescent="0.2">
      <c r="A393" s="21">
        <f t="shared" si="6"/>
        <v>288</v>
      </c>
      <c r="B393" s="22">
        <v>41832</v>
      </c>
      <c r="C393" s="23" t="s">
        <v>324</v>
      </c>
      <c r="D393" s="23" t="s">
        <v>325</v>
      </c>
      <c r="E393" s="24">
        <v>2315</v>
      </c>
      <c r="F393" s="24">
        <v>4</v>
      </c>
      <c r="G393" s="24">
        <v>213</v>
      </c>
      <c r="H393" s="24">
        <v>6</v>
      </c>
      <c r="I393" s="24">
        <v>9</v>
      </c>
      <c r="J393" s="24">
        <v>0</v>
      </c>
      <c r="K393" s="24">
        <v>0</v>
      </c>
      <c r="L393" s="24">
        <v>0</v>
      </c>
      <c r="M393" s="24">
        <v>0</v>
      </c>
      <c r="N393" s="24">
        <v>2</v>
      </c>
      <c r="O393" s="24">
        <v>0</v>
      </c>
      <c r="P393" s="24">
        <v>2</v>
      </c>
      <c r="Q393" s="24">
        <v>8</v>
      </c>
      <c r="R393" s="24">
        <v>4</v>
      </c>
      <c r="S393" s="24">
        <v>0</v>
      </c>
      <c r="T393" s="24">
        <v>0</v>
      </c>
      <c r="U393" s="24">
        <v>39</v>
      </c>
      <c r="V393" s="24">
        <v>5</v>
      </c>
      <c r="W393" s="25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5" customHeight="1" x14ac:dyDescent="0.2">
      <c r="A394" s="21">
        <f t="shared" si="6"/>
        <v>245</v>
      </c>
      <c r="B394" s="22">
        <v>41832</v>
      </c>
      <c r="C394" s="23" t="s">
        <v>324</v>
      </c>
      <c r="D394" s="23" t="s">
        <v>325</v>
      </c>
      <c r="E394" s="24">
        <v>2330</v>
      </c>
      <c r="F394" s="24">
        <v>4</v>
      </c>
      <c r="G394" s="24">
        <v>188</v>
      </c>
      <c r="H394" s="24">
        <v>6</v>
      </c>
      <c r="I394" s="24">
        <v>6</v>
      </c>
      <c r="J394" s="24">
        <v>0</v>
      </c>
      <c r="K394" s="24">
        <v>0</v>
      </c>
      <c r="L394" s="24">
        <v>0</v>
      </c>
      <c r="M394" s="24">
        <v>0</v>
      </c>
      <c r="N394" s="24">
        <v>5</v>
      </c>
      <c r="O394" s="24">
        <v>0</v>
      </c>
      <c r="P394" s="24">
        <v>3</v>
      </c>
      <c r="Q394" s="24">
        <v>7</v>
      </c>
      <c r="R394" s="24">
        <v>1</v>
      </c>
      <c r="S394" s="24">
        <v>0</v>
      </c>
      <c r="T394" s="24">
        <v>4</v>
      </c>
      <c r="U394" s="24">
        <v>23</v>
      </c>
      <c r="V394" s="24">
        <v>2</v>
      </c>
      <c r="W394" s="25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5" customHeight="1" x14ac:dyDescent="0.2">
      <c r="A395" s="21">
        <f t="shared" si="6"/>
        <v>220</v>
      </c>
      <c r="B395" s="22">
        <v>41832</v>
      </c>
      <c r="C395" s="23" t="s">
        <v>324</v>
      </c>
      <c r="D395" s="23" t="s">
        <v>325</v>
      </c>
      <c r="E395" s="24">
        <v>2345</v>
      </c>
      <c r="F395" s="24">
        <v>4</v>
      </c>
      <c r="G395" s="24">
        <v>159</v>
      </c>
      <c r="H395" s="24">
        <v>4</v>
      </c>
      <c r="I395" s="24">
        <v>8</v>
      </c>
      <c r="J395" s="24">
        <v>0</v>
      </c>
      <c r="K395" s="24">
        <v>0</v>
      </c>
      <c r="L395" s="24">
        <v>0</v>
      </c>
      <c r="M395" s="24">
        <v>0</v>
      </c>
      <c r="N395" s="24">
        <v>2</v>
      </c>
      <c r="O395" s="24">
        <v>0</v>
      </c>
      <c r="P395" s="24">
        <v>2</v>
      </c>
      <c r="Q395" s="24">
        <v>9</v>
      </c>
      <c r="R395" s="24">
        <v>1</v>
      </c>
      <c r="S395" s="24">
        <v>0</v>
      </c>
      <c r="T395" s="24">
        <v>0</v>
      </c>
      <c r="U395" s="24">
        <v>33</v>
      </c>
      <c r="V395" s="24">
        <v>2</v>
      </c>
      <c r="W395" s="25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5" customHeight="1" x14ac:dyDescent="0.2">
      <c r="A396" s="21">
        <f t="shared" si="6"/>
        <v>208</v>
      </c>
      <c r="B396" s="22">
        <v>41832</v>
      </c>
      <c r="C396" s="23" t="s">
        <v>324</v>
      </c>
      <c r="D396" s="23" t="s">
        <v>325</v>
      </c>
      <c r="E396" s="24">
        <v>0</v>
      </c>
      <c r="F396" s="24">
        <v>4</v>
      </c>
      <c r="G396" s="24">
        <v>141</v>
      </c>
      <c r="H396" s="24">
        <v>3</v>
      </c>
      <c r="I396" s="24">
        <v>10</v>
      </c>
      <c r="J396" s="24">
        <v>0</v>
      </c>
      <c r="K396" s="24">
        <v>0</v>
      </c>
      <c r="L396" s="24">
        <v>0</v>
      </c>
      <c r="M396" s="24">
        <v>0</v>
      </c>
      <c r="N396" s="24">
        <v>2</v>
      </c>
      <c r="O396" s="24">
        <v>0</v>
      </c>
      <c r="P396" s="24">
        <v>4</v>
      </c>
      <c r="Q396" s="24">
        <v>19</v>
      </c>
      <c r="R396" s="24">
        <v>1</v>
      </c>
      <c r="S396" s="24">
        <v>0</v>
      </c>
      <c r="T396" s="24">
        <v>0</v>
      </c>
      <c r="U396" s="24">
        <v>28</v>
      </c>
      <c r="V396" s="24">
        <v>0</v>
      </c>
      <c r="W396" s="25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5" customHeight="1" x14ac:dyDescent="0.2">
      <c r="A397" s="21">
        <f t="shared" si="6"/>
        <v>201</v>
      </c>
      <c r="B397" s="22">
        <v>41832</v>
      </c>
      <c r="C397" s="23" t="s">
        <v>324</v>
      </c>
      <c r="D397" s="23" t="s">
        <v>325</v>
      </c>
      <c r="E397" s="24">
        <v>15</v>
      </c>
      <c r="F397" s="24">
        <v>4</v>
      </c>
      <c r="G397" s="24">
        <v>152</v>
      </c>
      <c r="H397" s="24">
        <v>2</v>
      </c>
      <c r="I397" s="24">
        <v>5</v>
      </c>
      <c r="J397" s="24">
        <v>0</v>
      </c>
      <c r="K397" s="24">
        <v>0</v>
      </c>
      <c r="L397" s="24">
        <v>0</v>
      </c>
      <c r="M397" s="24">
        <v>0</v>
      </c>
      <c r="N397" s="24">
        <v>2</v>
      </c>
      <c r="O397" s="24">
        <v>0</v>
      </c>
      <c r="P397" s="24">
        <v>3</v>
      </c>
      <c r="Q397" s="24">
        <v>9</v>
      </c>
      <c r="R397" s="24">
        <v>1</v>
      </c>
      <c r="S397" s="24">
        <v>0</v>
      </c>
      <c r="T397" s="24">
        <v>0</v>
      </c>
      <c r="U397" s="24">
        <v>26</v>
      </c>
      <c r="V397" s="24">
        <v>1</v>
      </c>
      <c r="W397" s="25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5" customHeight="1" x14ac:dyDescent="0.2">
      <c r="A398" s="21">
        <f t="shared" si="6"/>
        <v>213</v>
      </c>
      <c r="B398" s="22">
        <v>41832</v>
      </c>
      <c r="C398" s="23" t="s">
        <v>324</v>
      </c>
      <c r="D398" s="23" t="s">
        <v>325</v>
      </c>
      <c r="E398" s="24">
        <v>30</v>
      </c>
      <c r="F398" s="24">
        <v>4</v>
      </c>
      <c r="G398" s="24">
        <v>145</v>
      </c>
      <c r="H398" s="24">
        <v>2</v>
      </c>
      <c r="I398" s="24">
        <v>5</v>
      </c>
      <c r="J398" s="24">
        <v>0</v>
      </c>
      <c r="K398" s="24">
        <v>0</v>
      </c>
      <c r="L398" s="24">
        <v>0</v>
      </c>
      <c r="M398" s="24">
        <v>0</v>
      </c>
      <c r="N398" s="24">
        <v>3</v>
      </c>
      <c r="O398" s="24">
        <v>0</v>
      </c>
      <c r="P398" s="24">
        <v>6</v>
      </c>
      <c r="Q398" s="24">
        <v>20</v>
      </c>
      <c r="R398" s="24">
        <v>1</v>
      </c>
      <c r="S398" s="24">
        <v>0</v>
      </c>
      <c r="T398" s="24">
        <v>1</v>
      </c>
      <c r="U398" s="24">
        <v>29</v>
      </c>
      <c r="V398" s="24">
        <v>1</v>
      </c>
      <c r="W398" s="25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5" customHeight="1" x14ac:dyDescent="0.2">
      <c r="A399" s="21">
        <f t="shared" si="6"/>
        <v>185</v>
      </c>
      <c r="B399" s="22">
        <v>41832</v>
      </c>
      <c r="C399" s="23" t="s">
        <v>324</v>
      </c>
      <c r="D399" s="23" t="s">
        <v>325</v>
      </c>
      <c r="E399" s="24">
        <v>45</v>
      </c>
      <c r="F399" s="24">
        <v>4</v>
      </c>
      <c r="G399" s="24">
        <v>134</v>
      </c>
      <c r="H399" s="24">
        <v>1</v>
      </c>
      <c r="I399" s="24">
        <v>1</v>
      </c>
      <c r="J399" s="24">
        <v>0</v>
      </c>
      <c r="K399" s="24">
        <v>0</v>
      </c>
      <c r="L399" s="24">
        <v>0</v>
      </c>
      <c r="M399" s="24">
        <v>0</v>
      </c>
      <c r="N399" s="24">
        <v>1</v>
      </c>
      <c r="O399" s="24">
        <v>0</v>
      </c>
      <c r="P399" s="24">
        <v>7</v>
      </c>
      <c r="Q399" s="24">
        <v>21</v>
      </c>
      <c r="R399" s="24">
        <v>0</v>
      </c>
      <c r="S399" s="24">
        <v>0</v>
      </c>
      <c r="T399" s="24">
        <v>1</v>
      </c>
      <c r="U399" s="24">
        <v>19</v>
      </c>
      <c r="V399" s="24">
        <v>0</v>
      </c>
      <c r="W399" s="25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5" customHeight="1" x14ac:dyDescent="0.2">
      <c r="A400" s="21">
        <f t="shared" si="6"/>
        <v>167</v>
      </c>
      <c r="B400" s="22">
        <v>41832</v>
      </c>
      <c r="C400" s="23" t="s">
        <v>324</v>
      </c>
      <c r="D400" s="23" t="s">
        <v>325</v>
      </c>
      <c r="E400" s="24">
        <v>100</v>
      </c>
      <c r="F400" s="24">
        <v>4</v>
      </c>
      <c r="G400" s="24">
        <v>123</v>
      </c>
      <c r="H400" s="24">
        <v>0</v>
      </c>
      <c r="I400" s="24">
        <v>1</v>
      </c>
      <c r="J400" s="24">
        <v>0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7</v>
      </c>
      <c r="Q400" s="24">
        <v>20</v>
      </c>
      <c r="R400" s="24">
        <v>0</v>
      </c>
      <c r="S400" s="24">
        <v>2</v>
      </c>
      <c r="T400" s="24">
        <v>0</v>
      </c>
      <c r="U400" s="24">
        <v>14</v>
      </c>
      <c r="V400" s="24">
        <v>0</v>
      </c>
      <c r="W400" s="25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5" customHeight="1" x14ac:dyDescent="0.2">
      <c r="A401" s="21">
        <f t="shared" si="6"/>
        <v>150</v>
      </c>
      <c r="B401" s="22">
        <v>41832</v>
      </c>
      <c r="C401" s="23" t="s">
        <v>324</v>
      </c>
      <c r="D401" s="23" t="s">
        <v>325</v>
      </c>
      <c r="E401" s="24">
        <v>115</v>
      </c>
      <c r="F401" s="24">
        <v>4</v>
      </c>
      <c r="G401" s="24">
        <v>121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1</v>
      </c>
      <c r="O401" s="24">
        <v>0</v>
      </c>
      <c r="P401" s="24">
        <v>3</v>
      </c>
      <c r="Q401" s="24">
        <v>10</v>
      </c>
      <c r="R401" s="24">
        <v>0</v>
      </c>
      <c r="S401" s="24">
        <v>0</v>
      </c>
      <c r="T401" s="24">
        <v>0</v>
      </c>
      <c r="U401" s="24">
        <v>15</v>
      </c>
      <c r="V401" s="24">
        <v>0</v>
      </c>
      <c r="W401" s="25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5" customHeight="1" x14ac:dyDescent="0.2">
      <c r="A402" s="21">
        <f t="shared" si="6"/>
        <v>140</v>
      </c>
      <c r="B402" s="22">
        <v>41832</v>
      </c>
      <c r="C402" s="23" t="s">
        <v>324</v>
      </c>
      <c r="D402" s="23" t="s">
        <v>325</v>
      </c>
      <c r="E402" s="24">
        <v>130</v>
      </c>
      <c r="F402" s="24">
        <v>4</v>
      </c>
      <c r="G402" s="24">
        <v>114</v>
      </c>
      <c r="H402" s="24">
        <v>0</v>
      </c>
      <c r="I402" s="24">
        <v>1</v>
      </c>
      <c r="J402" s="24">
        <v>0</v>
      </c>
      <c r="K402" s="24">
        <v>0</v>
      </c>
      <c r="L402" s="24">
        <v>0</v>
      </c>
      <c r="M402" s="24">
        <v>0</v>
      </c>
      <c r="N402" s="24">
        <v>2</v>
      </c>
      <c r="O402" s="24">
        <v>0</v>
      </c>
      <c r="P402" s="24">
        <v>2</v>
      </c>
      <c r="Q402" s="24">
        <v>8</v>
      </c>
      <c r="R402" s="24">
        <v>1</v>
      </c>
      <c r="S402" s="24">
        <v>0</v>
      </c>
      <c r="T402" s="24">
        <v>0</v>
      </c>
      <c r="U402" s="24">
        <v>12</v>
      </c>
      <c r="V402" s="24">
        <v>0</v>
      </c>
      <c r="W402" s="25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5" customHeight="1" x14ac:dyDescent="0.2">
      <c r="A403" s="21">
        <f t="shared" si="6"/>
        <v>138</v>
      </c>
      <c r="B403" s="22">
        <v>41832</v>
      </c>
      <c r="C403" s="23" t="s">
        <v>324</v>
      </c>
      <c r="D403" s="23" t="s">
        <v>325</v>
      </c>
      <c r="E403" s="24">
        <v>145</v>
      </c>
      <c r="F403" s="24">
        <v>4</v>
      </c>
      <c r="G403" s="24">
        <v>119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1</v>
      </c>
      <c r="O403" s="24">
        <v>0</v>
      </c>
      <c r="P403" s="24">
        <v>2</v>
      </c>
      <c r="Q403" s="24">
        <v>5</v>
      </c>
      <c r="R403" s="24">
        <v>0</v>
      </c>
      <c r="S403" s="24">
        <v>0</v>
      </c>
      <c r="T403" s="24">
        <v>0</v>
      </c>
      <c r="U403" s="24">
        <v>10</v>
      </c>
      <c r="V403" s="24">
        <v>1</v>
      </c>
      <c r="W403" s="25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5" customHeight="1" x14ac:dyDescent="0.2">
      <c r="A404" s="21">
        <f t="shared" si="6"/>
        <v>121</v>
      </c>
      <c r="B404" s="22">
        <v>41832</v>
      </c>
      <c r="C404" s="23" t="s">
        <v>324</v>
      </c>
      <c r="D404" s="23" t="s">
        <v>325</v>
      </c>
      <c r="E404" s="24">
        <v>200</v>
      </c>
      <c r="F404" s="24">
        <v>4</v>
      </c>
      <c r="G404" s="24">
        <v>109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2</v>
      </c>
      <c r="Q404" s="24">
        <v>7</v>
      </c>
      <c r="R404" s="24">
        <v>1</v>
      </c>
      <c r="S404" s="24">
        <v>0</v>
      </c>
      <c r="T404" s="24">
        <v>0</v>
      </c>
      <c r="U404" s="24">
        <v>2</v>
      </c>
      <c r="V404" s="24">
        <v>0</v>
      </c>
      <c r="W404" s="25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5" customHeight="1" x14ac:dyDescent="0.2">
      <c r="A405" s="21">
        <f t="shared" si="6"/>
        <v>117</v>
      </c>
      <c r="B405" s="22">
        <v>41832</v>
      </c>
      <c r="C405" s="23" t="s">
        <v>324</v>
      </c>
      <c r="D405" s="23" t="s">
        <v>325</v>
      </c>
      <c r="E405" s="24">
        <v>215</v>
      </c>
      <c r="F405" s="24">
        <v>4</v>
      </c>
      <c r="G405" s="24">
        <v>104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2</v>
      </c>
      <c r="O405" s="24">
        <v>0</v>
      </c>
      <c r="P405" s="24">
        <v>1</v>
      </c>
      <c r="Q405" s="24">
        <v>6</v>
      </c>
      <c r="R405" s="24">
        <v>0</v>
      </c>
      <c r="S405" s="24">
        <v>0</v>
      </c>
      <c r="T405" s="24">
        <v>0</v>
      </c>
      <c r="U405" s="24">
        <v>4</v>
      </c>
      <c r="V405" s="24">
        <v>0</v>
      </c>
      <c r="W405" s="25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5" customHeight="1" x14ac:dyDescent="0.2">
      <c r="A406" s="21">
        <f t="shared" si="6"/>
        <v>140</v>
      </c>
      <c r="B406" s="22">
        <v>41832</v>
      </c>
      <c r="C406" s="23" t="s">
        <v>324</v>
      </c>
      <c r="D406" s="23" t="s">
        <v>325</v>
      </c>
      <c r="E406" s="24">
        <v>230</v>
      </c>
      <c r="F406" s="24">
        <v>4</v>
      </c>
      <c r="G406" s="24">
        <v>115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1</v>
      </c>
      <c r="O406" s="24">
        <v>0</v>
      </c>
      <c r="P406" s="24">
        <v>2</v>
      </c>
      <c r="Q406" s="24">
        <v>11</v>
      </c>
      <c r="R406" s="24">
        <v>0</v>
      </c>
      <c r="S406" s="24">
        <v>0</v>
      </c>
      <c r="T406" s="24">
        <v>0</v>
      </c>
      <c r="U406" s="24">
        <v>11</v>
      </c>
      <c r="V406" s="24">
        <v>0</v>
      </c>
      <c r="W406" s="25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5" customHeight="1" x14ac:dyDescent="0.2">
      <c r="A407" s="21">
        <f t="shared" si="6"/>
        <v>153</v>
      </c>
      <c r="B407" s="22">
        <v>41832</v>
      </c>
      <c r="C407" s="23" t="s">
        <v>324</v>
      </c>
      <c r="D407" s="23" t="s">
        <v>325</v>
      </c>
      <c r="E407" s="24">
        <v>245</v>
      </c>
      <c r="F407" s="24">
        <v>4</v>
      </c>
      <c r="G407" s="24">
        <v>130</v>
      </c>
      <c r="H407" s="24">
        <v>0</v>
      </c>
      <c r="I407" s="24">
        <v>0</v>
      </c>
      <c r="J407" s="24">
        <v>0</v>
      </c>
      <c r="K407" s="24">
        <v>0</v>
      </c>
      <c r="L407" s="24">
        <v>0</v>
      </c>
      <c r="M407" s="24">
        <v>0</v>
      </c>
      <c r="N407" s="24">
        <v>3</v>
      </c>
      <c r="O407" s="24">
        <v>0</v>
      </c>
      <c r="P407" s="24">
        <v>3</v>
      </c>
      <c r="Q407" s="24">
        <v>10</v>
      </c>
      <c r="R407" s="24">
        <v>1</v>
      </c>
      <c r="S407" s="24">
        <v>0</v>
      </c>
      <c r="T407" s="24">
        <v>1</v>
      </c>
      <c r="U407" s="24">
        <v>5</v>
      </c>
      <c r="V407" s="24">
        <v>0</v>
      </c>
      <c r="W407" s="25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5" customHeight="1" x14ac:dyDescent="0.2">
      <c r="A408" s="21">
        <f t="shared" si="6"/>
        <v>152</v>
      </c>
      <c r="B408" s="22">
        <v>41832</v>
      </c>
      <c r="C408" s="23" t="s">
        <v>324</v>
      </c>
      <c r="D408" s="23" t="s">
        <v>325</v>
      </c>
      <c r="E408" s="24">
        <v>300</v>
      </c>
      <c r="F408" s="24">
        <v>4</v>
      </c>
      <c r="G408" s="24">
        <v>122</v>
      </c>
      <c r="H408" s="24">
        <v>0</v>
      </c>
      <c r="I408" s="24">
        <v>0</v>
      </c>
      <c r="J408" s="24">
        <v>0</v>
      </c>
      <c r="K408" s="24">
        <v>0</v>
      </c>
      <c r="L408" s="24">
        <v>0</v>
      </c>
      <c r="M408" s="24">
        <v>0</v>
      </c>
      <c r="N408" s="24">
        <v>2</v>
      </c>
      <c r="O408" s="24">
        <v>0</v>
      </c>
      <c r="P408" s="24">
        <v>3</v>
      </c>
      <c r="Q408" s="24">
        <v>13</v>
      </c>
      <c r="R408" s="24">
        <v>0</v>
      </c>
      <c r="S408" s="24">
        <v>0</v>
      </c>
      <c r="T408" s="24">
        <v>0</v>
      </c>
      <c r="U408" s="24">
        <v>11</v>
      </c>
      <c r="V408" s="24">
        <v>1</v>
      </c>
      <c r="W408" s="25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5" customHeight="1" x14ac:dyDescent="0.2">
      <c r="A409" s="21">
        <f t="shared" si="6"/>
        <v>131</v>
      </c>
      <c r="B409" s="22">
        <v>41832</v>
      </c>
      <c r="C409" s="23" t="s">
        <v>324</v>
      </c>
      <c r="D409" s="23" t="s">
        <v>325</v>
      </c>
      <c r="E409" s="24">
        <v>315</v>
      </c>
      <c r="F409" s="24">
        <v>4</v>
      </c>
      <c r="G409" s="24">
        <v>115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1</v>
      </c>
      <c r="O409" s="24">
        <v>1</v>
      </c>
      <c r="P409" s="24">
        <v>1</v>
      </c>
      <c r="Q409" s="24">
        <v>3</v>
      </c>
      <c r="R409" s="24">
        <v>0</v>
      </c>
      <c r="S409" s="24">
        <v>0</v>
      </c>
      <c r="T409" s="24">
        <v>1</v>
      </c>
      <c r="U409" s="24">
        <v>8</v>
      </c>
      <c r="V409" s="24">
        <v>1</v>
      </c>
      <c r="W409" s="25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5" customHeight="1" x14ac:dyDescent="0.2">
      <c r="A410" s="21">
        <f t="shared" si="6"/>
        <v>124</v>
      </c>
      <c r="B410" s="22">
        <v>41832</v>
      </c>
      <c r="C410" s="23" t="s">
        <v>324</v>
      </c>
      <c r="D410" s="23" t="s">
        <v>325</v>
      </c>
      <c r="E410" s="24">
        <v>330</v>
      </c>
      <c r="F410" s="24">
        <v>4</v>
      </c>
      <c r="G410" s="24">
        <v>113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4</v>
      </c>
      <c r="R410" s="24">
        <v>0</v>
      </c>
      <c r="S410" s="24">
        <v>0</v>
      </c>
      <c r="T410" s="24">
        <v>0</v>
      </c>
      <c r="U410" s="24">
        <v>6</v>
      </c>
      <c r="V410" s="24">
        <v>1</v>
      </c>
      <c r="W410" s="25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5" customHeight="1" x14ac:dyDescent="0.2">
      <c r="A411" s="21">
        <f t="shared" si="6"/>
        <v>117</v>
      </c>
      <c r="B411" s="22">
        <v>41832</v>
      </c>
      <c r="C411" s="23" t="s">
        <v>324</v>
      </c>
      <c r="D411" s="23" t="s">
        <v>325</v>
      </c>
      <c r="E411" s="24">
        <v>345</v>
      </c>
      <c r="F411" s="24">
        <v>4</v>
      </c>
      <c r="G411" s="24">
        <v>105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2</v>
      </c>
      <c r="O411" s="24">
        <v>0</v>
      </c>
      <c r="P411" s="24">
        <v>1</v>
      </c>
      <c r="Q411" s="24">
        <v>3</v>
      </c>
      <c r="R411" s="24">
        <v>1</v>
      </c>
      <c r="S411" s="24">
        <v>0</v>
      </c>
      <c r="T411" s="24">
        <v>0</v>
      </c>
      <c r="U411" s="24">
        <v>5</v>
      </c>
      <c r="V411" s="24">
        <v>0</v>
      </c>
      <c r="W411" s="25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5" customHeight="1" x14ac:dyDescent="0.2">
      <c r="A412" s="21">
        <f t="shared" si="6"/>
        <v>119</v>
      </c>
      <c r="B412" s="22">
        <v>41832</v>
      </c>
      <c r="C412" s="23" t="s">
        <v>324</v>
      </c>
      <c r="D412" s="23" t="s">
        <v>325</v>
      </c>
      <c r="E412" s="24">
        <v>400</v>
      </c>
      <c r="F412" s="24">
        <v>4</v>
      </c>
      <c r="G412" s="24">
        <v>100</v>
      </c>
      <c r="H412" s="24">
        <v>0</v>
      </c>
      <c r="I412" s="24">
        <v>1</v>
      </c>
      <c r="J412" s="24">
        <v>0</v>
      </c>
      <c r="K412" s="24">
        <v>0</v>
      </c>
      <c r="L412" s="24">
        <v>0</v>
      </c>
      <c r="M412" s="24">
        <v>0</v>
      </c>
      <c r="N412" s="24">
        <v>2</v>
      </c>
      <c r="O412" s="24">
        <v>1</v>
      </c>
      <c r="P412" s="24">
        <v>1</v>
      </c>
      <c r="Q412" s="24">
        <v>4</v>
      </c>
      <c r="R412" s="24">
        <v>1</v>
      </c>
      <c r="S412" s="24">
        <v>0</v>
      </c>
      <c r="T412" s="24">
        <v>0</v>
      </c>
      <c r="U412" s="24">
        <v>9</v>
      </c>
      <c r="V412" s="24">
        <v>0</v>
      </c>
      <c r="W412" s="25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5" customHeight="1" x14ac:dyDescent="0.2">
      <c r="A413" s="21">
        <f t="shared" si="6"/>
        <v>105</v>
      </c>
      <c r="B413" s="22">
        <v>41832</v>
      </c>
      <c r="C413" s="23" t="s">
        <v>324</v>
      </c>
      <c r="D413" s="23" t="s">
        <v>325</v>
      </c>
      <c r="E413" s="24">
        <v>415</v>
      </c>
      <c r="F413" s="24">
        <v>4</v>
      </c>
      <c r="G413" s="24">
        <v>91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1</v>
      </c>
      <c r="O413" s="24">
        <v>2</v>
      </c>
      <c r="P413" s="24">
        <v>1</v>
      </c>
      <c r="Q413" s="24">
        <v>1</v>
      </c>
      <c r="R413" s="24">
        <v>0</v>
      </c>
      <c r="S413" s="24">
        <v>0</v>
      </c>
      <c r="T413" s="24">
        <v>0</v>
      </c>
      <c r="U413" s="24">
        <v>9</v>
      </c>
      <c r="V413" s="24">
        <v>0</v>
      </c>
      <c r="W413" s="25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5" customHeight="1" x14ac:dyDescent="0.2">
      <c r="A414" s="21">
        <f t="shared" si="6"/>
        <v>102</v>
      </c>
      <c r="B414" s="22">
        <v>41832</v>
      </c>
      <c r="C414" s="23" t="s">
        <v>324</v>
      </c>
      <c r="D414" s="23" t="s">
        <v>325</v>
      </c>
      <c r="E414" s="24">
        <v>430</v>
      </c>
      <c r="F414" s="24">
        <v>4</v>
      </c>
      <c r="G414" s="24">
        <v>83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1</v>
      </c>
      <c r="O414" s="24">
        <v>0</v>
      </c>
      <c r="P414" s="24">
        <v>4</v>
      </c>
      <c r="Q414" s="24">
        <v>2</v>
      </c>
      <c r="R414" s="24">
        <v>0</v>
      </c>
      <c r="S414" s="24">
        <v>0</v>
      </c>
      <c r="T414" s="24">
        <v>0</v>
      </c>
      <c r="U414" s="24">
        <v>10</v>
      </c>
      <c r="V414" s="24">
        <v>2</v>
      </c>
      <c r="W414" s="25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5" customHeight="1" x14ac:dyDescent="0.2">
      <c r="A415" s="21">
        <f t="shared" si="6"/>
        <v>96</v>
      </c>
      <c r="B415" s="22">
        <v>41832</v>
      </c>
      <c r="C415" s="23" t="s">
        <v>324</v>
      </c>
      <c r="D415" s="23" t="s">
        <v>325</v>
      </c>
      <c r="E415" s="24">
        <v>445</v>
      </c>
      <c r="F415" s="24">
        <v>4</v>
      </c>
      <c r="G415" s="24">
        <v>88</v>
      </c>
      <c r="H415" s="24">
        <v>1</v>
      </c>
      <c r="I415" s="24">
        <v>1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0</v>
      </c>
      <c r="P415" s="24">
        <v>2</v>
      </c>
      <c r="Q415" s="24">
        <v>1</v>
      </c>
      <c r="R415" s="24">
        <v>0</v>
      </c>
      <c r="S415" s="24">
        <v>0</v>
      </c>
      <c r="T415" s="24">
        <v>0</v>
      </c>
      <c r="U415" s="24">
        <v>2</v>
      </c>
      <c r="V415" s="24">
        <v>1</v>
      </c>
      <c r="W415" s="25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5" customHeight="1" x14ac:dyDescent="0.2">
      <c r="A416" s="21">
        <f t="shared" si="6"/>
        <v>126</v>
      </c>
      <c r="B416" s="22">
        <v>41832</v>
      </c>
      <c r="C416" s="23" t="s">
        <v>324</v>
      </c>
      <c r="D416" s="23" t="s">
        <v>325</v>
      </c>
      <c r="E416" s="24">
        <v>500</v>
      </c>
      <c r="F416" s="24">
        <v>4</v>
      </c>
      <c r="G416" s="24">
        <v>92</v>
      </c>
      <c r="H416" s="24">
        <v>4</v>
      </c>
      <c r="I416" s="24">
        <v>9</v>
      </c>
      <c r="J416" s="24">
        <v>1</v>
      </c>
      <c r="K416" s="24">
        <v>0</v>
      </c>
      <c r="L416" s="24">
        <v>0</v>
      </c>
      <c r="M416" s="24">
        <v>0</v>
      </c>
      <c r="N416" s="24">
        <v>2</v>
      </c>
      <c r="O416" s="24">
        <v>0</v>
      </c>
      <c r="P416" s="24">
        <v>1</v>
      </c>
      <c r="Q416" s="24">
        <v>4</v>
      </c>
      <c r="R416" s="24">
        <v>0</v>
      </c>
      <c r="S416" s="24">
        <v>0</v>
      </c>
      <c r="T416" s="24">
        <v>0</v>
      </c>
      <c r="U416" s="24">
        <v>10</v>
      </c>
      <c r="V416" s="24">
        <v>3</v>
      </c>
      <c r="W416" s="25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5" customHeight="1" x14ac:dyDescent="0.2">
      <c r="A417" s="21">
        <f t="shared" si="6"/>
        <v>147</v>
      </c>
      <c r="B417" s="22">
        <v>41832</v>
      </c>
      <c r="C417" s="23" t="s">
        <v>324</v>
      </c>
      <c r="D417" s="23" t="s">
        <v>325</v>
      </c>
      <c r="E417" s="24">
        <v>515</v>
      </c>
      <c r="F417" s="24">
        <v>4</v>
      </c>
      <c r="G417" s="24">
        <v>98</v>
      </c>
      <c r="H417" s="24">
        <v>6</v>
      </c>
      <c r="I417" s="24">
        <v>5</v>
      </c>
      <c r="J417" s="24">
        <v>4</v>
      </c>
      <c r="K417" s="24">
        <v>0</v>
      </c>
      <c r="L417" s="24">
        <v>0</v>
      </c>
      <c r="M417" s="24">
        <v>0</v>
      </c>
      <c r="N417" s="24">
        <v>1</v>
      </c>
      <c r="O417" s="24">
        <v>1</v>
      </c>
      <c r="P417" s="24">
        <v>2</v>
      </c>
      <c r="Q417" s="24">
        <v>6</v>
      </c>
      <c r="R417" s="24">
        <v>3</v>
      </c>
      <c r="S417" s="24">
        <v>0</v>
      </c>
      <c r="T417" s="24">
        <v>0</v>
      </c>
      <c r="U417" s="24">
        <v>15</v>
      </c>
      <c r="V417" s="24">
        <v>6</v>
      </c>
      <c r="W417" s="25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5" customHeight="1" x14ac:dyDescent="0.2">
      <c r="A418" s="21">
        <f t="shared" si="6"/>
        <v>183</v>
      </c>
      <c r="B418" s="22">
        <v>41832</v>
      </c>
      <c r="C418" s="23" t="s">
        <v>324</v>
      </c>
      <c r="D418" s="23" t="s">
        <v>325</v>
      </c>
      <c r="E418" s="24">
        <v>530</v>
      </c>
      <c r="F418" s="24">
        <v>4</v>
      </c>
      <c r="G418" s="24">
        <v>109</v>
      </c>
      <c r="H418" s="24">
        <v>9</v>
      </c>
      <c r="I418" s="24">
        <v>6</v>
      </c>
      <c r="J418" s="24">
        <v>7</v>
      </c>
      <c r="K418" s="24">
        <v>0</v>
      </c>
      <c r="L418" s="24">
        <v>0</v>
      </c>
      <c r="M418" s="24">
        <v>0</v>
      </c>
      <c r="N418" s="24">
        <v>2</v>
      </c>
      <c r="O418" s="24">
        <v>1</v>
      </c>
      <c r="P418" s="24">
        <v>1</v>
      </c>
      <c r="Q418" s="24">
        <v>5</v>
      </c>
      <c r="R418" s="24">
        <v>2</v>
      </c>
      <c r="S418" s="24">
        <v>0</v>
      </c>
      <c r="T418" s="24">
        <v>3</v>
      </c>
      <c r="U418" s="24">
        <v>34</v>
      </c>
      <c r="V418" s="24">
        <v>4</v>
      </c>
      <c r="W418" s="25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5" customHeight="1" x14ac:dyDescent="0.2">
      <c r="A419" s="21">
        <f t="shared" si="6"/>
        <v>204</v>
      </c>
      <c r="B419" s="22">
        <v>41832</v>
      </c>
      <c r="C419" s="23" t="s">
        <v>324</v>
      </c>
      <c r="D419" s="23" t="s">
        <v>325</v>
      </c>
      <c r="E419" s="24">
        <v>545</v>
      </c>
      <c r="F419" s="24">
        <v>4</v>
      </c>
      <c r="G419" s="24">
        <v>124</v>
      </c>
      <c r="H419" s="24">
        <v>5</v>
      </c>
      <c r="I419" s="24">
        <v>6</v>
      </c>
      <c r="J419" s="24">
        <v>6</v>
      </c>
      <c r="K419" s="24">
        <v>0</v>
      </c>
      <c r="L419" s="24">
        <v>0</v>
      </c>
      <c r="M419" s="24">
        <v>0</v>
      </c>
      <c r="N419" s="24">
        <v>3</v>
      </c>
      <c r="O419" s="24">
        <v>2</v>
      </c>
      <c r="P419" s="24">
        <v>3</v>
      </c>
      <c r="Q419" s="24">
        <v>4</v>
      </c>
      <c r="R419" s="24">
        <v>2</v>
      </c>
      <c r="S419" s="24">
        <v>0</v>
      </c>
      <c r="T419" s="24">
        <v>1</v>
      </c>
      <c r="U419" s="24">
        <v>40</v>
      </c>
      <c r="V419" s="24">
        <v>8</v>
      </c>
      <c r="W419" s="25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5" customHeight="1" x14ac:dyDescent="0.2">
      <c r="A420" s="21">
        <f t="shared" si="6"/>
        <v>263</v>
      </c>
      <c r="B420" s="22">
        <v>41832</v>
      </c>
      <c r="C420" s="23" t="s">
        <v>324</v>
      </c>
      <c r="D420" s="23" t="s">
        <v>325</v>
      </c>
      <c r="E420" s="24">
        <v>600</v>
      </c>
      <c r="F420" s="24">
        <v>4</v>
      </c>
      <c r="G420" s="24">
        <v>145</v>
      </c>
      <c r="H420" s="24">
        <v>9</v>
      </c>
      <c r="I420" s="24">
        <v>10</v>
      </c>
      <c r="J420" s="24">
        <v>11</v>
      </c>
      <c r="K420" s="24">
        <v>0</v>
      </c>
      <c r="L420" s="24">
        <v>0</v>
      </c>
      <c r="M420" s="24">
        <v>0</v>
      </c>
      <c r="N420" s="24">
        <v>2</v>
      </c>
      <c r="O420" s="24">
        <v>0</v>
      </c>
      <c r="P420" s="24">
        <v>4</v>
      </c>
      <c r="Q420" s="24">
        <v>4</v>
      </c>
      <c r="R420" s="24">
        <v>0</v>
      </c>
      <c r="S420" s="24">
        <v>0</v>
      </c>
      <c r="T420" s="24">
        <v>2</v>
      </c>
      <c r="U420" s="24">
        <v>69</v>
      </c>
      <c r="V420" s="24">
        <v>7</v>
      </c>
      <c r="W420" s="25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5" customHeight="1" x14ac:dyDescent="0.2">
      <c r="A421" s="21">
        <f t="shared" si="6"/>
        <v>284</v>
      </c>
      <c r="B421" s="22">
        <v>41832</v>
      </c>
      <c r="C421" s="23" t="s">
        <v>324</v>
      </c>
      <c r="D421" s="23" t="s">
        <v>325</v>
      </c>
      <c r="E421" s="24">
        <v>615</v>
      </c>
      <c r="F421" s="24">
        <v>4</v>
      </c>
      <c r="G421" s="24">
        <v>138</v>
      </c>
      <c r="H421" s="24">
        <v>4</v>
      </c>
      <c r="I421" s="24">
        <v>13</v>
      </c>
      <c r="J421" s="24">
        <v>5</v>
      </c>
      <c r="K421" s="24">
        <v>0</v>
      </c>
      <c r="L421" s="24">
        <v>0</v>
      </c>
      <c r="M421" s="24">
        <v>0</v>
      </c>
      <c r="N421" s="24">
        <v>6</v>
      </c>
      <c r="O421" s="24">
        <v>0</v>
      </c>
      <c r="P421" s="24">
        <v>3</v>
      </c>
      <c r="Q421" s="24">
        <v>7</v>
      </c>
      <c r="R421" s="24">
        <v>1</v>
      </c>
      <c r="S421" s="24">
        <v>2</v>
      </c>
      <c r="T421" s="24">
        <v>1</v>
      </c>
      <c r="U421" s="24">
        <v>87</v>
      </c>
      <c r="V421" s="24">
        <v>17</v>
      </c>
      <c r="W421" s="25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5" customHeight="1" x14ac:dyDescent="0.2">
      <c r="A422" s="21">
        <f t="shared" si="6"/>
        <v>326</v>
      </c>
      <c r="B422" s="22">
        <v>41832</v>
      </c>
      <c r="C422" s="23" t="s">
        <v>324</v>
      </c>
      <c r="D422" s="23" t="s">
        <v>325</v>
      </c>
      <c r="E422" s="24">
        <v>630</v>
      </c>
      <c r="F422" s="24">
        <v>4</v>
      </c>
      <c r="G422" s="24">
        <v>204</v>
      </c>
      <c r="H422" s="24">
        <v>8</v>
      </c>
      <c r="I422" s="24">
        <v>10</v>
      </c>
      <c r="J422" s="24">
        <v>8</v>
      </c>
      <c r="K422" s="24">
        <v>0</v>
      </c>
      <c r="L422" s="24">
        <v>0</v>
      </c>
      <c r="M422" s="24">
        <v>0</v>
      </c>
      <c r="N422" s="24">
        <v>2</v>
      </c>
      <c r="O422" s="24">
        <v>0</v>
      </c>
      <c r="P422" s="24">
        <v>2</v>
      </c>
      <c r="Q422" s="24">
        <v>7</v>
      </c>
      <c r="R422" s="24">
        <v>1</v>
      </c>
      <c r="S422" s="24">
        <v>0</v>
      </c>
      <c r="T422" s="24">
        <v>0</v>
      </c>
      <c r="U422" s="24">
        <v>66</v>
      </c>
      <c r="V422" s="24">
        <v>18</v>
      </c>
      <c r="W422" s="25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5" customHeight="1" x14ac:dyDescent="0.2">
      <c r="A423" s="21">
        <f t="shared" si="6"/>
        <v>338</v>
      </c>
      <c r="B423" s="22">
        <v>41832</v>
      </c>
      <c r="C423" s="23" t="s">
        <v>324</v>
      </c>
      <c r="D423" s="23" t="s">
        <v>325</v>
      </c>
      <c r="E423" s="24">
        <v>645</v>
      </c>
      <c r="F423" s="24">
        <v>4</v>
      </c>
      <c r="G423" s="24">
        <v>202</v>
      </c>
      <c r="H423" s="24">
        <v>8</v>
      </c>
      <c r="I423" s="24">
        <v>9</v>
      </c>
      <c r="J423" s="24">
        <v>12</v>
      </c>
      <c r="K423" s="24">
        <v>0</v>
      </c>
      <c r="L423" s="24">
        <v>0</v>
      </c>
      <c r="M423" s="24">
        <v>0</v>
      </c>
      <c r="N423" s="24">
        <v>3</v>
      </c>
      <c r="O423" s="24">
        <v>2</v>
      </c>
      <c r="P423" s="24">
        <v>2</v>
      </c>
      <c r="Q423" s="24">
        <v>10</v>
      </c>
      <c r="R423" s="24">
        <v>4</v>
      </c>
      <c r="S423" s="24">
        <v>0</v>
      </c>
      <c r="T423" s="24">
        <v>0</v>
      </c>
      <c r="U423" s="24">
        <v>67</v>
      </c>
      <c r="V423" s="24">
        <v>19</v>
      </c>
      <c r="W423" s="25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5" customHeight="1" x14ac:dyDescent="0.2">
      <c r="A424" s="21">
        <f t="shared" si="6"/>
        <v>325</v>
      </c>
      <c r="B424" s="22">
        <v>41832</v>
      </c>
      <c r="C424" s="23" t="s">
        <v>324</v>
      </c>
      <c r="D424" s="23" t="s">
        <v>325</v>
      </c>
      <c r="E424" s="24">
        <v>700</v>
      </c>
      <c r="F424" s="24">
        <v>4</v>
      </c>
      <c r="G424" s="24">
        <v>213</v>
      </c>
      <c r="H424" s="24">
        <v>8</v>
      </c>
      <c r="I424" s="24">
        <v>12</v>
      </c>
      <c r="J424" s="24">
        <v>12</v>
      </c>
      <c r="K424" s="24">
        <v>0</v>
      </c>
      <c r="L424" s="24">
        <v>0</v>
      </c>
      <c r="M424" s="24">
        <v>0</v>
      </c>
      <c r="N424" s="24">
        <v>2</v>
      </c>
      <c r="O424" s="24">
        <v>0</v>
      </c>
      <c r="P424" s="24">
        <v>1</v>
      </c>
      <c r="Q424" s="24">
        <v>10</v>
      </c>
      <c r="R424" s="24">
        <v>0</v>
      </c>
      <c r="S424" s="24">
        <v>0</v>
      </c>
      <c r="T424" s="24">
        <v>2</v>
      </c>
      <c r="U424" s="24">
        <v>60</v>
      </c>
      <c r="V424" s="24">
        <v>5</v>
      </c>
      <c r="W424" s="25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5" customHeight="1" x14ac:dyDescent="0.2">
      <c r="A425" s="21">
        <f t="shared" si="6"/>
        <v>369</v>
      </c>
      <c r="B425" s="22">
        <v>41832</v>
      </c>
      <c r="C425" s="23" t="s">
        <v>324</v>
      </c>
      <c r="D425" s="23" t="s">
        <v>325</v>
      </c>
      <c r="E425" s="24">
        <v>715</v>
      </c>
      <c r="F425" s="24">
        <v>4</v>
      </c>
      <c r="G425" s="24">
        <v>248</v>
      </c>
      <c r="H425" s="24">
        <v>9</v>
      </c>
      <c r="I425" s="24">
        <v>9</v>
      </c>
      <c r="J425" s="24">
        <v>7</v>
      </c>
      <c r="K425" s="24">
        <v>0</v>
      </c>
      <c r="L425" s="24">
        <v>0</v>
      </c>
      <c r="M425" s="24">
        <v>0</v>
      </c>
      <c r="N425" s="24">
        <v>4</v>
      </c>
      <c r="O425" s="24">
        <v>0</v>
      </c>
      <c r="P425" s="24">
        <v>3</v>
      </c>
      <c r="Q425" s="24">
        <v>8</v>
      </c>
      <c r="R425" s="24">
        <v>4</v>
      </c>
      <c r="S425" s="24">
        <v>1</v>
      </c>
      <c r="T425" s="24">
        <v>1</v>
      </c>
      <c r="U425" s="24">
        <v>66</v>
      </c>
      <c r="V425" s="24">
        <v>9</v>
      </c>
      <c r="W425" s="25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5" customHeight="1" x14ac:dyDescent="0.2">
      <c r="A426" s="21">
        <f t="shared" si="6"/>
        <v>376</v>
      </c>
      <c r="B426" s="22">
        <v>41832</v>
      </c>
      <c r="C426" s="23" t="s">
        <v>324</v>
      </c>
      <c r="D426" s="23" t="s">
        <v>325</v>
      </c>
      <c r="E426" s="24">
        <v>730</v>
      </c>
      <c r="F426" s="24">
        <v>4</v>
      </c>
      <c r="G426" s="24">
        <v>262</v>
      </c>
      <c r="H426" s="24">
        <v>7</v>
      </c>
      <c r="I426" s="24">
        <v>11</v>
      </c>
      <c r="J426" s="24">
        <v>8</v>
      </c>
      <c r="K426" s="24">
        <v>0</v>
      </c>
      <c r="L426" s="24">
        <v>0</v>
      </c>
      <c r="M426" s="24">
        <v>0</v>
      </c>
      <c r="N426" s="24">
        <v>1</v>
      </c>
      <c r="O426" s="24">
        <v>0</v>
      </c>
      <c r="P426" s="24">
        <v>4</v>
      </c>
      <c r="Q426" s="24">
        <v>13</v>
      </c>
      <c r="R426" s="24">
        <v>1</v>
      </c>
      <c r="S426" s="24">
        <v>0</v>
      </c>
      <c r="T426" s="24">
        <v>2</v>
      </c>
      <c r="U426" s="24">
        <v>57</v>
      </c>
      <c r="V426" s="24">
        <v>10</v>
      </c>
      <c r="W426" s="25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5" customHeight="1" x14ac:dyDescent="0.2">
      <c r="A427" s="21">
        <f t="shared" si="6"/>
        <v>423</v>
      </c>
      <c r="B427" s="22">
        <v>41832</v>
      </c>
      <c r="C427" s="23" t="s">
        <v>324</v>
      </c>
      <c r="D427" s="23" t="s">
        <v>325</v>
      </c>
      <c r="E427" s="24">
        <v>745</v>
      </c>
      <c r="F427" s="24">
        <v>4</v>
      </c>
      <c r="G427" s="24">
        <v>310</v>
      </c>
      <c r="H427" s="24">
        <v>7</v>
      </c>
      <c r="I427" s="24">
        <v>7</v>
      </c>
      <c r="J427" s="24">
        <v>8</v>
      </c>
      <c r="K427" s="24">
        <v>0</v>
      </c>
      <c r="L427" s="24">
        <v>0</v>
      </c>
      <c r="M427" s="24">
        <v>0</v>
      </c>
      <c r="N427" s="24">
        <v>1</v>
      </c>
      <c r="O427" s="24">
        <v>0</v>
      </c>
      <c r="P427" s="24">
        <v>4</v>
      </c>
      <c r="Q427" s="24">
        <v>15</v>
      </c>
      <c r="R427" s="24">
        <v>6</v>
      </c>
      <c r="S427" s="24">
        <v>1</v>
      </c>
      <c r="T427" s="24">
        <v>2</v>
      </c>
      <c r="U427" s="24">
        <v>57</v>
      </c>
      <c r="V427" s="24">
        <v>5</v>
      </c>
      <c r="W427" s="25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5" customHeight="1" x14ac:dyDescent="0.2">
      <c r="A428" s="21">
        <f t="shared" si="6"/>
        <v>404</v>
      </c>
      <c r="B428" s="22">
        <v>41832</v>
      </c>
      <c r="C428" s="23" t="s">
        <v>324</v>
      </c>
      <c r="D428" s="23" t="s">
        <v>325</v>
      </c>
      <c r="E428" s="24">
        <v>800</v>
      </c>
      <c r="F428" s="24">
        <v>4</v>
      </c>
      <c r="G428" s="24">
        <v>273</v>
      </c>
      <c r="H428" s="24">
        <v>8</v>
      </c>
      <c r="I428" s="24">
        <v>12</v>
      </c>
      <c r="J428" s="24">
        <v>13</v>
      </c>
      <c r="K428" s="24">
        <v>0</v>
      </c>
      <c r="L428" s="24">
        <v>0</v>
      </c>
      <c r="M428" s="24">
        <v>0</v>
      </c>
      <c r="N428" s="24">
        <v>4</v>
      </c>
      <c r="O428" s="24">
        <v>1</v>
      </c>
      <c r="P428" s="24">
        <v>3</v>
      </c>
      <c r="Q428" s="24">
        <v>10</v>
      </c>
      <c r="R428" s="24">
        <v>4</v>
      </c>
      <c r="S428" s="24">
        <v>1</v>
      </c>
      <c r="T428" s="24">
        <v>0</v>
      </c>
      <c r="U428" s="24">
        <v>68</v>
      </c>
      <c r="V428" s="24">
        <v>7</v>
      </c>
      <c r="W428" s="25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5" customHeight="1" x14ac:dyDescent="0.2">
      <c r="A429" s="21">
        <f t="shared" si="6"/>
        <v>421</v>
      </c>
      <c r="B429" s="22">
        <v>41832</v>
      </c>
      <c r="C429" s="23" t="s">
        <v>324</v>
      </c>
      <c r="D429" s="23" t="s">
        <v>325</v>
      </c>
      <c r="E429" s="24">
        <v>815</v>
      </c>
      <c r="F429" s="24">
        <v>4</v>
      </c>
      <c r="G429" s="24">
        <v>302</v>
      </c>
      <c r="H429" s="24">
        <v>9</v>
      </c>
      <c r="I429" s="24">
        <v>7</v>
      </c>
      <c r="J429" s="24">
        <v>9</v>
      </c>
      <c r="K429" s="24">
        <v>0</v>
      </c>
      <c r="L429" s="24">
        <v>0</v>
      </c>
      <c r="M429" s="24">
        <v>0</v>
      </c>
      <c r="N429" s="24">
        <v>3</v>
      </c>
      <c r="O429" s="24">
        <v>0</v>
      </c>
      <c r="P429" s="24">
        <v>4</v>
      </c>
      <c r="Q429" s="24">
        <v>12</v>
      </c>
      <c r="R429" s="24">
        <v>11</v>
      </c>
      <c r="S429" s="24">
        <v>2</v>
      </c>
      <c r="T429" s="24">
        <v>1</v>
      </c>
      <c r="U429" s="24">
        <v>58</v>
      </c>
      <c r="V429" s="24">
        <v>3</v>
      </c>
      <c r="W429" s="25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5" customHeight="1" x14ac:dyDescent="0.2">
      <c r="A430" s="21">
        <f t="shared" si="6"/>
        <v>392</v>
      </c>
      <c r="B430" s="22">
        <v>41832</v>
      </c>
      <c r="C430" s="23" t="s">
        <v>324</v>
      </c>
      <c r="D430" s="23" t="s">
        <v>325</v>
      </c>
      <c r="E430" s="24">
        <v>830</v>
      </c>
      <c r="F430" s="24">
        <v>4</v>
      </c>
      <c r="G430" s="24">
        <v>290</v>
      </c>
      <c r="H430" s="24">
        <v>6</v>
      </c>
      <c r="I430" s="24">
        <v>11</v>
      </c>
      <c r="J430" s="24">
        <v>7</v>
      </c>
      <c r="K430" s="24">
        <v>0</v>
      </c>
      <c r="L430" s="24">
        <v>0</v>
      </c>
      <c r="M430" s="24">
        <v>0</v>
      </c>
      <c r="N430" s="24">
        <v>2</v>
      </c>
      <c r="O430" s="24">
        <v>0</v>
      </c>
      <c r="P430" s="24">
        <v>8</v>
      </c>
      <c r="Q430" s="24">
        <v>6</v>
      </c>
      <c r="R430" s="24">
        <v>2</v>
      </c>
      <c r="S430" s="24">
        <v>1</v>
      </c>
      <c r="T430" s="24">
        <v>1</v>
      </c>
      <c r="U430" s="24">
        <v>57</v>
      </c>
      <c r="V430" s="24">
        <v>1</v>
      </c>
      <c r="W430" s="25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5" customHeight="1" x14ac:dyDescent="0.2">
      <c r="A431" s="21">
        <f t="shared" si="6"/>
        <v>366</v>
      </c>
      <c r="B431" s="22">
        <v>41832</v>
      </c>
      <c r="C431" s="23" t="s">
        <v>324</v>
      </c>
      <c r="D431" s="23" t="s">
        <v>325</v>
      </c>
      <c r="E431" s="24">
        <v>845</v>
      </c>
      <c r="F431" s="24">
        <v>4</v>
      </c>
      <c r="G431" s="24">
        <v>255</v>
      </c>
      <c r="H431" s="24">
        <v>8</v>
      </c>
      <c r="I431" s="24">
        <v>13</v>
      </c>
      <c r="J431" s="24">
        <v>6</v>
      </c>
      <c r="K431" s="24">
        <v>0</v>
      </c>
      <c r="L431" s="24">
        <v>0</v>
      </c>
      <c r="M431" s="24">
        <v>0</v>
      </c>
      <c r="N431" s="24">
        <v>1</v>
      </c>
      <c r="O431" s="24">
        <v>0</v>
      </c>
      <c r="P431" s="24">
        <v>4</v>
      </c>
      <c r="Q431" s="24">
        <v>5</v>
      </c>
      <c r="R431" s="24">
        <v>3</v>
      </c>
      <c r="S431" s="24">
        <v>1</v>
      </c>
      <c r="T431" s="24">
        <v>2</v>
      </c>
      <c r="U431" s="24">
        <v>65</v>
      </c>
      <c r="V431" s="24">
        <v>3</v>
      </c>
      <c r="W431" s="25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5" customHeight="1" x14ac:dyDescent="0.2">
      <c r="A432" s="21">
        <f t="shared" si="6"/>
        <v>430</v>
      </c>
      <c r="B432" s="22">
        <v>41832</v>
      </c>
      <c r="C432" s="23" t="s">
        <v>324</v>
      </c>
      <c r="D432" s="23" t="s">
        <v>325</v>
      </c>
      <c r="E432" s="24">
        <v>900</v>
      </c>
      <c r="F432" s="24">
        <v>4</v>
      </c>
      <c r="G432" s="24">
        <v>320</v>
      </c>
      <c r="H432" s="24">
        <v>8</v>
      </c>
      <c r="I432" s="24">
        <v>15</v>
      </c>
      <c r="J432" s="24">
        <v>15</v>
      </c>
      <c r="K432" s="24">
        <v>0</v>
      </c>
      <c r="L432" s="24">
        <v>0</v>
      </c>
      <c r="M432" s="24">
        <v>0</v>
      </c>
      <c r="N432" s="24">
        <v>2</v>
      </c>
      <c r="O432" s="24">
        <v>0</v>
      </c>
      <c r="P432" s="24">
        <v>5</v>
      </c>
      <c r="Q432" s="24">
        <v>11</v>
      </c>
      <c r="R432" s="24">
        <v>4</v>
      </c>
      <c r="S432" s="24">
        <v>2</v>
      </c>
      <c r="T432" s="24">
        <v>0</v>
      </c>
      <c r="U432" s="24">
        <v>47</v>
      </c>
      <c r="V432" s="24">
        <v>1</v>
      </c>
      <c r="W432" s="25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5" customHeight="1" x14ac:dyDescent="0.2">
      <c r="A433" s="21">
        <f t="shared" si="6"/>
        <v>426</v>
      </c>
      <c r="B433" s="22">
        <v>41832</v>
      </c>
      <c r="C433" s="23" t="s">
        <v>324</v>
      </c>
      <c r="D433" s="23" t="s">
        <v>325</v>
      </c>
      <c r="E433" s="24">
        <v>915</v>
      </c>
      <c r="F433" s="24">
        <v>4</v>
      </c>
      <c r="G433" s="24">
        <v>306</v>
      </c>
      <c r="H433" s="24">
        <v>5</v>
      </c>
      <c r="I433" s="24">
        <v>5</v>
      </c>
      <c r="J433" s="24">
        <v>11</v>
      </c>
      <c r="K433" s="24">
        <v>0</v>
      </c>
      <c r="L433" s="24">
        <v>0</v>
      </c>
      <c r="M433" s="24">
        <v>0</v>
      </c>
      <c r="N433" s="24">
        <v>4</v>
      </c>
      <c r="O433" s="24">
        <v>0</v>
      </c>
      <c r="P433" s="24">
        <v>4</v>
      </c>
      <c r="Q433" s="24">
        <v>15</v>
      </c>
      <c r="R433" s="24">
        <v>10</v>
      </c>
      <c r="S433" s="24">
        <v>1</v>
      </c>
      <c r="T433" s="24">
        <v>0</v>
      </c>
      <c r="U433" s="24">
        <v>64</v>
      </c>
      <c r="V433" s="24">
        <v>1</v>
      </c>
      <c r="W433" s="25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5" customHeight="1" x14ac:dyDescent="0.2">
      <c r="A434" s="21">
        <f t="shared" si="6"/>
        <v>387</v>
      </c>
      <c r="B434" s="22">
        <v>41832</v>
      </c>
      <c r="C434" s="23" t="s">
        <v>324</v>
      </c>
      <c r="D434" s="23" t="s">
        <v>325</v>
      </c>
      <c r="E434" s="24">
        <v>930</v>
      </c>
      <c r="F434" s="24">
        <v>4</v>
      </c>
      <c r="G434" s="24">
        <v>289</v>
      </c>
      <c r="H434" s="24">
        <v>8</v>
      </c>
      <c r="I434" s="24">
        <v>12</v>
      </c>
      <c r="J434" s="24">
        <v>6</v>
      </c>
      <c r="K434" s="24">
        <v>0</v>
      </c>
      <c r="L434" s="24">
        <v>0</v>
      </c>
      <c r="M434" s="24">
        <v>0</v>
      </c>
      <c r="N434" s="24">
        <v>2</v>
      </c>
      <c r="O434" s="24">
        <v>0</v>
      </c>
      <c r="P434" s="24">
        <v>7</v>
      </c>
      <c r="Q434" s="24">
        <v>13</v>
      </c>
      <c r="R434" s="24">
        <v>3</v>
      </c>
      <c r="S434" s="24">
        <v>2</v>
      </c>
      <c r="T434" s="24">
        <v>0</v>
      </c>
      <c r="U434" s="24">
        <v>43</v>
      </c>
      <c r="V434" s="24">
        <v>2</v>
      </c>
      <c r="W434" s="25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5" customHeight="1" x14ac:dyDescent="0.2">
      <c r="A435" s="21">
        <f t="shared" si="6"/>
        <v>462</v>
      </c>
      <c r="B435" s="22">
        <v>41832</v>
      </c>
      <c r="C435" s="23" t="s">
        <v>324</v>
      </c>
      <c r="D435" s="23" t="s">
        <v>325</v>
      </c>
      <c r="E435" s="24">
        <v>945</v>
      </c>
      <c r="F435" s="24">
        <v>4</v>
      </c>
      <c r="G435" s="24">
        <v>350</v>
      </c>
      <c r="H435" s="24">
        <v>9</v>
      </c>
      <c r="I435" s="24">
        <v>12</v>
      </c>
      <c r="J435" s="24">
        <v>12</v>
      </c>
      <c r="K435" s="24">
        <v>0</v>
      </c>
      <c r="L435" s="24">
        <v>0</v>
      </c>
      <c r="M435" s="24">
        <v>0</v>
      </c>
      <c r="N435" s="24">
        <v>3</v>
      </c>
      <c r="O435" s="24">
        <v>0</v>
      </c>
      <c r="P435" s="24">
        <v>9</v>
      </c>
      <c r="Q435" s="24">
        <v>11</v>
      </c>
      <c r="R435" s="24">
        <v>4</v>
      </c>
      <c r="S435" s="24">
        <v>0</v>
      </c>
      <c r="T435" s="24">
        <v>0</v>
      </c>
      <c r="U435" s="24">
        <v>50</v>
      </c>
      <c r="V435" s="24">
        <v>2</v>
      </c>
      <c r="W435" s="25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5" customHeight="1" x14ac:dyDescent="0.2">
      <c r="A436" s="21">
        <f t="shared" si="6"/>
        <v>456</v>
      </c>
      <c r="B436" s="22">
        <v>41832</v>
      </c>
      <c r="C436" s="23" t="s">
        <v>324</v>
      </c>
      <c r="D436" s="23" t="s">
        <v>325</v>
      </c>
      <c r="E436" s="24">
        <v>1000</v>
      </c>
      <c r="F436" s="24">
        <v>4</v>
      </c>
      <c r="G436" s="24">
        <v>337</v>
      </c>
      <c r="H436" s="24">
        <v>8</v>
      </c>
      <c r="I436" s="24">
        <v>11</v>
      </c>
      <c r="J436" s="24">
        <v>9</v>
      </c>
      <c r="K436" s="24">
        <v>0</v>
      </c>
      <c r="L436" s="24">
        <v>0</v>
      </c>
      <c r="M436" s="24">
        <v>0</v>
      </c>
      <c r="N436" s="24">
        <v>1</v>
      </c>
      <c r="O436" s="24">
        <v>0</v>
      </c>
      <c r="P436" s="24">
        <v>1</v>
      </c>
      <c r="Q436" s="24">
        <v>16</v>
      </c>
      <c r="R436" s="24">
        <v>4</v>
      </c>
      <c r="S436" s="24">
        <v>1</v>
      </c>
      <c r="T436" s="24">
        <v>0</v>
      </c>
      <c r="U436" s="24">
        <v>64</v>
      </c>
      <c r="V436" s="24">
        <v>4</v>
      </c>
      <c r="W436" s="25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5" customHeight="1" x14ac:dyDescent="0.2">
      <c r="A437" s="21">
        <f t="shared" si="6"/>
        <v>484</v>
      </c>
      <c r="B437" s="22">
        <v>41832</v>
      </c>
      <c r="C437" s="23" t="s">
        <v>324</v>
      </c>
      <c r="D437" s="23" t="s">
        <v>325</v>
      </c>
      <c r="E437" s="24">
        <v>1015</v>
      </c>
      <c r="F437" s="24">
        <v>4</v>
      </c>
      <c r="G437" s="24">
        <v>383</v>
      </c>
      <c r="H437" s="24">
        <v>7</v>
      </c>
      <c r="I437" s="24">
        <v>9</v>
      </c>
      <c r="J437" s="24">
        <v>7</v>
      </c>
      <c r="K437" s="24">
        <v>0</v>
      </c>
      <c r="L437" s="24">
        <v>0</v>
      </c>
      <c r="M437" s="24">
        <v>0</v>
      </c>
      <c r="N437" s="24">
        <v>2</v>
      </c>
      <c r="O437" s="24">
        <v>0</v>
      </c>
      <c r="P437" s="24">
        <v>5</v>
      </c>
      <c r="Q437" s="24">
        <v>9</v>
      </c>
      <c r="R437" s="24">
        <v>10</v>
      </c>
      <c r="S437" s="24">
        <v>0</v>
      </c>
      <c r="T437" s="24">
        <v>2</v>
      </c>
      <c r="U437" s="24">
        <v>47</v>
      </c>
      <c r="V437" s="24">
        <v>3</v>
      </c>
      <c r="W437" s="25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5" customHeight="1" x14ac:dyDescent="0.2">
      <c r="A438" s="21">
        <f t="shared" si="6"/>
        <v>480</v>
      </c>
      <c r="B438" s="22">
        <v>41832</v>
      </c>
      <c r="C438" s="23" t="s">
        <v>324</v>
      </c>
      <c r="D438" s="23" t="s">
        <v>325</v>
      </c>
      <c r="E438" s="24">
        <v>1030</v>
      </c>
      <c r="F438" s="24">
        <v>4</v>
      </c>
      <c r="G438" s="24">
        <v>362</v>
      </c>
      <c r="H438" s="24">
        <v>6</v>
      </c>
      <c r="I438" s="24">
        <v>7</v>
      </c>
      <c r="J438" s="24">
        <v>7</v>
      </c>
      <c r="K438" s="24">
        <v>0</v>
      </c>
      <c r="L438" s="24">
        <v>0</v>
      </c>
      <c r="M438" s="24">
        <v>0</v>
      </c>
      <c r="N438" s="24">
        <v>3</v>
      </c>
      <c r="O438" s="24">
        <v>1</v>
      </c>
      <c r="P438" s="24">
        <v>3</v>
      </c>
      <c r="Q438" s="24">
        <v>17</v>
      </c>
      <c r="R438" s="24">
        <v>4</v>
      </c>
      <c r="S438" s="24">
        <v>2</v>
      </c>
      <c r="T438" s="24">
        <v>4</v>
      </c>
      <c r="U438" s="24">
        <v>64</v>
      </c>
      <c r="V438" s="24">
        <v>0</v>
      </c>
      <c r="W438" s="25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5" customHeight="1" x14ac:dyDescent="0.2">
      <c r="A439" s="21">
        <f t="shared" si="6"/>
        <v>501</v>
      </c>
      <c r="B439" s="22">
        <v>41832</v>
      </c>
      <c r="C439" s="23" t="s">
        <v>324</v>
      </c>
      <c r="D439" s="23" t="s">
        <v>325</v>
      </c>
      <c r="E439" s="24">
        <v>1045</v>
      </c>
      <c r="F439" s="24">
        <v>4</v>
      </c>
      <c r="G439" s="24">
        <v>394</v>
      </c>
      <c r="H439" s="24">
        <v>8</v>
      </c>
      <c r="I439" s="24">
        <v>9</v>
      </c>
      <c r="J439" s="24">
        <v>11</v>
      </c>
      <c r="K439" s="24">
        <v>0</v>
      </c>
      <c r="L439" s="24">
        <v>0</v>
      </c>
      <c r="M439" s="24">
        <v>0</v>
      </c>
      <c r="N439" s="24">
        <v>2</v>
      </c>
      <c r="O439" s="24">
        <v>0</v>
      </c>
      <c r="P439" s="24">
        <v>5</v>
      </c>
      <c r="Q439" s="24">
        <v>16</v>
      </c>
      <c r="R439" s="24">
        <v>1</v>
      </c>
      <c r="S439" s="24">
        <v>1</v>
      </c>
      <c r="T439" s="24">
        <v>1</v>
      </c>
      <c r="U439" s="24">
        <v>52</v>
      </c>
      <c r="V439" s="24">
        <v>1</v>
      </c>
      <c r="W439" s="25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5" customHeight="1" x14ac:dyDescent="0.2">
      <c r="A440" s="21">
        <f t="shared" si="6"/>
        <v>460</v>
      </c>
      <c r="B440" s="22">
        <v>41832</v>
      </c>
      <c r="C440" s="23" t="s">
        <v>324</v>
      </c>
      <c r="D440" s="23" t="s">
        <v>325</v>
      </c>
      <c r="E440" s="24">
        <v>1100</v>
      </c>
      <c r="F440" s="24">
        <v>4</v>
      </c>
      <c r="G440" s="24">
        <v>365</v>
      </c>
      <c r="H440" s="24">
        <v>4</v>
      </c>
      <c r="I440" s="24">
        <v>10</v>
      </c>
      <c r="J440" s="24">
        <v>8</v>
      </c>
      <c r="K440" s="24">
        <v>0</v>
      </c>
      <c r="L440" s="24">
        <v>0</v>
      </c>
      <c r="M440" s="24">
        <v>0</v>
      </c>
      <c r="N440" s="24">
        <v>3</v>
      </c>
      <c r="O440" s="24">
        <v>0</v>
      </c>
      <c r="P440" s="24">
        <v>7</v>
      </c>
      <c r="Q440" s="24">
        <v>15</v>
      </c>
      <c r="R440" s="24">
        <v>6</v>
      </c>
      <c r="S440" s="24">
        <v>0</v>
      </c>
      <c r="T440" s="24">
        <v>2</v>
      </c>
      <c r="U440" s="24">
        <v>36</v>
      </c>
      <c r="V440" s="24">
        <v>4</v>
      </c>
      <c r="W440" s="25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5" customHeight="1" x14ac:dyDescent="0.2">
      <c r="A441" s="21">
        <f t="shared" si="6"/>
        <v>517</v>
      </c>
      <c r="B441" s="22">
        <v>41832</v>
      </c>
      <c r="C441" s="23" t="s">
        <v>324</v>
      </c>
      <c r="D441" s="23" t="s">
        <v>325</v>
      </c>
      <c r="E441" s="24">
        <v>1115</v>
      </c>
      <c r="F441" s="24">
        <v>4</v>
      </c>
      <c r="G441" s="24">
        <v>378</v>
      </c>
      <c r="H441" s="24">
        <v>9</v>
      </c>
      <c r="I441" s="24">
        <v>10</v>
      </c>
      <c r="J441" s="24">
        <v>6</v>
      </c>
      <c r="K441" s="24">
        <v>0</v>
      </c>
      <c r="L441" s="24">
        <v>0</v>
      </c>
      <c r="M441" s="24">
        <v>0</v>
      </c>
      <c r="N441" s="24">
        <v>3</v>
      </c>
      <c r="O441" s="24">
        <v>0</v>
      </c>
      <c r="P441" s="24">
        <v>6</v>
      </c>
      <c r="Q441" s="24">
        <v>15</v>
      </c>
      <c r="R441" s="24">
        <v>10</v>
      </c>
      <c r="S441" s="24">
        <v>1</v>
      </c>
      <c r="T441" s="24">
        <v>0</v>
      </c>
      <c r="U441" s="24">
        <v>73</v>
      </c>
      <c r="V441" s="24">
        <v>6</v>
      </c>
      <c r="W441" s="25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5" customHeight="1" x14ac:dyDescent="0.2">
      <c r="A442" s="21">
        <f t="shared" si="6"/>
        <v>515</v>
      </c>
      <c r="B442" s="22">
        <v>41832</v>
      </c>
      <c r="C442" s="23" t="s">
        <v>324</v>
      </c>
      <c r="D442" s="23" t="s">
        <v>325</v>
      </c>
      <c r="E442" s="24">
        <v>1130</v>
      </c>
      <c r="F442" s="24">
        <v>4</v>
      </c>
      <c r="G442" s="24">
        <v>402</v>
      </c>
      <c r="H442" s="24">
        <v>7</v>
      </c>
      <c r="I442" s="24">
        <v>6</v>
      </c>
      <c r="J442" s="24">
        <v>5</v>
      </c>
      <c r="K442" s="24">
        <v>0</v>
      </c>
      <c r="L442" s="24">
        <v>0</v>
      </c>
      <c r="M442" s="24">
        <v>0</v>
      </c>
      <c r="N442" s="24">
        <v>3</v>
      </c>
      <c r="O442" s="24">
        <v>0</v>
      </c>
      <c r="P442" s="24">
        <v>3</v>
      </c>
      <c r="Q442" s="24">
        <v>28</v>
      </c>
      <c r="R442" s="24">
        <v>5</v>
      </c>
      <c r="S442" s="24">
        <v>1</v>
      </c>
      <c r="T442" s="24">
        <v>1</v>
      </c>
      <c r="U442" s="24">
        <v>54</v>
      </c>
      <c r="V442" s="24">
        <v>0</v>
      </c>
      <c r="W442" s="25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5" customHeight="1" x14ac:dyDescent="0.2">
      <c r="A443" s="21">
        <f t="shared" si="6"/>
        <v>574</v>
      </c>
      <c r="B443" s="22">
        <v>41832</v>
      </c>
      <c r="C443" s="23" t="s">
        <v>324</v>
      </c>
      <c r="D443" s="23" t="s">
        <v>325</v>
      </c>
      <c r="E443" s="24">
        <v>1145</v>
      </c>
      <c r="F443" s="24">
        <v>4</v>
      </c>
      <c r="G443" s="24">
        <v>445</v>
      </c>
      <c r="H443" s="24">
        <v>10</v>
      </c>
      <c r="I443" s="24">
        <v>8</v>
      </c>
      <c r="J443" s="24">
        <v>7</v>
      </c>
      <c r="K443" s="24">
        <v>0</v>
      </c>
      <c r="L443" s="24">
        <v>0</v>
      </c>
      <c r="M443" s="24">
        <v>0</v>
      </c>
      <c r="N443" s="24">
        <v>3</v>
      </c>
      <c r="O443" s="24">
        <v>0</v>
      </c>
      <c r="P443" s="24">
        <v>2</v>
      </c>
      <c r="Q443" s="24">
        <v>18</v>
      </c>
      <c r="R443" s="24">
        <v>10</v>
      </c>
      <c r="S443" s="24">
        <v>0</v>
      </c>
      <c r="T443" s="24">
        <v>1</v>
      </c>
      <c r="U443" s="24">
        <v>66</v>
      </c>
      <c r="V443" s="24">
        <v>4</v>
      </c>
      <c r="W443" s="25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5" customHeight="1" x14ac:dyDescent="0.2">
      <c r="A444" s="21">
        <f t="shared" si="6"/>
        <v>565</v>
      </c>
      <c r="B444" s="22">
        <v>41832</v>
      </c>
      <c r="C444" s="23" t="s">
        <v>324</v>
      </c>
      <c r="D444" s="23" t="s">
        <v>325</v>
      </c>
      <c r="E444" s="24">
        <v>1200</v>
      </c>
      <c r="F444" s="24">
        <v>4</v>
      </c>
      <c r="G444" s="24">
        <v>430</v>
      </c>
      <c r="H444" s="24">
        <v>9</v>
      </c>
      <c r="I444" s="24">
        <v>8</v>
      </c>
      <c r="J444" s="24">
        <v>7</v>
      </c>
      <c r="K444" s="24">
        <v>0</v>
      </c>
      <c r="L444" s="24">
        <v>0</v>
      </c>
      <c r="M444" s="24">
        <v>0</v>
      </c>
      <c r="N444" s="24">
        <v>2</v>
      </c>
      <c r="O444" s="24">
        <v>0</v>
      </c>
      <c r="P444" s="24">
        <v>5</v>
      </c>
      <c r="Q444" s="24">
        <v>15</v>
      </c>
      <c r="R444" s="24">
        <v>8</v>
      </c>
      <c r="S444" s="24">
        <v>1</v>
      </c>
      <c r="T444" s="24">
        <v>1</v>
      </c>
      <c r="U444" s="24">
        <v>76</v>
      </c>
      <c r="V444" s="24">
        <v>3</v>
      </c>
      <c r="W444" s="25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5" customHeight="1" x14ac:dyDescent="0.2">
      <c r="A445" s="21">
        <f t="shared" si="6"/>
        <v>669</v>
      </c>
      <c r="B445" s="22">
        <v>41832</v>
      </c>
      <c r="C445" s="23" t="s">
        <v>324</v>
      </c>
      <c r="D445" s="23" t="s">
        <v>325</v>
      </c>
      <c r="E445" s="24">
        <v>1215</v>
      </c>
      <c r="F445" s="24">
        <v>4</v>
      </c>
      <c r="G445" s="24">
        <v>502</v>
      </c>
      <c r="H445" s="24">
        <v>4</v>
      </c>
      <c r="I445" s="24">
        <v>6</v>
      </c>
      <c r="J445" s="24">
        <v>6</v>
      </c>
      <c r="K445" s="24">
        <v>0</v>
      </c>
      <c r="L445" s="24">
        <v>0</v>
      </c>
      <c r="M445" s="24">
        <v>0</v>
      </c>
      <c r="N445" s="24">
        <v>2</v>
      </c>
      <c r="O445" s="24">
        <v>0</v>
      </c>
      <c r="P445" s="24">
        <v>5</v>
      </c>
      <c r="Q445" s="24">
        <v>19</v>
      </c>
      <c r="R445" s="24">
        <v>10</v>
      </c>
      <c r="S445" s="24">
        <v>1</v>
      </c>
      <c r="T445" s="24">
        <v>1</v>
      </c>
      <c r="U445" s="24">
        <v>105</v>
      </c>
      <c r="V445" s="24">
        <v>8</v>
      </c>
      <c r="W445" s="25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5" customHeight="1" x14ac:dyDescent="0.2">
      <c r="A446" s="21">
        <f t="shared" si="6"/>
        <v>622</v>
      </c>
      <c r="B446" s="22">
        <v>41832</v>
      </c>
      <c r="C446" s="23" t="s">
        <v>324</v>
      </c>
      <c r="D446" s="23" t="s">
        <v>325</v>
      </c>
      <c r="E446" s="24">
        <v>1230</v>
      </c>
      <c r="F446" s="24">
        <v>4</v>
      </c>
      <c r="G446" s="24">
        <v>447</v>
      </c>
      <c r="H446" s="24">
        <v>8</v>
      </c>
      <c r="I446" s="24">
        <v>12</v>
      </c>
      <c r="J446" s="24">
        <v>7</v>
      </c>
      <c r="K446" s="24">
        <v>0</v>
      </c>
      <c r="L446" s="24">
        <v>0</v>
      </c>
      <c r="M446" s="24">
        <v>0</v>
      </c>
      <c r="N446" s="24">
        <v>3</v>
      </c>
      <c r="O446" s="24">
        <v>1</v>
      </c>
      <c r="P446" s="24">
        <v>9</v>
      </c>
      <c r="Q446" s="24">
        <v>9</v>
      </c>
      <c r="R446" s="24">
        <v>10</v>
      </c>
      <c r="S446" s="24">
        <v>0</v>
      </c>
      <c r="T446" s="24">
        <v>0</v>
      </c>
      <c r="U446" s="24">
        <v>114</v>
      </c>
      <c r="V446" s="24">
        <v>2</v>
      </c>
      <c r="W446" s="25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5" customHeight="1" x14ac:dyDescent="0.2">
      <c r="A447" s="21">
        <f t="shared" si="6"/>
        <v>627</v>
      </c>
      <c r="B447" s="22">
        <v>41832</v>
      </c>
      <c r="C447" s="23" t="s">
        <v>324</v>
      </c>
      <c r="D447" s="23" t="s">
        <v>325</v>
      </c>
      <c r="E447" s="24">
        <v>1245</v>
      </c>
      <c r="F447" s="24">
        <v>4</v>
      </c>
      <c r="G447" s="24">
        <v>450</v>
      </c>
      <c r="H447" s="24">
        <v>10</v>
      </c>
      <c r="I447" s="24">
        <v>10</v>
      </c>
      <c r="J447" s="24">
        <v>7</v>
      </c>
      <c r="K447" s="24">
        <v>0</v>
      </c>
      <c r="L447" s="24">
        <v>0</v>
      </c>
      <c r="M447" s="24">
        <v>0</v>
      </c>
      <c r="N447" s="24">
        <v>3</v>
      </c>
      <c r="O447" s="24">
        <v>0</v>
      </c>
      <c r="P447" s="24">
        <v>3</v>
      </c>
      <c r="Q447" s="24">
        <v>13</v>
      </c>
      <c r="R447" s="24">
        <v>2</v>
      </c>
      <c r="S447" s="24">
        <v>1</v>
      </c>
      <c r="T447" s="24">
        <v>1</v>
      </c>
      <c r="U447" s="24">
        <v>115</v>
      </c>
      <c r="V447" s="24">
        <v>12</v>
      </c>
      <c r="W447" s="25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5" customHeight="1" x14ac:dyDescent="0.2">
      <c r="A448" s="21">
        <f t="shared" si="6"/>
        <v>677</v>
      </c>
      <c r="B448" s="22">
        <v>41832</v>
      </c>
      <c r="C448" s="23" t="s">
        <v>324</v>
      </c>
      <c r="D448" s="23" t="s">
        <v>325</v>
      </c>
      <c r="E448" s="24">
        <v>1300</v>
      </c>
      <c r="F448" s="24">
        <v>4</v>
      </c>
      <c r="G448" s="24">
        <v>499</v>
      </c>
      <c r="H448" s="24">
        <v>3</v>
      </c>
      <c r="I448" s="24">
        <v>10</v>
      </c>
      <c r="J448" s="24">
        <v>7</v>
      </c>
      <c r="K448" s="24">
        <v>0</v>
      </c>
      <c r="L448" s="24">
        <v>0</v>
      </c>
      <c r="M448" s="24">
        <v>0</v>
      </c>
      <c r="N448" s="24">
        <v>5</v>
      </c>
      <c r="O448" s="24">
        <v>0</v>
      </c>
      <c r="P448" s="24">
        <v>8</v>
      </c>
      <c r="Q448" s="24">
        <v>21</v>
      </c>
      <c r="R448" s="24">
        <v>4</v>
      </c>
      <c r="S448" s="24">
        <v>3</v>
      </c>
      <c r="T448" s="24">
        <v>1</v>
      </c>
      <c r="U448" s="24">
        <v>106</v>
      </c>
      <c r="V448" s="24">
        <v>10</v>
      </c>
      <c r="W448" s="25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5" customHeight="1" x14ac:dyDescent="0.2">
      <c r="A449" s="21">
        <f t="shared" si="6"/>
        <v>698</v>
      </c>
      <c r="B449" s="22">
        <v>41832</v>
      </c>
      <c r="C449" s="23" t="s">
        <v>324</v>
      </c>
      <c r="D449" s="23" t="s">
        <v>325</v>
      </c>
      <c r="E449" s="24">
        <v>1315</v>
      </c>
      <c r="F449" s="24">
        <v>4</v>
      </c>
      <c r="G449" s="24">
        <v>509</v>
      </c>
      <c r="H449" s="24">
        <v>12</v>
      </c>
      <c r="I449" s="24">
        <v>7</v>
      </c>
      <c r="J449" s="24">
        <v>7</v>
      </c>
      <c r="K449" s="24">
        <v>0</v>
      </c>
      <c r="L449" s="24">
        <v>0</v>
      </c>
      <c r="M449" s="24">
        <v>0</v>
      </c>
      <c r="N449" s="24">
        <v>3</v>
      </c>
      <c r="O449" s="24">
        <v>0</v>
      </c>
      <c r="P449" s="24">
        <v>3</v>
      </c>
      <c r="Q449" s="24">
        <v>21</v>
      </c>
      <c r="R449" s="24">
        <v>3</v>
      </c>
      <c r="S449" s="24">
        <v>0</v>
      </c>
      <c r="T449" s="24">
        <v>2</v>
      </c>
      <c r="U449" s="24">
        <v>125</v>
      </c>
      <c r="V449" s="24">
        <v>6</v>
      </c>
      <c r="W449" s="25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5" customHeight="1" x14ac:dyDescent="0.2">
      <c r="A450" s="21">
        <f t="shared" si="6"/>
        <v>576</v>
      </c>
      <c r="B450" s="22">
        <v>41832</v>
      </c>
      <c r="C450" s="23" t="s">
        <v>324</v>
      </c>
      <c r="D450" s="23" t="s">
        <v>325</v>
      </c>
      <c r="E450" s="24">
        <v>1330</v>
      </c>
      <c r="F450" s="24">
        <v>4</v>
      </c>
      <c r="G450" s="24">
        <v>404</v>
      </c>
      <c r="H450" s="24">
        <v>6</v>
      </c>
      <c r="I450" s="24">
        <v>9</v>
      </c>
      <c r="J450" s="24">
        <v>7</v>
      </c>
      <c r="K450" s="24">
        <v>0</v>
      </c>
      <c r="L450" s="24">
        <v>0</v>
      </c>
      <c r="M450" s="24">
        <v>0</v>
      </c>
      <c r="N450" s="24">
        <v>3</v>
      </c>
      <c r="O450" s="24">
        <v>0</v>
      </c>
      <c r="P450" s="24">
        <v>3</v>
      </c>
      <c r="Q450" s="24">
        <v>16</v>
      </c>
      <c r="R450" s="24">
        <v>6</v>
      </c>
      <c r="S450" s="24">
        <v>1</v>
      </c>
      <c r="T450" s="24">
        <v>2</v>
      </c>
      <c r="U450" s="24">
        <v>113</v>
      </c>
      <c r="V450" s="24">
        <v>6</v>
      </c>
      <c r="W450" s="25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5" customHeight="1" x14ac:dyDescent="0.2">
      <c r="A451" s="21">
        <f t="shared" si="6"/>
        <v>669</v>
      </c>
      <c r="B451" s="22">
        <v>41832</v>
      </c>
      <c r="C451" s="23" t="s">
        <v>324</v>
      </c>
      <c r="D451" s="23" t="s">
        <v>325</v>
      </c>
      <c r="E451" s="24">
        <v>1345</v>
      </c>
      <c r="F451" s="24">
        <v>4</v>
      </c>
      <c r="G451" s="24">
        <v>486</v>
      </c>
      <c r="H451" s="24">
        <v>8</v>
      </c>
      <c r="I451" s="24">
        <v>10</v>
      </c>
      <c r="J451" s="24">
        <v>6</v>
      </c>
      <c r="K451" s="24">
        <v>0</v>
      </c>
      <c r="L451" s="24">
        <v>0</v>
      </c>
      <c r="M451" s="24">
        <v>0</v>
      </c>
      <c r="N451" s="24">
        <v>1</v>
      </c>
      <c r="O451" s="24">
        <v>0</v>
      </c>
      <c r="P451" s="24">
        <v>10</v>
      </c>
      <c r="Q451" s="24">
        <v>20</v>
      </c>
      <c r="R451" s="24">
        <v>8</v>
      </c>
      <c r="S451" s="24">
        <v>2</v>
      </c>
      <c r="T451" s="24">
        <v>2</v>
      </c>
      <c r="U451" s="24">
        <v>110</v>
      </c>
      <c r="V451" s="24">
        <v>6</v>
      </c>
      <c r="W451" s="25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5" customHeight="1" x14ac:dyDescent="0.2">
      <c r="A452" s="21">
        <f t="shared" si="6"/>
        <v>609</v>
      </c>
      <c r="B452" s="22">
        <v>41832</v>
      </c>
      <c r="C452" s="23" t="s">
        <v>324</v>
      </c>
      <c r="D452" s="23" t="s">
        <v>325</v>
      </c>
      <c r="E452" s="24">
        <v>1400</v>
      </c>
      <c r="F452" s="24">
        <v>4</v>
      </c>
      <c r="G452" s="24">
        <v>419</v>
      </c>
      <c r="H452" s="24">
        <v>9</v>
      </c>
      <c r="I452" s="24">
        <v>12</v>
      </c>
      <c r="J452" s="24">
        <v>8</v>
      </c>
      <c r="K452" s="24">
        <v>0</v>
      </c>
      <c r="L452" s="24">
        <v>0</v>
      </c>
      <c r="M452" s="24">
        <v>0</v>
      </c>
      <c r="N452" s="24">
        <v>2</v>
      </c>
      <c r="O452" s="24">
        <v>0</v>
      </c>
      <c r="P452" s="24">
        <v>3</v>
      </c>
      <c r="Q452" s="24">
        <v>17</v>
      </c>
      <c r="R452" s="24">
        <v>5</v>
      </c>
      <c r="S452" s="24">
        <v>0</v>
      </c>
      <c r="T452" s="24">
        <v>4</v>
      </c>
      <c r="U452" s="24">
        <v>115</v>
      </c>
      <c r="V452" s="24">
        <v>15</v>
      </c>
      <c r="W452" s="25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5" customHeight="1" x14ac:dyDescent="0.2">
      <c r="A453" s="21">
        <f t="shared" ref="A453:A483" si="7">SUM(G453:V453)</f>
        <v>631</v>
      </c>
      <c r="B453" s="22">
        <v>41832</v>
      </c>
      <c r="C453" s="23" t="s">
        <v>324</v>
      </c>
      <c r="D453" s="23" t="s">
        <v>325</v>
      </c>
      <c r="E453" s="24">
        <v>1415</v>
      </c>
      <c r="F453" s="24">
        <v>4</v>
      </c>
      <c r="G453" s="24">
        <v>408</v>
      </c>
      <c r="H453" s="24">
        <v>10</v>
      </c>
      <c r="I453" s="24">
        <v>10</v>
      </c>
      <c r="J453" s="24">
        <v>10</v>
      </c>
      <c r="K453" s="24">
        <v>0</v>
      </c>
      <c r="L453" s="24">
        <v>0</v>
      </c>
      <c r="M453" s="24">
        <v>0</v>
      </c>
      <c r="N453" s="24">
        <v>8</v>
      </c>
      <c r="O453" s="24">
        <v>0</v>
      </c>
      <c r="P453" s="24">
        <v>3</v>
      </c>
      <c r="Q453" s="24">
        <v>11</v>
      </c>
      <c r="R453" s="24">
        <v>2</v>
      </c>
      <c r="S453" s="24">
        <v>2</v>
      </c>
      <c r="T453" s="24">
        <v>6</v>
      </c>
      <c r="U453" s="24">
        <v>150</v>
      </c>
      <c r="V453" s="24">
        <v>11</v>
      </c>
      <c r="W453" s="25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5" customHeight="1" x14ac:dyDescent="0.2">
      <c r="A454" s="21">
        <f t="shared" si="7"/>
        <v>607</v>
      </c>
      <c r="B454" s="22">
        <v>41832</v>
      </c>
      <c r="C454" s="23" t="s">
        <v>324</v>
      </c>
      <c r="D454" s="23" t="s">
        <v>325</v>
      </c>
      <c r="E454" s="24">
        <v>1430</v>
      </c>
      <c r="F454" s="24">
        <v>4</v>
      </c>
      <c r="G454" s="24">
        <v>430</v>
      </c>
      <c r="H454" s="24">
        <v>9</v>
      </c>
      <c r="I454" s="24">
        <v>17</v>
      </c>
      <c r="J454" s="24">
        <v>7</v>
      </c>
      <c r="K454" s="24">
        <v>0</v>
      </c>
      <c r="L454" s="24">
        <v>0</v>
      </c>
      <c r="M454" s="24">
        <v>0</v>
      </c>
      <c r="N454" s="24">
        <v>4</v>
      </c>
      <c r="O454" s="24">
        <v>0</v>
      </c>
      <c r="P454" s="24">
        <v>6</v>
      </c>
      <c r="Q454" s="24">
        <v>10</v>
      </c>
      <c r="R454" s="24">
        <v>1</v>
      </c>
      <c r="S454" s="24">
        <v>1</v>
      </c>
      <c r="T454" s="24">
        <v>1</v>
      </c>
      <c r="U454" s="24">
        <v>111</v>
      </c>
      <c r="V454" s="24">
        <v>10</v>
      </c>
      <c r="W454" s="25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5" customHeight="1" x14ac:dyDescent="0.2">
      <c r="A455" s="21">
        <f t="shared" si="7"/>
        <v>599</v>
      </c>
      <c r="B455" s="22">
        <v>41832</v>
      </c>
      <c r="C455" s="23" t="s">
        <v>324</v>
      </c>
      <c r="D455" s="23" t="s">
        <v>325</v>
      </c>
      <c r="E455" s="24">
        <v>1445</v>
      </c>
      <c r="F455" s="24">
        <v>4</v>
      </c>
      <c r="G455" s="24">
        <v>429</v>
      </c>
      <c r="H455" s="24">
        <v>12</v>
      </c>
      <c r="I455" s="24">
        <v>13</v>
      </c>
      <c r="J455" s="24">
        <v>9</v>
      </c>
      <c r="K455" s="24">
        <v>0</v>
      </c>
      <c r="L455" s="24">
        <v>0</v>
      </c>
      <c r="M455" s="24">
        <v>0</v>
      </c>
      <c r="N455" s="24">
        <v>3</v>
      </c>
      <c r="O455" s="24">
        <v>0</v>
      </c>
      <c r="P455" s="24">
        <v>7</v>
      </c>
      <c r="Q455" s="24">
        <v>13</v>
      </c>
      <c r="R455" s="24">
        <v>4</v>
      </c>
      <c r="S455" s="24">
        <v>0</v>
      </c>
      <c r="T455" s="24">
        <v>1</v>
      </c>
      <c r="U455" s="24">
        <v>102</v>
      </c>
      <c r="V455" s="24">
        <v>6</v>
      </c>
      <c r="W455" s="25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5" customHeight="1" x14ac:dyDescent="0.2">
      <c r="A456" s="21">
        <f t="shared" si="7"/>
        <v>563</v>
      </c>
      <c r="B456" s="22">
        <v>41832</v>
      </c>
      <c r="C456" s="23" t="s">
        <v>324</v>
      </c>
      <c r="D456" s="23" t="s">
        <v>325</v>
      </c>
      <c r="E456" s="24">
        <v>1500</v>
      </c>
      <c r="F456" s="24">
        <v>4</v>
      </c>
      <c r="G456" s="24">
        <v>426</v>
      </c>
      <c r="H456" s="24">
        <v>8</v>
      </c>
      <c r="I456" s="24">
        <v>9</v>
      </c>
      <c r="J456" s="24">
        <v>7</v>
      </c>
      <c r="K456" s="24">
        <v>0</v>
      </c>
      <c r="L456" s="24">
        <v>0</v>
      </c>
      <c r="M456" s="24">
        <v>0</v>
      </c>
      <c r="N456" s="24">
        <v>4</v>
      </c>
      <c r="O456" s="24">
        <v>0</v>
      </c>
      <c r="P456" s="24">
        <v>7</v>
      </c>
      <c r="Q456" s="24">
        <v>7</v>
      </c>
      <c r="R456" s="24">
        <v>4</v>
      </c>
      <c r="S456" s="24">
        <v>1</v>
      </c>
      <c r="T456" s="24">
        <v>2</v>
      </c>
      <c r="U456" s="24">
        <v>81</v>
      </c>
      <c r="V456" s="24">
        <v>7</v>
      </c>
      <c r="W456" s="25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5" customHeight="1" x14ac:dyDescent="0.2">
      <c r="A457" s="21">
        <f t="shared" si="7"/>
        <v>595</v>
      </c>
      <c r="B457" s="22">
        <v>41832</v>
      </c>
      <c r="C457" s="23" t="s">
        <v>324</v>
      </c>
      <c r="D457" s="23" t="s">
        <v>325</v>
      </c>
      <c r="E457" s="24">
        <v>1515</v>
      </c>
      <c r="F457" s="24">
        <v>4</v>
      </c>
      <c r="G457" s="24">
        <v>440</v>
      </c>
      <c r="H457" s="24">
        <v>8</v>
      </c>
      <c r="I457" s="24">
        <v>14</v>
      </c>
      <c r="J457" s="24">
        <v>9</v>
      </c>
      <c r="K457" s="24">
        <v>0</v>
      </c>
      <c r="L457" s="24">
        <v>0</v>
      </c>
      <c r="M457" s="24">
        <v>0</v>
      </c>
      <c r="N457" s="24">
        <v>5</v>
      </c>
      <c r="O457" s="24">
        <v>0</v>
      </c>
      <c r="P457" s="24">
        <v>4</v>
      </c>
      <c r="Q457" s="24">
        <v>16</v>
      </c>
      <c r="R457" s="24">
        <v>2</v>
      </c>
      <c r="S457" s="24">
        <v>1</v>
      </c>
      <c r="T457" s="24">
        <v>3</v>
      </c>
      <c r="U457" s="24">
        <v>85</v>
      </c>
      <c r="V457" s="24">
        <v>8</v>
      </c>
      <c r="W457" s="25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5" customHeight="1" x14ac:dyDescent="0.2">
      <c r="A458" s="21">
        <f t="shared" si="7"/>
        <v>564</v>
      </c>
      <c r="B458" s="22">
        <v>41832</v>
      </c>
      <c r="C458" s="23" t="s">
        <v>324</v>
      </c>
      <c r="D458" s="23" t="s">
        <v>325</v>
      </c>
      <c r="E458" s="24">
        <v>1530</v>
      </c>
      <c r="F458" s="24">
        <v>4</v>
      </c>
      <c r="G458" s="24">
        <v>436</v>
      </c>
      <c r="H458" s="24">
        <v>10</v>
      </c>
      <c r="I458" s="24">
        <v>12</v>
      </c>
      <c r="J458" s="24">
        <v>9</v>
      </c>
      <c r="K458" s="24">
        <v>0</v>
      </c>
      <c r="L458" s="24">
        <v>0</v>
      </c>
      <c r="M458" s="24">
        <v>0</v>
      </c>
      <c r="N458" s="24">
        <v>4</v>
      </c>
      <c r="O458" s="24">
        <v>0</v>
      </c>
      <c r="P458" s="24">
        <v>6</v>
      </c>
      <c r="Q458" s="24">
        <v>5</v>
      </c>
      <c r="R458" s="24">
        <v>2</v>
      </c>
      <c r="S458" s="24">
        <v>1</v>
      </c>
      <c r="T458" s="24">
        <v>5</v>
      </c>
      <c r="U458" s="24">
        <v>68</v>
      </c>
      <c r="V458" s="24">
        <v>6</v>
      </c>
      <c r="W458" s="25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5" customHeight="1" x14ac:dyDescent="0.2">
      <c r="A459" s="21">
        <f t="shared" si="7"/>
        <v>560</v>
      </c>
      <c r="B459" s="22">
        <v>41832</v>
      </c>
      <c r="C459" s="23" t="s">
        <v>324</v>
      </c>
      <c r="D459" s="23" t="s">
        <v>325</v>
      </c>
      <c r="E459" s="24">
        <v>1545</v>
      </c>
      <c r="F459" s="24">
        <v>4</v>
      </c>
      <c r="G459" s="24">
        <v>427</v>
      </c>
      <c r="H459" s="24">
        <v>8</v>
      </c>
      <c r="I459" s="24">
        <v>7</v>
      </c>
      <c r="J459" s="24">
        <v>9</v>
      </c>
      <c r="K459" s="24">
        <v>0</v>
      </c>
      <c r="L459" s="24">
        <v>0</v>
      </c>
      <c r="M459" s="24">
        <v>0</v>
      </c>
      <c r="N459" s="24">
        <v>4</v>
      </c>
      <c r="O459" s="24">
        <v>0</v>
      </c>
      <c r="P459" s="24">
        <v>8</v>
      </c>
      <c r="Q459" s="24">
        <v>11</v>
      </c>
      <c r="R459" s="24">
        <v>2</v>
      </c>
      <c r="S459" s="24">
        <v>0</v>
      </c>
      <c r="T459" s="24">
        <v>2</v>
      </c>
      <c r="U459" s="24">
        <v>76</v>
      </c>
      <c r="V459" s="24">
        <v>6</v>
      </c>
      <c r="W459" s="25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5" customHeight="1" x14ac:dyDescent="0.2">
      <c r="A460" s="21">
        <f t="shared" si="7"/>
        <v>555</v>
      </c>
      <c r="B460" s="22">
        <v>41832</v>
      </c>
      <c r="C460" s="23" t="s">
        <v>324</v>
      </c>
      <c r="D460" s="23" t="s">
        <v>325</v>
      </c>
      <c r="E460" s="24">
        <v>1600</v>
      </c>
      <c r="F460" s="24">
        <v>4</v>
      </c>
      <c r="G460" s="24">
        <v>394</v>
      </c>
      <c r="H460" s="24">
        <v>7</v>
      </c>
      <c r="I460" s="24">
        <v>11</v>
      </c>
      <c r="J460" s="24">
        <v>3</v>
      </c>
      <c r="K460" s="24">
        <v>0</v>
      </c>
      <c r="L460" s="24">
        <v>0</v>
      </c>
      <c r="M460" s="24">
        <v>0</v>
      </c>
      <c r="N460" s="24">
        <v>8</v>
      </c>
      <c r="O460" s="24">
        <v>0</v>
      </c>
      <c r="P460" s="24">
        <v>5</v>
      </c>
      <c r="Q460" s="24">
        <v>15</v>
      </c>
      <c r="R460" s="24">
        <v>4</v>
      </c>
      <c r="S460" s="24">
        <v>1</v>
      </c>
      <c r="T460" s="24">
        <v>1</v>
      </c>
      <c r="U460" s="24">
        <v>102</v>
      </c>
      <c r="V460" s="24">
        <v>4</v>
      </c>
      <c r="W460" s="25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5" customHeight="1" x14ac:dyDescent="0.2">
      <c r="A461" s="21">
        <f t="shared" si="7"/>
        <v>476</v>
      </c>
      <c r="B461" s="22">
        <v>41832</v>
      </c>
      <c r="C461" s="23" t="s">
        <v>324</v>
      </c>
      <c r="D461" s="23" t="s">
        <v>325</v>
      </c>
      <c r="E461" s="24">
        <v>1615</v>
      </c>
      <c r="F461" s="24">
        <v>4</v>
      </c>
      <c r="G461" s="24">
        <v>358</v>
      </c>
      <c r="H461" s="24">
        <v>6</v>
      </c>
      <c r="I461" s="24">
        <v>10</v>
      </c>
      <c r="J461" s="24">
        <v>11</v>
      </c>
      <c r="K461" s="24">
        <v>0</v>
      </c>
      <c r="L461" s="24">
        <v>0</v>
      </c>
      <c r="M461" s="24">
        <v>0</v>
      </c>
      <c r="N461" s="24">
        <v>3</v>
      </c>
      <c r="O461" s="24">
        <v>1</v>
      </c>
      <c r="P461" s="24">
        <v>6</v>
      </c>
      <c r="Q461" s="24">
        <v>6</v>
      </c>
      <c r="R461" s="24">
        <v>3</v>
      </c>
      <c r="S461" s="24">
        <v>0</v>
      </c>
      <c r="T461" s="24">
        <v>2</v>
      </c>
      <c r="U461" s="24">
        <v>65</v>
      </c>
      <c r="V461" s="24">
        <v>5</v>
      </c>
      <c r="W461" s="25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5" customHeight="1" x14ac:dyDescent="0.2">
      <c r="A462" s="21">
        <f t="shared" si="7"/>
        <v>444</v>
      </c>
      <c r="B462" s="22">
        <v>41832</v>
      </c>
      <c r="C462" s="23" t="s">
        <v>324</v>
      </c>
      <c r="D462" s="23" t="s">
        <v>325</v>
      </c>
      <c r="E462" s="24">
        <v>1630</v>
      </c>
      <c r="F462" s="24">
        <v>4</v>
      </c>
      <c r="G462" s="24">
        <v>344</v>
      </c>
      <c r="H462" s="24">
        <v>8</v>
      </c>
      <c r="I462" s="24">
        <v>12</v>
      </c>
      <c r="J462" s="24">
        <v>10</v>
      </c>
      <c r="K462" s="24">
        <v>0</v>
      </c>
      <c r="L462" s="24">
        <v>0</v>
      </c>
      <c r="M462" s="24">
        <v>0</v>
      </c>
      <c r="N462" s="24">
        <v>6</v>
      </c>
      <c r="O462" s="24">
        <v>0</v>
      </c>
      <c r="P462" s="24">
        <v>2</v>
      </c>
      <c r="Q462" s="24">
        <v>5</v>
      </c>
      <c r="R462" s="24">
        <v>3</v>
      </c>
      <c r="S462" s="24">
        <v>0</v>
      </c>
      <c r="T462" s="24">
        <v>0</v>
      </c>
      <c r="U462" s="24">
        <v>51</v>
      </c>
      <c r="V462" s="24">
        <v>3</v>
      </c>
      <c r="W462" s="25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5" customHeight="1" x14ac:dyDescent="0.2">
      <c r="A463" s="21">
        <f t="shared" si="7"/>
        <v>413</v>
      </c>
      <c r="B463" s="22">
        <v>41832</v>
      </c>
      <c r="C463" s="23" t="s">
        <v>324</v>
      </c>
      <c r="D463" s="23" t="s">
        <v>325</v>
      </c>
      <c r="E463" s="24">
        <v>1645</v>
      </c>
      <c r="F463" s="24">
        <v>4</v>
      </c>
      <c r="G463" s="24">
        <v>326</v>
      </c>
      <c r="H463" s="24">
        <v>5</v>
      </c>
      <c r="I463" s="24">
        <v>6</v>
      </c>
      <c r="J463" s="24">
        <v>5</v>
      </c>
      <c r="K463" s="24">
        <v>0</v>
      </c>
      <c r="L463" s="24">
        <v>0</v>
      </c>
      <c r="M463" s="24">
        <v>0</v>
      </c>
      <c r="N463" s="24">
        <v>3</v>
      </c>
      <c r="O463" s="24">
        <v>0</v>
      </c>
      <c r="P463" s="24">
        <v>3</v>
      </c>
      <c r="Q463" s="24">
        <v>5</v>
      </c>
      <c r="R463" s="24">
        <v>1</v>
      </c>
      <c r="S463" s="24">
        <v>1</v>
      </c>
      <c r="T463" s="24">
        <v>0</v>
      </c>
      <c r="U463" s="24">
        <v>54</v>
      </c>
      <c r="V463" s="24">
        <v>4</v>
      </c>
      <c r="W463" s="25" t="s">
        <v>334</v>
      </c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38.25" customHeight="1" x14ac:dyDescent="0.2">
      <c r="A464" s="21">
        <f t="shared" si="7"/>
        <v>391</v>
      </c>
      <c r="B464" s="22">
        <v>41832</v>
      </c>
      <c r="C464" s="23" t="s">
        <v>324</v>
      </c>
      <c r="D464" s="23" t="s">
        <v>325</v>
      </c>
      <c r="E464" s="24">
        <v>1700</v>
      </c>
      <c r="F464" s="24">
        <v>4</v>
      </c>
      <c r="G464" s="24">
        <v>300</v>
      </c>
      <c r="H464" s="24">
        <v>8</v>
      </c>
      <c r="I464" s="24">
        <v>9</v>
      </c>
      <c r="J464" s="24">
        <v>8</v>
      </c>
      <c r="K464" s="24">
        <v>0</v>
      </c>
      <c r="L464" s="24">
        <v>0</v>
      </c>
      <c r="M464" s="24">
        <v>0</v>
      </c>
      <c r="N464" s="24">
        <v>4</v>
      </c>
      <c r="O464" s="24">
        <v>0</v>
      </c>
      <c r="P464" s="24">
        <v>2</v>
      </c>
      <c r="Q464" s="24">
        <v>9</v>
      </c>
      <c r="R464" s="24">
        <v>1</v>
      </c>
      <c r="S464" s="24">
        <v>0</v>
      </c>
      <c r="T464" s="24">
        <v>0</v>
      </c>
      <c r="U464" s="24">
        <v>46</v>
      </c>
      <c r="V464" s="24">
        <v>4</v>
      </c>
      <c r="W464" s="26" t="s">
        <v>341</v>
      </c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24" customHeight="1" x14ac:dyDescent="0.2">
      <c r="A465" s="21">
        <f t="shared" si="7"/>
        <v>563</v>
      </c>
      <c r="B465" s="22">
        <v>41832</v>
      </c>
      <c r="C465" s="23" t="s">
        <v>324</v>
      </c>
      <c r="D465" s="23" t="s">
        <v>325</v>
      </c>
      <c r="E465" s="24">
        <v>1715</v>
      </c>
      <c r="F465" s="24">
        <v>4</v>
      </c>
      <c r="G465" s="24">
        <v>396</v>
      </c>
      <c r="H465" s="24">
        <v>10</v>
      </c>
      <c r="I465" s="24">
        <v>10</v>
      </c>
      <c r="J465" s="24">
        <v>9</v>
      </c>
      <c r="K465" s="24">
        <v>0</v>
      </c>
      <c r="L465" s="24">
        <v>0</v>
      </c>
      <c r="M465" s="24">
        <v>0</v>
      </c>
      <c r="N465" s="24">
        <v>5</v>
      </c>
      <c r="O465" s="24">
        <v>0</v>
      </c>
      <c r="P465" s="24">
        <v>2</v>
      </c>
      <c r="Q465" s="24">
        <v>3</v>
      </c>
      <c r="R465" s="24">
        <v>1</v>
      </c>
      <c r="S465" s="24">
        <v>0</v>
      </c>
      <c r="T465" s="24">
        <v>0</v>
      </c>
      <c r="U465" s="24">
        <v>113</v>
      </c>
      <c r="V465" s="24">
        <v>14</v>
      </c>
      <c r="W465" s="25" t="s">
        <v>344</v>
      </c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5" customHeight="1" x14ac:dyDescent="0.2">
      <c r="A466" s="21">
        <f t="shared" si="7"/>
        <v>511</v>
      </c>
      <c r="B466" s="22">
        <v>41832</v>
      </c>
      <c r="C466" s="23" t="s">
        <v>324</v>
      </c>
      <c r="D466" s="23" t="s">
        <v>325</v>
      </c>
      <c r="E466" s="24">
        <v>1730</v>
      </c>
      <c r="F466" s="24">
        <v>4</v>
      </c>
      <c r="G466" s="24">
        <v>362</v>
      </c>
      <c r="H466" s="24">
        <v>8</v>
      </c>
      <c r="I466" s="24">
        <v>14</v>
      </c>
      <c r="J466" s="24">
        <v>4</v>
      </c>
      <c r="K466" s="24">
        <v>0</v>
      </c>
      <c r="L466" s="24">
        <v>0</v>
      </c>
      <c r="M466" s="24">
        <v>0</v>
      </c>
      <c r="N466" s="24">
        <v>2</v>
      </c>
      <c r="O466" s="24">
        <v>1</v>
      </c>
      <c r="P466" s="24">
        <v>6</v>
      </c>
      <c r="Q466" s="24">
        <v>6</v>
      </c>
      <c r="R466" s="24">
        <v>3</v>
      </c>
      <c r="S466" s="24">
        <v>2</v>
      </c>
      <c r="T466" s="24">
        <v>1</v>
      </c>
      <c r="U466" s="24">
        <v>93</v>
      </c>
      <c r="V466" s="24">
        <v>9</v>
      </c>
      <c r="W466" s="25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5" customHeight="1" x14ac:dyDescent="0.2">
      <c r="A467" s="21">
        <f t="shared" si="7"/>
        <v>471</v>
      </c>
      <c r="B467" s="22">
        <v>41832</v>
      </c>
      <c r="C467" s="23" t="s">
        <v>324</v>
      </c>
      <c r="D467" s="23" t="s">
        <v>325</v>
      </c>
      <c r="E467" s="24">
        <v>1745</v>
      </c>
      <c r="F467" s="24">
        <v>4</v>
      </c>
      <c r="G467" s="24">
        <v>349</v>
      </c>
      <c r="H467" s="24">
        <v>3</v>
      </c>
      <c r="I467" s="24">
        <v>10</v>
      </c>
      <c r="J467" s="24">
        <v>8</v>
      </c>
      <c r="K467" s="24">
        <v>0</v>
      </c>
      <c r="L467" s="24">
        <v>0</v>
      </c>
      <c r="M467" s="24">
        <v>0</v>
      </c>
      <c r="N467" s="24">
        <v>3</v>
      </c>
      <c r="O467" s="24">
        <v>1</v>
      </c>
      <c r="P467" s="24">
        <v>4</v>
      </c>
      <c r="Q467" s="24">
        <v>2</v>
      </c>
      <c r="R467" s="24">
        <v>1</v>
      </c>
      <c r="S467" s="24">
        <v>0</v>
      </c>
      <c r="T467" s="24">
        <v>2</v>
      </c>
      <c r="U467" s="24">
        <v>79</v>
      </c>
      <c r="V467" s="24">
        <v>9</v>
      </c>
      <c r="W467" s="25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5" customHeight="1" x14ac:dyDescent="0.2">
      <c r="A468" s="21">
        <f t="shared" si="7"/>
        <v>448</v>
      </c>
      <c r="B468" s="22">
        <v>41832</v>
      </c>
      <c r="C468" s="23" t="s">
        <v>324</v>
      </c>
      <c r="D468" s="23" t="s">
        <v>325</v>
      </c>
      <c r="E468" s="24">
        <v>1800</v>
      </c>
      <c r="F468" s="24">
        <v>4</v>
      </c>
      <c r="G468" s="24">
        <v>310</v>
      </c>
      <c r="H468" s="24">
        <v>10</v>
      </c>
      <c r="I468" s="24">
        <v>9</v>
      </c>
      <c r="J468" s="24">
        <v>3</v>
      </c>
      <c r="K468" s="24">
        <v>0</v>
      </c>
      <c r="L468" s="24">
        <v>0</v>
      </c>
      <c r="M468" s="24">
        <v>0</v>
      </c>
      <c r="N468" s="24">
        <v>4</v>
      </c>
      <c r="O468" s="24">
        <v>0</v>
      </c>
      <c r="P468" s="24">
        <v>5</v>
      </c>
      <c r="Q468" s="24">
        <v>3</v>
      </c>
      <c r="R468" s="24">
        <v>1</v>
      </c>
      <c r="S468" s="24">
        <v>0</v>
      </c>
      <c r="T468" s="24">
        <v>0</v>
      </c>
      <c r="U468" s="24">
        <v>87</v>
      </c>
      <c r="V468" s="24">
        <v>16</v>
      </c>
      <c r="W468" s="25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5" customHeight="1" x14ac:dyDescent="0.2">
      <c r="A469" s="21">
        <f t="shared" si="7"/>
        <v>484</v>
      </c>
      <c r="B469" s="22">
        <v>41832</v>
      </c>
      <c r="C469" s="23" t="s">
        <v>324</v>
      </c>
      <c r="D469" s="23" t="s">
        <v>325</v>
      </c>
      <c r="E469" s="24">
        <v>1815</v>
      </c>
      <c r="F469" s="24">
        <v>4</v>
      </c>
      <c r="G469" s="24">
        <v>298</v>
      </c>
      <c r="H469" s="24">
        <v>5</v>
      </c>
      <c r="I469" s="24">
        <v>11</v>
      </c>
      <c r="J469" s="24">
        <v>10</v>
      </c>
      <c r="K469" s="24">
        <v>0</v>
      </c>
      <c r="L469" s="24">
        <v>0</v>
      </c>
      <c r="M469" s="24">
        <v>0</v>
      </c>
      <c r="N469" s="24">
        <v>4</v>
      </c>
      <c r="O469" s="24">
        <v>0</v>
      </c>
      <c r="P469" s="24">
        <v>2</v>
      </c>
      <c r="Q469" s="24">
        <v>8</v>
      </c>
      <c r="R469" s="24">
        <v>2</v>
      </c>
      <c r="S469" s="24">
        <v>0</v>
      </c>
      <c r="T469" s="24">
        <v>1</v>
      </c>
      <c r="U469" s="24">
        <v>125</v>
      </c>
      <c r="V469" s="24">
        <v>18</v>
      </c>
      <c r="W469" s="25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5" customHeight="1" x14ac:dyDescent="0.2">
      <c r="A470" s="21">
        <f t="shared" si="7"/>
        <v>448</v>
      </c>
      <c r="B470" s="22">
        <v>41832</v>
      </c>
      <c r="C470" s="23" t="s">
        <v>324</v>
      </c>
      <c r="D470" s="23" t="s">
        <v>325</v>
      </c>
      <c r="E470" s="24">
        <v>1830</v>
      </c>
      <c r="F470" s="24">
        <v>4</v>
      </c>
      <c r="G470" s="24">
        <v>315</v>
      </c>
      <c r="H470" s="24">
        <v>9</v>
      </c>
      <c r="I470" s="24">
        <v>3</v>
      </c>
      <c r="J470" s="24">
        <v>5</v>
      </c>
      <c r="K470" s="24">
        <v>0</v>
      </c>
      <c r="L470" s="24">
        <v>0</v>
      </c>
      <c r="M470" s="24">
        <v>0</v>
      </c>
      <c r="N470" s="24">
        <v>5</v>
      </c>
      <c r="O470" s="24">
        <v>0</v>
      </c>
      <c r="P470" s="24">
        <v>1</v>
      </c>
      <c r="Q470" s="24">
        <v>8</v>
      </c>
      <c r="R470" s="24">
        <v>2</v>
      </c>
      <c r="S470" s="24">
        <v>0</v>
      </c>
      <c r="T470" s="24">
        <v>0</v>
      </c>
      <c r="U470" s="24">
        <v>87</v>
      </c>
      <c r="V470" s="24">
        <v>13</v>
      </c>
      <c r="W470" s="25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5" customHeight="1" x14ac:dyDescent="0.2">
      <c r="A471" s="21">
        <f t="shared" si="7"/>
        <v>435</v>
      </c>
      <c r="B471" s="22">
        <v>41832</v>
      </c>
      <c r="C471" s="23" t="s">
        <v>324</v>
      </c>
      <c r="D471" s="23" t="s">
        <v>325</v>
      </c>
      <c r="E471" s="24">
        <v>1845</v>
      </c>
      <c r="F471" s="24">
        <v>4</v>
      </c>
      <c r="G471" s="24">
        <v>320</v>
      </c>
      <c r="H471" s="24">
        <v>8</v>
      </c>
      <c r="I471" s="24">
        <v>10</v>
      </c>
      <c r="J471" s="24">
        <v>6</v>
      </c>
      <c r="K471" s="24">
        <v>0</v>
      </c>
      <c r="L471" s="24">
        <v>0</v>
      </c>
      <c r="M471" s="24">
        <v>0</v>
      </c>
      <c r="N471" s="24">
        <v>7</v>
      </c>
      <c r="O471" s="24">
        <v>0</v>
      </c>
      <c r="P471" s="24">
        <v>2</v>
      </c>
      <c r="Q471" s="24">
        <v>3</v>
      </c>
      <c r="R471" s="24">
        <v>2</v>
      </c>
      <c r="S471" s="24">
        <v>1</v>
      </c>
      <c r="T471" s="24">
        <v>1</v>
      </c>
      <c r="U471" s="24">
        <v>68</v>
      </c>
      <c r="V471" s="24">
        <v>7</v>
      </c>
      <c r="W471" s="25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5" customHeight="1" x14ac:dyDescent="0.2">
      <c r="A472" s="21">
        <f t="shared" si="7"/>
        <v>438</v>
      </c>
      <c r="B472" s="22">
        <v>41832</v>
      </c>
      <c r="C472" s="23" t="s">
        <v>324</v>
      </c>
      <c r="D472" s="23" t="s">
        <v>325</v>
      </c>
      <c r="E472" s="24">
        <v>1900</v>
      </c>
      <c r="F472" s="24">
        <v>4</v>
      </c>
      <c r="G472" s="24">
        <v>309</v>
      </c>
      <c r="H472" s="24">
        <v>8</v>
      </c>
      <c r="I472" s="24">
        <v>10</v>
      </c>
      <c r="J472" s="24">
        <v>6</v>
      </c>
      <c r="K472" s="24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4</v>
      </c>
      <c r="Q472" s="24">
        <v>6</v>
      </c>
      <c r="R472" s="24">
        <v>1</v>
      </c>
      <c r="S472" s="24">
        <v>0</v>
      </c>
      <c r="T472" s="24">
        <v>1</v>
      </c>
      <c r="U472" s="24">
        <v>83</v>
      </c>
      <c r="V472" s="24">
        <v>5</v>
      </c>
      <c r="W472" s="25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5" customHeight="1" x14ac:dyDescent="0.2">
      <c r="A473" s="21">
        <f t="shared" si="7"/>
        <v>391</v>
      </c>
      <c r="B473" s="22">
        <v>41832</v>
      </c>
      <c r="C473" s="23" t="s">
        <v>324</v>
      </c>
      <c r="D473" s="23" t="s">
        <v>325</v>
      </c>
      <c r="E473" s="24">
        <v>1915</v>
      </c>
      <c r="F473" s="24">
        <v>4</v>
      </c>
      <c r="G473" s="24">
        <v>286</v>
      </c>
      <c r="H473" s="24">
        <v>7</v>
      </c>
      <c r="I473" s="24">
        <v>9</v>
      </c>
      <c r="J473" s="24">
        <v>4</v>
      </c>
      <c r="K473" s="24">
        <v>0</v>
      </c>
      <c r="L473" s="24">
        <v>0</v>
      </c>
      <c r="M473" s="24">
        <v>0</v>
      </c>
      <c r="N473" s="24">
        <v>2</v>
      </c>
      <c r="O473" s="24">
        <v>0</v>
      </c>
      <c r="P473" s="24">
        <v>2</v>
      </c>
      <c r="Q473" s="24">
        <v>6</v>
      </c>
      <c r="R473" s="24">
        <v>0</v>
      </c>
      <c r="S473" s="24">
        <v>0</v>
      </c>
      <c r="T473" s="24">
        <v>1</v>
      </c>
      <c r="U473" s="24">
        <v>71</v>
      </c>
      <c r="V473" s="24">
        <v>3</v>
      </c>
      <c r="W473" s="25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5" customHeight="1" x14ac:dyDescent="0.2">
      <c r="A474" s="21">
        <f t="shared" si="7"/>
        <v>396</v>
      </c>
      <c r="B474" s="22">
        <v>41832</v>
      </c>
      <c r="C474" s="23" t="s">
        <v>324</v>
      </c>
      <c r="D474" s="23" t="s">
        <v>325</v>
      </c>
      <c r="E474" s="24">
        <v>1930</v>
      </c>
      <c r="F474" s="24">
        <v>4</v>
      </c>
      <c r="G474" s="24">
        <v>282</v>
      </c>
      <c r="H474" s="24">
        <v>8</v>
      </c>
      <c r="I474" s="24">
        <v>7</v>
      </c>
      <c r="J474" s="24">
        <v>11</v>
      </c>
      <c r="K474" s="24">
        <v>0</v>
      </c>
      <c r="L474" s="24">
        <v>0</v>
      </c>
      <c r="M474" s="24">
        <v>0</v>
      </c>
      <c r="N474" s="24">
        <v>4</v>
      </c>
      <c r="O474" s="24">
        <v>0</v>
      </c>
      <c r="P474" s="24">
        <v>1</v>
      </c>
      <c r="Q474" s="24">
        <v>7</v>
      </c>
      <c r="R474" s="24">
        <v>3</v>
      </c>
      <c r="S474" s="24">
        <v>1</v>
      </c>
      <c r="T474" s="24">
        <v>0</v>
      </c>
      <c r="U474" s="24">
        <v>67</v>
      </c>
      <c r="V474" s="24">
        <v>5</v>
      </c>
      <c r="W474" s="25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5" customHeight="1" x14ac:dyDescent="0.2">
      <c r="A475" s="21">
        <f t="shared" si="7"/>
        <v>386</v>
      </c>
      <c r="B475" s="22">
        <v>41832</v>
      </c>
      <c r="C475" s="23" t="s">
        <v>324</v>
      </c>
      <c r="D475" s="23" t="s">
        <v>325</v>
      </c>
      <c r="E475" s="24">
        <v>1945</v>
      </c>
      <c r="F475" s="24">
        <v>4</v>
      </c>
      <c r="G475" s="24">
        <v>285</v>
      </c>
      <c r="H475" s="24">
        <v>5</v>
      </c>
      <c r="I475" s="24">
        <v>12</v>
      </c>
      <c r="J475" s="24">
        <v>6</v>
      </c>
      <c r="K475" s="24">
        <v>0</v>
      </c>
      <c r="L475" s="24">
        <v>0</v>
      </c>
      <c r="M475" s="24">
        <v>0</v>
      </c>
      <c r="N475" s="24">
        <v>4</v>
      </c>
      <c r="O475" s="24">
        <v>0</v>
      </c>
      <c r="P475" s="24">
        <v>2</v>
      </c>
      <c r="Q475" s="24">
        <v>4</v>
      </c>
      <c r="R475" s="24">
        <v>1</v>
      </c>
      <c r="S475" s="24">
        <v>0</v>
      </c>
      <c r="T475" s="24">
        <v>0</v>
      </c>
      <c r="U475" s="24">
        <v>65</v>
      </c>
      <c r="V475" s="24">
        <v>2</v>
      </c>
      <c r="W475" s="25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5" customHeight="1" x14ac:dyDescent="0.2">
      <c r="A476" s="21">
        <f t="shared" si="7"/>
        <v>376</v>
      </c>
      <c r="B476" s="22">
        <v>41832</v>
      </c>
      <c r="C476" s="23" t="s">
        <v>324</v>
      </c>
      <c r="D476" s="23" t="s">
        <v>325</v>
      </c>
      <c r="E476" s="24">
        <v>2000</v>
      </c>
      <c r="F476" s="24">
        <v>4</v>
      </c>
      <c r="G476" s="24">
        <v>270</v>
      </c>
      <c r="H476" s="24">
        <v>8</v>
      </c>
      <c r="I476" s="24">
        <v>12</v>
      </c>
      <c r="J476" s="24">
        <v>6</v>
      </c>
      <c r="K476" s="24">
        <v>0</v>
      </c>
      <c r="L476" s="24">
        <v>0</v>
      </c>
      <c r="M476" s="24">
        <v>0</v>
      </c>
      <c r="N476" s="24">
        <v>5</v>
      </c>
      <c r="O476" s="24">
        <v>0</v>
      </c>
      <c r="P476" s="24">
        <v>0</v>
      </c>
      <c r="Q476" s="24">
        <v>9</v>
      </c>
      <c r="R476" s="24">
        <v>1</v>
      </c>
      <c r="S476" s="24">
        <v>1</v>
      </c>
      <c r="T476" s="24">
        <v>2</v>
      </c>
      <c r="U476" s="24">
        <v>62</v>
      </c>
      <c r="V476" s="24">
        <v>0</v>
      </c>
      <c r="W476" s="25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5" customHeight="1" x14ac:dyDescent="0.2">
      <c r="A477" s="21">
        <f t="shared" si="7"/>
        <v>422</v>
      </c>
      <c r="B477" s="22">
        <v>41832</v>
      </c>
      <c r="C477" s="23" t="s">
        <v>324</v>
      </c>
      <c r="D477" s="23" t="s">
        <v>325</v>
      </c>
      <c r="E477" s="24">
        <v>2015</v>
      </c>
      <c r="F477" s="24">
        <v>4</v>
      </c>
      <c r="G477" s="24">
        <v>310</v>
      </c>
      <c r="H477" s="24">
        <v>4</v>
      </c>
      <c r="I477" s="24">
        <v>11</v>
      </c>
      <c r="J477" s="24">
        <v>8</v>
      </c>
      <c r="K477" s="24">
        <v>0</v>
      </c>
      <c r="L477" s="24">
        <v>0</v>
      </c>
      <c r="M477" s="24">
        <v>0</v>
      </c>
      <c r="N477" s="24">
        <v>2</v>
      </c>
      <c r="O477" s="24">
        <v>0</v>
      </c>
      <c r="P477" s="24">
        <v>3</v>
      </c>
      <c r="Q477" s="24">
        <v>12</v>
      </c>
      <c r="R477" s="24">
        <v>1</v>
      </c>
      <c r="S477" s="24">
        <v>0</v>
      </c>
      <c r="T477" s="24">
        <v>1</v>
      </c>
      <c r="U477" s="24">
        <v>67</v>
      </c>
      <c r="V477" s="24">
        <v>3</v>
      </c>
      <c r="W477" s="25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5" customHeight="1" x14ac:dyDescent="0.2">
      <c r="A478" s="21">
        <f t="shared" si="7"/>
        <v>406</v>
      </c>
      <c r="B478" s="22">
        <v>41832</v>
      </c>
      <c r="C478" s="23" t="s">
        <v>324</v>
      </c>
      <c r="D478" s="23" t="s">
        <v>325</v>
      </c>
      <c r="E478" s="24">
        <v>2030</v>
      </c>
      <c r="F478" s="24">
        <v>4</v>
      </c>
      <c r="G478" s="24">
        <v>305</v>
      </c>
      <c r="H478" s="24">
        <v>5</v>
      </c>
      <c r="I478" s="24">
        <v>19</v>
      </c>
      <c r="J478" s="24">
        <v>6</v>
      </c>
      <c r="K478" s="24">
        <v>0</v>
      </c>
      <c r="L478" s="24">
        <v>0</v>
      </c>
      <c r="M478" s="24">
        <v>0</v>
      </c>
      <c r="N478" s="24">
        <v>2</v>
      </c>
      <c r="O478" s="24">
        <v>0</v>
      </c>
      <c r="P478" s="24">
        <v>1</v>
      </c>
      <c r="Q478" s="24">
        <v>5</v>
      </c>
      <c r="R478" s="24">
        <v>0</v>
      </c>
      <c r="S478" s="24">
        <v>0</v>
      </c>
      <c r="T478" s="24">
        <v>0</v>
      </c>
      <c r="U478" s="24">
        <v>61</v>
      </c>
      <c r="V478" s="24">
        <v>2</v>
      </c>
      <c r="W478" s="25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5" customHeight="1" x14ac:dyDescent="0.2">
      <c r="A479" s="21">
        <f t="shared" si="7"/>
        <v>349</v>
      </c>
      <c r="B479" s="22">
        <v>41832</v>
      </c>
      <c r="C479" s="23" t="s">
        <v>324</v>
      </c>
      <c r="D479" s="23" t="s">
        <v>325</v>
      </c>
      <c r="E479" s="24">
        <v>2045</v>
      </c>
      <c r="F479" s="24">
        <v>4</v>
      </c>
      <c r="G479" s="24">
        <v>268</v>
      </c>
      <c r="H479" s="24">
        <v>7</v>
      </c>
      <c r="I479" s="24">
        <v>10</v>
      </c>
      <c r="J479" s="24">
        <v>5</v>
      </c>
      <c r="K479" s="24">
        <v>0</v>
      </c>
      <c r="L479" s="24">
        <v>0</v>
      </c>
      <c r="M479" s="24">
        <v>0</v>
      </c>
      <c r="N479" s="24">
        <v>2</v>
      </c>
      <c r="O479" s="24">
        <v>0</v>
      </c>
      <c r="P479" s="24">
        <v>0</v>
      </c>
      <c r="Q479" s="24">
        <v>5</v>
      </c>
      <c r="R479" s="24">
        <v>0</v>
      </c>
      <c r="S479" s="24">
        <v>0</v>
      </c>
      <c r="T479" s="24">
        <v>0</v>
      </c>
      <c r="U479" s="24">
        <v>49</v>
      </c>
      <c r="V479" s="24">
        <v>3</v>
      </c>
      <c r="W479" s="25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5" customHeight="1" x14ac:dyDescent="0.2">
      <c r="A480" s="21">
        <f t="shared" si="7"/>
        <v>323</v>
      </c>
      <c r="B480" s="22">
        <v>41832</v>
      </c>
      <c r="C480" s="23" t="s">
        <v>324</v>
      </c>
      <c r="D480" s="23" t="s">
        <v>325</v>
      </c>
      <c r="E480" s="24">
        <v>2100</v>
      </c>
      <c r="F480" s="24">
        <v>4</v>
      </c>
      <c r="G480" s="24">
        <v>233</v>
      </c>
      <c r="H480" s="24">
        <v>11</v>
      </c>
      <c r="I480" s="24">
        <v>11</v>
      </c>
      <c r="J480" s="24">
        <v>4</v>
      </c>
      <c r="K480" s="24">
        <v>0</v>
      </c>
      <c r="L480" s="24">
        <v>0</v>
      </c>
      <c r="M480" s="24">
        <v>0</v>
      </c>
      <c r="N480" s="24">
        <v>2</v>
      </c>
      <c r="O480" s="24">
        <v>0</v>
      </c>
      <c r="P480" s="24">
        <v>1</v>
      </c>
      <c r="Q480" s="24">
        <v>6</v>
      </c>
      <c r="R480" s="24">
        <v>1</v>
      </c>
      <c r="S480" s="24">
        <v>0</v>
      </c>
      <c r="T480" s="24">
        <v>0</v>
      </c>
      <c r="U480" s="24">
        <v>52</v>
      </c>
      <c r="V480" s="24">
        <v>2</v>
      </c>
      <c r="W480" s="25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5" customHeight="1" x14ac:dyDescent="0.2">
      <c r="A481" s="21">
        <f t="shared" si="7"/>
        <v>341</v>
      </c>
      <c r="B481" s="22">
        <v>41832</v>
      </c>
      <c r="C481" s="23" t="s">
        <v>324</v>
      </c>
      <c r="D481" s="23" t="s">
        <v>325</v>
      </c>
      <c r="E481" s="24">
        <v>2115</v>
      </c>
      <c r="F481" s="24">
        <v>4</v>
      </c>
      <c r="G481" s="24">
        <v>241</v>
      </c>
      <c r="H481" s="24">
        <v>8</v>
      </c>
      <c r="I481" s="24">
        <v>11</v>
      </c>
      <c r="J481" s="24">
        <v>7</v>
      </c>
      <c r="K481" s="24">
        <v>0</v>
      </c>
      <c r="L481" s="24">
        <v>0</v>
      </c>
      <c r="M481" s="24">
        <v>0</v>
      </c>
      <c r="N481" s="24">
        <v>1</v>
      </c>
      <c r="O481" s="24">
        <v>0</v>
      </c>
      <c r="P481" s="24">
        <v>2</v>
      </c>
      <c r="Q481" s="24">
        <v>6</v>
      </c>
      <c r="R481" s="24">
        <v>1</v>
      </c>
      <c r="S481" s="24">
        <v>0</v>
      </c>
      <c r="T481" s="24">
        <v>0</v>
      </c>
      <c r="U481" s="24">
        <v>63</v>
      </c>
      <c r="V481" s="24">
        <v>1</v>
      </c>
      <c r="W481" s="25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5" customHeight="1" x14ac:dyDescent="0.2">
      <c r="A482" s="21">
        <f t="shared" si="7"/>
        <v>318</v>
      </c>
      <c r="B482" s="22">
        <v>41832</v>
      </c>
      <c r="C482" s="23" t="s">
        <v>324</v>
      </c>
      <c r="D482" s="23" t="s">
        <v>325</v>
      </c>
      <c r="E482" s="24">
        <v>2130</v>
      </c>
      <c r="F482" s="24">
        <v>4</v>
      </c>
      <c r="G482" s="24">
        <v>252</v>
      </c>
      <c r="H482" s="24">
        <v>4</v>
      </c>
      <c r="I482" s="24">
        <v>9</v>
      </c>
      <c r="J482" s="24">
        <v>3</v>
      </c>
      <c r="K482" s="24">
        <v>0</v>
      </c>
      <c r="L482" s="24">
        <v>0</v>
      </c>
      <c r="M482" s="24">
        <v>0</v>
      </c>
      <c r="N482" s="24">
        <v>1</v>
      </c>
      <c r="O482" s="24">
        <v>0</v>
      </c>
      <c r="P482" s="24">
        <v>0</v>
      </c>
      <c r="Q482" s="24">
        <v>7</v>
      </c>
      <c r="R482" s="24">
        <v>1</v>
      </c>
      <c r="S482" s="24">
        <v>0</v>
      </c>
      <c r="T482" s="24">
        <v>0</v>
      </c>
      <c r="U482" s="24">
        <v>38</v>
      </c>
      <c r="V482" s="24">
        <v>3</v>
      </c>
      <c r="W482" s="25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5" customHeight="1" x14ac:dyDescent="0.2">
      <c r="A483" s="21">
        <f t="shared" si="7"/>
        <v>322</v>
      </c>
      <c r="B483" s="22">
        <v>41832</v>
      </c>
      <c r="C483" s="23" t="s">
        <v>324</v>
      </c>
      <c r="D483" s="23" t="s">
        <v>325</v>
      </c>
      <c r="E483" s="24">
        <v>2145</v>
      </c>
      <c r="F483" s="24">
        <v>4</v>
      </c>
      <c r="G483" s="24">
        <v>245</v>
      </c>
      <c r="H483" s="24">
        <v>6</v>
      </c>
      <c r="I483" s="24">
        <v>12</v>
      </c>
      <c r="J483" s="24">
        <v>4</v>
      </c>
      <c r="K483" s="24">
        <v>0</v>
      </c>
      <c r="L483" s="24">
        <v>0</v>
      </c>
      <c r="M483" s="24">
        <v>0</v>
      </c>
      <c r="N483" s="24">
        <v>2</v>
      </c>
      <c r="O483" s="24">
        <v>0</v>
      </c>
      <c r="P483" s="24">
        <v>1</v>
      </c>
      <c r="Q483" s="24">
        <v>5</v>
      </c>
      <c r="R483" s="24">
        <v>0</v>
      </c>
      <c r="S483" s="24">
        <v>0</v>
      </c>
      <c r="T483" s="24">
        <v>0</v>
      </c>
      <c r="U483" s="24">
        <v>45</v>
      </c>
      <c r="V483" s="24">
        <v>2</v>
      </c>
      <c r="W483" s="25"/>
      <c r="X483" s="6"/>
      <c r="Y483" s="6"/>
      <c r="Z483" s="6"/>
      <c r="AA483" s="6"/>
      <c r="AB483" s="6"/>
      <c r="AC483" s="6"/>
      <c r="AD483" s="6"/>
      <c r="AE483" s="6"/>
      <c r="AF483" s="6"/>
    </row>
  </sheetData>
  <mergeCells count="1">
    <mergeCell ref="B1:W1"/>
  </mergeCells>
  <dataValidations count="10">
    <dataValidation type="list" allowBlank="1" showDropDown="1" showErrorMessage="1" error="REVISAR, DATO NO CORRESPONDE" sqref="B4:B1048576">
      <formula1>FECH</formula1>
    </dataValidation>
    <dataValidation type="list" allowBlank="1" showDropDown="1" showErrorMessage="1" error="REVISAR, DATO NO CORRESPONDE" sqref="C4:C1048576">
      <formula1>PPL</formula1>
    </dataValidation>
    <dataValidation type="list" allowBlank="1" showDropDown="1" showErrorMessage="1" error="REVISAR, DATO NO CORRESPONDE" sqref="D4:D1048576">
      <formula1>SEC</formula1>
    </dataValidation>
    <dataValidation type="list" allowBlank="1" showDropDown="1" showErrorMessage="1" error="REVISAR, DATO NO CORRESPONDE" sqref="E4:E1048576">
      <formula1>PER</formula1>
    </dataValidation>
    <dataValidation type="list" allowBlank="1" showDropDown="1" showErrorMessage="1" error="REVISAR, DATO NO CORRESPONDE" sqref="F4:F1048576">
      <formula1>SENT</formula1>
    </dataValidation>
    <dataValidation type="whole" allowBlank="1" showErrorMessage="1" error="REVISAR, DATO NO CORRESPONDE" sqref="U4:U1048576">
      <formula1>0</formula1>
      <formula2>999</formula2>
    </dataValidation>
    <dataValidation type="whole" allowBlank="1" showErrorMessage="1" error="REVISAR, DATO NO CORRESPONDE" sqref="G4:G1048576">
      <formula1>0</formula1>
      <formula2>1500</formula2>
    </dataValidation>
    <dataValidation type="whole" allowBlank="1" showErrorMessage="1" error="REVISAR, DATO NO CORRESPONDE" sqref="H4:J1048576">
      <formula1>0</formula1>
      <formula2>500</formula2>
    </dataValidation>
    <dataValidation type="whole" allowBlank="1" showErrorMessage="1" error="REVISAR, DATO NO CORRESPONDE" sqref="K4:M1048576">
      <formula1>0</formula1>
      <formula2>400</formula2>
    </dataValidation>
    <dataValidation type="whole" allowBlank="1" showErrorMessage="1" error="REVISAR, DATO NO CORRESPONDE" sqref="V4:V1048576 N4:T1048576">
      <formula1>0</formula1>
      <formula2>200</formula2>
    </dataValidation>
  </dataValidations>
  <pageMargins left="0.70866141732283472" right="0.70866141732283472" top="0.74803149606299213" bottom="0.74803149606299213" header="0.31496062992125984" footer="0.31496062992125984"/>
  <pageSetup scale="3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1.IDENTIFICACION</vt:lpstr>
      <vt:lpstr>2.BASE</vt:lpstr>
      <vt:lpstr>accesoe</vt:lpstr>
      <vt:lpstr>acceson</vt:lpstr>
      <vt:lpstr>accesos</vt:lpstr>
      <vt:lpstr>accesow</vt:lpstr>
      <vt:lpstr>'1.IDENTIFICACION'!Área_de_impresión</vt:lpstr>
      <vt:lpstr>'2.BASE'!Área_de_impresión</vt:lpstr>
      <vt:lpstr>calzadalenta</vt:lpstr>
      <vt:lpstr>calzadarapida</vt:lpstr>
      <vt:lpstr>ensayo</vt:lpstr>
      <vt:lpstr>fb</vt:lpstr>
      <vt:lpstr>fbus</vt:lpstr>
      <vt:lpstr>fca</vt:lpstr>
      <vt:lpstr>fecha</vt:lpstr>
      <vt:lpstr>fm</vt:lpstr>
      <vt:lpstr>ft</vt:lpstr>
      <vt:lpstr>ftpc</vt:lpstr>
      <vt:lpstr>lugardetoma</vt:lpstr>
      <vt:lpstr>NORTE</vt:lpstr>
    </vt:vector>
  </TitlesOfParts>
  <Company>TPD Ingenieria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DPPS</dc:creator>
  <cp:lastModifiedBy>INGENIERIA</cp:lastModifiedBy>
  <cp:lastPrinted>2014-02-25T15:01:33Z</cp:lastPrinted>
  <dcterms:created xsi:type="dcterms:W3CDTF">2006-10-20T17:30:00Z</dcterms:created>
  <dcterms:modified xsi:type="dcterms:W3CDTF">2016-03-28T15:38:41Z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4dabf006-ba29-400a-b5a3-6048c3363547</vt:lpwstr>
  </property>
</Properties>
</file>