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Tulumayo\"/>
    </mc:Choice>
  </mc:AlternateContent>
  <xr:revisionPtr revIDLastSave="0" documentId="13_ncr:1_{8CD5A406-5208-4143-9398-69595B9388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M41" i="1"/>
  <c r="L41" i="1"/>
  <c r="K41" i="1"/>
  <c r="J41" i="1"/>
  <c r="I41" i="1"/>
  <c r="H41" i="1"/>
  <c r="D41" i="1"/>
  <c r="G41" i="1"/>
  <c r="F41" i="1"/>
  <c r="E41" i="1"/>
  <c r="C41" i="1"/>
  <c r="J34" i="1"/>
  <c r="I34" i="1"/>
  <c r="B32" i="1"/>
  <c r="B31" i="1"/>
  <c r="B30" i="1"/>
  <c r="M32" i="1"/>
  <c r="M36" i="1" s="1"/>
  <c r="L32" i="1"/>
  <c r="L36" i="1" s="1"/>
  <c r="K32" i="1"/>
  <c r="K36" i="1" s="1"/>
  <c r="J32" i="1"/>
  <c r="J36" i="1" s="1"/>
  <c r="I32" i="1"/>
  <c r="I36" i="1" s="1"/>
  <c r="H32" i="1"/>
  <c r="H36" i="1" s="1"/>
  <c r="G32" i="1"/>
  <c r="G36" i="1" s="1"/>
  <c r="F32" i="1"/>
  <c r="F36" i="1" s="1"/>
  <c r="E32" i="1"/>
  <c r="E36" i="1" s="1"/>
  <c r="D32" i="1"/>
  <c r="D36" i="1" s="1"/>
  <c r="M31" i="1"/>
  <c r="M35" i="1" s="1"/>
  <c r="L31" i="1"/>
  <c r="L35" i="1" s="1"/>
  <c r="K31" i="1"/>
  <c r="K35" i="1" s="1"/>
  <c r="J31" i="1"/>
  <c r="J35" i="1" s="1"/>
  <c r="I31" i="1"/>
  <c r="I35" i="1" s="1"/>
  <c r="H31" i="1"/>
  <c r="H35" i="1" s="1"/>
  <c r="G31" i="1"/>
  <c r="G35" i="1" s="1"/>
  <c r="F31" i="1"/>
  <c r="F35" i="1" s="1"/>
  <c r="E31" i="1"/>
  <c r="E35" i="1" s="1"/>
  <c r="D31" i="1"/>
  <c r="D35" i="1" s="1"/>
  <c r="M30" i="1"/>
  <c r="M34" i="1" s="1"/>
  <c r="L30" i="1"/>
  <c r="L34" i="1" s="1"/>
  <c r="K30" i="1"/>
  <c r="K34" i="1" s="1"/>
  <c r="J30" i="1"/>
  <c r="I30" i="1"/>
  <c r="H30" i="1"/>
  <c r="H34" i="1" s="1"/>
  <c r="G30" i="1"/>
  <c r="G34" i="1" s="1"/>
  <c r="F30" i="1"/>
  <c r="F34" i="1" s="1"/>
  <c r="E30" i="1"/>
  <c r="E34" i="1" s="1"/>
  <c r="D30" i="1"/>
  <c r="D34" i="1" s="1"/>
  <c r="C32" i="1"/>
  <c r="C36" i="1" s="1"/>
  <c r="C31" i="1"/>
  <c r="C35" i="1" s="1"/>
  <c r="C30" i="1"/>
  <c r="C34" i="1" s="1"/>
</calcChain>
</file>

<file path=xl/sharedStrings.xml><?xml version="1.0" encoding="utf-8"?>
<sst xmlns="http://schemas.openxmlformats.org/spreadsheetml/2006/main" count="13" uniqueCount="13">
  <si>
    <t>TEA_total</t>
  </si>
  <si>
    <t>Peso_VERDES_terceros</t>
  </si>
  <si>
    <t>Peso_MADUROS_terceros_rolling_2</t>
  </si>
  <si>
    <t>Peso_SMADUROS_terceros</t>
  </si>
  <si>
    <t>Peso_ESCOBAJO_terceros</t>
  </si>
  <si>
    <t>Peso_MALFORMADO_terceros</t>
  </si>
  <si>
    <t>PRECIPITACION_TOTAL_rolling_2_SHIFTED_20</t>
  </si>
  <si>
    <t>TM ACEITE ESCOBAJO_TN_rolling_2</t>
  </si>
  <si>
    <t>TM ACEITE FIBRA_TN_rolling_2</t>
  </si>
  <si>
    <t>TM ACEITE AGUA TD_TN_rolling_2</t>
  </si>
  <si>
    <t>TM ACEITE EN ARENA_TN_rolling_2</t>
  </si>
  <si>
    <t>TM ACEITE CASCARA_TN_rolling_2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</si>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</sst>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%"/>
    <numFmt numFmtId="166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E1" workbookViewId="0">
      <pane ySplit="1" topLeftCell="A25" activePane="bottomLeft" state="frozen"/>
      <selection pane="bottomLeft" activeCell="J45" sqref="J45"/>
    </sheetView>
  </sheetViews>
  <sheetFormatPr baseColWidth="10" defaultColWidth="8.88671875" defaultRowHeight="14.4" x14ac:dyDescent="0.3"/>
  <cols>
    <col min="2" max="2" width="41.88671875" customWidth="1"/>
    <col min="3" max="14" width="15.77734375" customWidth="1"/>
  </cols>
  <sheetData>
    <row r="1" spans="2:14" s="2" customFormat="1" ht="43.2" x14ac:dyDescent="0.3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1" t="s">
        <v>12</v>
      </c>
    </row>
    <row r="2" spans="2:14" x14ac:dyDescent="0.3">
      <c r="B2">
        <v>0.2213307172960626</v>
      </c>
      <c r="C2">
        <v>9531.0866548156228</v>
      </c>
      <c r="D2">
        <v>1694758.8648061261</v>
      </c>
      <c r="E2">
        <v>98588.114690372066</v>
      </c>
      <c r="F2">
        <v>11291.93384868702</v>
      </c>
      <c r="G2">
        <v>6391.1654620103018</v>
      </c>
      <c r="H2">
        <v>29.1</v>
      </c>
      <c r="I2">
        <v>17793.900000000001</v>
      </c>
      <c r="J2">
        <v>17392.75</v>
      </c>
      <c r="K2">
        <v>11680.8</v>
      </c>
      <c r="L2">
        <v>142.037533</v>
      </c>
      <c r="M2">
        <v>1693</v>
      </c>
      <c r="N2">
        <v>40</v>
      </c>
    </row>
    <row r="3" spans="2:14" x14ac:dyDescent="0.3">
      <c r="B3">
        <v>0.2230228795998776</v>
      </c>
      <c r="C3">
        <v>9531.0866548156228</v>
      </c>
      <c r="D3">
        <v>1694758.8648061261</v>
      </c>
      <c r="E3">
        <v>98588.114690372066</v>
      </c>
      <c r="F3">
        <v>11291.93384868702</v>
      </c>
      <c r="G3">
        <v>6391.1654620103018</v>
      </c>
      <c r="H3">
        <v>0.75</v>
      </c>
      <c r="I3">
        <v>17793.900000000001</v>
      </c>
      <c r="J3">
        <v>17392.75</v>
      </c>
      <c r="K3">
        <v>11680.8</v>
      </c>
      <c r="L3">
        <v>142.037533</v>
      </c>
      <c r="M3">
        <v>1693</v>
      </c>
      <c r="N3">
        <v>41</v>
      </c>
    </row>
    <row r="4" spans="2:14" x14ac:dyDescent="0.3">
      <c r="B4">
        <v>0.23410071218517839</v>
      </c>
      <c r="C4">
        <v>9531.0866548156228</v>
      </c>
      <c r="D4">
        <v>1694758.8648061261</v>
      </c>
      <c r="E4">
        <v>98588.114690372066</v>
      </c>
      <c r="F4">
        <v>11291.93384868702</v>
      </c>
      <c r="G4">
        <v>6391.1654620103018</v>
      </c>
      <c r="H4">
        <v>0.57499999999999996</v>
      </c>
      <c r="I4">
        <v>15695.4</v>
      </c>
      <c r="J4">
        <v>18151.900000000001</v>
      </c>
      <c r="K4">
        <v>11181</v>
      </c>
      <c r="L4">
        <v>131.223828</v>
      </c>
      <c r="M4">
        <v>1805.5</v>
      </c>
      <c r="N4">
        <v>42</v>
      </c>
    </row>
    <row r="5" spans="2:14" x14ac:dyDescent="0.3">
      <c r="B5">
        <v>0.24320311921590121</v>
      </c>
      <c r="C5">
        <v>15072.055132560759</v>
      </c>
      <c r="D5">
        <v>2171154.4022474699</v>
      </c>
      <c r="E5">
        <v>163961.83520345509</v>
      </c>
      <c r="F5">
        <v>17146.1699751694</v>
      </c>
      <c r="G5">
        <v>10235.012881299979</v>
      </c>
      <c r="H5">
        <v>0.4</v>
      </c>
      <c r="I5">
        <v>10535.9</v>
      </c>
      <c r="J5">
        <v>18761.349999999999</v>
      </c>
      <c r="K5">
        <v>11514.4</v>
      </c>
      <c r="L5">
        <v>139.70684900000001</v>
      </c>
      <c r="M5">
        <v>1876</v>
      </c>
      <c r="N5">
        <v>43</v>
      </c>
    </row>
    <row r="6" spans="2:14" x14ac:dyDescent="0.3">
      <c r="B6">
        <v>0.23613135112907749</v>
      </c>
      <c r="C6">
        <v>12781.859340312791</v>
      </c>
      <c r="D6">
        <v>2394318.8367716791</v>
      </c>
      <c r="E6">
        <v>125027.43143646909</v>
      </c>
      <c r="F6">
        <v>11262.97536867555</v>
      </c>
      <c r="G6">
        <v>5128.943338882671</v>
      </c>
      <c r="H6">
        <v>0.22500000000000009</v>
      </c>
      <c r="I6">
        <v>8830.2000000000007</v>
      </c>
      <c r="J6">
        <v>15989.65</v>
      </c>
      <c r="K6">
        <v>10185.299999999999</v>
      </c>
      <c r="L6">
        <v>104.09626799999999</v>
      </c>
      <c r="M6">
        <v>1553.6</v>
      </c>
      <c r="N6">
        <v>44</v>
      </c>
    </row>
    <row r="7" spans="2:14" x14ac:dyDescent="0.3">
      <c r="B7">
        <v>0.24335692074488049</v>
      </c>
      <c r="C7">
        <v>28645.953855865311</v>
      </c>
      <c r="D7">
        <v>2443526.4572908911</v>
      </c>
      <c r="E7">
        <v>143525.4709431917</v>
      </c>
      <c r="F7">
        <v>15043.39447370336</v>
      </c>
      <c r="G7">
        <v>7126.916773341035</v>
      </c>
      <c r="H7">
        <v>0.05</v>
      </c>
      <c r="I7">
        <v>8675.9500000000007</v>
      </c>
      <c r="J7">
        <v>16236.4</v>
      </c>
      <c r="K7">
        <v>10052.549999999999</v>
      </c>
      <c r="L7">
        <v>29.804709500000001</v>
      </c>
      <c r="M7">
        <v>1532.1</v>
      </c>
      <c r="N7">
        <v>45</v>
      </c>
    </row>
    <row r="8" spans="2:14" x14ac:dyDescent="0.3">
      <c r="B8">
        <v>0.24778280984036549</v>
      </c>
      <c r="C8">
        <v>25101.931211977579</v>
      </c>
      <c r="D8">
        <v>2548001.2423308659</v>
      </c>
      <c r="E8">
        <v>125511.3118455341</v>
      </c>
      <c r="F8">
        <v>10909.45300799576</v>
      </c>
      <c r="G8">
        <v>5732.6595272782424</v>
      </c>
      <c r="H8">
        <v>5.35</v>
      </c>
      <c r="I8">
        <v>9137.4000000000015</v>
      </c>
      <c r="J8">
        <v>17007.75</v>
      </c>
      <c r="K8">
        <v>9787.65</v>
      </c>
      <c r="L8">
        <v>0.96245249999999993</v>
      </c>
      <c r="M8">
        <v>1590.95</v>
      </c>
      <c r="N8">
        <v>46</v>
      </c>
    </row>
    <row r="9" spans="2:14" x14ac:dyDescent="0.3">
      <c r="B9">
        <v>0.24551700618406699</v>
      </c>
      <c r="C9">
        <v>20122.664696434698</v>
      </c>
      <c r="D9">
        <v>2138425.772257973</v>
      </c>
      <c r="E9">
        <v>113667.9112672397</v>
      </c>
      <c r="F9">
        <v>12095.183454870819</v>
      </c>
      <c r="G9">
        <v>8170.9079581181686</v>
      </c>
      <c r="H9">
        <v>5.3</v>
      </c>
      <c r="I9">
        <v>8423.3000000000011</v>
      </c>
      <c r="J9">
        <v>15705</v>
      </c>
      <c r="K9">
        <v>9833</v>
      </c>
      <c r="L9">
        <v>0.86610699999999996</v>
      </c>
      <c r="M9">
        <v>1399.25</v>
      </c>
      <c r="N9">
        <v>47</v>
      </c>
    </row>
    <row r="10" spans="2:14" x14ac:dyDescent="0.3">
      <c r="B10">
        <v>0.24169291632714399</v>
      </c>
      <c r="C10">
        <v>18400.734480127499</v>
      </c>
      <c r="D10">
        <v>2028162.3199000061</v>
      </c>
      <c r="E10">
        <v>117915.1774615404</v>
      </c>
      <c r="F10">
        <v>9313.6888397757593</v>
      </c>
      <c r="G10">
        <v>3748.194575449716</v>
      </c>
      <c r="H10">
        <v>4.7750000000000004</v>
      </c>
      <c r="I10">
        <v>7052.9</v>
      </c>
      <c r="J10">
        <v>15179.6</v>
      </c>
      <c r="K10">
        <v>10502.35</v>
      </c>
      <c r="L10">
        <v>1.1883554999999999</v>
      </c>
      <c r="M10">
        <v>1323.2</v>
      </c>
      <c r="N10">
        <v>48</v>
      </c>
    </row>
    <row r="11" spans="2:14" x14ac:dyDescent="0.3">
      <c r="B11">
        <v>0.25548396247813537</v>
      </c>
      <c r="C11">
        <v>13845.829844222961</v>
      </c>
      <c r="D11">
        <v>1919786.896663791</v>
      </c>
      <c r="E11">
        <v>101157.0574708621</v>
      </c>
      <c r="F11">
        <v>5753.7185758905716</v>
      </c>
      <c r="G11">
        <v>1656.4922661898529</v>
      </c>
      <c r="H11">
        <v>4.25</v>
      </c>
      <c r="I11">
        <v>5344.65</v>
      </c>
      <c r="J11">
        <v>12980</v>
      </c>
      <c r="K11">
        <v>9024.85</v>
      </c>
      <c r="L11">
        <v>1.6376170000000001</v>
      </c>
      <c r="M11">
        <v>1205.25</v>
      </c>
      <c r="N11">
        <v>49</v>
      </c>
    </row>
    <row r="12" spans="2:14" x14ac:dyDescent="0.3">
      <c r="B12">
        <v>0.25315894059376581</v>
      </c>
      <c r="C12">
        <v>15352.20672481419</v>
      </c>
      <c r="D12">
        <v>1563874.106264543</v>
      </c>
      <c r="E12">
        <v>83407.358415644514</v>
      </c>
      <c r="F12">
        <v>4585.6164394796633</v>
      </c>
      <c r="G12">
        <v>997.59969586729358</v>
      </c>
      <c r="H12">
        <v>4.25</v>
      </c>
      <c r="I12">
        <v>4234.7</v>
      </c>
      <c r="J12">
        <v>10374.15</v>
      </c>
      <c r="K12">
        <v>7150.65</v>
      </c>
      <c r="L12">
        <v>1.3317855000000001</v>
      </c>
      <c r="M12">
        <v>983.45</v>
      </c>
      <c r="N12">
        <v>50</v>
      </c>
    </row>
    <row r="13" spans="2:14" x14ac:dyDescent="0.3">
      <c r="B13">
        <v>0.25062319724889032</v>
      </c>
      <c r="C13">
        <v>14877.69370564472</v>
      </c>
      <c r="D13">
        <v>1434595.843205916</v>
      </c>
      <c r="E13">
        <v>82791.029449355105</v>
      </c>
      <c r="F13">
        <v>4274.4088532296428</v>
      </c>
      <c r="G13">
        <v>844.55935183513623</v>
      </c>
      <c r="H13">
        <v>2.1</v>
      </c>
      <c r="I13">
        <v>7899.0499999999993</v>
      </c>
      <c r="J13">
        <v>9716.5</v>
      </c>
      <c r="K13">
        <v>7560.8499999999995</v>
      </c>
      <c r="L13">
        <v>1.241276</v>
      </c>
      <c r="M13">
        <v>927.3</v>
      </c>
      <c r="N13">
        <v>51</v>
      </c>
    </row>
    <row r="14" spans="2:14" x14ac:dyDescent="0.3">
      <c r="B14">
        <v>0.25423017247532709</v>
      </c>
      <c r="C14">
        <v>12877.50682193749</v>
      </c>
      <c r="D14">
        <v>1292284.4744998149</v>
      </c>
      <c r="E14">
        <v>67148.617117442234</v>
      </c>
      <c r="F14">
        <v>4671.7950527612275</v>
      </c>
      <c r="G14">
        <v>880.69511041583075</v>
      </c>
      <c r="H14">
        <v>4.6500000000000004</v>
      </c>
      <c r="I14">
        <v>10883.1</v>
      </c>
      <c r="J14">
        <v>8136.7</v>
      </c>
      <c r="K14">
        <v>6575.7</v>
      </c>
      <c r="L14">
        <v>1.0114890000000001</v>
      </c>
      <c r="M14">
        <v>784.1</v>
      </c>
      <c r="N14">
        <v>52</v>
      </c>
    </row>
    <row r="15" spans="2:14" x14ac:dyDescent="0.3">
      <c r="B15">
        <v>0.25269346096106943</v>
      </c>
      <c r="C15">
        <v>8243.0381311340498</v>
      </c>
      <c r="D15">
        <v>953859.59230012726</v>
      </c>
      <c r="E15">
        <v>50858.974582118732</v>
      </c>
      <c r="F15">
        <v>2450.8836943515839</v>
      </c>
      <c r="G15">
        <v>784.87649177046751</v>
      </c>
      <c r="H15">
        <v>22.7</v>
      </c>
      <c r="I15">
        <v>7841.4560000000001</v>
      </c>
      <c r="J15">
        <v>6337.6644999999999</v>
      </c>
      <c r="K15">
        <v>4573.0844999999999</v>
      </c>
      <c r="L15">
        <v>0.67541629372725009</v>
      </c>
      <c r="M15">
        <v>591.15549999999996</v>
      </c>
      <c r="N15">
        <v>1</v>
      </c>
    </row>
    <row r="16" spans="2:14" x14ac:dyDescent="0.3">
      <c r="B16">
        <v>0.25421111578044647</v>
      </c>
      <c r="C16">
        <v>12058.48498486145</v>
      </c>
      <c r="D16">
        <v>996942.49324480037</v>
      </c>
      <c r="E16">
        <v>84698.981319909173</v>
      </c>
      <c r="F16">
        <v>5214.6507980240813</v>
      </c>
      <c r="G16">
        <v>888.9500661975743</v>
      </c>
      <c r="H16">
        <v>58.15</v>
      </c>
      <c r="I16">
        <v>5340.1574999999993</v>
      </c>
      <c r="J16">
        <v>8509.2710000000006</v>
      </c>
      <c r="K16">
        <v>6246.1844999999994</v>
      </c>
      <c r="L16">
        <v>0.8407595658051501</v>
      </c>
      <c r="M16">
        <v>803.31050000000005</v>
      </c>
      <c r="N16">
        <v>2</v>
      </c>
    </row>
    <row r="17" spans="2:14" x14ac:dyDescent="0.3">
      <c r="B17">
        <v>0.25696410887259002</v>
      </c>
      <c r="C17">
        <v>9788.6644650637318</v>
      </c>
      <c r="D17">
        <v>1100234.254512006</v>
      </c>
      <c r="E17">
        <v>61165.937613400361</v>
      </c>
      <c r="F17">
        <v>3324.771794728958</v>
      </c>
      <c r="G17">
        <v>127.07444018759909</v>
      </c>
      <c r="H17">
        <v>42.15</v>
      </c>
      <c r="I17">
        <v>4198.1304999999993</v>
      </c>
      <c r="J17">
        <v>9051.9724999999999</v>
      </c>
      <c r="K17">
        <v>7502.066499999999</v>
      </c>
      <c r="L17">
        <v>0.92042043096190007</v>
      </c>
      <c r="M17">
        <v>875.32</v>
      </c>
      <c r="N17">
        <v>3</v>
      </c>
    </row>
    <row r="18" spans="2:14" x14ac:dyDescent="0.3">
      <c r="B18">
        <v>0.26461208052575003</v>
      </c>
      <c r="C18">
        <v>7926.2268541908352</v>
      </c>
      <c r="D18">
        <v>923609.96038587717</v>
      </c>
      <c r="E18">
        <v>55529.967405013267</v>
      </c>
      <c r="F18">
        <v>2724.5110958485402</v>
      </c>
      <c r="G18">
        <v>564.58937385162119</v>
      </c>
      <c r="H18">
        <v>46.8</v>
      </c>
      <c r="I18">
        <v>3167.1064999999999</v>
      </c>
      <c r="J18">
        <v>6874.4269999999997</v>
      </c>
      <c r="K18">
        <v>5392.3499999999995</v>
      </c>
      <c r="L18">
        <v>0.67938176551410012</v>
      </c>
      <c r="M18">
        <v>656.60400000000004</v>
      </c>
      <c r="N18">
        <v>4</v>
      </c>
    </row>
    <row r="19" spans="2:14" x14ac:dyDescent="0.3">
      <c r="B19">
        <v>0.26766932429529272</v>
      </c>
      <c r="C19">
        <v>6825.41534656772</v>
      </c>
      <c r="D19">
        <v>806898.16353837587</v>
      </c>
      <c r="E19">
        <v>47822.789588921623</v>
      </c>
      <c r="F19">
        <v>2264.7626327062512</v>
      </c>
      <c r="G19">
        <v>368.93664205333488</v>
      </c>
      <c r="H19">
        <v>45.75</v>
      </c>
      <c r="I19">
        <v>2638.4659999999999</v>
      </c>
      <c r="J19">
        <v>5783.8425000000007</v>
      </c>
      <c r="K19">
        <v>3707.4249999999988</v>
      </c>
      <c r="L19">
        <v>0.51644157120921808</v>
      </c>
      <c r="M19">
        <v>543.09649999999999</v>
      </c>
      <c r="N19">
        <v>5</v>
      </c>
    </row>
    <row r="20" spans="2:14" x14ac:dyDescent="0.3">
      <c r="B20">
        <v>0.2608754542184572</v>
      </c>
      <c r="C20">
        <v>8417.5204455793173</v>
      </c>
      <c r="D20">
        <v>893649.5727545307</v>
      </c>
      <c r="E20">
        <v>59291.821450526077</v>
      </c>
      <c r="F20">
        <v>3448.545026637566</v>
      </c>
      <c r="G20">
        <v>351.26222854575769</v>
      </c>
      <c r="H20">
        <v>31.75</v>
      </c>
      <c r="I20">
        <v>2653.4470000000001</v>
      </c>
      <c r="J20">
        <v>6582.0509999999986</v>
      </c>
      <c r="K20">
        <v>3894.4119999999989</v>
      </c>
      <c r="L20">
        <v>0.55230159954571445</v>
      </c>
      <c r="M20">
        <v>603.02549999999997</v>
      </c>
      <c r="N20">
        <v>6</v>
      </c>
    </row>
    <row r="21" spans="2:14" x14ac:dyDescent="0.3">
      <c r="B21">
        <v>0.25152351948685159</v>
      </c>
      <c r="C21">
        <v>8618.9640581512249</v>
      </c>
      <c r="D21">
        <v>967264.83943767752</v>
      </c>
      <c r="E21">
        <v>51973.12987512719</v>
      </c>
      <c r="F21">
        <v>2450.3402686237841</v>
      </c>
      <c r="G21">
        <v>560.22265049078487</v>
      </c>
      <c r="H21">
        <v>30.25</v>
      </c>
      <c r="I21">
        <v>2996.7165</v>
      </c>
      <c r="J21">
        <v>7537.3469999999998</v>
      </c>
      <c r="K21">
        <v>4654.0674999999992</v>
      </c>
      <c r="L21">
        <v>0.64548598012754654</v>
      </c>
      <c r="M21">
        <v>672.697</v>
      </c>
      <c r="N21">
        <v>7</v>
      </c>
    </row>
    <row r="22" spans="2:14" x14ac:dyDescent="0.3">
      <c r="B22">
        <v>0.2586785759533764</v>
      </c>
      <c r="C22">
        <v>7809.8828203240164</v>
      </c>
      <c r="D22">
        <v>847576.68733164878</v>
      </c>
      <c r="E22">
        <v>49627.128267633969</v>
      </c>
      <c r="F22">
        <v>2767.1800468422739</v>
      </c>
      <c r="G22">
        <v>1537.1349391217279</v>
      </c>
      <c r="H22">
        <v>16.350000000000001</v>
      </c>
      <c r="I22">
        <v>2929.5155</v>
      </c>
      <c r="J22">
        <v>6608.5969999999998</v>
      </c>
      <c r="K22">
        <v>4299.825499999999</v>
      </c>
      <c r="L22">
        <v>0.64668572506710009</v>
      </c>
      <c r="M22">
        <v>593.46449999999993</v>
      </c>
      <c r="N22">
        <v>8</v>
      </c>
    </row>
    <row r="23" spans="2:14" x14ac:dyDescent="0.3">
      <c r="B23">
        <v>0.25410853342368511</v>
      </c>
      <c r="C23">
        <v>11235.5631770365</v>
      </c>
      <c r="D23">
        <v>894615.16103406053</v>
      </c>
      <c r="E23">
        <v>78858.516094348175</v>
      </c>
      <c r="F23">
        <v>3911.407525694065</v>
      </c>
      <c r="G23">
        <v>1740.293754078217</v>
      </c>
      <c r="H23">
        <v>48.85</v>
      </c>
      <c r="I23">
        <v>3114.2145</v>
      </c>
      <c r="J23">
        <v>7062.37</v>
      </c>
      <c r="K23">
        <v>4014.4724999999989</v>
      </c>
      <c r="L23">
        <v>0.43788975759479548</v>
      </c>
      <c r="M23">
        <v>628.54949999999997</v>
      </c>
      <c r="N23">
        <v>9</v>
      </c>
    </row>
    <row r="24" spans="2:14" x14ac:dyDescent="0.3">
      <c r="B24">
        <v>0.25132362552229048</v>
      </c>
      <c r="C24">
        <v>8196.7345482719575</v>
      </c>
      <c r="D24">
        <v>983143.52857192676</v>
      </c>
      <c r="E24">
        <v>70175.382856324359</v>
      </c>
      <c r="F24">
        <v>4795.338654471444</v>
      </c>
      <c r="G24">
        <v>2761.4418319654092</v>
      </c>
      <c r="H24">
        <v>35.25</v>
      </c>
      <c r="I24">
        <v>3253.79</v>
      </c>
      <c r="J24">
        <v>7966.5664999999999</v>
      </c>
      <c r="K24">
        <v>4048.4119999999989</v>
      </c>
      <c r="L24">
        <v>0.41184498990857149</v>
      </c>
      <c r="M24">
        <v>691.32100000000003</v>
      </c>
      <c r="N24">
        <v>10</v>
      </c>
    </row>
    <row r="25" spans="2:14" x14ac:dyDescent="0.3">
      <c r="B25">
        <v>0.25176445355174393</v>
      </c>
      <c r="C25">
        <v>10948.2215433563</v>
      </c>
      <c r="D25">
        <v>1102003.1621873369</v>
      </c>
      <c r="E25">
        <v>72987.99204463615</v>
      </c>
      <c r="F25">
        <v>4380.0059782652588</v>
      </c>
      <c r="G25">
        <v>1559.505184642517</v>
      </c>
      <c r="H25">
        <v>14.95</v>
      </c>
      <c r="I25">
        <v>4478.9814999999999</v>
      </c>
      <c r="J25">
        <v>8851.4094999999998</v>
      </c>
      <c r="K25">
        <v>5063.5739999999987</v>
      </c>
      <c r="L25">
        <v>0.72070727284502611</v>
      </c>
      <c r="M25">
        <v>770.38850000000002</v>
      </c>
      <c r="N25">
        <v>11</v>
      </c>
    </row>
    <row r="26" spans="2:14" x14ac:dyDescent="0.3">
      <c r="B26">
        <v>0.25905528003481609</v>
      </c>
      <c r="C26">
        <v>8393.2691689195126</v>
      </c>
      <c r="D26">
        <v>1080319.3740950599</v>
      </c>
      <c r="E26">
        <v>60506.593253958912</v>
      </c>
      <c r="F26">
        <v>4675.1698207439013</v>
      </c>
      <c r="G26">
        <v>2053.5270046383162</v>
      </c>
      <c r="H26">
        <v>62.3</v>
      </c>
      <c r="I26">
        <v>4541.1360000000004</v>
      </c>
      <c r="J26">
        <v>8191.0119999999988</v>
      </c>
      <c r="K26">
        <v>4787.0214999999989</v>
      </c>
      <c r="L26">
        <v>0.62534968264516677</v>
      </c>
      <c r="M26">
        <v>702.84799999999996</v>
      </c>
      <c r="N26">
        <v>12</v>
      </c>
    </row>
    <row r="27" spans="2:14" x14ac:dyDescent="0.3">
      <c r="B27">
        <v>0.25655475855179638</v>
      </c>
      <c r="C27">
        <v>10283.55561806759</v>
      </c>
      <c r="D27">
        <v>1007014.735396296</v>
      </c>
      <c r="E27">
        <v>65045.730904122283</v>
      </c>
      <c r="F27">
        <v>3036.210441594973</v>
      </c>
      <c r="G27">
        <v>1294.7097730357921</v>
      </c>
      <c r="H27">
        <v>61.15</v>
      </c>
      <c r="I27">
        <v>3395.1489999999999</v>
      </c>
      <c r="J27">
        <v>6906.7554999999993</v>
      </c>
      <c r="K27">
        <v>3816.6699999999992</v>
      </c>
      <c r="L27">
        <v>0.52391852895088165</v>
      </c>
      <c r="M27">
        <v>657.85199999999998</v>
      </c>
      <c r="N27">
        <v>13</v>
      </c>
    </row>
    <row r="28" spans="2:14" x14ac:dyDescent="0.3">
      <c r="B28">
        <v>0.25895090345684602</v>
      </c>
      <c r="C28">
        <v>10100.975375905869</v>
      </c>
      <c r="D28">
        <v>1102338.107337655</v>
      </c>
      <c r="E28">
        <v>74165.768930772872</v>
      </c>
      <c r="F28">
        <v>2501.5440542275701</v>
      </c>
      <c r="G28">
        <v>740.60258600130896</v>
      </c>
      <c r="H28">
        <v>15.45</v>
      </c>
      <c r="I28">
        <v>3634.8054999999999</v>
      </c>
      <c r="J28">
        <v>7790.0644999999986</v>
      </c>
      <c r="K28">
        <v>4505.8064999999988</v>
      </c>
      <c r="L28">
        <v>0.591624854309865</v>
      </c>
      <c r="M28">
        <v>739.74299999999994</v>
      </c>
      <c r="N28">
        <v>14</v>
      </c>
    </row>
    <row r="30" spans="2:14" x14ac:dyDescent="0.3">
      <c r="B30" s="3">
        <f>+AVERAGE(B2:B28)</f>
        <v>0.24994888518346972</v>
      </c>
      <c r="C30" s="3">
        <f>+AVERAGE(C2:C28)</f>
        <v>12389.56341910278</v>
      </c>
      <c r="D30" s="3">
        <f t="shared" ref="D30:M30" si="0">+AVERAGE(D2:D28)</f>
        <v>1432513.947332545</v>
      </c>
      <c r="E30" s="3">
        <f t="shared" si="0"/>
        <v>85280.972550691236</v>
      </c>
      <c r="F30" s="3">
        <f t="shared" si="0"/>
        <v>6551.0195340878909</v>
      </c>
      <c r="G30" s="3">
        <f t="shared" si="0"/>
        <v>2926.9853641218242</v>
      </c>
      <c r="H30" s="3">
        <f t="shared" si="0"/>
        <v>21.986111111111111</v>
      </c>
      <c r="I30" s="3">
        <f t="shared" si="0"/>
        <v>6906.7934074074074</v>
      </c>
      <c r="J30" s="3">
        <f t="shared" si="0"/>
        <v>11002.883351851853</v>
      </c>
      <c r="K30" s="3">
        <f t="shared" si="0"/>
        <v>7156.8619259259276</v>
      </c>
      <c r="L30" s="3">
        <f t="shared" si="0"/>
        <v>26.145704852526386</v>
      </c>
      <c r="M30" s="3">
        <f t="shared" si="0"/>
        <v>1033.1879814814813</v>
      </c>
    </row>
    <row r="31" spans="2:14" x14ac:dyDescent="0.3">
      <c r="B31" s="3">
        <f>+MIN(B2:B28)</f>
        <v>0.2213307172960626</v>
      </c>
      <c r="C31" s="3">
        <f>+MIN(C2:C28)</f>
        <v>6825.41534656772</v>
      </c>
      <c r="D31" s="3">
        <f t="shared" ref="D31:M31" si="1">+MIN(D2:D28)</f>
        <v>806898.16353837587</v>
      </c>
      <c r="E31" s="3">
        <f t="shared" si="1"/>
        <v>47822.789588921623</v>
      </c>
      <c r="F31" s="3">
        <f t="shared" si="1"/>
        <v>2264.7626327062512</v>
      </c>
      <c r="G31" s="3">
        <f t="shared" si="1"/>
        <v>127.07444018759909</v>
      </c>
      <c r="H31" s="3">
        <f t="shared" si="1"/>
        <v>0.05</v>
      </c>
      <c r="I31" s="3">
        <f t="shared" si="1"/>
        <v>2638.4659999999999</v>
      </c>
      <c r="J31" s="3">
        <f t="shared" si="1"/>
        <v>5783.8425000000007</v>
      </c>
      <c r="K31" s="3">
        <f t="shared" si="1"/>
        <v>3707.4249999999988</v>
      </c>
      <c r="L31" s="3">
        <f t="shared" si="1"/>
        <v>0.41184498990857149</v>
      </c>
      <c r="M31" s="3">
        <f t="shared" si="1"/>
        <v>543.09649999999999</v>
      </c>
    </row>
    <row r="32" spans="2:14" x14ac:dyDescent="0.3">
      <c r="B32" s="3">
        <f>+MAX(B2:B28)</f>
        <v>0.26766932429529272</v>
      </c>
      <c r="C32" s="3">
        <f>+MAX(C2:C28)</f>
        <v>28645.953855865311</v>
      </c>
      <c r="D32" s="3">
        <f t="shared" ref="D32:M32" si="2">+MAX(D2:D28)</f>
        <v>2548001.2423308659</v>
      </c>
      <c r="E32" s="3">
        <f t="shared" si="2"/>
        <v>163961.83520345509</v>
      </c>
      <c r="F32" s="3">
        <f t="shared" si="2"/>
        <v>17146.1699751694</v>
      </c>
      <c r="G32" s="3">
        <f t="shared" si="2"/>
        <v>10235.012881299979</v>
      </c>
      <c r="H32" s="3">
        <f t="shared" si="2"/>
        <v>62.3</v>
      </c>
      <c r="I32" s="3">
        <f t="shared" si="2"/>
        <v>17793.900000000001</v>
      </c>
      <c r="J32" s="3">
        <f t="shared" si="2"/>
        <v>18761.349999999999</v>
      </c>
      <c r="K32" s="3">
        <f t="shared" si="2"/>
        <v>11680.8</v>
      </c>
      <c r="L32" s="3">
        <f t="shared" si="2"/>
        <v>142.037533</v>
      </c>
      <c r="M32" s="3">
        <f t="shared" si="2"/>
        <v>1876</v>
      </c>
    </row>
    <row r="34" spans="3:14" x14ac:dyDescent="0.3">
      <c r="C34" s="7">
        <f>+C30/1000</f>
        <v>12.38956341910278</v>
      </c>
      <c r="D34" s="7">
        <f t="shared" ref="D34:M34" si="3">+D30/1000</f>
        <v>1432.5139473325451</v>
      </c>
      <c r="E34" s="7">
        <f t="shared" si="3"/>
        <v>85.280972550691232</v>
      </c>
      <c r="F34" s="7">
        <f t="shared" si="3"/>
        <v>6.5510195340878905</v>
      </c>
      <c r="G34" s="7">
        <f t="shared" si="3"/>
        <v>2.9269853641218244</v>
      </c>
      <c r="H34" s="7">
        <f t="shared" si="3"/>
        <v>2.1986111111111109E-2</v>
      </c>
      <c r="I34" s="7">
        <f t="shared" si="3"/>
        <v>6.9067934074074078</v>
      </c>
      <c r="J34" s="7">
        <f t="shared" si="3"/>
        <v>11.002883351851853</v>
      </c>
      <c r="K34" s="7">
        <f t="shared" si="3"/>
        <v>7.1568619259259272</v>
      </c>
      <c r="L34" s="7">
        <f t="shared" si="3"/>
        <v>2.6145704852526385E-2</v>
      </c>
      <c r="M34" s="7">
        <f t="shared" si="3"/>
        <v>1.0331879814814813</v>
      </c>
    </row>
    <row r="35" spans="3:14" x14ac:dyDescent="0.3">
      <c r="C35" s="7">
        <f>+C31/1000</f>
        <v>6.8254153465677199</v>
      </c>
      <c r="D35" s="7">
        <f t="shared" ref="D35:M35" si="4">+D31/1000</f>
        <v>806.89816353837591</v>
      </c>
      <c r="E35" s="7">
        <f t="shared" si="4"/>
        <v>47.822789588921623</v>
      </c>
      <c r="F35" s="7">
        <f t="shared" si="4"/>
        <v>2.2647626327062511</v>
      </c>
      <c r="G35" s="7">
        <f t="shared" si="4"/>
        <v>0.12707444018759909</v>
      </c>
      <c r="H35" s="7">
        <f t="shared" si="4"/>
        <v>5.0000000000000002E-5</v>
      </c>
      <c r="I35" s="7">
        <f t="shared" si="4"/>
        <v>2.6384659999999998</v>
      </c>
      <c r="J35" s="7">
        <f t="shared" si="4"/>
        <v>5.7838425000000004</v>
      </c>
      <c r="K35" s="7">
        <f t="shared" si="4"/>
        <v>3.7074249999999989</v>
      </c>
      <c r="L35" s="7">
        <f t="shared" si="4"/>
        <v>4.1184498990857148E-4</v>
      </c>
      <c r="M35" s="7">
        <f t="shared" si="4"/>
        <v>0.54309649999999998</v>
      </c>
    </row>
    <row r="36" spans="3:14" x14ac:dyDescent="0.3">
      <c r="C36" s="7">
        <f>+C32/1000</f>
        <v>28.645953855865312</v>
      </c>
      <c r="D36" s="7">
        <f t="shared" ref="D36:M36" si="5">+D32/1000</f>
        <v>2548.0012423308658</v>
      </c>
      <c r="E36" s="7">
        <f t="shared" si="5"/>
        <v>163.96183520345508</v>
      </c>
      <c r="F36" s="7">
        <f t="shared" si="5"/>
        <v>17.1461699751694</v>
      </c>
      <c r="G36" s="7">
        <f t="shared" si="5"/>
        <v>10.23501288129998</v>
      </c>
      <c r="H36" s="7">
        <f t="shared" si="5"/>
        <v>6.2299999999999994E-2</v>
      </c>
      <c r="I36" s="7">
        <f t="shared" si="5"/>
        <v>17.793900000000001</v>
      </c>
      <c r="J36" s="7">
        <f t="shared" si="5"/>
        <v>18.76135</v>
      </c>
      <c r="K36" s="7">
        <f t="shared" si="5"/>
        <v>11.6808</v>
      </c>
      <c r="L36" s="7">
        <f t="shared" si="5"/>
        <v>0.14203753299999999</v>
      </c>
      <c r="M36" s="7">
        <f t="shared" si="5"/>
        <v>1.8759999999999999</v>
      </c>
    </row>
    <row r="38" spans="3:14" x14ac:dyDescent="0.3">
      <c r="C38" s="10">
        <v>8.6203310256586198E-5</v>
      </c>
      <c r="D38" s="10">
        <v>1.86332426849456E-4</v>
      </c>
      <c r="E38" s="10">
        <v>1.5073267666389201E-4</v>
      </c>
      <c r="F38" s="10">
        <v>5.56087256634873E-4</v>
      </c>
      <c r="G38" s="10">
        <v>7.7696161352208595E-4</v>
      </c>
      <c r="H38" s="10">
        <v>4.6102892059476702E-4</v>
      </c>
      <c r="I38" s="10">
        <v>7.0105556142143605E-4</v>
      </c>
      <c r="J38" s="10">
        <v>5.3649843057078297E-4</v>
      </c>
      <c r="K38" s="10">
        <v>7.68188986223332E-4</v>
      </c>
      <c r="L38" s="10">
        <v>6.5884015100554601E-4</v>
      </c>
      <c r="M38" s="10">
        <v>6.7365278658984497E-4</v>
      </c>
      <c r="N38" s="10">
        <v>3.7939245449023103E-5</v>
      </c>
    </row>
    <row r="39" spans="3:14" x14ac:dyDescent="0.3">
      <c r="C39" s="8">
        <v>10</v>
      </c>
      <c r="D39" s="8">
        <v>10</v>
      </c>
      <c r="E39" s="8">
        <v>10</v>
      </c>
      <c r="F39" s="8">
        <v>10</v>
      </c>
      <c r="G39" s="8">
        <v>10</v>
      </c>
      <c r="H39" s="8">
        <v>10</v>
      </c>
      <c r="I39" s="8">
        <v>10</v>
      </c>
      <c r="J39" s="8">
        <v>10</v>
      </c>
      <c r="K39" s="8">
        <v>10</v>
      </c>
      <c r="L39" s="8">
        <v>10</v>
      </c>
      <c r="M39" s="8">
        <v>10</v>
      </c>
      <c r="N39" s="8">
        <v>10</v>
      </c>
    </row>
    <row r="41" spans="3:14" x14ac:dyDescent="0.3">
      <c r="C41" s="9">
        <f>+(-1)*(C39*C38)/100</f>
        <v>-8.6203310256586194E-6</v>
      </c>
      <c r="D41" s="9">
        <f>+(D39*D38)/100</f>
        <v>1.8633242684945598E-5</v>
      </c>
      <c r="E41" s="9">
        <f t="shared" ref="E41:G41" si="6">+(-1)*(E39*E38)/100</f>
        <v>-1.5073267666389202E-5</v>
      </c>
      <c r="F41" s="9">
        <f t="shared" si="6"/>
        <v>-5.5608725663487294E-5</v>
      </c>
      <c r="G41" s="9">
        <f t="shared" si="6"/>
        <v>-7.7696161352208595E-5</v>
      </c>
      <c r="H41" s="9">
        <f t="shared" ref="H41:N41" si="7">+(-1)*(H39*H38)/100</f>
        <v>-4.6102892059476702E-5</v>
      </c>
      <c r="I41" s="9">
        <f t="shared" si="7"/>
        <v>-7.0105556142143602E-5</v>
      </c>
      <c r="J41" s="9">
        <f t="shared" si="7"/>
        <v>-5.3649843057078291E-5</v>
      </c>
      <c r="K41" s="9">
        <f t="shared" si="7"/>
        <v>-7.6818898622333197E-5</v>
      </c>
      <c r="L41" s="9">
        <f t="shared" si="7"/>
        <v>-6.5884015100554604E-5</v>
      </c>
      <c r="M41" s="9">
        <f t="shared" si="7"/>
        <v>-6.7365278658984494E-5</v>
      </c>
      <c r="N41" s="9">
        <f t="shared" si="7"/>
        <v>-3.7939245449023102E-6</v>
      </c>
    </row>
  </sheetData>
  <conditionalFormatting sqref="C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2024-09-09T17:22:41Z</dcterms:created>
  <dcterms:modified xsi:type="dcterms:W3CDTF">2024-09-13T22:35:36Z</dcterms:modified>
</cp:coreProperties>
</file>