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8_{C3F5C3E5-0D22-4D84-8560-1D8F08260F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Sheet1!$C$1:$BX$70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2" i="1" l="1"/>
  <c r="AJ73" i="1" s="1"/>
  <c r="AP69" i="1"/>
  <c r="AO69" i="1"/>
  <c r="AN69" i="1"/>
  <c r="AM69" i="1"/>
  <c r="AL69" i="1"/>
  <c r="AK69" i="1"/>
  <c r="AP68" i="1"/>
  <c r="AO68" i="1"/>
  <c r="AN68" i="1"/>
  <c r="AM68" i="1"/>
  <c r="AL68" i="1"/>
  <c r="AK68" i="1"/>
  <c r="AP67" i="1"/>
  <c r="AO67" i="1"/>
  <c r="AN67" i="1"/>
  <c r="AM67" i="1"/>
  <c r="AL67" i="1"/>
  <c r="AK67" i="1"/>
  <c r="AP66" i="1"/>
  <c r="AO66" i="1"/>
  <c r="AN66" i="1"/>
  <c r="AM66" i="1"/>
  <c r="AL66" i="1"/>
  <c r="AK66" i="1"/>
  <c r="AP65" i="1"/>
  <c r="AO65" i="1"/>
  <c r="AN65" i="1"/>
  <c r="AM65" i="1"/>
  <c r="AL65" i="1"/>
  <c r="AK65" i="1"/>
  <c r="AP64" i="1"/>
  <c r="AO64" i="1"/>
  <c r="AN64" i="1"/>
  <c r="AM64" i="1"/>
  <c r="AL64" i="1"/>
  <c r="AK64" i="1"/>
  <c r="AP63" i="1"/>
  <c r="AO63" i="1"/>
  <c r="AN63" i="1"/>
  <c r="AM63" i="1"/>
  <c r="AL63" i="1"/>
  <c r="AK63" i="1"/>
  <c r="AP62" i="1"/>
  <c r="AO62" i="1"/>
  <c r="AN62" i="1"/>
  <c r="AM62" i="1"/>
  <c r="AL62" i="1"/>
  <c r="AK62" i="1"/>
  <c r="AP61" i="1"/>
  <c r="AO61" i="1"/>
  <c r="AN61" i="1"/>
  <c r="AM61" i="1"/>
  <c r="AL61" i="1"/>
  <c r="AK61" i="1"/>
  <c r="AP60" i="1"/>
  <c r="AO60" i="1"/>
  <c r="AN60" i="1"/>
  <c r="AM60" i="1"/>
  <c r="AL60" i="1"/>
  <c r="AK60" i="1"/>
  <c r="AP59" i="1"/>
  <c r="AO59" i="1"/>
  <c r="AN59" i="1"/>
  <c r="AM59" i="1"/>
  <c r="AL59" i="1"/>
  <c r="AK59" i="1"/>
  <c r="AP58" i="1"/>
  <c r="AO58" i="1"/>
  <c r="AN58" i="1"/>
  <c r="AM58" i="1"/>
  <c r="AL58" i="1"/>
  <c r="AK58" i="1"/>
  <c r="AP57" i="1"/>
  <c r="AO57" i="1"/>
  <c r="AN57" i="1"/>
  <c r="AM57" i="1"/>
  <c r="AL57" i="1"/>
  <c r="AK57" i="1"/>
  <c r="AP56" i="1"/>
  <c r="AO56" i="1"/>
  <c r="AN56" i="1"/>
  <c r="AM56" i="1"/>
  <c r="AL56" i="1"/>
  <c r="AK56" i="1"/>
  <c r="AP55" i="1"/>
  <c r="AO55" i="1"/>
  <c r="AN55" i="1"/>
  <c r="AM55" i="1"/>
  <c r="AL55" i="1"/>
  <c r="AK55" i="1"/>
  <c r="AP54" i="1"/>
  <c r="AO54" i="1"/>
  <c r="AN54" i="1"/>
  <c r="AM54" i="1"/>
  <c r="AL54" i="1"/>
  <c r="AK54" i="1"/>
  <c r="AP53" i="1"/>
  <c r="AO53" i="1"/>
  <c r="AN53" i="1"/>
  <c r="AM53" i="1"/>
  <c r="AL53" i="1"/>
  <c r="AK53" i="1"/>
  <c r="AP52" i="1"/>
  <c r="AO52" i="1"/>
  <c r="AN52" i="1"/>
  <c r="AM52" i="1"/>
  <c r="AL52" i="1"/>
  <c r="AK52" i="1"/>
  <c r="AP51" i="1"/>
  <c r="AO51" i="1"/>
  <c r="AN51" i="1"/>
  <c r="AM51" i="1"/>
  <c r="AL51" i="1"/>
  <c r="AK51" i="1"/>
  <c r="AP50" i="1"/>
  <c r="AO50" i="1"/>
  <c r="AN50" i="1"/>
  <c r="AM50" i="1"/>
  <c r="AL50" i="1"/>
  <c r="AK50" i="1"/>
  <c r="AP49" i="1"/>
  <c r="AO49" i="1"/>
  <c r="AN49" i="1"/>
  <c r="AM49" i="1"/>
  <c r="AL49" i="1"/>
  <c r="AK49" i="1"/>
  <c r="AP48" i="1"/>
  <c r="AO48" i="1"/>
  <c r="AN48" i="1"/>
  <c r="AM48" i="1"/>
  <c r="AL48" i="1"/>
  <c r="AK48" i="1"/>
  <c r="AP47" i="1"/>
  <c r="AO47" i="1"/>
  <c r="AN47" i="1"/>
  <c r="AM47" i="1"/>
  <c r="AL47" i="1"/>
  <c r="AK47" i="1"/>
  <c r="AP46" i="1"/>
  <c r="AO46" i="1"/>
  <c r="AN46" i="1"/>
  <c r="AM46" i="1"/>
  <c r="AL46" i="1"/>
  <c r="AK46" i="1"/>
  <c r="AP45" i="1"/>
  <c r="AO45" i="1"/>
  <c r="AN45" i="1"/>
  <c r="AM45" i="1"/>
  <c r="AL45" i="1"/>
  <c r="AK45" i="1"/>
  <c r="AP44" i="1"/>
  <c r="AO44" i="1"/>
  <c r="AN44" i="1"/>
  <c r="AM44" i="1"/>
  <c r="AL44" i="1"/>
  <c r="AK44" i="1"/>
  <c r="AP43" i="1"/>
  <c r="AO43" i="1"/>
  <c r="AN43" i="1"/>
  <c r="AM43" i="1"/>
  <c r="AL43" i="1"/>
  <c r="AK43" i="1"/>
  <c r="AP42" i="1"/>
  <c r="AO42" i="1"/>
  <c r="AN42" i="1"/>
  <c r="AM42" i="1"/>
  <c r="AL42" i="1"/>
  <c r="AK42" i="1"/>
  <c r="AP41" i="1"/>
  <c r="AO41" i="1"/>
  <c r="AN41" i="1"/>
  <c r="AM41" i="1"/>
  <c r="AL41" i="1"/>
  <c r="AK41" i="1"/>
  <c r="AP40" i="1"/>
  <c r="AO40" i="1"/>
  <c r="AN40" i="1"/>
  <c r="AM40" i="1"/>
  <c r="AL40" i="1"/>
  <c r="AK40" i="1"/>
  <c r="AP39" i="1"/>
  <c r="AO39" i="1"/>
  <c r="AN39" i="1"/>
  <c r="AM39" i="1"/>
  <c r="AL39" i="1"/>
  <c r="AK39" i="1"/>
  <c r="AP38" i="1"/>
  <c r="AO38" i="1"/>
  <c r="AN38" i="1"/>
  <c r="AM38" i="1"/>
  <c r="AL38" i="1"/>
  <c r="AK38" i="1"/>
  <c r="AP37" i="1"/>
  <c r="AO37" i="1"/>
  <c r="AN37" i="1"/>
  <c r="AM37" i="1"/>
  <c r="AL37" i="1"/>
  <c r="AK37" i="1"/>
  <c r="AP36" i="1"/>
  <c r="AO36" i="1"/>
  <c r="AN36" i="1"/>
  <c r="AM36" i="1"/>
  <c r="AL36" i="1"/>
  <c r="AK36" i="1"/>
  <c r="AP35" i="1"/>
  <c r="AO35" i="1"/>
  <c r="AN35" i="1"/>
  <c r="AM35" i="1"/>
  <c r="AL35" i="1"/>
  <c r="AK35" i="1"/>
  <c r="AP34" i="1"/>
  <c r="AO34" i="1"/>
  <c r="AN34" i="1"/>
  <c r="AM34" i="1"/>
  <c r="AL34" i="1"/>
  <c r="AK34" i="1"/>
  <c r="AP33" i="1"/>
  <c r="AO33" i="1"/>
  <c r="AN33" i="1"/>
  <c r="AM33" i="1"/>
  <c r="AL33" i="1"/>
  <c r="AK33" i="1"/>
  <c r="AP32" i="1"/>
  <c r="AO32" i="1"/>
  <c r="AN32" i="1"/>
  <c r="AM32" i="1"/>
  <c r="AL32" i="1"/>
  <c r="AK32" i="1"/>
  <c r="AP31" i="1"/>
  <c r="AO31" i="1"/>
  <c r="AN31" i="1"/>
  <c r="AM31" i="1"/>
  <c r="AL31" i="1"/>
  <c r="AK31" i="1"/>
  <c r="AP30" i="1"/>
  <c r="AO30" i="1"/>
  <c r="AN30" i="1"/>
  <c r="AM30" i="1"/>
  <c r="AL30" i="1"/>
  <c r="AK30" i="1"/>
  <c r="AP29" i="1"/>
  <c r="AO29" i="1"/>
  <c r="AN29" i="1"/>
  <c r="AM29" i="1"/>
  <c r="AL29" i="1"/>
  <c r="AK29" i="1"/>
  <c r="AP28" i="1"/>
  <c r="AO28" i="1"/>
  <c r="AN28" i="1"/>
  <c r="AM28" i="1"/>
  <c r="AL28" i="1"/>
  <c r="AK28" i="1"/>
  <c r="AP27" i="1"/>
  <c r="AO27" i="1"/>
  <c r="AN27" i="1"/>
  <c r="AM27" i="1"/>
  <c r="AL27" i="1"/>
  <c r="AK27" i="1"/>
  <c r="AP26" i="1"/>
  <c r="AO26" i="1"/>
  <c r="AN26" i="1"/>
  <c r="AM26" i="1"/>
  <c r="AL26" i="1"/>
  <c r="AK26" i="1"/>
  <c r="AP25" i="1"/>
  <c r="AO25" i="1"/>
  <c r="AN25" i="1"/>
  <c r="AM25" i="1"/>
  <c r="AL25" i="1"/>
  <c r="AK25" i="1"/>
  <c r="AP24" i="1"/>
  <c r="AO24" i="1"/>
  <c r="AN24" i="1"/>
  <c r="AM24" i="1"/>
  <c r="AL24" i="1"/>
  <c r="AK24" i="1"/>
  <c r="AP23" i="1"/>
  <c r="AO23" i="1"/>
  <c r="AN23" i="1"/>
  <c r="AM23" i="1"/>
  <c r="AL23" i="1"/>
  <c r="AK23" i="1"/>
  <c r="AP22" i="1"/>
  <c r="AO22" i="1"/>
  <c r="AN22" i="1"/>
  <c r="AM22" i="1"/>
  <c r="AL22" i="1"/>
  <c r="AK22" i="1"/>
  <c r="AP21" i="1"/>
  <c r="AO21" i="1"/>
  <c r="AN21" i="1"/>
  <c r="AM21" i="1"/>
  <c r="AL21" i="1"/>
  <c r="AK21" i="1"/>
  <c r="AP20" i="1"/>
  <c r="AO20" i="1"/>
  <c r="AN20" i="1"/>
  <c r="AM20" i="1"/>
  <c r="AL20" i="1"/>
  <c r="AK20" i="1"/>
  <c r="AP19" i="1"/>
  <c r="AO19" i="1"/>
  <c r="AN19" i="1"/>
  <c r="AM19" i="1"/>
  <c r="AL19" i="1"/>
  <c r="AK19" i="1"/>
  <c r="AP18" i="1"/>
  <c r="AO18" i="1"/>
  <c r="AN18" i="1"/>
  <c r="AM18" i="1"/>
  <c r="AL18" i="1"/>
  <c r="AK18" i="1"/>
  <c r="AP17" i="1"/>
  <c r="AO17" i="1"/>
  <c r="AN17" i="1"/>
  <c r="AM17" i="1"/>
  <c r="AL17" i="1"/>
  <c r="AK17" i="1"/>
  <c r="AP16" i="1"/>
  <c r="AO16" i="1"/>
  <c r="AN16" i="1"/>
  <c r="AM16" i="1"/>
  <c r="AL16" i="1"/>
  <c r="AK16" i="1"/>
  <c r="AP15" i="1"/>
  <c r="AO15" i="1"/>
  <c r="AN15" i="1"/>
  <c r="AM15" i="1"/>
  <c r="AL15" i="1"/>
  <c r="AK15" i="1"/>
  <c r="AP14" i="1"/>
  <c r="AO14" i="1"/>
  <c r="AN14" i="1"/>
  <c r="AM14" i="1"/>
  <c r="AL14" i="1"/>
  <c r="AK14" i="1"/>
  <c r="AP13" i="1"/>
  <c r="AO13" i="1"/>
  <c r="AN13" i="1"/>
  <c r="AM13" i="1"/>
  <c r="AL13" i="1"/>
  <c r="AK13" i="1"/>
  <c r="AP12" i="1"/>
  <c r="AO12" i="1"/>
  <c r="AN12" i="1"/>
  <c r="AM12" i="1"/>
  <c r="AL12" i="1"/>
  <c r="AK12" i="1"/>
  <c r="AP11" i="1"/>
  <c r="AO11" i="1"/>
  <c r="AN11" i="1"/>
  <c r="AM11" i="1"/>
  <c r="AL11" i="1"/>
  <c r="AK11" i="1"/>
  <c r="AP10" i="1"/>
  <c r="AO10" i="1"/>
  <c r="AN10" i="1"/>
  <c r="AM10" i="1"/>
  <c r="AL10" i="1"/>
  <c r="AK10" i="1"/>
  <c r="AP9" i="1"/>
  <c r="AO9" i="1"/>
  <c r="AN9" i="1"/>
  <c r="AM9" i="1"/>
  <c r="AL9" i="1"/>
  <c r="AK9" i="1"/>
  <c r="AP8" i="1"/>
  <c r="AO8" i="1"/>
  <c r="AN8" i="1"/>
  <c r="AM8" i="1"/>
  <c r="AL8" i="1"/>
  <c r="AK8" i="1"/>
  <c r="AP7" i="1"/>
  <c r="AO7" i="1"/>
  <c r="AN7" i="1"/>
  <c r="AM7" i="1"/>
  <c r="AL7" i="1"/>
  <c r="AK7" i="1"/>
  <c r="AP6" i="1"/>
  <c r="AO6" i="1"/>
  <c r="AN6" i="1"/>
  <c r="AM6" i="1"/>
  <c r="AL6" i="1"/>
  <c r="AK6" i="1"/>
  <c r="AP5" i="1"/>
  <c r="AO5" i="1"/>
  <c r="AN5" i="1"/>
  <c r="AM5" i="1"/>
  <c r="AL5" i="1"/>
  <c r="AK5" i="1"/>
  <c r="AP4" i="1"/>
  <c r="AO4" i="1"/>
  <c r="AN4" i="1"/>
  <c r="AM4" i="1"/>
  <c r="AL4" i="1"/>
  <c r="AK4" i="1"/>
  <c r="AP3" i="1"/>
  <c r="AO3" i="1"/>
  <c r="AN3" i="1"/>
  <c r="AM3" i="1"/>
  <c r="AL3" i="1"/>
  <c r="AK3" i="1"/>
  <c r="AP2" i="1"/>
  <c r="AO2" i="1"/>
  <c r="AN2" i="1"/>
  <c r="AM2" i="1"/>
  <c r="AL2" i="1"/>
  <c r="A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2" i="1"/>
</calcChain>
</file>

<file path=xl/sharedStrings.xml><?xml version="1.0" encoding="utf-8"?>
<sst xmlns="http://schemas.openxmlformats.org/spreadsheetml/2006/main" count="144" uniqueCount="70">
  <si>
    <t>FECHA</t>
  </si>
  <si>
    <t>PLANTACION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</si>
  <si>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</si>
  <si>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</si>
  <si>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</si>
  <si>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</si>
  <si>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</si>
  <si>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</si>
  <si>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</si>
  <si>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TEA_propios</t>
  </si>
  <si>
    <t>TEA_terceros</t>
  </si>
  <si>
    <t>VERDES</t>
  </si>
  <si>
    <t>MADUROS</t>
  </si>
  <si>
    <t>SMADUROS</t>
  </si>
  <si>
    <t>ESCOBAJO</t>
  </si>
  <si>
    <t>MALFORMADOA</t>
  </si>
  <si>
    <t>MALFORMADOB</t>
  </si>
  <si>
    <t>Peso</t>
  </si>
  <si>
    <t>Peso_ajustado</t>
  </si>
  <si>
    <t>Racimos</t>
  </si>
  <si>
    <t>Peso_propios</t>
  </si>
  <si>
    <t>Peso_CALIDAD</t>
  </si>
  <si>
    <t>%_VERDES</t>
  </si>
  <si>
    <t>%_MADUROS</t>
  </si>
  <si>
    <t>%_SMADUROS</t>
  </si>
  <si>
    <t>%_ESCOBAJO</t>
  </si>
  <si>
    <t>%_MALFORMADOA</t>
  </si>
  <si>
    <t>%_MALFORMADOB</t>
  </si>
  <si>
    <t>Peso_VERDES</t>
  </si>
  <si>
    <t>Peso_MADUROS</t>
  </si>
  <si>
    <t>Peso_SMADUROS</t>
  </si>
  <si>
    <t>Peso_ESCOBAJO</t>
  </si>
  <si>
    <t>Peso_MALFORMADOA</t>
  </si>
  <si>
    <t>Peso_MALFORMADOB</t>
  </si>
  <si>
    <t>TEA_total_rolling_2</t>
  </si>
  <si>
    <t>TEA_total_rolling_3</t>
  </si>
  <si>
    <t>TEA_total_rolling_4</t>
  </si>
  <si>
    <t>Peso_SMADUROS_rolling_2</t>
  </si>
  <si>
    <t>Peso_SMADUROS_rolling_3</t>
  </si>
  <si>
    <t>Peso_SMADUROS_rolling_4</t>
  </si>
  <si>
    <t>Peso_MADUROS_rolling_2</t>
  </si>
  <si>
    <t>Peso_MADUROS_rolling_3</t>
  </si>
  <si>
    <t>Peso_MADUROS_rolling_4</t>
  </si>
  <si>
    <t>Peso_VERDES_rolling_2</t>
  </si>
  <si>
    <t>Peso_VERDES_rolling_3</t>
  </si>
  <si>
    <t>Peso_VERDES_rolling_4</t>
  </si>
  <si>
    <t>Peso_VERDES_rolling_5</t>
  </si>
  <si>
    <t>Peso_MALFORMADOA_rolling_2</t>
  </si>
  <si>
    <t>Peso_MALFORMADOA_rolling_3</t>
  </si>
  <si>
    <t>Peso_MALFORMADOA_rolling_4</t>
  </si>
  <si>
    <t>Peso_MALFORMADOB_rolling_2</t>
  </si>
  <si>
    <t>Peso_MALFORMADOB_rolling_3</t>
  </si>
  <si>
    <t>Peso_MALFORMADOB_rolling_4</t>
  </si>
  <si>
    <t>%_SMADUROS_rolling_2</t>
  </si>
  <si>
    <t>%_SMADUROS_rolling_3</t>
  </si>
  <si>
    <t>%_SMADUROS_rolling_4</t>
  </si>
  <si>
    <t>%_MADUROS_rolling_2</t>
  </si>
  <si>
    <t>%_MADUROS_rolling_3</t>
  </si>
  <si>
    <t>%_MADUROS_rolling_4</t>
  </si>
  <si>
    <t>%_VERDES_rolling_2</t>
  </si>
  <si>
    <t>%_VERDES_rolling_3</t>
  </si>
  <si>
    <t>%_VERDES_rolling_4</t>
  </si>
  <si>
    <t>%_MALFORMADOA_rolling_2</t>
  </si>
  <si>
    <t>%_MALFORMADOA_rolling_3</t>
  </si>
  <si>
    <t>%_MALFORMADOA_rolling_4</t>
  </si>
  <si>
    <t>%_MALFORMADOB_rolling_2</t>
  </si>
  <si>
    <t>%_MALFORMADOB_rolling_3</t>
  </si>
  <si>
    <t>%_MALFORMADOB_rolling_4</t>
  </si>
  <si>
    <t>Shanuzi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</si>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</sst>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X73"/>
  <sheetViews>
    <sheetView tabSelected="1" topLeftCell="T1" workbookViewId="0">
      <pane ySplit="1" topLeftCell="A44" activePane="bottomLeft" state="frozen"/>
      <selection pane="bottomLeft" activeCell="AF53" sqref="AF53"/>
    </sheetView>
  </sheetViews>
  <sheetFormatPr baseColWidth="10" defaultColWidth="8.88671875" defaultRowHeight="14.4" x14ac:dyDescent="0.3"/>
  <cols>
    <col min="1" max="2" width="17.77734375" customWidth="1"/>
  </cols>
  <sheetData>
    <row r="1" spans="1:76" s="3" customFormat="1" ht="57.6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69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50</v>
      </c>
      <c r="BH1" s="2" t="s">
        <v>51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57</v>
      </c>
      <c r="BO1" s="2" t="s">
        <v>58</v>
      </c>
      <c r="BP1" s="2" t="s">
        <v>59</v>
      </c>
      <c r="BQ1" s="2" t="s">
        <v>60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</row>
    <row r="2" spans="1:76" hidden="1" x14ac:dyDescent="0.3">
      <c r="A2" s="1">
        <v>44998</v>
      </c>
      <c r="C2" t="s">
        <v>68</v>
      </c>
      <c r="D2">
        <v>5813.9989999999998</v>
      </c>
      <c r="E2">
        <v>5321.4589999999998</v>
      </c>
      <c r="F2">
        <v>492.54</v>
      </c>
      <c r="G2">
        <v>1242.2923900000001</v>
      </c>
      <c r="H2">
        <v>129.59361000000001</v>
      </c>
      <c r="I2">
        <v>1371.886</v>
      </c>
      <c r="J2">
        <v>0.23596254488519861</v>
      </c>
      <c r="K2">
        <v>0.23344958403325111</v>
      </c>
      <c r="L2">
        <v>0.26311286392983307</v>
      </c>
      <c r="M2">
        <v>73</v>
      </c>
      <c r="N2">
        <v>2173</v>
      </c>
      <c r="O2">
        <v>208</v>
      </c>
      <c r="P2">
        <v>0</v>
      </c>
      <c r="Q2">
        <v>3</v>
      </c>
      <c r="R2">
        <v>14</v>
      </c>
      <c r="S2">
        <v>1406046.54791</v>
      </c>
      <c r="T2">
        <v>1455007.6839303281</v>
      </c>
      <c r="U2">
        <v>86423</v>
      </c>
      <c r="V2">
        <v>1427420</v>
      </c>
      <c r="W2">
        <v>2454</v>
      </c>
      <c r="X2">
        <v>2.9747351263243679E-2</v>
      </c>
      <c r="Y2">
        <v>0.88549307253463738</v>
      </c>
      <c r="Z2">
        <v>8.4759576202118991E-2</v>
      </c>
      <c r="AA2">
        <v>0</v>
      </c>
      <c r="AB2">
        <v>1.2224938875305619E-3</v>
      </c>
      <c r="AC2">
        <v>5.7049714751426254E-3</v>
      </c>
      <c r="AD2">
        <f>+YEAR(A2)</f>
        <v>2023</v>
      </c>
      <c r="AE2">
        <v>43282.624664594106</v>
      </c>
      <c r="AF2">
        <v>1288399.2246049731</v>
      </c>
      <c r="AG2">
        <v>123325.83466076131</v>
      </c>
      <c r="AH2">
        <v>0</v>
      </c>
      <c r="AI2">
        <v>1778.7379999148261</v>
      </c>
      <c r="AJ2">
        <v>8300.777332935857</v>
      </c>
      <c r="AK2" s="7">
        <f>+AE2/SUM($AE2:$AJ2)</f>
        <v>2.9542695265074852E-2</v>
      </c>
      <c r="AL2" s="7">
        <f t="shared" ref="AL2:AL65" si="0">+AF2/SUM($AE2:$AJ2)</f>
        <v>0.87940105220558462</v>
      </c>
      <c r="AM2" s="7">
        <f t="shared" ref="AM2:AM65" si="1">+AG2/SUM($AE2:$AJ2)</f>
        <v>8.4176446782679035E-2</v>
      </c>
      <c r="AN2" s="7">
        <f t="shared" ref="AN2:AN65" si="2">+AH2/SUM($AE2:$AJ2)</f>
        <v>0</v>
      </c>
      <c r="AO2" s="7">
        <f t="shared" ref="AO2:AO65" si="3">+AI2/SUM($AE2:$AJ2)</f>
        <v>1.2140833670578706E-3</v>
      </c>
      <c r="AP2" s="7">
        <f t="shared" ref="AP2:AP65" si="4">+AJ2/SUM($AE2:$AJ2)</f>
        <v>5.6657223796033971E-3</v>
      </c>
    </row>
    <row r="3" spans="1:76" hidden="1" x14ac:dyDescent="0.3">
      <c r="A3" s="1">
        <v>45005</v>
      </c>
      <c r="C3" t="s">
        <v>68</v>
      </c>
      <c r="D3">
        <v>3104.4989999999998</v>
      </c>
      <c r="E3">
        <v>2744.489</v>
      </c>
      <c r="F3">
        <v>360.01</v>
      </c>
      <c r="G3">
        <v>665.76287000000002</v>
      </c>
      <c r="H3">
        <v>69.451130000000006</v>
      </c>
      <c r="I3">
        <v>735.21400000000006</v>
      </c>
      <c r="J3">
        <v>0.23682210881691379</v>
      </c>
      <c r="K3">
        <v>0.24258172286352761</v>
      </c>
      <c r="L3">
        <v>0.19291444682092171</v>
      </c>
      <c r="M3">
        <v>108</v>
      </c>
      <c r="N3">
        <v>9221</v>
      </c>
      <c r="O3">
        <v>1560</v>
      </c>
      <c r="P3">
        <v>0</v>
      </c>
      <c r="Q3">
        <v>77</v>
      </c>
      <c r="R3">
        <v>61</v>
      </c>
      <c r="S3">
        <v>2570456.2871699999</v>
      </c>
      <c r="T3">
        <v>2596516.2466646899</v>
      </c>
      <c r="U3">
        <v>155271</v>
      </c>
      <c r="V3">
        <v>2704230</v>
      </c>
      <c r="W3">
        <v>10889</v>
      </c>
      <c r="X3">
        <v>9.9182661401414265E-3</v>
      </c>
      <c r="Y3">
        <v>0.84681788961337134</v>
      </c>
      <c r="Z3">
        <v>0.1432638442464873</v>
      </c>
      <c r="AA3">
        <v>0</v>
      </c>
      <c r="AB3">
        <v>7.0713564147304618E-3</v>
      </c>
      <c r="AC3">
        <v>5.6019836532280286E-3</v>
      </c>
      <c r="AD3">
        <f>+YEAR(A3)</f>
        <v>2023</v>
      </c>
      <c r="AE3">
        <v>25752.9391716215</v>
      </c>
      <c r="AF3">
        <v>2198776.4083474251</v>
      </c>
      <c r="AG3">
        <v>371986.89914564393</v>
      </c>
      <c r="AH3">
        <v>0</v>
      </c>
      <c r="AI3">
        <v>18360.891816804218</v>
      </c>
      <c r="AJ3">
        <v>14545.641569156591</v>
      </c>
      <c r="AK3" s="7">
        <f t="shared" ref="AK3:AK66" si="5">+AE3/SUM($AE3:$AJ3)</f>
        <v>9.7941416523079673E-3</v>
      </c>
      <c r="AL3" s="7">
        <f t="shared" si="0"/>
        <v>0.83622018681418331</v>
      </c>
      <c r="AM3" s="7">
        <f t="shared" si="1"/>
        <v>0.14147093497778176</v>
      </c>
      <c r="AN3" s="7">
        <f t="shared" si="2"/>
        <v>0</v>
      </c>
      <c r="AO3" s="7">
        <f t="shared" si="3"/>
        <v>6.9828602521084587E-3</v>
      </c>
      <c r="AP3" s="7">
        <f t="shared" si="4"/>
        <v>5.5318763036183907E-3</v>
      </c>
      <c r="AQ3">
        <v>0.23639232685105621</v>
      </c>
      <c r="AT3">
        <v>247656.36690320261</v>
      </c>
      <c r="AW3">
        <v>1743587.8164761991</v>
      </c>
      <c r="AZ3">
        <v>34517.781918107808</v>
      </c>
      <c r="BD3">
        <v>10069.81490835952</v>
      </c>
      <c r="BG3">
        <v>11423.209451046219</v>
      </c>
      <c r="BJ3">
        <v>0.11401171022430311</v>
      </c>
      <c r="BM3">
        <v>0.86615548107400442</v>
      </c>
      <c r="BP3">
        <v>1.9832808701692559E-2</v>
      </c>
      <c r="BS3">
        <v>4.1469251511305118E-3</v>
      </c>
      <c r="BV3">
        <v>5.6534775641853274E-3</v>
      </c>
    </row>
    <row r="4" spans="1:76" hidden="1" x14ac:dyDescent="0.3">
      <c r="A4" s="1">
        <v>45012</v>
      </c>
      <c r="C4" t="s">
        <v>68</v>
      </c>
      <c r="D4">
        <v>5022.049</v>
      </c>
      <c r="E4">
        <v>4639.8789999999999</v>
      </c>
      <c r="F4">
        <v>382.17</v>
      </c>
      <c r="G4">
        <v>1057.21721</v>
      </c>
      <c r="H4">
        <v>103.03379</v>
      </c>
      <c r="I4">
        <v>1160.251</v>
      </c>
      <c r="J4">
        <v>0.2310313977422363</v>
      </c>
      <c r="K4">
        <v>0.2278544785327376</v>
      </c>
      <c r="L4">
        <v>0.2696019834105241</v>
      </c>
      <c r="M4">
        <v>114</v>
      </c>
      <c r="N4">
        <v>10901</v>
      </c>
      <c r="O4">
        <v>2379</v>
      </c>
      <c r="P4">
        <v>0</v>
      </c>
      <c r="Q4">
        <v>558</v>
      </c>
      <c r="R4">
        <v>228</v>
      </c>
      <c r="S4">
        <v>4914998.0767000001</v>
      </c>
      <c r="T4">
        <v>4956769.9047290729</v>
      </c>
      <c r="U4">
        <v>298517</v>
      </c>
      <c r="V4">
        <v>4827260</v>
      </c>
      <c r="W4">
        <v>13394</v>
      </c>
      <c r="X4">
        <v>8.5112737046438708E-3</v>
      </c>
      <c r="Y4">
        <v>0.81387188293265644</v>
      </c>
      <c r="Z4">
        <v>0.1776168433626997</v>
      </c>
      <c r="AA4">
        <v>0</v>
      </c>
      <c r="AB4">
        <v>4.1660444975362101E-2</v>
      </c>
      <c r="AC4">
        <v>1.7022547409287742E-2</v>
      </c>
      <c r="AD4">
        <f>+YEAR(A4)</f>
        <v>2023</v>
      </c>
      <c r="AE4">
        <v>42188.425350090663</v>
      </c>
      <c r="AF4">
        <v>4034175.655625775</v>
      </c>
      <c r="AG4">
        <v>880405.82375320781</v>
      </c>
      <c r="AH4">
        <v>0</v>
      </c>
      <c r="AI4">
        <v>206501.23987149639</v>
      </c>
      <c r="AJ4">
        <v>84376.850700181327</v>
      </c>
      <c r="AK4" s="7">
        <f t="shared" si="5"/>
        <v>8.0394922425952049E-3</v>
      </c>
      <c r="AL4" s="7">
        <f t="shared" si="0"/>
        <v>0.76875881523272227</v>
      </c>
      <c r="AM4" s="7">
        <f t="shared" si="1"/>
        <v>0.16777150916784206</v>
      </c>
      <c r="AN4" s="7">
        <f t="shared" si="2"/>
        <v>0</v>
      </c>
      <c r="AO4" s="7">
        <f t="shared" si="3"/>
        <v>3.9351198871650214E-2</v>
      </c>
      <c r="AP4" s="7">
        <f t="shared" si="4"/>
        <v>1.607898448519041E-2</v>
      </c>
      <c r="AQ4">
        <v>0.23392675327957499</v>
      </c>
      <c r="AR4">
        <v>0.23460535048144959</v>
      </c>
      <c r="AT4">
        <v>626196.36144942581</v>
      </c>
      <c r="AU4">
        <v>458572.85251987103</v>
      </c>
      <c r="AW4">
        <v>3116476.0319865998</v>
      </c>
      <c r="AX4">
        <v>2507117.0961927241</v>
      </c>
      <c r="AZ4">
        <v>33970.682260856083</v>
      </c>
      <c r="BA4">
        <v>37074.663062102103</v>
      </c>
      <c r="BD4">
        <v>112431.0658441503</v>
      </c>
      <c r="BE4">
        <v>75546.956562738473</v>
      </c>
      <c r="BG4">
        <v>49461.24613466896</v>
      </c>
      <c r="BH4">
        <v>35741.089867424591</v>
      </c>
      <c r="BJ4">
        <v>0.16044034380459349</v>
      </c>
      <c r="BK4">
        <v>0.13521342127043531</v>
      </c>
      <c r="BM4">
        <v>0.83034488627301384</v>
      </c>
      <c r="BN4">
        <v>0.84872761502688832</v>
      </c>
      <c r="BP4">
        <v>9.2147699223926495E-3</v>
      </c>
      <c r="BQ4">
        <v>1.6058963702676329E-2</v>
      </c>
      <c r="BS4">
        <v>2.436590069504628E-2</v>
      </c>
      <c r="BT4">
        <v>1.6651431759207708E-2</v>
      </c>
      <c r="BV4">
        <v>1.131226553125789E-2</v>
      </c>
      <c r="BW4">
        <v>9.4431675125527994E-3</v>
      </c>
    </row>
    <row r="5" spans="1:76" hidden="1" x14ac:dyDescent="0.3">
      <c r="A5" s="1">
        <v>45019</v>
      </c>
      <c r="C5" t="s">
        <v>68</v>
      </c>
      <c r="D5">
        <v>3779.5889999999999</v>
      </c>
      <c r="E5">
        <v>3546.1889999999999</v>
      </c>
      <c r="F5">
        <v>233.4</v>
      </c>
      <c r="G5">
        <v>785.83632999999998</v>
      </c>
      <c r="H5">
        <v>59.976669999999999</v>
      </c>
      <c r="I5">
        <v>845.81299999999999</v>
      </c>
      <c r="J5">
        <v>0.22378438502175771</v>
      </c>
      <c r="K5">
        <v>0.22160023901715331</v>
      </c>
      <c r="L5">
        <v>0.25696945158526141</v>
      </c>
      <c r="M5">
        <v>93</v>
      </c>
      <c r="N5">
        <v>8249</v>
      </c>
      <c r="O5">
        <v>1616</v>
      </c>
      <c r="P5">
        <v>0</v>
      </c>
      <c r="Q5">
        <v>441</v>
      </c>
      <c r="R5">
        <v>283</v>
      </c>
      <c r="S5">
        <v>4606008.90221</v>
      </c>
      <c r="T5">
        <v>4736236.9091614289</v>
      </c>
      <c r="U5">
        <v>212737</v>
      </c>
      <c r="V5">
        <v>3354300</v>
      </c>
      <c r="W5">
        <v>9958</v>
      </c>
      <c r="X5">
        <v>9.3392247439244829E-3</v>
      </c>
      <c r="Y5">
        <v>0.82837919260895765</v>
      </c>
      <c r="Z5">
        <v>0.16228158264711789</v>
      </c>
      <c r="AA5">
        <v>0</v>
      </c>
      <c r="AB5">
        <v>4.4286001205061258E-2</v>
      </c>
      <c r="AC5">
        <v>2.8419361317533639E-2</v>
      </c>
      <c r="AD5">
        <f>+YEAR(A5)</f>
        <v>2023</v>
      </c>
      <c r="AE5">
        <v>44232.780935128831</v>
      </c>
      <c r="AF5">
        <v>3923400.106815889</v>
      </c>
      <c r="AG5">
        <v>768604.02141041064</v>
      </c>
      <c r="AH5">
        <v>0</v>
      </c>
      <c r="AI5">
        <v>209748.99346657869</v>
      </c>
      <c r="AJ5">
        <v>134600.82800689741</v>
      </c>
      <c r="AK5" s="7">
        <f t="shared" si="5"/>
        <v>8.7062347874929807E-3</v>
      </c>
      <c r="AL5" s="7">
        <f t="shared" si="0"/>
        <v>0.77223366410784511</v>
      </c>
      <c r="AM5" s="7">
        <f t="shared" si="1"/>
        <v>0.15128253136116837</v>
      </c>
      <c r="AN5" s="7">
        <f t="shared" si="2"/>
        <v>0</v>
      </c>
      <c r="AO5" s="7">
        <f t="shared" si="3"/>
        <v>4.1284403669724787E-2</v>
      </c>
      <c r="AP5" s="7">
        <f t="shared" si="4"/>
        <v>2.6493166073768965E-2</v>
      </c>
      <c r="AQ5">
        <v>0.22740789138199699</v>
      </c>
      <c r="AR5">
        <v>0.2305459638603026</v>
      </c>
      <c r="AS5">
        <v>0.23190010911652659</v>
      </c>
      <c r="AT5">
        <v>824504.92258180922</v>
      </c>
      <c r="AU5">
        <v>673665.58143642079</v>
      </c>
      <c r="AV5">
        <v>536080.64474250586</v>
      </c>
      <c r="AW5">
        <v>3978787.881220832</v>
      </c>
      <c r="AX5">
        <v>3385450.7235963629</v>
      </c>
      <c r="AY5">
        <v>2861187.8488485152</v>
      </c>
      <c r="AZ5">
        <v>43210.603142609747</v>
      </c>
      <c r="BA5">
        <v>37391.381818946997</v>
      </c>
      <c r="BB5">
        <v>38864.192530358778</v>
      </c>
      <c r="BD5">
        <v>208125.1166690375</v>
      </c>
      <c r="BE5">
        <v>144870.37505162641</v>
      </c>
      <c r="BF5">
        <v>109097.46578869849</v>
      </c>
      <c r="BG5">
        <v>109488.8393535394</v>
      </c>
      <c r="BH5">
        <v>77841.106758745111</v>
      </c>
      <c r="BI5">
        <v>60456.024402292787</v>
      </c>
      <c r="BJ5">
        <v>0.16994921300490881</v>
      </c>
      <c r="BK5">
        <v>0.16105409008543489</v>
      </c>
      <c r="BL5">
        <v>0.14198046161460601</v>
      </c>
      <c r="BM5">
        <v>0.8211255377708071</v>
      </c>
      <c r="BN5">
        <v>0.82968965505166192</v>
      </c>
      <c r="BO5">
        <v>0.84364050942240576</v>
      </c>
      <c r="BP5">
        <v>8.9252492242841777E-3</v>
      </c>
      <c r="BQ5">
        <v>9.2562548629032595E-3</v>
      </c>
      <c r="BR5">
        <v>1.4379028962988359E-2</v>
      </c>
      <c r="BS5">
        <v>4.2973223090211683E-2</v>
      </c>
      <c r="BT5">
        <v>3.100593419838461E-2</v>
      </c>
      <c r="BU5">
        <v>2.3560074120671098E-2</v>
      </c>
      <c r="BV5">
        <v>2.2720954363410688E-2</v>
      </c>
      <c r="BW5">
        <v>1.7014630793349809E-2</v>
      </c>
      <c r="BX5">
        <v>1.418721596379801E-2</v>
      </c>
    </row>
    <row r="6" spans="1:76" hidden="1" x14ac:dyDescent="0.3">
      <c r="A6" s="1">
        <v>45026</v>
      </c>
      <c r="C6" t="s">
        <v>68</v>
      </c>
      <c r="D6">
        <v>5058.0200000000004</v>
      </c>
      <c r="E6">
        <v>4581</v>
      </c>
      <c r="F6">
        <v>477.02</v>
      </c>
      <c r="G6">
        <v>1114.29099</v>
      </c>
      <c r="H6">
        <v>85.045010000000005</v>
      </c>
      <c r="I6">
        <v>1199.336</v>
      </c>
      <c r="J6">
        <v>0.2371157093091763</v>
      </c>
      <c r="K6">
        <v>0.2432418664047151</v>
      </c>
      <c r="L6">
        <v>0.17828395035847561</v>
      </c>
      <c r="M6">
        <v>141</v>
      </c>
      <c r="N6">
        <v>14685</v>
      </c>
      <c r="O6">
        <v>2772</v>
      </c>
      <c r="P6">
        <v>199</v>
      </c>
      <c r="Q6">
        <v>895</v>
      </c>
      <c r="R6">
        <v>858</v>
      </c>
      <c r="S6">
        <v>7096401.6589099998</v>
      </c>
      <c r="T6">
        <v>7211769.0278024729</v>
      </c>
      <c r="U6">
        <v>315666</v>
      </c>
      <c r="V6">
        <v>4564950</v>
      </c>
      <c r="W6">
        <v>17797</v>
      </c>
      <c r="X6">
        <v>7.9226835983592734E-3</v>
      </c>
      <c r="Y6">
        <v>0.82513906838231166</v>
      </c>
      <c r="Z6">
        <v>0.15575658818902061</v>
      </c>
      <c r="AA6">
        <v>1.118165983030848E-2</v>
      </c>
      <c r="AB6">
        <v>5.0289374613698937E-2</v>
      </c>
      <c r="AC6">
        <v>4.8210372534696858E-2</v>
      </c>
      <c r="AD6">
        <f>+YEAR(A6)</f>
        <v>2023</v>
      </c>
      <c r="AE6">
        <v>57136.564191726058</v>
      </c>
      <c r="AF6">
        <v>5950712.3769893423</v>
      </c>
      <c r="AG6">
        <v>1123280.5385777629</v>
      </c>
      <c r="AH6">
        <v>80639.548043641742</v>
      </c>
      <c r="AI6">
        <v>362675.35426663002</v>
      </c>
      <c r="AJ6">
        <v>347682.07146454579</v>
      </c>
      <c r="AK6" s="7">
        <f t="shared" si="5"/>
        <v>7.2122762148337585E-3</v>
      </c>
      <c r="AL6" s="7">
        <f t="shared" si="0"/>
        <v>0.75115089514066491</v>
      </c>
      <c r="AM6" s="7">
        <f t="shared" si="1"/>
        <v>0.14179028132992319</v>
      </c>
      <c r="AN6" s="7">
        <f t="shared" si="2"/>
        <v>1.0179028132992327E-2</v>
      </c>
      <c r="AO6" s="7">
        <f t="shared" si="3"/>
        <v>4.5780051150895146E-2</v>
      </c>
      <c r="AP6" s="7">
        <f t="shared" si="4"/>
        <v>4.3887468030690532E-2</v>
      </c>
      <c r="AQ6">
        <v>0.23045004716546699</v>
      </c>
      <c r="AR6">
        <v>0.23064383069105679</v>
      </c>
      <c r="AS6">
        <v>0.23218840022252099</v>
      </c>
      <c r="AT6">
        <v>945942.27999408706</v>
      </c>
      <c r="AU6">
        <v>924096.79458046053</v>
      </c>
      <c r="AV6">
        <v>786069.32072175643</v>
      </c>
      <c r="AW6">
        <v>4937056.2419026159</v>
      </c>
      <c r="AX6">
        <v>4636096.0464770021</v>
      </c>
      <c r="AY6">
        <v>4026766.1369446078</v>
      </c>
      <c r="AZ6">
        <v>50684.672563427448</v>
      </c>
      <c r="BA6">
        <v>47852.590158981853</v>
      </c>
      <c r="BB6">
        <v>42327.677412141769</v>
      </c>
      <c r="BC6">
        <v>42518.666862632228</v>
      </c>
      <c r="BD6">
        <v>286212.17386660428</v>
      </c>
      <c r="BE6">
        <v>259641.86253490171</v>
      </c>
      <c r="BF6">
        <v>199321.6198553773</v>
      </c>
      <c r="BG6">
        <v>241141.4497357216</v>
      </c>
      <c r="BH6">
        <v>188886.58339054149</v>
      </c>
      <c r="BI6">
        <v>145301.34793519531</v>
      </c>
      <c r="BJ6">
        <v>0.15901908541806931</v>
      </c>
      <c r="BK6">
        <v>0.16521833806627939</v>
      </c>
      <c r="BL6">
        <v>0.1597297146113314</v>
      </c>
      <c r="BM6">
        <v>0.82675913049563465</v>
      </c>
      <c r="BN6">
        <v>0.82246338130797525</v>
      </c>
      <c r="BO6">
        <v>0.8285520083843243</v>
      </c>
      <c r="BP6">
        <v>8.6309541711418782E-3</v>
      </c>
      <c r="BQ6">
        <v>8.5910606823092085E-3</v>
      </c>
      <c r="BR6">
        <v>8.9228620467672638E-3</v>
      </c>
      <c r="BS6">
        <v>4.7287687909380087E-2</v>
      </c>
      <c r="BT6">
        <v>4.5411940264707427E-2</v>
      </c>
      <c r="BU6">
        <v>3.5826794302213187E-2</v>
      </c>
      <c r="BV6">
        <v>3.831486692611525E-2</v>
      </c>
      <c r="BW6">
        <v>3.1217427087172751E-2</v>
      </c>
      <c r="BX6">
        <v>2.4813566228686568E-2</v>
      </c>
    </row>
    <row r="7" spans="1:76" hidden="1" x14ac:dyDescent="0.3">
      <c r="A7" s="1">
        <v>45033</v>
      </c>
      <c r="C7" t="s">
        <v>68</v>
      </c>
      <c r="D7">
        <v>5506.7</v>
      </c>
      <c r="E7">
        <v>5141.04</v>
      </c>
      <c r="F7">
        <v>365.66</v>
      </c>
      <c r="G7">
        <v>1266.37373</v>
      </c>
      <c r="H7">
        <v>96.652270000000001</v>
      </c>
      <c r="I7">
        <v>1363.0260000000001</v>
      </c>
      <c r="J7">
        <v>0.24752138304247559</v>
      </c>
      <c r="K7">
        <v>0.24632637170689201</v>
      </c>
      <c r="L7">
        <v>0.2643227861948258</v>
      </c>
      <c r="M7">
        <v>150</v>
      </c>
      <c r="N7">
        <v>14882</v>
      </c>
      <c r="O7">
        <v>3395</v>
      </c>
      <c r="P7">
        <v>227</v>
      </c>
      <c r="Q7">
        <v>555</v>
      </c>
      <c r="R7">
        <v>563</v>
      </c>
      <c r="S7">
        <v>5211239.5784299998</v>
      </c>
      <c r="T7">
        <v>5315674.2763971137</v>
      </c>
      <c r="U7">
        <v>329493</v>
      </c>
      <c r="V7">
        <v>5236120</v>
      </c>
      <c r="W7">
        <v>18654</v>
      </c>
      <c r="X7">
        <v>8.0411707944676742E-3</v>
      </c>
      <c r="Y7">
        <v>0.79779135842178617</v>
      </c>
      <c r="Z7">
        <v>0.18199849898145171</v>
      </c>
      <c r="AA7">
        <v>1.216897180229441E-2</v>
      </c>
      <c r="AB7">
        <v>2.9752331939530391E-2</v>
      </c>
      <c r="AC7">
        <v>3.0181194381902001E-2</v>
      </c>
      <c r="AD7">
        <f>+YEAR(A7)</f>
        <v>2023</v>
      </c>
      <c r="AE7">
        <v>42744.244744267548</v>
      </c>
      <c r="AF7">
        <v>4240799.0018945988</v>
      </c>
      <c r="AG7">
        <v>967444.73937858909</v>
      </c>
      <c r="AH7">
        <v>64686.29037965824</v>
      </c>
      <c r="AI7">
        <v>158153.70555379</v>
      </c>
      <c r="AJ7">
        <v>160433.39860681759</v>
      </c>
      <c r="AK7" s="7">
        <f t="shared" si="5"/>
        <v>7.5864859397127239E-3</v>
      </c>
      <c r="AL7" s="7">
        <f t="shared" si="0"/>
        <v>0.75268055836536529</v>
      </c>
      <c r="AM7" s="7">
        <f t="shared" si="1"/>
        <v>0.1717074651021647</v>
      </c>
      <c r="AN7" s="7">
        <f t="shared" si="2"/>
        <v>1.1480882055431926E-2</v>
      </c>
      <c r="AO7" s="7">
        <f t="shared" si="3"/>
        <v>2.8069997976937093E-2</v>
      </c>
      <c r="AP7" s="7">
        <f t="shared" si="4"/>
        <v>2.8474610560388434E-2</v>
      </c>
      <c r="AQ7">
        <v>0.24231854617582591</v>
      </c>
      <c r="AR7">
        <v>0.23614049245780319</v>
      </c>
      <c r="AS7">
        <v>0.2348632187789115</v>
      </c>
      <c r="AT7">
        <v>1045362.6389781761</v>
      </c>
      <c r="AU7">
        <v>953109.76645558758</v>
      </c>
      <c r="AV7">
        <v>934933.7807799927</v>
      </c>
      <c r="AW7">
        <v>5095755.6894419705</v>
      </c>
      <c r="AX7">
        <v>4704970.4952332759</v>
      </c>
      <c r="AY7">
        <v>4537271.785331401</v>
      </c>
      <c r="AZ7">
        <v>49940.404467996806</v>
      </c>
      <c r="BA7">
        <v>48037.863290374153</v>
      </c>
      <c r="BB7">
        <v>46575.503805303277</v>
      </c>
      <c r="BC7">
        <v>42410.990878566918</v>
      </c>
      <c r="BD7">
        <v>260414.52991021</v>
      </c>
      <c r="BE7">
        <v>243526.01776233281</v>
      </c>
      <c r="BF7">
        <v>234269.82328962369</v>
      </c>
      <c r="BG7">
        <v>254057.73503568169</v>
      </c>
      <c r="BH7">
        <v>214238.7660260869</v>
      </c>
      <c r="BI7">
        <v>181773.28719461049</v>
      </c>
      <c r="BJ7">
        <v>0.16887754358523621</v>
      </c>
      <c r="BK7">
        <v>0.16667888993919669</v>
      </c>
      <c r="BL7">
        <v>0.1694133782950725</v>
      </c>
      <c r="BM7">
        <v>0.81146521340204891</v>
      </c>
      <c r="BN7">
        <v>0.81710320647101842</v>
      </c>
      <c r="BO7">
        <v>0.81629537558642795</v>
      </c>
      <c r="BP7">
        <v>7.9819271964134738E-3</v>
      </c>
      <c r="BQ7">
        <v>8.434359712250478E-3</v>
      </c>
      <c r="BR7">
        <v>8.4535882103488249E-3</v>
      </c>
      <c r="BS7">
        <v>4.0020853276614657E-2</v>
      </c>
      <c r="BT7">
        <v>4.1442569252763531E-2</v>
      </c>
      <c r="BU7">
        <v>4.1497038183413167E-2</v>
      </c>
      <c r="BV7">
        <v>3.9195783458299431E-2</v>
      </c>
      <c r="BW7">
        <v>3.5603642744710833E-2</v>
      </c>
      <c r="BX7">
        <v>3.0958368910855062E-2</v>
      </c>
    </row>
    <row r="8" spans="1:76" hidden="1" x14ac:dyDescent="0.3">
      <c r="A8" s="1">
        <v>45040</v>
      </c>
      <c r="C8" t="s">
        <v>68</v>
      </c>
      <c r="D8">
        <v>4367.28</v>
      </c>
      <c r="E8">
        <v>4085.53</v>
      </c>
      <c r="F8">
        <v>281.75</v>
      </c>
      <c r="G8">
        <v>970.19749999999999</v>
      </c>
      <c r="H8">
        <v>74.047499999999999</v>
      </c>
      <c r="I8">
        <v>1044.2449999999999</v>
      </c>
      <c r="J8">
        <v>0.23910649191258629</v>
      </c>
      <c r="K8">
        <v>0.23747163770673571</v>
      </c>
      <c r="L8">
        <v>0.26281277728482699</v>
      </c>
      <c r="M8">
        <v>106</v>
      </c>
      <c r="N8">
        <v>12058</v>
      </c>
      <c r="O8">
        <v>2833</v>
      </c>
      <c r="P8">
        <v>177</v>
      </c>
      <c r="Q8">
        <v>423</v>
      </c>
      <c r="R8">
        <v>520</v>
      </c>
      <c r="S8">
        <v>3942409.9774600002</v>
      </c>
      <c r="T8">
        <v>3942409.9774600002</v>
      </c>
      <c r="U8">
        <v>262386</v>
      </c>
      <c r="V8">
        <v>4042780</v>
      </c>
      <c r="W8">
        <v>15174</v>
      </c>
      <c r="X8">
        <v>6.9856333201528927E-3</v>
      </c>
      <c r="Y8">
        <v>0.79464874126795837</v>
      </c>
      <c r="Z8">
        <v>0.1867009358112561</v>
      </c>
      <c r="AA8">
        <v>1.1664689600632661E-2</v>
      </c>
      <c r="AB8">
        <v>2.7876631079478058E-2</v>
      </c>
      <c r="AC8">
        <v>3.4269144589429278E-2</v>
      </c>
      <c r="AD8">
        <f>+YEAR(A8)</f>
        <v>2023</v>
      </c>
      <c r="AE8">
        <v>27540.230500247791</v>
      </c>
      <c r="AF8">
        <v>3132831.1261508288</v>
      </c>
      <c r="AG8">
        <v>736051.63214341516</v>
      </c>
      <c r="AH8">
        <v>45986.988665508114</v>
      </c>
      <c r="AI8">
        <v>109901.10850570579</v>
      </c>
      <c r="AJ8">
        <v>135103.0175483854</v>
      </c>
      <c r="AK8" s="7">
        <f t="shared" si="5"/>
        <v>6.5769063721536269E-3</v>
      </c>
      <c r="AL8" s="7">
        <f t="shared" si="0"/>
        <v>0.74815412297573991</v>
      </c>
      <c r="AM8" s="7">
        <f t="shared" si="1"/>
        <v>0.17577712973878518</v>
      </c>
      <c r="AN8" s="7">
        <f t="shared" si="2"/>
        <v>1.0982192715765964E-2</v>
      </c>
      <c r="AO8" s="7">
        <f t="shared" si="3"/>
        <v>2.624557920208475E-2</v>
      </c>
      <c r="AP8" s="7">
        <f t="shared" si="4"/>
        <v>3.2264068995470623E-2</v>
      </c>
      <c r="AQ8">
        <v>0.24331393747753091</v>
      </c>
      <c r="AR8">
        <v>0.24124786142141269</v>
      </c>
      <c r="AS8">
        <v>0.23688199232149901</v>
      </c>
      <c r="AT8">
        <v>851748.18576100213</v>
      </c>
      <c r="AU8">
        <v>942258.97003325587</v>
      </c>
      <c r="AV8">
        <v>898845.23287754459</v>
      </c>
      <c r="AW8">
        <v>3686815.0640227138</v>
      </c>
      <c r="AX8">
        <v>4441447.5016782563</v>
      </c>
      <c r="AY8">
        <v>4311935.6529626651</v>
      </c>
      <c r="AZ8">
        <v>35142.237622257671</v>
      </c>
      <c r="BA8">
        <v>42473.679812080467</v>
      </c>
      <c r="BB8">
        <v>42913.45509284256</v>
      </c>
      <c r="BC8">
        <v>42768.449144292179</v>
      </c>
      <c r="BD8">
        <v>134027.4070297479</v>
      </c>
      <c r="BE8">
        <v>210243.38944204189</v>
      </c>
      <c r="BF8">
        <v>210119.79044817609</v>
      </c>
      <c r="BG8">
        <v>147768.20807760151</v>
      </c>
      <c r="BH8">
        <v>214406.16253991629</v>
      </c>
      <c r="BI8">
        <v>194454.82890666151</v>
      </c>
      <c r="BJ8">
        <v>0.18434971739635389</v>
      </c>
      <c r="BK8">
        <v>0.1748186743272428</v>
      </c>
      <c r="BL8">
        <v>0.17168440140721161</v>
      </c>
      <c r="BM8">
        <v>0.79622004984487227</v>
      </c>
      <c r="BN8">
        <v>0.8058597226906854</v>
      </c>
      <c r="BO8">
        <v>0.81148959017025346</v>
      </c>
      <c r="BP8">
        <v>7.5134020573102839E-3</v>
      </c>
      <c r="BQ8">
        <v>7.6498292376599468E-3</v>
      </c>
      <c r="BR8">
        <v>8.072178114226081E-3</v>
      </c>
      <c r="BS8">
        <v>2.881448150950423E-2</v>
      </c>
      <c r="BT8">
        <v>3.5972779210902472E-2</v>
      </c>
      <c r="BU8">
        <v>3.8051084709442157E-2</v>
      </c>
      <c r="BV8">
        <v>3.2225169485665638E-2</v>
      </c>
      <c r="BW8">
        <v>3.755357050200938E-2</v>
      </c>
      <c r="BX8">
        <v>3.5270018205890437E-2</v>
      </c>
    </row>
    <row r="9" spans="1:76" hidden="1" x14ac:dyDescent="0.3">
      <c r="A9" s="1">
        <v>45047</v>
      </c>
      <c r="C9" t="s">
        <v>68</v>
      </c>
      <c r="D9">
        <v>2963.6419999999998</v>
      </c>
      <c r="E9">
        <v>2718.2020000000002</v>
      </c>
      <c r="F9">
        <v>245.44</v>
      </c>
      <c r="G9">
        <v>655.09386000000006</v>
      </c>
      <c r="H9">
        <v>51.923139999999997</v>
      </c>
      <c r="I9">
        <v>707.01700000000005</v>
      </c>
      <c r="J9">
        <v>0.23856356469506099</v>
      </c>
      <c r="K9">
        <v>0.2410026407161793</v>
      </c>
      <c r="L9">
        <v>0.21155125488917861</v>
      </c>
      <c r="M9">
        <v>26</v>
      </c>
      <c r="N9">
        <v>9460</v>
      </c>
      <c r="O9">
        <v>2779</v>
      </c>
      <c r="P9">
        <v>190</v>
      </c>
      <c r="Q9">
        <v>427</v>
      </c>
      <c r="R9">
        <v>361</v>
      </c>
      <c r="S9">
        <v>3276174.7505999999</v>
      </c>
      <c r="T9">
        <v>3370733.1238943911</v>
      </c>
      <c r="U9">
        <v>211722</v>
      </c>
      <c r="V9">
        <v>2860770</v>
      </c>
      <c r="W9">
        <v>12455</v>
      </c>
      <c r="X9">
        <v>2.0875150541951018E-3</v>
      </c>
      <c r="Y9">
        <v>0.75953432356483341</v>
      </c>
      <c r="Z9">
        <v>0.2231232436772381</v>
      </c>
      <c r="AA9">
        <v>1.5254917703733439E-2</v>
      </c>
      <c r="AB9">
        <v>3.4283420313127262E-2</v>
      </c>
      <c r="AC9">
        <v>2.898434363709354E-2</v>
      </c>
      <c r="AD9">
        <f>+YEAR(A9)</f>
        <v>2023</v>
      </c>
      <c r="AE9">
        <v>7036.4561398036258</v>
      </c>
      <c r="AF9">
        <v>2560187.503174704</v>
      </c>
      <c r="AG9">
        <v>752088.90817362617</v>
      </c>
      <c r="AH9">
        <v>51420.256406257271</v>
      </c>
      <c r="AI9">
        <v>115560.26044985191</v>
      </c>
      <c r="AJ9">
        <v>97698.487171888817</v>
      </c>
      <c r="AK9" s="7">
        <f t="shared" si="5"/>
        <v>1.9633013667597972E-3</v>
      </c>
      <c r="AL9" s="7">
        <f t="shared" si="0"/>
        <v>0.71433965113644937</v>
      </c>
      <c r="AM9" s="7">
        <f t="shared" si="1"/>
        <v>0.2098467114702107</v>
      </c>
      <c r="AN9" s="7">
        <f t="shared" si="2"/>
        <v>1.4347202295552367E-2</v>
      </c>
      <c r="AO9" s="7">
        <f t="shared" si="3"/>
        <v>3.2243449369478226E-2</v>
      </c>
      <c r="AP9" s="7">
        <f t="shared" si="4"/>
        <v>2.7259684361549498E-2</v>
      </c>
      <c r="AQ9">
        <v>0.23883502830382369</v>
      </c>
      <c r="AR9">
        <v>0.24173047988337429</v>
      </c>
      <c r="AS9">
        <v>0.24057678723982481</v>
      </c>
      <c r="AT9">
        <v>744070.27015852067</v>
      </c>
      <c r="AU9">
        <v>818528.42656521022</v>
      </c>
      <c r="AV9">
        <v>894716.45456834848</v>
      </c>
      <c r="AW9">
        <v>2846509.3146627671</v>
      </c>
      <c r="AX9">
        <v>3311272.5437400439</v>
      </c>
      <c r="AY9">
        <v>3971132.5020523691</v>
      </c>
      <c r="AZ9">
        <v>17288.34332002571</v>
      </c>
      <c r="BA9">
        <v>25773.64379477299</v>
      </c>
      <c r="BB9">
        <v>33614.373894011253</v>
      </c>
      <c r="BC9">
        <v>35738.055302234767</v>
      </c>
      <c r="BD9">
        <v>112730.68447777889</v>
      </c>
      <c r="BE9">
        <v>127871.6915031159</v>
      </c>
      <c r="BF9">
        <v>186572.60719399439</v>
      </c>
      <c r="BG9">
        <v>116400.75236013711</v>
      </c>
      <c r="BH9">
        <v>131078.30110903061</v>
      </c>
      <c r="BI9">
        <v>185229.24369790941</v>
      </c>
      <c r="BJ9">
        <v>0.2049120897442471</v>
      </c>
      <c r="BK9">
        <v>0.19727422615664861</v>
      </c>
      <c r="BL9">
        <v>0.18689481666474159</v>
      </c>
      <c r="BM9">
        <v>0.77709153241639584</v>
      </c>
      <c r="BN9">
        <v>0.78399147441819261</v>
      </c>
      <c r="BO9">
        <v>0.79427837290922243</v>
      </c>
      <c r="BP9">
        <v>4.5365741871739966E-3</v>
      </c>
      <c r="BQ9">
        <v>5.7047730562718897E-3</v>
      </c>
      <c r="BR9">
        <v>6.2592506917937361E-3</v>
      </c>
      <c r="BS9">
        <v>3.1080025696302659E-2</v>
      </c>
      <c r="BT9">
        <v>3.063746111071191E-2</v>
      </c>
      <c r="BU9">
        <v>3.5550439486458647E-2</v>
      </c>
      <c r="BV9">
        <v>3.1626744113261412E-2</v>
      </c>
      <c r="BW9">
        <v>3.114489420280828E-2</v>
      </c>
      <c r="BX9">
        <v>3.5411263785780418E-2</v>
      </c>
    </row>
    <row r="10" spans="1:76" hidden="1" x14ac:dyDescent="0.3">
      <c r="A10" s="1">
        <v>45054</v>
      </c>
      <c r="C10" t="s">
        <v>68</v>
      </c>
      <c r="D10">
        <v>5063.8469999999998</v>
      </c>
      <c r="E10">
        <v>4722.0370000000003</v>
      </c>
      <c r="F10">
        <v>341.81</v>
      </c>
      <c r="G10">
        <v>1099.2266</v>
      </c>
      <c r="H10">
        <v>87.125399999999999</v>
      </c>
      <c r="I10">
        <v>1186.3520000000001</v>
      </c>
      <c r="J10">
        <v>0.23427880028760739</v>
      </c>
      <c r="K10">
        <v>0.23278652835630051</v>
      </c>
      <c r="L10">
        <v>0.25489423948977502</v>
      </c>
      <c r="M10">
        <v>167</v>
      </c>
      <c r="N10">
        <v>12082</v>
      </c>
      <c r="O10">
        <v>2874</v>
      </c>
      <c r="P10">
        <v>253</v>
      </c>
      <c r="Q10">
        <v>484</v>
      </c>
      <c r="R10">
        <v>513</v>
      </c>
      <c r="S10">
        <v>4212090.8310399996</v>
      </c>
      <c r="T10">
        <v>4270456.5254454641</v>
      </c>
      <c r="U10">
        <v>283117</v>
      </c>
      <c r="V10">
        <v>4627390</v>
      </c>
      <c r="W10">
        <v>15376</v>
      </c>
      <c r="X10">
        <v>1.0861082206035381E-2</v>
      </c>
      <c r="Y10">
        <v>0.78577003121748179</v>
      </c>
      <c r="Z10">
        <v>0.1869146722164412</v>
      </c>
      <c r="AA10">
        <v>1.645421436004162E-2</v>
      </c>
      <c r="AB10">
        <v>3.1477627471383968E-2</v>
      </c>
      <c r="AC10">
        <v>3.3363683662851203E-2</v>
      </c>
      <c r="AD10">
        <f>+YEAR(A10)</f>
        <v>2023</v>
      </c>
      <c r="AE10">
        <v>46381.779380163403</v>
      </c>
      <c r="AF10">
        <v>3355596.7573121809</v>
      </c>
      <c r="AG10">
        <v>798210.98166820128</v>
      </c>
      <c r="AH10">
        <v>70267.007084918208</v>
      </c>
      <c r="AI10">
        <v>134423.83964071309</v>
      </c>
      <c r="AJ10">
        <v>142478.1606109211</v>
      </c>
      <c r="AK10" s="7">
        <f t="shared" si="5"/>
        <v>1.019971904965492E-2</v>
      </c>
      <c r="AL10" s="7">
        <f t="shared" si="0"/>
        <v>0.73792218896964512</v>
      </c>
      <c r="AM10" s="7">
        <f t="shared" si="1"/>
        <v>0.17553288951322299</v>
      </c>
      <c r="AN10" s="7">
        <f t="shared" si="2"/>
        <v>1.5452268979417334E-2</v>
      </c>
      <c r="AO10" s="7">
        <f t="shared" si="3"/>
        <v>2.9560862395407072E-2</v>
      </c>
      <c r="AP10" s="7">
        <f t="shared" si="4"/>
        <v>3.1332071092652534E-2</v>
      </c>
      <c r="AQ10">
        <v>0.23642118249133429</v>
      </c>
      <c r="AR10">
        <v>0.23731628563175161</v>
      </c>
      <c r="AS10">
        <v>0.2398675599844326</v>
      </c>
      <c r="AT10">
        <v>775149.94492091378</v>
      </c>
      <c r="AU10">
        <v>762117.17399508087</v>
      </c>
      <c r="AV10">
        <v>813449.06534095795</v>
      </c>
      <c r="AW10">
        <v>2957892.130243442</v>
      </c>
      <c r="AX10">
        <v>3016205.1288792379</v>
      </c>
      <c r="AY10">
        <v>3322353.5971330781</v>
      </c>
      <c r="AZ10">
        <v>26709.11775998351</v>
      </c>
      <c r="BA10">
        <v>26986.155340071611</v>
      </c>
      <c r="BB10">
        <v>30925.6776911206</v>
      </c>
      <c r="BC10">
        <v>36167.854991241693</v>
      </c>
      <c r="BD10">
        <v>124992.05004528251</v>
      </c>
      <c r="BE10">
        <v>119961.7361987569</v>
      </c>
      <c r="BF10">
        <v>129509.7285375152</v>
      </c>
      <c r="BG10">
        <v>120088.323891405</v>
      </c>
      <c r="BH10">
        <v>125093.2217770651</v>
      </c>
      <c r="BI10">
        <v>133928.2659845032</v>
      </c>
      <c r="BJ10">
        <v>0.20501895794683961</v>
      </c>
      <c r="BK10">
        <v>0.19891295056831179</v>
      </c>
      <c r="BL10">
        <v>0.19468433767159679</v>
      </c>
      <c r="BM10">
        <v>0.77265217739115766</v>
      </c>
      <c r="BN10">
        <v>0.77998436535009119</v>
      </c>
      <c r="BO10">
        <v>0.78443611361801491</v>
      </c>
      <c r="BP10">
        <v>6.4742986301152411E-3</v>
      </c>
      <c r="BQ10">
        <v>6.6447435267944577E-3</v>
      </c>
      <c r="BR10">
        <v>6.9938503437127616E-3</v>
      </c>
      <c r="BS10">
        <v>3.2880523892255618E-2</v>
      </c>
      <c r="BT10">
        <v>3.121255962132977E-2</v>
      </c>
      <c r="BU10">
        <v>3.0847502700879919E-2</v>
      </c>
      <c r="BV10">
        <v>3.1174013649972371E-2</v>
      </c>
      <c r="BW10">
        <v>3.2205723963124683E-2</v>
      </c>
      <c r="BX10">
        <v>3.1699591567819013E-2</v>
      </c>
    </row>
    <row r="11" spans="1:76" hidden="1" x14ac:dyDescent="0.3">
      <c r="A11" s="1">
        <v>45061</v>
      </c>
      <c r="C11" t="s">
        <v>68</v>
      </c>
      <c r="D11">
        <v>3860.0709999999999</v>
      </c>
      <c r="E11">
        <v>3591.761</v>
      </c>
      <c r="F11">
        <v>268.31</v>
      </c>
      <c r="G11">
        <v>900.59618999999998</v>
      </c>
      <c r="H11">
        <v>71.381810000000002</v>
      </c>
      <c r="I11">
        <v>971.97799999999995</v>
      </c>
      <c r="J11">
        <v>0.25180314040855722</v>
      </c>
      <c r="K11">
        <v>0.25073945343245269</v>
      </c>
      <c r="L11">
        <v>0.26604230181506472</v>
      </c>
      <c r="M11">
        <v>145</v>
      </c>
      <c r="N11">
        <v>8195</v>
      </c>
      <c r="O11">
        <v>1517</v>
      </c>
      <c r="P11">
        <v>122</v>
      </c>
      <c r="Q11">
        <v>481</v>
      </c>
      <c r="R11">
        <v>428</v>
      </c>
      <c r="S11">
        <v>3643362.6287600002</v>
      </c>
      <c r="T11">
        <v>3660500.0519460011</v>
      </c>
      <c r="U11">
        <v>239728</v>
      </c>
      <c r="V11">
        <v>3531960</v>
      </c>
      <c r="W11">
        <v>9979</v>
      </c>
      <c r="X11">
        <v>1.453051407956709E-2</v>
      </c>
      <c r="Y11">
        <v>0.82122457160036078</v>
      </c>
      <c r="Z11">
        <v>0.15201924040485021</v>
      </c>
      <c r="AA11">
        <v>1.2225673915221971E-2</v>
      </c>
      <c r="AB11">
        <v>4.8201222567391518E-2</v>
      </c>
      <c r="AC11">
        <v>4.2890069145204927E-2</v>
      </c>
      <c r="AD11">
        <f>+YEAR(A11)</f>
        <v>2023</v>
      </c>
      <c r="AE11">
        <v>53188.947543057431</v>
      </c>
      <c r="AF11">
        <v>3006092.5870024529</v>
      </c>
      <c r="AG11">
        <v>556466.43739874568</v>
      </c>
      <c r="AH11">
        <v>44752.080001744871</v>
      </c>
      <c r="AI11">
        <v>176440.57771179741</v>
      </c>
      <c r="AJ11">
        <v>156999.10033399021</v>
      </c>
      <c r="AK11" s="7">
        <f t="shared" si="5"/>
        <v>1.3317413666421748E-2</v>
      </c>
      <c r="AL11" s="7">
        <f t="shared" si="0"/>
        <v>0.75266348273328432</v>
      </c>
      <c r="AM11" s="7">
        <f t="shared" si="1"/>
        <v>0.13932770022042615</v>
      </c>
      <c r="AN11" s="7">
        <f t="shared" si="2"/>
        <v>1.1204996326230711E-2</v>
      </c>
      <c r="AO11" s="7">
        <f t="shared" si="3"/>
        <v>4.4177075679647314E-2</v>
      </c>
      <c r="AP11" s="7">
        <f t="shared" si="4"/>
        <v>3.930933137398971E-2</v>
      </c>
      <c r="AQ11">
        <v>0.24304097034808239</v>
      </c>
      <c r="AR11">
        <v>0.24154850179707521</v>
      </c>
      <c r="AS11">
        <v>0.240937999325953</v>
      </c>
      <c r="AT11">
        <v>677338.70953347348</v>
      </c>
      <c r="AU11">
        <v>702255.44241352438</v>
      </c>
      <c r="AV11">
        <v>710704.48984599707</v>
      </c>
      <c r="AW11">
        <v>3180844.6721573169</v>
      </c>
      <c r="AX11">
        <v>2973958.9491631128</v>
      </c>
      <c r="AY11">
        <v>3013676.993410042</v>
      </c>
      <c r="AZ11">
        <v>49785.363461610417</v>
      </c>
      <c r="BA11">
        <v>35535.727687674807</v>
      </c>
      <c r="BB11">
        <v>33536.853390818069</v>
      </c>
      <c r="BC11">
        <v>35378.331661507968</v>
      </c>
      <c r="BD11">
        <v>155432.20867625519</v>
      </c>
      <c r="BE11">
        <v>142141.55926745411</v>
      </c>
      <c r="BF11">
        <v>134081.44657701711</v>
      </c>
      <c r="BG11">
        <v>149738.63047245561</v>
      </c>
      <c r="BH11">
        <v>132391.91603893341</v>
      </c>
      <c r="BI11">
        <v>133069.69141629641</v>
      </c>
      <c r="BJ11">
        <v>0.16946695631064571</v>
      </c>
      <c r="BK11">
        <v>0.18735238543284319</v>
      </c>
      <c r="BL11">
        <v>0.1871895230274464</v>
      </c>
      <c r="BM11">
        <v>0.80349730140892128</v>
      </c>
      <c r="BN11">
        <v>0.78884297546089199</v>
      </c>
      <c r="BO11">
        <v>0.79029441691265856</v>
      </c>
      <c r="BP11">
        <v>1.269579814280123E-2</v>
      </c>
      <c r="BQ11">
        <v>9.1597037799325248E-3</v>
      </c>
      <c r="BR11">
        <v>8.6161861649876152E-3</v>
      </c>
      <c r="BS11">
        <v>3.9839425019387753E-2</v>
      </c>
      <c r="BT11">
        <v>3.7987423450634251E-2</v>
      </c>
      <c r="BU11">
        <v>3.5459725357845202E-2</v>
      </c>
      <c r="BV11">
        <v>3.8126876404028058E-2</v>
      </c>
      <c r="BW11">
        <v>3.5079365481716557E-2</v>
      </c>
      <c r="BX11">
        <v>3.4876810258644739E-2</v>
      </c>
    </row>
    <row r="12" spans="1:76" hidden="1" x14ac:dyDescent="0.3">
      <c r="A12" s="1">
        <v>45068</v>
      </c>
      <c r="C12" t="s">
        <v>68</v>
      </c>
      <c r="D12">
        <v>3922.2379999999998</v>
      </c>
      <c r="E12">
        <v>3614.848</v>
      </c>
      <c r="F12">
        <v>307.39</v>
      </c>
      <c r="G12">
        <v>896.76022999999998</v>
      </c>
      <c r="H12">
        <v>71.077770000000001</v>
      </c>
      <c r="I12">
        <v>967.83799999999997</v>
      </c>
      <c r="J12">
        <v>0.2467565711208754</v>
      </c>
      <c r="K12">
        <v>0.24807688456056801</v>
      </c>
      <c r="L12">
        <v>0.23122993591203361</v>
      </c>
      <c r="M12">
        <v>66</v>
      </c>
      <c r="N12">
        <v>5142</v>
      </c>
      <c r="O12">
        <v>166</v>
      </c>
      <c r="P12">
        <v>87</v>
      </c>
      <c r="Q12">
        <v>534</v>
      </c>
      <c r="R12">
        <v>493</v>
      </c>
      <c r="S12">
        <v>3990840.68524</v>
      </c>
      <c r="T12">
        <v>4157271.626869217</v>
      </c>
      <c r="U12">
        <v>265796</v>
      </c>
      <c r="V12">
        <v>3884040</v>
      </c>
      <c r="W12">
        <v>5461</v>
      </c>
      <c r="X12">
        <v>1.2085698590001829E-2</v>
      </c>
      <c r="Y12">
        <v>0.94158579014832444</v>
      </c>
      <c r="Z12">
        <v>3.0397363120307639E-2</v>
      </c>
      <c r="AA12">
        <v>1.593114814136605E-2</v>
      </c>
      <c r="AB12">
        <v>9.7784288591832996E-2</v>
      </c>
      <c r="AC12">
        <v>9.0276506134407616E-2</v>
      </c>
      <c r="AD12">
        <f>+YEAR(A12)</f>
        <v>2023</v>
      </c>
      <c r="AE12">
        <v>50243.531839107913</v>
      </c>
      <c r="AF12">
        <v>3914427.8896468622</v>
      </c>
      <c r="AG12">
        <v>126370.0952316957</v>
      </c>
      <c r="AH12">
        <v>66230.110151551329</v>
      </c>
      <c r="AI12">
        <v>406515.84851641848</v>
      </c>
      <c r="AJ12">
        <v>375303.95752545749</v>
      </c>
      <c r="AK12" s="7">
        <f t="shared" si="5"/>
        <v>1.0172626387176326E-2</v>
      </c>
      <c r="AL12" s="7">
        <f t="shared" si="0"/>
        <v>0.79254007398273751</v>
      </c>
      <c r="AM12" s="7">
        <f t="shared" si="1"/>
        <v>2.5585696670776828E-2</v>
      </c>
      <c r="AN12" s="7">
        <f t="shared" si="2"/>
        <v>1.3409371146732428E-2</v>
      </c>
      <c r="AO12" s="7">
        <f t="shared" si="3"/>
        <v>8.2305795314426625E-2</v>
      </c>
      <c r="AP12" s="7">
        <f t="shared" si="4"/>
        <v>7.5986436498150414E-2</v>
      </c>
      <c r="AQ12">
        <v>0.24927985576471631</v>
      </c>
      <c r="AR12">
        <v>0.24427950393901329</v>
      </c>
      <c r="AS12">
        <v>0.2428505191280253</v>
      </c>
      <c r="AT12">
        <v>341418.26631522068</v>
      </c>
      <c r="AU12">
        <v>493682.50476621417</v>
      </c>
      <c r="AV12">
        <v>558284.1056180672</v>
      </c>
      <c r="AW12">
        <v>3460260.2383246571</v>
      </c>
      <c r="AX12">
        <v>3425372.4113204991</v>
      </c>
      <c r="AY12">
        <v>3209076.18428405</v>
      </c>
      <c r="AZ12">
        <v>51716.239691082672</v>
      </c>
      <c r="BA12">
        <v>49938.086254109578</v>
      </c>
      <c r="BB12">
        <v>39212.678725533093</v>
      </c>
      <c r="BC12">
        <v>36878.189080476033</v>
      </c>
      <c r="BD12">
        <v>291478.21311410802</v>
      </c>
      <c r="BE12">
        <v>239126.75528964301</v>
      </c>
      <c r="BF12">
        <v>208235.13157969521</v>
      </c>
      <c r="BG12">
        <v>266151.52892972389</v>
      </c>
      <c r="BH12">
        <v>224927.07282345631</v>
      </c>
      <c r="BI12">
        <v>193119.9264105644</v>
      </c>
      <c r="BJ12">
        <v>9.1208301762578908E-2</v>
      </c>
      <c r="BK12">
        <v>0.1231104252471997</v>
      </c>
      <c r="BL12">
        <v>0.1481136298547093</v>
      </c>
      <c r="BM12">
        <v>0.88140518087434261</v>
      </c>
      <c r="BN12">
        <v>0.84952679765538897</v>
      </c>
      <c r="BO12">
        <v>0.82702867913275013</v>
      </c>
      <c r="BP12">
        <v>1.3308106334784461E-2</v>
      </c>
      <c r="BQ12">
        <v>1.2492431625201431E-2</v>
      </c>
      <c r="BR12">
        <v>9.8912024824498509E-3</v>
      </c>
      <c r="BS12">
        <v>7.2992755579612267E-2</v>
      </c>
      <c r="BT12">
        <v>5.9154379543536167E-2</v>
      </c>
      <c r="BU12">
        <v>5.2936639735933939E-2</v>
      </c>
      <c r="BV12">
        <v>6.6583287639806268E-2</v>
      </c>
      <c r="BW12">
        <v>5.5510086314154578E-2</v>
      </c>
      <c r="BX12">
        <v>4.8878650644889318E-2</v>
      </c>
    </row>
    <row r="13" spans="1:76" hidden="1" x14ac:dyDescent="0.3">
      <c r="A13" s="1">
        <v>45075</v>
      </c>
      <c r="C13" t="s">
        <v>68</v>
      </c>
      <c r="D13">
        <v>4240.3639999999996</v>
      </c>
      <c r="E13">
        <v>3852.5940000000001</v>
      </c>
      <c r="F13">
        <v>387.77</v>
      </c>
      <c r="G13">
        <v>963.90915999999993</v>
      </c>
      <c r="H13">
        <v>89.681839999999994</v>
      </c>
      <c r="I13">
        <v>1053.5909999999999</v>
      </c>
      <c r="J13">
        <v>0.2484671127290016</v>
      </c>
      <c r="K13">
        <v>0.25019744099689711</v>
      </c>
      <c r="L13">
        <v>0.23127585940119141</v>
      </c>
      <c r="M13">
        <v>118</v>
      </c>
      <c r="N13">
        <v>8954</v>
      </c>
      <c r="O13">
        <v>412</v>
      </c>
      <c r="P13">
        <v>84</v>
      </c>
      <c r="Q13">
        <v>389</v>
      </c>
      <c r="R13">
        <v>433</v>
      </c>
      <c r="S13">
        <v>3612599.7165299999</v>
      </c>
      <c r="T13">
        <v>3612599.7165299999</v>
      </c>
      <c r="U13">
        <v>235999</v>
      </c>
      <c r="V13">
        <v>3776490</v>
      </c>
      <c r="W13">
        <v>9568</v>
      </c>
      <c r="X13">
        <v>1.233277591973244E-2</v>
      </c>
      <c r="Y13">
        <v>0.93582775919732442</v>
      </c>
      <c r="Z13">
        <v>4.306020066889632E-2</v>
      </c>
      <c r="AA13">
        <v>8.7792642140468221E-3</v>
      </c>
      <c r="AB13">
        <v>4.0656354515050168E-2</v>
      </c>
      <c r="AC13">
        <v>4.5255016722408017E-2</v>
      </c>
      <c r="AD13">
        <f>+YEAR(A13)</f>
        <v>2023</v>
      </c>
      <c r="AE13">
        <v>44553.382791653428</v>
      </c>
      <c r="AF13">
        <v>3380771.097597159</v>
      </c>
      <c r="AG13">
        <v>155559.26873017981</v>
      </c>
      <c r="AH13">
        <v>31715.967411007521</v>
      </c>
      <c r="AI13">
        <v>146875.13479621339</v>
      </c>
      <c r="AJ13">
        <v>163488.2605829316</v>
      </c>
      <c r="AK13" s="7">
        <f t="shared" si="5"/>
        <v>1.1357074109720885E-2</v>
      </c>
      <c r="AL13" s="7">
        <f t="shared" si="0"/>
        <v>0.86179018286814235</v>
      </c>
      <c r="AM13" s="7">
        <f t="shared" si="1"/>
        <v>3.9653512993262766E-2</v>
      </c>
      <c r="AN13" s="7">
        <f t="shared" si="2"/>
        <v>8.0846968238691037E-3</v>
      </c>
      <c r="AO13" s="7">
        <f t="shared" si="3"/>
        <v>3.7439846005774775E-2</v>
      </c>
      <c r="AP13" s="7">
        <f t="shared" si="4"/>
        <v>4.1674687199230016E-2</v>
      </c>
      <c r="AQ13">
        <v>0.24761184192493851</v>
      </c>
      <c r="AR13">
        <v>0.24900894141947799</v>
      </c>
      <c r="AS13">
        <v>0.24532640613651041</v>
      </c>
      <c r="AT13">
        <v>140964.68198093769</v>
      </c>
      <c r="AU13">
        <v>279465.26712020702</v>
      </c>
      <c r="AV13">
        <v>409151.69575720548</v>
      </c>
      <c r="AW13">
        <v>3647599.493622011</v>
      </c>
      <c r="AX13">
        <v>3433763.858082158</v>
      </c>
      <c r="AY13">
        <v>3414222.082889664</v>
      </c>
      <c r="AZ13">
        <v>47398.45731538067</v>
      </c>
      <c r="BA13">
        <v>49328.620724606248</v>
      </c>
      <c r="BB13">
        <v>48591.91038849554</v>
      </c>
      <c r="BC13">
        <v>40280.819538757161</v>
      </c>
      <c r="BD13">
        <v>276695.49165631598</v>
      </c>
      <c r="BE13">
        <v>243277.18700814311</v>
      </c>
      <c r="BF13">
        <v>216063.85016628561</v>
      </c>
      <c r="BG13">
        <v>269396.10905419459</v>
      </c>
      <c r="BH13">
        <v>231930.43948079311</v>
      </c>
      <c r="BI13">
        <v>209567.36976332511</v>
      </c>
      <c r="BJ13">
        <v>3.6728781894601978E-2</v>
      </c>
      <c r="BK13">
        <v>7.5158934731351379E-2</v>
      </c>
      <c r="BL13">
        <v>0.10309786910262379</v>
      </c>
      <c r="BM13">
        <v>0.93870677467282437</v>
      </c>
      <c r="BN13">
        <v>0.89954604031533647</v>
      </c>
      <c r="BO13">
        <v>0.87110203804087294</v>
      </c>
      <c r="BP13">
        <v>1.2209237254867141E-2</v>
      </c>
      <c r="BQ13">
        <v>1.2982996196433789E-2</v>
      </c>
      <c r="BR13">
        <v>1.245251769883418E-2</v>
      </c>
      <c r="BS13">
        <v>6.9220321553441586E-2</v>
      </c>
      <c r="BT13">
        <v>6.2213955224758227E-2</v>
      </c>
      <c r="BU13">
        <v>5.4529873286414669E-2</v>
      </c>
      <c r="BV13">
        <v>6.7765761428407817E-2</v>
      </c>
      <c r="BW13">
        <v>5.9473864000673532E-2</v>
      </c>
      <c r="BX13">
        <v>5.2946318916217941E-2</v>
      </c>
    </row>
    <row r="14" spans="1:76" hidden="1" x14ac:dyDescent="0.3">
      <c r="A14" s="1">
        <v>45082</v>
      </c>
      <c r="C14" t="s">
        <v>68</v>
      </c>
      <c r="D14">
        <v>4041.86</v>
      </c>
      <c r="E14">
        <v>3582.52</v>
      </c>
      <c r="F14">
        <v>459.34</v>
      </c>
      <c r="G14">
        <v>893.65758000000005</v>
      </c>
      <c r="H14">
        <v>98.684420000000003</v>
      </c>
      <c r="I14">
        <v>992.34199999999998</v>
      </c>
      <c r="J14">
        <v>0.24551617324697039</v>
      </c>
      <c r="K14">
        <v>0.24944943224322549</v>
      </c>
      <c r="L14">
        <v>0.21483959594200369</v>
      </c>
      <c r="M14">
        <v>55</v>
      </c>
      <c r="N14">
        <v>6185</v>
      </c>
      <c r="O14">
        <v>379</v>
      </c>
      <c r="P14">
        <v>61</v>
      </c>
      <c r="Q14">
        <v>283</v>
      </c>
      <c r="R14">
        <v>306</v>
      </c>
      <c r="S14">
        <v>3606388.1011399999</v>
      </c>
      <c r="T14">
        <v>3613956.873319095</v>
      </c>
      <c r="U14">
        <v>219032</v>
      </c>
      <c r="V14">
        <v>3566790</v>
      </c>
      <c r="W14">
        <v>6680</v>
      </c>
      <c r="X14">
        <v>8.2335329341317372E-3</v>
      </c>
      <c r="Y14">
        <v>0.92589820359281438</v>
      </c>
      <c r="Z14">
        <v>5.6736526946107778E-2</v>
      </c>
      <c r="AA14">
        <v>9.1317365269461079E-3</v>
      </c>
      <c r="AB14">
        <v>4.2365269461077847E-2</v>
      </c>
      <c r="AC14">
        <v>4.5808383233532937E-2</v>
      </c>
      <c r="AD14">
        <f>+YEAR(A14)</f>
        <v>2023</v>
      </c>
      <c r="AE14">
        <v>29755.632939004528</v>
      </c>
      <c r="AF14">
        <v>3346156.176868055</v>
      </c>
      <c r="AG14">
        <v>205043.3615251403</v>
      </c>
      <c r="AH14">
        <v>33001.701986895932</v>
      </c>
      <c r="AI14">
        <v>153106.25675887789</v>
      </c>
      <c r="AJ14">
        <v>165549.52144246161</v>
      </c>
      <c r="AK14" s="7">
        <f t="shared" si="5"/>
        <v>7.5663777686064103E-3</v>
      </c>
      <c r="AL14" s="7">
        <f t="shared" si="0"/>
        <v>0.85087357270601183</v>
      </c>
      <c r="AM14" s="7">
        <f t="shared" si="1"/>
        <v>5.2139221350942351E-2</v>
      </c>
      <c r="AN14" s="7">
        <f t="shared" si="2"/>
        <v>8.3918007979089278E-3</v>
      </c>
      <c r="AO14" s="7">
        <f t="shared" si="3"/>
        <v>3.8932452882102085E-2</v>
      </c>
      <c r="AP14" s="7">
        <f t="shared" si="4"/>
        <v>4.2096574494428406E-2</v>
      </c>
      <c r="AQ14">
        <v>0.24699164298798609</v>
      </c>
      <c r="AR14">
        <v>0.2469132856989491</v>
      </c>
      <c r="AS14">
        <v>0.24813574937635119</v>
      </c>
      <c r="AT14">
        <v>180301.31512766</v>
      </c>
      <c r="AU14">
        <v>162324.24182900519</v>
      </c>
      <c r="AV14">
        <v>260859.79072144031</v>
      </c>
      <c r="AW14">
        <v>3363463.6372326072</v>
      </c>
      <c r="AX14">
        <v>3547118.3880373589</v>
      </c>
      <c r="AY14">
        <v>3411861.9377786322</v>
      </c>
      <c r="AZ14">
        <v>37154.507865328982</v>
      </c>
      <c r="BA14">
        <v>41517.515856588623</v>
      </c>
      <c r="BB14">
        <v>44435.373778205823</v>
      </c>
      <c r="BC14">
        <v>44824.654898597342</v>
      </c>
      <c r="BD14">
        <v>149990.6957775456</v>
      </c>
      <c r="BE14">
        <v>235499.08002383661</v>
      </c>
      <c r="BF14">
        <v>220734.45444582679</v>
      </c>
      <c r="BG14">
        <v>164518.89101269661</v>
      </c>
      <c r="BH14">
        <v>234780.5798502836</v>
      </c>
      <c r="BI14">
        <v>215335.20997121019</v>
      </c>
      <c r="BJ14">
        <v>4.9898363807502052E-2</v>
      </c>
      <c r="BK14">
        <v>4.3398030245103907E-2</v>
      </c>
      <c r="BL14">
        <v>7.0553332785040473E-2</v>
      </c>
      <c r="BM14">
        <v>0.9308629813950694</v>
      </c>
      <c r="BN14">
        <v>0.93443725097948771</v>
      </c>
      <c r="BO14">
        <v>0.90613408113470606</v>
      </c>
      <c r="BP14">
        <v>1.028315442693209E-2</v>
      </c>
      <c r="BQ14">
        <v>1.0884002481288671E-2</v>
      </c>
      <c r="BR14">
        <v>1.179563038085828E-2</v>
      </c>
      <c r="BS14">
        <v>4.1510811988064007E-2</v>
      </c>
      <c r="BT14">
        <v>6.0268637522653677E-2</v>
      </c>
      <c r="BU14">
        <v>5.7251783783838127E-2</v>
      </c>
      <c r="BV14">
        <v>4.5531699977970477E-2</v>
      </c>
      <c r="BW14">
        <v>6.0446635363449519E-2</v>
      </c>
      <c r="BX14">
        <v>5.6057493808888373E-2</v>
      </c>
    </row>
    <row r="15" spans="1:76" hidden="1" x14ac:dyDescent="0.3">
      <c r="A15" s="1">
        <v>45089</v>
      </c>
      <c r="C15" t="s">
        <v>68</v>
      </c>
      <c r="D15">
        <v>4373.1400000000003</v>
      </c>
      <c r="E15">
        <v>4037.85</v>
      </c>
      <c r="F15">
        <v>335.29</v>
      </c>
      <c r="G15">
        <v>984.45144000000005</v>
      </c>
      <c r="H15">
        <v>108.71056</v>
      </c>
      <c r="I15">
        <v>1093.162</v>
      </c>
      <c r="J15">
        <v>0.2499718737566142</v>
      </c>
      <c r="K15">
        <v>0.24380584717114309</v>
      </c>
      <c r="L15">
        <v>0.32422845894598712</v>
      </c>
      <c r="M15">
        <v>70</v>
      </c>
      <c r="N15">
        <v>8676</v>
      </c>
      <c r="O15">
        <v>396</v>
      </c>
      <c r="P15">
        <v>57</v>
      </c>
      <c r="Q15">
        <v>397</v>
      </c>
      <c r="R15">
        <v>452</v>
      </c>
      <c r="S15">
        <v>3965358.3424999998</v>
      </c>
      <c r="T15">
        <v>3987931.3337820992</v>
      </c>
      <c r="U15">
        <v>245464</v>
      </c>
      <c r="V15">
        <v>4023480</v>
      </c>
      <c r="W15">
        <v>9199</v>
      </c>
      <c r="X15">
        <v>7.6095227742145888E-3</v>
      </c>
      <c r="Y15">
        <v>0.94314599412979672</v>
      </c>
      <c r="Z15">
        <v>4.3048157408413959E-2</v>
      </c>
      <c r="AA15">
        <v>6.1963256875747367E-3</v>
      </c>
      <c r="AB15">
        <v>4.3156864876617032E-2</v>
      </c>
      <c r="AC15">
        <v>4.9135775627785629E-2</v>
      </c>
      <c r="AD15">
        <f>+YEAR(A15)</f>
        <v>2023</v>
      </c>
      <c r="AE15">
        <v>30346.254306418839</v>
      </c>
      <c r="AF15">
        <v>3761201.4623212842</v>
      </c>
      <c r="AG15">
        <v>171673.09579059799</v>
      </c>
      <c r="AH15">
        <v>24710.521363798201</v>
      </c>
      <c r="AI15">
        <v>172106.6137092612</v>
      </c>
      <c r="AJ15">
        <v>195950.0992357331</v>
      </c>
      <c r="AK15" s="7">
        <f t="shared" si="5"/>
        <v>6.9665605095541386E-3</v>
      </c>
      <c r="AL15" s="7">
        <f t="shared" si="0"/>
        <v>0.86345541401273884</v>
      </c>
      <c r="AM15" s="7">
        <f t="shared" si="1"/>
        <v>3.9410828025477691E-2</v>
      </c>
      <c r="AN15" s="7">
        <f t="shared" si="2"/>
        <v>5.6727707006369423E-3</v>
      </c>
      <c r="AO15" s="7">
        <f t="shared" si="3"/>
        <v>3.9510350318471346E-2</v>
      </c>
      <c r="AP15" s="7">
        <f t="shared" si="4"/>
        <v>4.4984076433121016E-2</v>
      </c>
      <c r="AQ15">
        <v>0.24774402350179239</v>
      </c>
      <c r="AR15">
        <v>0.2479850532441954</v>
      </c>
      <c r="AS15">
        <v>0.24767793271336541</v>
      </c>
      <c r="AT15">
        <v>188358.22865786919</v>
      </c>
      <c r="AU15">
        <v>177425.24201530599</v>
      </c>
      <c r="AV15">
        <v>164661.45531940341</v>
      </c>
      <c r="AW15">
        <v>3553678.8195946692</v>
      </c>
      <c r="AX15">
        <v>3496042.9122621659</v>
      </c>
      <c r="AY15">
        <v>3600639.1566083399</v>
      </c>
      <c r="AZ15">
        <v>30050.943622711689</v>
      </c>
      <c r="BA15">
        <v>34885.090012358938</v>
      </c>
      <c r="BB15">
        <v>38724.700469046184</v>
      </c>
      <c r="BC15">
        <v>41617.549883848427</v>
      </c>
      <c r="BD15">
        <v>162606.4352340695</v>
      </c>
      <c r="BE15">
        <v>157362.6684214508</v>
      </c>
      <c r="BF15">
        <v>219650.9634451927</v>
      </c>
      <c r="BG15">
        <v>180749.81033909731</v>
      </c>
      <c r="BH15">
        <v>174995.96042037549</v>
      </c>
      <c r="BI15">
        <v>225072.95969664599</v>
      </c>
      <c r="BJ15">
        <v>4.9892342177260872E-2</v>
      </c>
      <c r="BK15">
        <v>4.761496167447269E-2</v>
      </c>
      <c r="BL15">
        <v>4.3310562035931421E-2</v>
      </c>
      <c r="BM15">
        <v>0.93452209886130555</v>
      </c>
      <c r="BN15">
        <v>0.93495731897331191</v>
      </c>
      <c r="BO15">
        <v>0.93661443676706502</v>
      </c>
      <c r="BP15">
        <v>7.9215278541731621E-3</v>
      </c>
      <c r="BQ15">
        <v>9.3919438760262566E-3</v>
      </c>
      <c r="BR15">
        <v>1.006538255452015E-2</v>
      </c>
      <c r="BS15">
        <v>4.2761067168847443E-2</v>
      </c>
      <c r="BT15">
        <v>4.2059496284248349E-2</v>
      </c>
      <c r="BU15">
        <v>5.5990694361144511E-2</v>
      </c>
      <c r="BV15">
        <v>4.7472079430659293E-2</v>
      </c>
      <c r="BW15">
        <v>4.6733058527908863E-2</v>
      </c>
      <c r="BX15">
        <v>5.7618920429533552E-2</v>
      </c>
    </row>
    <row r="16" spans="1:76" hidden="1" x14ac:dyDescent="0.3">
      <c r="A16" s="1">
        <v>45096</v>
      </c>
      <c r="C16" t="s">
        <v>68</v>
      </c>
      <c r="D16">
        <v>4769.4989999999998</v>
      </c>
      <c r="E16">
        <v>4275.0190000000002</v>
      </c>
      <c r="F16">
        <v>494.48</v>
      </c>
      <c r="G16">
        <v>1049.30753</v>
      </c>
      <c r="H16">
        <v>115.87247000000001</v>
      </c>
      <c r="I16">
        <v>1165.18</v>
      </c>
      <c r="J16">
        <v>0.2442981956805107</v>
      </c>
      <c r="K16">
        <v>0.24545096290800111</v>
      </c>
      <c r="L16">
        <v>0.2343319648924122</v>
      </c>
      <c r="M16">
        <v>62</v>
      </c>
      <c r="N16">
        <v>13513</v>
      </c>
      <c r="O16">
        <v>653</v>
      </c>
      <c r="P16">
        <v>104</v>
      </c>
      <c r="Q16">
        <v>612</v>
      </c>
      <c r="R16">
        <v>689</v>
      </c>
      <c r="S16">
        <v>4193127.9928799998</v>
      </c>
      <c r="T16">
        <v>4193127.9928799998</v>
      </c>
      <c r="U16">
        <v>256170</v>
      </c>
      <c r="V16">
        <v>4152300</v>
      </c>
      <c r="W16">
        <v>14332</v>
      </c>
      <c r="X16">
        <v>4.3259838124476693E-3</v>
      </c>
      <c r="Y16">
        <v>0.9428551493162155</v>
      </c>
      <c r="Z16">
        <v>4.5562377895618199E-2</v>
      </c>
      <c r="AA16">
        <v>7.2564889757186718E-3</v>
      </c>
      <c r="AB16">
        <v>4.2701646664806032E-2</v>
      </c>
      <c r="AC16">
        <v>4.8074239464136199E-2</v>
      </c>
      <c r="AD16">
        <f>+YEAR(A16)</f>
        <v>2023</v>
      </c>
      <c r="AE16">
        <v>18139.403820720061</v>
      </c>
      <c r="AF16">
        <v>3953512.3198288749</v>
      </c>
      <c r="AG16">
        <v>191048.88217629361</v>
      </c>
      <c r="AH16">
        <v>30427.387054111081</v>
      </c>
      <c r="AI16">
        <v>179053.469972269</v>
      </c>
      <c r="AJ16">
        <v>201581.4392334859</v>
      </c>
      <c r="AK16" s="7">
        <f t="shared" si="5"/>
        <v>3.9659694236550882E-3</v>
      </c>
      <c r="AL16" s="7">
        <f t="shared" si="0"/>
        <v>0.86438943261050349</v>
      </c>
      <c r="AM16" s="7">
        <f t="shared" si="1"/>
        <v>4.1770613445915698E-2</v>
      </c>
      <c r="AN16" s="7">
        <f t="shared" si="2"/>
        <v>6.6525938719375691E-3</v>
      </c>
      <c r="AO16" s="7">
        <f t="shared" si="3"/>
        <v>3.9147956246401841E-2</v>
      </c>
      <c r="AP16" s="7">
        <f t="shared" si="4"/>
        <v>4.4073434401586398E-2</v>
      </c>
      <c r="AQ16">
        <v>0.24713503471856249</v>
      </c>
      <c r="AR16">
        <v>0.2465954142280318</v>
      </c>
      <c r="AS16">
        <v>0.24706333885327431</v>
      </c>
      <c r="AT16">
        <v>181360.9889834458</v>
      </c>
      <c r="AU16">
        <v>189255.11316401069</v>
      </c>
      <c r="AV16">
        <v>180831.1520555529</v>
      </c>
      <c r="AW16">
        <v>3857356.8910750798</v>
      </c>
      <c r="AX16">
        <v>3686956.6530060712</v>
      </c>
      <c r="AY16">
        <v>3610410.2641538428</v>
      </c>
      <c r="AZ16">
        <v>24242.829063569461</v>
      </c>
      <c r="BA16">
        <v>26080.430355381151</v>
      </c>
      <c r="BB16">
        <v>30698.66846444922</v>
      </c>
      <c r="BC16">
        <v>34607.641139380947</v>
      </c>
      <c r="BD16">
        <v>175580.0418407651</v>
      </c>
      <c r="BE16">
        <v>168088.78014680269</v>
      </c>
      <c r="BF16">
        <v>162785.36880915539</v>
      </c>
      <c r="BG16">
        <v>198765.7692346095</v>
      </c>
      <c r="BH16">
        <v>187693.6866372269</v>
      </c>
      <c r="BI16">
        <v>181642.33012365311</v>
      </c>
      <c r="BJ16">
        <v>4.4305267652016082E-2</v>
      </c>
      <c r="BK16">
        <v>4.8449020750046652E-2</v>
      </c>
      <c r="BL16">
        <v>4.7101815729759057E-2</v>
      </c>
      <c r="BM16">
        <v>0.94300057172300611</v>
      </c>
      <c r="BN16">
        <v>0.93729978234627553</v>
      </c>
      <c r="BO16">
        <v>0.93693177655903781</v>
      </c>
      <c r="BP16">
        <v>5.9677532933311277E-3</v>
      </c>
      <c r="BQ16">
        <v>6.7230131735979996E-3</v>
      </c>
      <c r="BR16">
        <v>8.1254538601316095E-3</v>
      </c>
      <c r="BS16">
        <v>4.2929255770711543E-2</v>
      </c>
      <c r="BT16">
        <v>4.2741260334166968E-2</v>
      </c>
      <c r="BU16">
        <v>4.2220033879387768E-2</v>
      </c>
      <c r="BV16">
        <v>4.8605007545960907E-2</v>
      </c>
      <c r="BW16">
        <v>4.7672799441818257E-2</v>
      </c>
      <c r="BX16">
        <v>4.7068353761965699E-2</v>
      </c>
    </row>
    <row r="17" spans="1:76" hidden="1" x14ac:dyDescent="0.3">
      <c r="A17" s="1">
        <v>45103</v>
      </c>
      <c r="C17" t="s">
        <v>68</v>
      </c>
      <c r="D17">
        <v>4018</v>
      </c>
      <c r="E17">
        <v>3606.95</v>
      </c>
      <c r="F17">
        <v>411.05</v>
      </c>
      <c r="G17">
        <v>876.57722000000001</v>
      </c>
      <c r="H17">
        <v>98.298779999999994</v>
      </c>
      <c r="I17">
        <v>974.87599999999998</v>
      </c>
      <c r="J17">
        <v>0.24262717770034839</v>
      </c>
      <c r="K17">
        <v>0.2430244999237583</v>
      </c>
      <c r="L17">
        <v>0.23914068848072009</v>
      </c>
      <c r="M17">
        <v>66</v>
      </c>
      <c r="N17">
        <v>9172</v>
      </c>
      <c r="O17">
        <v>719</v>
      </c>
      <c r="P17">
        <v>133</v>
      </c>
      <c r="Q17">
        <v>424</v>
      </c>
      <c r="R17">
        <v>316</v>
      </c>
      <c r="S17">
        <v>3423893.1459300001</v>
      </c>
      <c r="T17">
        <v>3423893.1459300001</v>
      </c>
      <c r="U17">
        <v>208113</v>
      </c>
      <c r="V17">
        <v>3566730</v>
      </c>
      <c r="W17">
        <v>10090</v>
      </c>
      <c r="X17">
        <v>6.5411298315163529E-3</v>
      </c>
      <c r="Y17">
        <v>0.90901883052527255</v>
      </c>
      <c r="Z17">
        <v>7.1258671952428146E-2</v>
      </c>
      <c r="AA17">
        <v>1.3181367690782949E-2</v>
      </c>
      <c r="AB17">
        <v>4.2021803766105058E-2</v>
      </c>
      <c r="AC17">
        <v>3.1318136769078297E-2</v>
      </c>
      <c r="AD17">
        <f>+YEAR(A17)</f>
        <v>2023</v>
      </c>
      <c r="AE17">
        <v>22396.129596767099</v>
      </c>
      <c r="AF17">
        <v>3112383.3433567849</v>
      </c>
      <c r="AG17">
        <v>243982.07848599309</v>
      </c>
      <c r="AH17">
        <v>45131.594490454903</v>
      </c>
      <c r="AI17">
        <v>143878.1658943826</v>
      </c>
      <c r="AJ17">
        <v>107229.95382694549</v>
      </c>
      <c r="AK17" s="7">
        <f t="shared" si="5"/>
        <v>6.0941828254847657E-3</v>
      </c>
      <c r="AL17" s="7">
        <f t="shared" si="0"/>
        <v>0.84690674053554937</v>
      </c>
      <c r="AM17" s="7">
        <f t="shared" si="1"/>
        <v>6.6389658356417372E-2</v>
      </c>
      <c r="AN17" s="7">
        <f t="shared" si="2"/>
        <v>1.2280701754385965E-2</v>
      </c>
      <c r="AO17" s="7">
        <f t="shared" si="3"/>
        <v>3.9150507848568807E-2</v>
      </c>
      <c r="AP17" s="7">
        <f t="shared" si="4"/>
        <v>2.9178208679593722E-2</v>
      </c>
      <c r="AQ17">
        <v>0.24346268669042961</v>
      </c>
      <c r="AR17">
        <v>0.24563241571249109</v>
      </c>
      <c r="AS17">
        <v>0.24560335509611089</v>
      </c>
      <c r="AT17">
        <v>217515.48033114331</v>
      </c>
      <c r="AU17">
        <v>202234.6854842949</v>
      </c>
      <c r="AV17">
        <v>202936.85449450629</v>
      </c>
      <c r="AW17">
        <v>3532947.8315928299</v>
      </c>
      <c r="AX17">
        <v>3609032.375168981</v>
      </c>
      <c r="AY17">
        <v>3543313.32559375</v>
      </c>
      <c r="AZ17">
        <v>20267.76670874358</v>
      </c>
      <c r="BA17">
        <v>23627.26257463533</v>
      </c>
      <c r="BB17">
        <v>25159.355165727629</v>
      </c>
      <c r="BC17">
        <v>29038.160690912791</v>
      </c>
      <c r="BD17">
        <v>161465.8179333258</v>
      </c>
      <c r="BE17">
        <v>165012.7498586376</v>
      </c>
      <c r="BF17">
        <v>162036.12658369771</v>
      </c>
      <c r="BG17">
        <v>154405.6965302157</v>
      </c>
      <c r="BH17">
        <v>168253.83076538821</v>
      </c>
      <c r="BI17">
        <v>167577.75343465651</v>
      </c>
      <c r="BJ17">
        <v>5.8410524924023183E-2</v>
      </c>
      <c r="BK17">
        <v>5.3289735752153428E-2</v>
      </c>
      <c r="BL17">
        <v>5.4151433550642017E-2</v>
      </c>
      <c r="BM17">
        <v>0.92593698992074402</v>
      </c>
      <c r="BN17">
        <v>0.93167332465709496</v>
      </c>
      <c r="BO17">
        <v>0.93022954439102468</v>
      </c>
      <c r="BP17">
        <v>5.4335568219820102E-3</v>
      </c>
      <c r="BQ17">
        <v>6.1588788060595373E-3</v>
      </c>
      <c r="BR17">
        <v>6.6775423380775866E-3</v>
      </c>
      <c r="BS17">
        <v>4.2361725215455552E-2</v>
      </c>
      <c r="BT17">
        <v>4.2626771769176043E-2</v>
      </c>
      <c r="BU17">
        <v>4.2561396192151491E-2</v>
      </c>
      <c r="BV17">
        <v>3.9696188116607252E-2</v>
      </c>
      <c r="BW17">
        <v>4.2842717287000037E-2</v>
      </c>
      <c r="BX17">
        <v>4.3584133773633273E-2</v>
      </c>
    </row>
    <row r="18" spans="1:76" hidden="1" x14ac:dyDescent="0.3">
      <c r="A18" s="1">
        <v>45110</v>
      </c>
      <c r="C18" t="s">
        <v>68</v>
      </c>
      <c r="D18">
        <v>3266.0010000000002</v>
      </c>
      <c r="E18">
        <v>2869.2809999999999</v>
      </c>
      <c r="F18">
        <v>396.72</v>
      </c>
      <c r="G18">
        <v>706.51828999999998</v>
      </c>
      <c r="H18">
        <v>94.497709999999998</v>
      </c>
      <c r="I18">
        <v>801.01599999999996</v>
      </c>
      <c r="J18">
        <v>0.24525895736100509</v>
      </c>
      <c r="K18">
        <v>0.2462353077304035</v>
      </c>
      <c r="L18">
        <v>0.23819749445452709</v>
      </c>
      <c r="M18">
        <v>109</v>
      </c>
      <c r="N18">
        <v>11626</v>
      </c>
      <c r="O18">
        <v>895</v>
      </c>
      <c r="P18">
        <v>147</v>
      </c>
      <c r="Q18">
        <v>595</v>
      </c>
      <c r="R18">
        <v>533</v>
      </c>
      <c r="S18">
        <v>3185807.1672</v>
      </c>
      <c r="T18">
        <v>3361714.4577363771</v>
      </c>
      <c r="U18">
        <v>205778</v>
      </c>
      <c r="V18">
        <v>3095400</v>
      </c>
      <c r="W18">
        <v>12777</v>
      </c>
      <c r="X18">
        <v>8.5309540580731005E-3</v>
      </c>
      <c r="Y18">
        <v>0.90991625577209045</v>
      </c>
      <c r="Z18">
        <v>7.004774203647178E-2</v>
      </c>
      <c r="AA18">
        <v>1.1505048133364639E-2</v>
      </c>
      <c r="AB18">
        <v>4.6568051968380687E-2</v>
      </c>
      <c r="AC18">
        <v>4.1715582687641847E-2</v>
      </c>
      <c r="AD18">
        <f>+YEAR(A18)</f>
        <v>2023</v>
      </c>
      <c r="AE18">
        <v>28678.631595309162</v>
      </c>
      <c r="AF18">
        <v>3058878.632358388</v>
      </c>
      <c r="AG18">
        <v>235480.5071357954</v>
      </c>
      <c r="AH18">
        <v>38676.686646884817</v>
      </c>
      <c r="AI18">
        <v>156548.4935707243</v>
      </c>
      <c r="AJ18">
        <v>140235.87743394301</v>
      </c>
      <c r="AK18" s="7">
        <f t="shared" si="5"/>
        <v>7.8389068680330808E-3</v>
      </c>
      <c r="AL18" s="7">
        <f t="shared" si="0"/>
        <v>0.83610212153901464</v>
      </c>
      <c r="AM18" s="7">
        <f t="shared" si="1"/>
        <v>6.436533620999639E-2</v>
      </c>
      <c r="AN18" s="7">
        <f t="shared" si="2"/>
        <v>1.0571736785329014E-2</v>
      </c>
      <c r="AO18" s="7">
        <f t="shared" si="3"/>
        <v>4.2790363178712681E-2</v>
      </c>
      <c r="AP18" s="7">
        <f t="shared" si="4"/>
        <v>3.833153541891407E-2</v>
      </c>
      <c r="AQ18">
        <v>0.24394306753067679</v>
      </c>
      <c r="AR18">
        <v>0.2440614435806214</v>
      </c>
      <c r="AS18">
        <v>0.2455390511246196</v>
      </c>
      <c r="AT18">
        <v>239731.2928108942</v>
      </c>
      <c r="AU18">
        <v>223503.82259936069</v>
      </c>
      <c r="AV18">
        <v>210546.14089717</v>
      </c>
      <c r="AW18">
        <v>3085630.9878575858</v>
      </c>
      <c r="AX18">
        <v>3374924.7651813491</v>
      </c>
      <c r="AY18">
        <v>3471493.939466333</v>
      </c>
      <c r="AZ18">
        <v>25537.380596038129</v>
      </c>
      <c r="BA18">
        <v>23071.388337598779</v>
      </c>
      <c r="BB18">
        <v>24890.104829803789</v>
      </c>
      <c r="BC18">
        <v>25863.210451643939</v>
      </c>
      <c r="BD18">
        <v>150213.32973255351</v>
      </c>
      <c r="BE18">
        <v>159826.7098124586</v>
      </c>
      <c r="BF18">
        <v>162896.68578665919</v>
      </c>
      <c r="BG18">
        <v>123732.9156304442</v>
      </c>
      <c r="BH18">
        <v>149682.42349812479</v>
      </c>
      <c r="BI18">
        <v>161249.34243252681</v>
      </c>
      <c r="BJ18">
        <v>7.0653206994449963E-2</v>
      </c>
      <c r="BK18">
        <v>6.2289597294839377E-2</v>
      </c>
      <c r="BL18">
        <v>5.7479237323233033E-2</v>
      </c>
      <c r="BM18">
        <v>0.9094675431486815</v>
      </c>
      <c r="BN18">
        <v>0.92059674520452617</v>
      </c>
      <c r="BO18">
        <v>0.92623405743584375</v>
      </c>
      <c r="BP18">
        <v>7.5360419447947254E-3</v>
      </c>
      <c r="BQ18">
        <v>6.466022567345707E-3</v>
      </c>
      <c r="BR18">
        <v>6.7518976190629274E-3</v>
      </c>
      <c r="BS18">
        <v>4.429492786724288E-2</v>
      </c>
      <c r="BT18">
        <v>4.3763834133097257E-2</v>
      </c>
      <c r="BU18">
        <v>4.3612091818977197E-2</v>
      </c>
      <c r="BV18">
        <v>3.6516859728360079E-2</v>
      </c>
      <c r="BW18">
        <v>4.036931964028545E-2</v>
      </c>
      <c r="BX18">
        <v>4.25609336371605E-2</v>
      </c>
    </row>
    <row r="19" spans="1:76" hidden="1" x14ac:dyDescent="0.3">
      <c r="A19" s="1">
        <v>45117</v>
      </c>
      <c r="C19" t="s">
        <v>68</v>
      </c>
      <c r="D19">
        <v>4679.5</v>
      </c>
      <c r="E19">
        <v>4197.76</v>
      </c>
      <c r="F19">
        <v>481.74</v>
      </c>
      <c r="G19">
        <v>1019.92213</v>
      </c>
      <c r="H19">
        <v>136.41587000000001</v>
      </c>
      <c r="I19">
        <v>1156.338</v>
      </c>
      <c r="J19">
        <v>0.2471071695693984</v>
      </c>
      <c r="K19">
        <v>0.24296818541317269</v>
      </c>
      <c r="L19">
        <v>0.28317322622161328</v>
      </c>
      <c r="M19">
        <v>134</v>
      </c>
      <c r="N19">
        <v>9486</v>
      </c>
      <c r="O19">
        <v>809</v>
      </c>
      <c r="P19">
        <v>145</v>
      </c>
      <c r="Q19">
        <v>456</v>
      </c>
      <c r="R19">
        <v>438</v>
      </c>
      <c r="S19">
        <v>3911124.8170599998</v>
      </c>
      <c r="T19">
        <v>3923729.1815696321</v>
      </c>
      <c r="U19">
        <v>249205</v>
      </c>
      <c r="V19">
        <v>4072500</v>
      </c>
      <c r="W19">
        <v>10574</v>
      </c>
      <c r="X19">
        <v>1.2672593153016829E-2</v>
      </c>
      <c r="Y19">
        <v>0.89710610932475887</v>
      </c>
      <c r="Z19">
        <v>7.6508416871571783E-2</v>
      </c>
      <c r="AA19">
        <v>1.3712880650652541E-2</v>
      </c>
      <c r="AB19">
        <v>4.3124645356534902E-2</v>
      </c>
      <c r="AC19">
        <v>4.1422356724040099E-2</v>
      </c>
      <c r="AD19">
        <f>+YEAR(A19)</f>
        <v>2023</v>
      </c>
      <c r="AE19">
        <v>49723.823560651661</v>
      </c>
      <c r="AF19">
        <v>3520001.4201219529</v>
      </c>
      <c r="AG19">
        <v>300198.30791468063</v>
      </c>
      <c r="AH19">
        <v>53805.629972346949</v>
      </c>
      <c r="AI19">
        <v>169209.42943027729</v>
      </c>
      <c r="AJ19">
        <v>162530.10984750319</v>
      </c>
      <c r="AK19" s="7">
        <f t="shared" si="5"/>
        <v>1.1684687826996859E-2</v>
      </c>
      <c r="AL19" s="7">
        <f t="shared" si="0"/>
        <v>0.82717125915591205</v>
      </c>
      <c r="AM19" s="7">
        <f t="shared" si="1"/>
        <v>7.0544122776421359E-2</v>
      </c>
      <c r="AN19" s="7">
        <f t="shared" si="2"/>
        <v>1.2643878618765259E-2</v>
      </c>
      <c r="AO19" s="7">
        <f t="shared" si="3"/>
        <v>3.9762818276944535E-2</v>
      </c>
      <c r="AP19" s="7">
        <f t="shared" si="4"/>
        <v>3.819323334495988E-2</v>
      </c>
      <c r="AQ19">
        <v>0.2461830634652018</v>
      </c>
      <c r="AR19">
        <v>0.24499776821025071</v>
      </c>
      <c r="AS19">
        <v>0.24482287507781569</v>
      </c>
      <c r="AT19">
        <v>267839.40752523788</v>
      </c>
      <c r="AU19">
        <v>259886.96451215629</v>
      </c>
      <c r="AV19">
        <v>242677.44392819071</v>
      </c>
      <c r="AW19">
        <v>3289440.02624017</v>
      </c>
      <c r="AX19">
        <v>3230421.1319457078</v>
      </c>
      <c r="AY19">
        <v>3411193.9289164999</v>
      </c>
      <c r="AZ19">
        <v>39201.227577980419</v>
      </c>
      <c r="BA19">
        <v>33599.528250909301</v>
      </c>
      <c r="BB19">
        <v>29734.49714336199</v>
      </c>
      <c r="BC19">
        <v>29856.84857597337</v>
      </c>
      <c r="BD19">
        <v>162878.96150050079</v>
      </c>
      <c r="BE19">
        <v>156545.36296512809</v>
      </c>
      <c r="BF19">
        <v>162172.38971691331</v>
      </c>
      <c r="BG19">
        <v>151382.99364072311</v>
      </c>
      <c r="BH19">
        <v>136665.3137027972</v>
      </c>
      <c r="BI19">
        <v>152894.34508546939</v>
      </c>
      <c r="BJ19">
        <v>7.3278079454021788E-2</v>
      </c>
      <c r="BK19">
        <v>7.2604943620157236E-2</v>
      </c>
      <c r="BL19">
        <v>6.5844302189022486E-2</v>
      </c>
      <c r="BM19">
        <v>0.90351118254842466</v>
      </c>
      <c r="BN19">
        <v>0.90534706520737396</v>
      </c>
      <c r="BO19">
        <v>0.91472408623458434</v>
      </c>
      <c r="BP19">
        <v>1.060177360554497E-2</v>
      </c>
      <c r="BQ19">
        <v>9.2482256808687612E-3</v>
      </c>
      <c r="BR19">
        <v>8.0176652137634898E-3</v>
      </c>
      <c r="BS19">
        <v>4.4846348662457798E-2</v>
      </c>
      <c r="BT19">
        <v>4.390483369700688E-2</v>
      </c>
      <c r="BU19">
        <v>4.3604036938956661E-2</v>
      </c>
      <c r="BV19">
        <v>4.156896970584098E-2</v>
      </c>
      <c r="BW19">
        <v>3.8152025393586753E-2</v>
      </c>
      <c r="BX19">
        <v>4.0632578911224113E-2</v>
      </c>
    </row>
    <row r="20" spans="1:76" hidden="1" x14ac:dyDescent="0.3">
      <c r="A20" s="1">
        <v>45124</v>
      </c>
      <c r="C20" t="s">
        <v>68</v>
      </c>
      <c r="D20">
        <v>4518.8500000000004</v>
      </c>
      <c r="E20">
        <v>3980.9</v>
      </c>
      <c r="F20">
        <v>537.94999999999993</v>
      </c>
      <c r="G20">
        <v>994.82491000000005</v>
      </c>
      <c r="H20">
        <v>133.05909</v>
      </c>
      <c r="I20">
        <v>1127.884</v>
      </c>
      <c r="J20">
        <v>0.2495953616517477</v>
      </c>
      <c r="K20">
        <v>0.24989949760104499</v>
      </c>
      <c r="L20">
        <v>0.24734471605167771</v>
      </c>
      <c r="M20">
        <v>74</v>
      </c>
      <c r="N20">
        <v>8393</v>
      </c>
      <c r="O20">
        <v>578</v>
      </c>
      <c r="P20">
        <v>60</v>
      </c>
      <c r="Q20">
        <v>246</v>
      </c>
      <c r="R20">
        <v>262</v>
      </c>
      <c r="S20">
        <v>4032141.5011499999</v>
      </c>
      <c r="T20">
        <v>4040992.2469366658</v>
      </c>
      <c r="U20">
        <v>256891</v>
      </c>
      <c r="V20">
        <v>3994870</v>
      </c>
      <c r="W20">
        <v>9105</v>
      </c>
      <c r="X20">
        <v>8.1274025260845689E-3</v>
      </c>
      <c r="Y20">
        <v>0.92180120812740252</v>
      </c>
      <c r="Z20">
        <v>6.348160351455244E-2</v>
      </c>
      <c r="AA20">
        <v>6.5897858319604614E-3</v>
      </c>
      <c r="AB20">
        <v>2.701812191103789E-2</v>
      </c>
      <c r="AC20">
        <v>2.8775398132894019E-2</v>
      </c>
      <c r="AD20">
        <f>+YEAR(A20)</f>
        <v>2023</v>
      </c>
      <c r="AE20">
        <v>32842.770595641217</v>
      </c>
      <c r="AF20">
        <v>3724991.535259685</v>
      </c>
      <c r="AG20">
        <v>256528.6676254138</v>
      </c>
      <c r="AH20">
        <v>26629.273455925311</v>
      </c>
      <c r="AI20">
        <v>109180.0211692938</v>
      </c>
      <c r="AJ20">
        <v>116281.16075754051</v>
      </c>
      <c r="AK20" s="7">
        <f t="shared" si="5"/>
        <v>7.6979090814522019E-3</v>
      </c>
      <c r="AL20" s="7">
        <f t="shared" si="0"/>
        <v>0.87308852595443676</v>
      </c>
      <c r="AM20" s="7">
        <f t="shared" si="1"/>
        <v>6.0126911474045572E-2</v>
      </c>
      <c r="AN20" s="7">
        <f t="shared" si="2"/>
        <v>6.2415479038801635E-3</v>
      </c>
      <c r="AO20" s="7">
        <f t="shared" si="3"/>
        <v>2.5590346405908678E-2</v>
      </c>
      <c r="AP20" s="7">
        <f t="shared" si="4"/>
        <v>2.725475918027671E-2</v>
      </c>
      <c r="AQ20">
        <v>0.24835126561057311</v>
      </c>
      <c r="AR20">
        <v>0.24732049619405039</v>
      </c>
      <c r="AS20">
        <v>0.24614716657062491</v>
      </c>
      <c r="AT20">
        <v>278363.48777004721</v>
      </c>
      <c r="AU20">
        <v>264069.16089196323</v>
      </c>
      <c r="AV20">
        <v>259047.39029047071</v>
      </c>
      <c r="AW20">
        <v>3622496.4776908192</v>
      </c>
      <c r="AX20">
        <v>3434623.8625800088</v>
      </c>
      <c r="AY20">
        <v>3354063.7327742032</v>
      </c>
      <c r="AZ20">
        <v>41283.297078146446</v>
      </c>
      <c r="BA20">
        <v>37081.741917200678</v>
      </c>
      <c r="BB20">
        <v>33410.338837092277</v>
      </c>
      <c r="BC20">
        <v>30356.151833817839</v>
      </c>
      <c r="BD20">
        <v>139194.7252997855</v>
      </c>
      <c r="BE20">
        <v>144979.3147234318</v>
      </c>
      <c r="BF20">
        <v>144704.0275161695</v>
      </c>
      <c r="BG20">
        <v>139405.6353025219</v>
      </c>
      <c r="BH20">
        <v>139682.3826796622</v>
      </c>
      <c r="BI20">
        <v>131569.275466483</v>
      </c>
      <c r="BJ20">
        <v>6.9995010193062118E-2</v>
      </c>
      <c r="BK20">
        <v>7.0012587474198681E-2</v>
      </c>
      <c r="BL20">
        <v>7.0324108593756041E-2</v>
      </c>
      <c r="BM20">
        <v>0.90945365872608064</v>
      </c>
      <c r="BN20">
        <v>0.90960785774141728</v>
      </c>
      <c r="BO20">
        <v>0.90946060093738113</v>
      </c>
      <c r="BP20">
        <v>1.0399997839550699E-2</v>
      </c>
      <c r="BQ20">
        <v>9.7769832457248341E-3</v>
      </c>
      <c r="BR20">
        <v>8.9680198921727131E-3</v>
      </c>
      <c r="BS20">
        <v>3.5071383633786403E-2</v>
      </c>
      <c r="BT20">
        <v>3.8903606411984488E-2</v>
      </c>
      <c r="BU20">
        <v>3.9683155750514627E-2</v>
      </c>
      <c r="BV20">
        <v>3.5098877428467047E-2</v>
      </c>
      <c r="BW20">
        <v>3.7304445848191987E-2</v>
      </c>
      <c r="BX20">
        <v>3.5807868578413567E-2</v>
      </c>
    </row>
    <row r="21" spans="1:76" hidden="1" x14ac:dyDescent="0.3">
      <c r="A21" s="1">
        <v>45131</v>
      </c>
      <c r="C21" t="s">
        <v>68</v>
      </c>
      <c r="D21">
        <v>4085.75</v>
      </c>
      <c r="E21">
        <v>3601.65</v>
      </c>
      <c r="F21">
        <v>484.1</v>
      </c>
      <c r="G21">
        <v>897.19679999999994</v>
      </c>
      <c r="H21">
        <v>120.0012</v>
      </c>
      <c r="I21">
        <v>1017.198</v>
      </c>
      <c r="J21">
        <v>0.24896236921005929</v>
      </c>
      <c r="K21">
        <v>0.24910715921869139</v>
      </c>
      <c r="L21">
        <v>0.2478851476967569</v>
      </c>
      <c r="M21">
        <v>58</v>
      </c>
      <c r="N21">
        <v>5485</v>
      </c>
      <c r="O21">
        <v>307</v>
      </c>
      <c r="P21">
        <v>41</v>
      </c>
      <c r="Q21">
        <v>151</v>
      </c>
      <c r="R21">
        <v>193</v>
      </c>
      <c r="S21">
        <v>3582460.4418600001</v>
      </c>
      <c r="T21">
        <v>3631657.4610241209</v>
      </c>
      <c r="U21">
        <v>223108</v>
      </c>
      <c r="V21">
        <v>3677800</v>
      </c>
      <c r="W21">
        <v>5891</v>
      </c>
      <c r="X21">
        <v>9.8455270751994575E-3</v>
      </c>
      <c r="Y21">
        <v>0.93108131047360376</v>
      </c>
      <c r="Z21">
        <v>5.211339331183161E-2</v>
      </c>
      <c r="AA21">
        <v>6.9597691393651333E-3</v>
      </c>
      <c r="AB21">
        <v>2.5632320488881349E-2</v>
      </c>
      <c r="AC21">
        <v>3.2761840095060259E-2</v>
      </c>
      <c r="AD21">
        <f>+YEAR(A21)</f>
        <v>2023</v>
      </c>
      <c r="AE21">
        <v>35755.581860363098</v>
      </c>
      <c r="AF21">
        <v>3381368.3880015789</v>
      </c>
      <c r="AG21">
        <v>189257.99364019779</v>
      </c>
      <c r="AH21">
        <v>25275.497521980811</v>
      </c>
      <c r="AI21">
        <v>93087.807946807385</v>
      </c>
      <c r="AJ21">
        <v>118979.7810181048</v>
      </c>
      <c r="AK21" s="7">
        <f t="shared" si="5"/>
        <v>9.3023255813953504E-3</v>
      </c>
      <c r="AL21" s="7">
        <f t="shared" si="0"/>
        <v>0.87971130713712908</v>
      </c>
      <c r="AM21" s="7">
        <f t="shared" si="1"/>
        <v>4.9238171611868491E-2</v>
      </c>
      <c r="AN21" s="7">
        <f t="shared" si="2"/>
        <v>6.5757818765036094E-3</v>
      </c>
      <c r="AO21" s="7">
        <f t="shared" si="3"/>
        <v>2.4218123496391346E-2</v>
      </c>
      <c r="AP21" s="7">
        <f t="shared" si="4"/>
        <v>3.0954290296712116E-2</v>
      </c>
      <c r="AQ21">
        <v>0.24927886543090361</v>
      </c>
      <c r="AR21">
        <v>0.24855496681040179</v>
      </c>
      <c r="AS21">
        <v>0.24773096444805259</v>
      </c>
      <c r="AT21">
        <v>222893.3306328058</v>
      </c>
      <c r="AU21">
        <v>248661.65639343069</v>
      </c>
      <c r="AV21">
        <v>245366.36907902191</v>
      </c>
      <c r="AW21">
        <v>3553179.9616306322</v>
      </c>
      <c r="AX21">
        <v>3542120.4477944062</v>
      </c>
      <c r="AY21">
        <v>3421309.993935402</v>
      </c>
      <c r="AZ21">
        <v>34299.176228002158</v>
      </c>
      <c r="BA21">
        <v>39440.725338885328</v>
      </c>
      <c r="BB21">
        <v>36750.201902991277</v>
      </c>
      <c r="BC21">
        <v>33879.387441746447</v>
      </c>
      <c r="BD21">
        <v>101133.9145580506</v>
      </c>
      <c r="BE21">
        <v>123825.75284879281</v>
      </c>
      <c r="BF21">
        <v>132006.43802927571</v>
      </c>
      <c r="BG21">
        <v>117630.4708878227</v>
      </c>
      <c r="BH21">
        <v>132597.01720771621</v>
      </c>
      <c r="BI21">
        <v>134506.7322642729</v>
      </c>
      <c r="BJ21">
        <v>5.7797498413192018E-2</v>
      </c>
      <c r="BK21">
        <v>6.4034471232651949E-2</v>
      </c>
      <c r="BL21">
        <v>6.55377889336069E-2</v>
      </c>
      <c r="BM21">
        <v>0.92644125930050314</v>
      </c>
      <c r="BN21">
        <v>0.91666287597525498</v>
      </c>
      <c r="BO21">
        <v>0.91497622092446396</v>
      </c>
      <c r="BP21">
        <v>8.9864648006420123E-3</v>
      </c>
      <c r="BQ21">
        <v>1.0215174251433619E-2</v>
      </c>
      <c r="BR21">
        <v>9.7941192030934904E-3</v>
      </c>
      <c r="BS21">
        <v>2.6325221199959621E-2</v>
      </c>
      <c r="BT21">
        <v>3.1925029252151377E-2</v>
      </c>
      <c r="BU21">
        <v>3.5585784931208703E-2</v>
      </c>
      <c r="BV21">
        <v>3.0768619113977141E-2</v>
      </c>
      <c r="BW21">
        <v>3.4319864983998118E-2</v>
      </c>
      <c r="BX21">
        <v>3.6168794409909062E-2</v>
      </c>
    </row>
    <row r="22" spans="1:76" hidden="1" x14ac:dyDescent="0.3">
      <c r="A22" s="1">
        <v>45138</v>
      </c>
      <c r="C22" t="s">
        <v>68</v>
      </c>
      <c r="D22">
        <v>4204.9989999999998</v>
      </c>
      <c r="E22">
        <v>3754.1889999999999</v>
      </c>
      <c r="F22">
        <v>450.81</v>
      </c>
      <c r="G22">
        <v>898.19835999999998</v>
      </c>
      <c r="H22">
        <v>104.05664</v>
      </c>
      <c r="I22">
        <v>1002.255</v>
      </c>
      <c r="J22">
        <v>0.23834845145028569</v>
      </c>
      <c r="K22">
        <v>0.2392523018952962</v>
      </c>
      <c r="L22">
        <v>0.23082149907943481</v>
      </c>
      <c r="M22">
        <v>43</v>
      </c>
      <c r="N22">
        <v>4617</v>
      </c>
      <c r="O22">
        <v>261</v>
      </c>
      <c r="P22">
        <v>30</v>
      </c>
      <c r="Q22">
        <v>109</v>
      </c>
      <c r="R22">
        <v>112</v>
      </c>
      <c r="S22">
        <v>4240441.8387400014</v>
      </c>
      <c r="T22">
        <v>4251764.2296420624</v>
      </c>
      <c r="U22">
        <v>254132</v>
      </c>
      <c r="V22">
        <v>3886630</v>
      </c>
      <c r="W22">
        <v>4951</v>
      </c>
      <c r="X22">
        <v>8.6851141183599267E-3</v>
      </c>
      <c r="Y22">
        <v>0.93253888103413451</v>
      </c>
      <c r="Z22">
        <v>5.2716622904463738E-2</v>
      </c>
      <c r="AA22">
        <v>6.0593819430418104E-3</v>
      </c>
      <c r="AB22">
        <v>2.2015754393051909E-2</v>
      </c>
      <c r="AC22">
        <v>2.262169258735609E-2</v>
      </c>
      <c r="AD22">
        <f>+YEAR(A22)</f>
        <v>2023</v>
      </c>
      <c r="AE22">
        <v>36927.057538801993</v>
      </c>
      <c r="AF22">
        <v>3964935.4571313672</v>
      </c>
      <c r="AG22">
        <v>224138.65157272841</v>
      </c>
      <c r="AH22">
        <v>25763.063399164181</v>
      </c>
      <c r="AI22">
        <v>93605.797016963188</v>
      </c>
      <c r="AJ22">
        <v>96182.103356879597</v>
      </c>
      <c r="AK22" s="7">
        <f t="shared" si="5"/>
        <v>8.3139984532095909E-3</v>
      </c>
      <c r="AL22" s="7">
        <f t="shared" si="0"/>
        <v>0.89269141531322516</v>
      </c>
      <c r="AM22" s="7">
        <f t="shared" si="1"/>
        <v>5.0464037122969853E-2</v>
      </c>
      <c r="AN22" s="7">
        <f t="shared" si="2"/>
        <v>5.8004640371229705E-3</v>
      </c>
      <c r="AO22" s="7">
        <f t="shared" si="3"/>
        <v>2.1075019334880127E-2</v>
      </c>
      <c r="AP22" s="7">
        <f t="shared" si="4"/>
        <v>2.1655065738592421E-2</v>
      </c>
      <c r="AQ22">
        <v>0.2436554103301726</v>
      </c>
      <c r="AR22">
        <v>0.2456353941040309</v>
      </c>
      <c r="AS22">
        <v>0.2460033379703728</v>
      </c>
      <c r="AT22">
        <v>206698.32260646301</v>
      </c>
      <c r="AU22">
        <v>223308.43761277999</v>
      </c>
      <c r="AV22">
        <v>242530.9051882551</v>
      </c>
      <c r="AW22">
        <v>3673151.922566473</v>
      </c>
      <c r="AX22">
        <v>3690431.7934642099</v>
      </c>
      <c r="AY22">
        <v>3647824.200128647</v>
      </c>
      <c r="AZ22">
        <v>36341.319699582542</v>
      </c>
      <c r="BA22">
        <v>35175.136664935439</v>
      </c>
      <c r="BB22">
        <v>38812.308388864491</v>
      </c>
      <c r="BC22">
        <v>36785.57303015342</v>
      </c>
      <c r="BD22">
        <v>93346.802481885286</v>
      </c>
      <c r="BE22">
        <v>98624.542044354777</v>
      </c>
      <c r="BF22">
        <v>116270.7638908354</v>
      </c>
      <c r="BG22">
        <v>107580.9421874922</v>
      </c>
      <c r="BH22">
        <v>110481.015044175</v>
      </c>
      <c r="BI22">
        <v>123493.288745007</v>
      </c>
      <c r="BJ22">
        <v>5.2415008108147677E-2</v>
      </c>
      <c r="BK22">
        <v>5.6103873243615932E-2</v>
      </c>
      <c r="BL22">
        <v>6.1205009150604887E-2</v>
      </c>
      <c r="BM22">
        <v>0.93181009575386908</v>
      </c>
      <c r="BN22">
        <v>0.9284737998783803</v>
      </c>
      <c r="BO22">
        <v>0.92063187723997497</v>
      </c>
      <c r="BP22">
        <v>9.2653205967796921E-3</v>
      </c>
      <c r="BQ22">
        <v>8.8860145732146522E-3</v>
      </c>
      <c r="BR22">
        <v>9.8326592181651965E-3</v>
      </c>
      <c r="BS22">
        <v>2.3824037440966631E-2</v>
      </c>
      <c r="BT22">
        <v>2.4888732264323719E-2</v>
      </c>
      <c r="BU22">
        <v>2.944771053737651E-2</v>
      </c>
      <c r="BV22">
        <v>2.7691766341208169E-2</v>
      </c>
      <c r="BW22">
        <v>2.805297693843679E-2</v>
      </c>
      <c r="BX22">
        <v>3.1395321884837617E-2</v>
      </c>
    </row>
    <row r="23" spans="1:76" hidden="1" x14ac:dyDescent="0.3">
      <c r="A23" s="1">
        <v>45145</v>
      </c>
      <c r="C23" t="s">
        <v>68</v>
      </c>
      <c r="D23">
        <v>5869.9059999999999</v>
      </c>
      <c r="E23">
        <v>5241.1260000000002</v>
      </c>
      <c r="F23">
        <v>628.78</v>
      </c>
      <c r="G23">
        <v>1242.8054</v>
      </c>
      <c r="H23">
        <v>143.5386</v>
      </c>
      <c r="I23">
        <v>1386.3440000000001</v>
      </c>
      <c r="J23">
        <v>0.23617822840774619</v>
      </c>
      <c r="K23">
        <v>0.23712564819086579</v>
      </c>
      <c r="L23">
        <v>0.22828111581157159</v>
      </c>
      <c r="M23">
        <v>36</v>
      </c>
      <c r="N23">
        <v>5765</v>
      </c>
      <c r="O23">
        <v>419</v>
      </c>
      <c r="P23">
        <v>68</v>
      </c>
      <c r="Q23">
        <v>126</v>
      </c>
      <c r="R23">
        <v>142</v>
      </c>
      <c r="S23">
        <v>5319427.17313</v>
      </c>
      <c r="T23">
        <v>5319427.17313</v>
      </c>
      <c r="U23">
        <v>321748</v>
      </c>
      <c r="V23">
        <v>5308880</v>
      </c>
      <c r="W23">
        <v>6288</v>
      </c>
      <c r="X23">
        <v>5.7251908396946556E-3</v>
      </c>
      <c r="Y23">
        <v>0.91682569974554706</v>
      </c>
      <c r="Z23">
        <v>6.6634860050890588E-2</v>
      </c>
      <c r="AA23">
        <v>1.0814249363867681E-2</v>
      </c>
      <c r="AB23">
        <v>2.00381679389313E-2</v>
      </c>
      <c r="AC23">
        <v>2.2582697201017809E-2</v>
      </c>
      <c r="AD23">
        <f>+YEAR(A23)</f>
        <v>2023</v>
      </c>
      <c r="AE23">
        <v>30454.735724026719</v>
      </c>
      <c r="AF23">
        <v>4876987.5402503898</v>
      </c>
      <c r="AG23">
        <v>354459.28523242212</v>
      </c>
      <c r="AH23">
        <v>57525.611923161567</v>
      </c>
      <c r="AI23">
        <v>106591.5750340935</v>
      </c>
      <c r="AJ23">
        <v>120127.0131336609</v>
      </c>
      <c r="AK23" s="7">
        <f t="shared" si="5"/>
        <v>5.4911531421598546E-3</v>
      </c>
      <c r="AL23" s="7">
        <f t="shared" si="0"/>
        <v>0.87934716290421</v>
      </c>
      <c r="AM23" s="7">
        <f t="shared" si="1"/>
        <v>6.3910921293471645E-2</v>
      </c>
      <c r="AN23" s="7">
        <f t="shared" si="2"/>
        <v>1.0372178157413056E-2</v>
      </c>
      <c r="AO23" s="7">
        <f t="shared" si="3"/>
        <v>1.9219035997559489E-2</v>
      </c>
      <c r="AP23" s="7">
        <f t="shared" si="4"/>
        <v>2.1659548505186085E-2</v>
      </c>
      <c r="AQ23">
        <v>0.23726333992901599</v>
      </c>
      <c r="AR23">
        <v>0.24116301635603041</v>
      </c>
      <c r="AS23">
        <v>0.2432711026799598</v>
      </c>
      <c r="AT23">
        <v>289298.96840257518</v>
      </c>
      <c r="AU23">
        <v>255951.97681511601</v>
      </c>
      <c r="AV23">
        <v>256096.1495176905</v>
      </c>
      <c r="AW23">
        <v>4420961.498690879</v>
      </c>
      <c r="AX23">
        <v>4074430.4617944448</v>
      </c>
      <c r="AY23">
        <v>3987070.730160756</v>
      </c>
      <c r="AZ23">
        <v>33690.896631414347</v>
      </c>
      <c r="BA23">
        <v>34379.125041063933</v>
      </c>
      <c r="BB23">
        <v>33995.036429708263</v>
      </c>
      <c r="BC23">
        <v>37140.793855896933</v>
      </c>
      <c r="BD23">
        <v>100098.6860255284</v>
      </c>
      <c r="BE23">
        <v>97761.726665954688</v>
      </c>
      <c r="BF23">
        <v>100616.30029178951</v>
      </c>
      <c r="BG23">
        <v>108154.55824527029</v>
      </c>
      <c r="BH23">
        <v>111762.96583621509</v>
      </c>
      <c r="BI23">
        <v>112892.5145665465</v>
      </c>
      <c r="BJ23">
        <v>5.9675741477677173E-2</v>
      </c>
      <c r="BK23">
        <v>5.7154958755728652E-2</v>
      </c>
      <c r="BL23">
        <v>5.8736619945434602E-2</v>
      </c>
      <c r="BM23">
        <v>0.92468229038984084</v>
      </c>
      <c r="BN23">
        <v>0.92681529708442845</v>
      </c>
      <c r="BO23">
        <v>0.92556177484517199</v>
      </c>
      <c r="BP23">
        <v>7.2051524790272912E-3</v>
      </c>
      <c r="BQ23">
        <v>8.0852773444180133E-3</v>
      </c>
      <c r="BR23">
        <v>8.0958086398346518E-3</v>
      </c>
      <c r="BS23">
        <v>2.102696116599161E-2</v>
      </c>
      <c r="BT23">
        <v>2.2562080940288179E-2</v>
      </c>
      <c r="BU23">
        <v>2.367609118297561E-2</v>
      </c>
      <c r="BV23">
        <v>2.2602194894186949E-2</v>
      </c>
      <c r="BW23">
        <v>2.5988743294478051E-2</v>
      </c>
      <c r="BX23">
        <v>2.6685407004082042E-2</v>
      </c>
    </row>
    <row r="24" spans="1:76" hidden="1" x14ac:dyDescent="0.3">
      <c r="A24" s="1">
        <v>45152</v>
      </c>
      <c r="C24" t="s">
        <v>68</v>
      </c>
      <c r="D24">
        <v>6672.5510000000004</v>
      </c>
      <c r="E24">
        <v>6083.201</v>
      </c>
      <c r="F24">
        <v>589.35</v>
      </c>
      <c r="G24">
        <v>1396.6383699999999</v>
      </c>
      <c r="H24">
        <v>161.30563000000001</v>
      </c>
      <c r="I24">
        <v>1557.944</v>
      </c>
      <c r="J24">
        <v>0.2334855140110581</v>
      </c>
      <c r="K24">
        <v>0.22958938394440689</v>
      </c>
      <c r="L24">
        <v>0.27370090777975742</v>
      </c>
      <c r="M24">
        <v>122</v>
      </c>
      <c r="N24">
        <v>12249</v>
      </c>
      <c r="O24">
        <v>632</v>
      </c>
      <c r="P24">
        <v>116</v>
      </c>
      <c r="Q24">
        <v>580</v>
      </c>
      <c r="R24">
        <v>434</v>
      </c>
      <c r="S24">
        <v>5915722.9714799998</v>
      </c>
      <c r="T24">
        <v>6073313.4231114108</v>
      </c>
      <c r="U24">
        <v>363432</v>
      </c>
      <c r="V24">
        <v>5976370</v>
      </c>
      <c r="W24">
        <v>13119</v>
      </c>
      <c r="X24">
        <v>9.2994892903422513E-3</v>
      </c>
      <c r="Y24">
        <v>0.93368396981477242</v>
      </c>
      <c r="Z24">
        <v>4.817440353685494E-2</v>
      </c>
      <c r="AA24">
        <v>8.8421373580303379E-3</v>
      </c>
      <c r="AB24">
        <v>4.4210686790151693E-2</v>
      </c>
      <c r="AC24">
        <v>3.3081789770561781E-2</v>
      </c>
      <c r="AD24">
        <f>+YEAR(A24)</f>
        <v>2023</v>
      </c>
      <c r="AE24">
        <v>56478.713135116413</v>
      </c>
      <c r="AF24">
        <v>5670555.3868200062</v>
      </c>
      <c r="AG24">
        <v>292578.25165076688</v>
      </c>
      <c r="AH24">
        <v>53701.071505520507</v>
      </c>
      <c r="AI24">
        <v>268505.35752760258</v>
      </c>
      <c r="AJ24">
        <v>200916.0778741026</v>
      </c>
      <c r="AK24" s="7">
        <f t="shared" si="5"/>
        <v>8.6322790631854548E-3</v>
      </c>
      <c r="AL24" s="7">
        <f t="shared" si="0"/>
        <v>0.86669496922097222</v>
      </c>
      <c r="AM24" s="7">
        <f t="shared" si="1"/>
        <v>4.471803580273119E-2</v>
      </c>
      <c r="AN24" s="7">
        <f t="shared" si="2"/>
        <v>8.2077407486025617E-3</v>
      </c>
      <c r="AO24" s="7">
        <f t="shared" si="3"/>
        <v>4.1038703743012814E-2</v>
      </c>
      <c r="AP24" s="7">
        <f t="shared" si="4"/>
        <v>3.0708271421495792E-2</v>
      </c>
      <c r="AQ24">
        <v>0.23483187120940219</v>
      </c>
      <c r="AR24">
        <v>0.23600406462303</v>
      </c>
      <c r="AS24">
        <v>0.23924364076978741</v>
      </c>
      <c r="AT24">
        <v>323518.76844159438</v>
      </c>
      <c r="AU24">
        <v>290392.06281863921</v>
      </c>
      <c r="AV24">
        <v>265108.54552402883</v>
      </c>
      <c r="AW24">
        <v>5273771.463535198</v>
      </c>
      <c r="AX24">
        <v>4837492.794733922</v>
      </c>
      <c r="AY24">
        <v>4473461.6930508353</v>
      </c>
      <c r="AZ24">
        <v>43466.724429571557</v>
      </c>
      <c r="BA24">
        <v>41286.835465981712</v>
      </c>
      <c r="BB24">
        <v>39904.022064577053</v>
      </c>
      <c r="BC24">
        <v>38491.771770789877</v>
      </c>
      <c r="BD24">
        <v>187548.46628084799</v>
      </c>
      <c r="BE24">
        <v>156234.24319288641</v>
      </c>
      <c r="BF24">
        <v>140447.63438136669</v>
      </c>
      <c r="BG24">
        <v>160521.54550388179</v>
      </c>
      <c r="BH24">
        <v>139075.0647882144</v>
      </c>
      <c r="BI24">
        <v>134051.24384568699</v>
      </c>
      <c r="BJ24">
        <v>5.7404631793872757E-2</v>
      </c>
      <c r="BK24">
        <v>5.584196216406976E-2</v>
      </c>
      <c r="BL24">
        <v>5.4909819951010221E-2</v>
      </c>
      <c r="BM24">
        <v>0.92525483478015969</v>
      </c>
      <c r="BN24">
        <v>0.92768285019815133</v>
      </c>
      <c r="BO24">
        <v>0.9285324652670145</v>
      </c>
      <c r="BP24">
        <v>7.5123400650184526E-3</v>
      </c>
      <c r="BQ24">
        <v>7.903264749465613E-3</v>
      </c>
      <c r="BR24">
        <v>8.3888303308990719E-3</v>
      </c>
      <c r="BS24">
        <v>3.2124427364541498E-2</v>
      </c>
      <c r="BT24">
        <v>2.8754869707378301E-2</v>
      </c>
      <c r="BU24">
        <v>2.7974232402754061E-2</v>
      </c>
      <c r="BV24">
        <v>2.78322434857898E-2</v>
      </c>
      <c r="BW24">
        <v>2.6095393186311891E-2</v>
      </c>
      <c r="BX24">
        <v>2.7762004913498981E-2</v>
      </c>
    </row>
    <row r="25" spans="1:76" hidden="1" x14ac:dyDescent="0.3">
      <c r="A25" s="1">
        <v>45159</v>
      </c>
      <c r="C25" t="s">
        <v>68</v>
      </c>
      <c r="D25">
        <v>7054.9359999999997</v>
      </c>
      <c r="E25">
        <v>6282.6660000000002</v>
      </c>
      <c r="F25">
        <v>772.27</v>
      </c>
      <c r="G25">
        <v>1456.9434000000001</v>
      </c>
      <c r="H25">
        <v>168.2706</v>
      </c>
      <c r="I25">
        <v>1625.2139999999999</v>
      </c>
      <c r="J25">
        <v>0.23036551997069851</v>
      </c>
      <c r="K25">
        <v>0.2318989104306993</v>
      </c>
      <c r="L25">
        <v>0.21789089308143519</v>
      </c>
      <c r="M25">
        <v>89</v>
      </c>
      <c r="N25">
        <v>14812</v>
      </c>
      <c r="O25">
        <v>624</v>
      </c>
      <c r="P25">
        <v>119</v>
      </c>
      <c r="Q25">
        <v>749</v>
      </c>
      <c r="R25">
        <v>413</v>
      </c>
      <c r="S25">
        <v>6286480.8853900004</v>
      </c>
      <c r="T25">
        <v>6315320.1636659028</v>
      </c>
      <c r="U25">
        <v>389435</v>
      </c>
      <c r="V25">
        <v>6022280</v>
      </c>
      <c r="W25">
        <v>15644</v>
      </c>
      <c r="X25">
        <v>5.6890820761953467E-3</v>
      </c>
      <c r="Y25">
        <v>0.94681667092815136</v>
      </c>
      <c r="Z25">
        <v>3.9887496803886473E-2</v>
      </c>
      <c r="AA25">
        <v>7.6067501917668114E-3</v>
      </c>
      <c r="AB25">
        <v>4.7877780618767581E-2</v>
      </c>
      <c r="AC25">
        <v>2.6399897724367169E-2</v>
      </c>
      <c r="AD25">
        <f>+YEAR(A25)</f>
        <v>2023</v>
      </c>
      <c r="AE25">
        <v>35928.374748546747</v>
      </c>
      <c r="AF25">
        <v>5979450.4132075775</v>
      </c>
      <c r="AG25">
        <v>251902.31284374351</v>
      </c>
      <c r="AH25">
        <v>48039.062866034423</v>
      </c>
      <c r="AI25">
        <v>302363.51333327539</v>
      </c>
      <c r="AJ25">
        <v>166723.80641741361</v>
      </c>
      <c r="AK25" s="7">
        <f t="shared" si="5"/>
        <v>5.2957277162918011E-3</v>
      </c>
      <c r="AL25" s="7">
        <f t="shared" si="0"/>
        <v>0.88135189813161974</v>
      </c>
      <c r="AM25" s="7">
        <f t="shared" si="1"/>
        <v>3.7129596572652628E-2</v>
      </c>
      <c r="AN25" s="7">
        <f t="shared" si="2"/>
        <v>7.0808044745924092E-3</v>
      </c>
      <c r="AO25" s="7">
        <f t="shared" si="3"/>
        <v>4.4567416398905151E-2</v>
      </c>
      <c r="AP25" s="7">
        <f t="shared" si="4"/>
        <v>2.4574556705938364E-2</v>
      </c>
      <c r="AQ25">
        <v>0.23192551699087841</v>
      </c>
      <c r="AR25">
        <v>0.23334308746316759</v>
      </c>
      <c r="AS25">
        <v>0.23459442845994721</v>
      </c>
      <c r="AT25">
        <v>272240.28224725521</v>
      </c>
      <c r="AU25">
        <v>299646.61657564418</v>
      </c>
      <c r="AV25">
        <v>280769.62532491522</v>
      </c>
      <c r="AW25">
        <v>5825002.9000137923</v>
      </c>
      <c r="AX25">
        <v>5508997.7800926575</v>
      </c>
      <c r="AY25">
        <v>5122982.1993523352</v>
      </c>
      <c r="AZ25">
        <v>46203.543941831587</v>
      </c>
      <c r="BA25">
        <v>40953.941202563292</v>
      </c>
      <c r="BB25">
        <v>39947.220286622964</v>
      </c>
      <c r="BC25">
        <v>39108.892601370993</v>
      </c>
      <c r="BD25">
        <v>285434.43543043901</v>
      </c>
      <c r="BE25">
        <v>225820.14863165721</v>
      </c>
      <c r="BF25">
        <v>192766.56072798371</v>
      </c>
      <c r="BG25">
        <v>183819.9421457581</v>
      </c>
      <c r="BH25">
        <v>162588.96580839239</v>
      </c>
      <c r="BI25">
        <v>145987.25019551421</v>
      </c>
      <c r="BJ25">
        <v>4.4030950170370703E-2</v>
      </c>
      <c r="BK25">
        <v>5.1565586797210683E-2</v>
      </c>
      <c r="BL25">
        <v>5.1853345824023941E-2</v>
      </c>
      <c r="BM25">
        <v>0.94025032037146183</v>
      </c>
      <c r="BN25">
        <v>0.93244211349615691</v>
      </c>
      <c r="BO25">
        <v>0.93246630538065134</v>
      </c>
      <c r="BP25">
        <v>7.494285683268799E-3</v>
      </c>
      <c r="BQ25">
        <v>6.9045874020774193E-3</v>
      </c>
      <c r="BR25">
        <v>7.3497190811480451E-3</v>
      </c>
      <c r="BS25">
        <v>4.604423370445964E-2</v>
      </c>
      <c r="BT25">
        <v>3.7375545115950183E-2</v>
      </c>
      <c r="BU25">
        <v>3.353559743522562E-2</v>
      </c>
      <c r="BV25">
        <v>2.9740843747464479E-2</v>
      </c>
      <c r="BW25">
        <v>2.7354794898648921E-2</v>
      </c>
      <c r="BX25">
        <v>2.617151932082571E-2</v>
      </c>
    </row>
    <row r="26" spans="1:76" hidden="1" x14ac:dyDescent="0.3">
      <c r="A26" s="1">
        <v>45166</v>
      </c>
      <c r="C26" t="s">
        <v>68</v>
      </c>
      <c r="D26">
        <v>4462.3549999999996</v>
      </c>
      <c r="E26">
        <v>3807.415</v>
      </c>
      <c r="F26">
        <v>654.93999999999994</v>
      </c>
      <c r="G26">
        <v>975.48307999999997</v>
      </c>
      <c r="H26">
        <v>115.82892</v>
      </c>
      <c r="I26">
        <v>1091.3119999999999</v>
      </c>
      <c r="J26">
        <v>0.24455965515966349</v>
      </c>
      <c r="K26">
        <v>0.25620613460838909</v>
      </c>
      <c r="L26">
        <v>0.17685424619049081</v>
      </c>
      <c r="M26">
        <v>65</v>
      </c>
      <c r="N26">
        <v>10270</v>
      </c>
      <c r="O26">
        <v>307</v>
      </c>
      <c r="P26">
        <v>73</v>
      </c>
      <c r="Q26">
        <v>459</v>
      </c>
      <c r="R26">
        <v>226</v>
      </c>
      <c r="S26">
        <v>4273204.3882499998</v>
      </c>
      <c r="T26">
        <v>4273204.3882499998</v>
      </c>
      <c r="U26">
        <v>267655</v>
      </c>
      <c r="V26">
        <v>3948680</v>
      </c>
      <c r="W26">
        <v>10715</v>
      </c>
      <c r="X26">
        <v>6.0662622491833877E-3</v>
      </c>
      <c r="Y26">
        <v>0.95846943537097529</v>
      </c>
      <c r="Z26">
        <v>2.8651423238450768E-2</v>
      </c>
      <c r="AA26">
        <v>6.8128791413905737E-3</v>
      </c>
      <c r="AB26">
        <v>4.2837144190387311E-2</v>
      </c>
      <c r="AC26">
        <v>2.1091927204853009E-2</v>
      </c>
      <c r="AD26">
        <f>+YEAR(A26)</f>
        <v>2023</v>
      </c>
      <c r="AE26">
        <v>25922.378463485769</v>
      </c>
      <c r="AF26">
        <v>4095735.7972307508</v>
      </c>
      <c r="AG26">
        <v>122433.38751215579</v>
      </c>
      <c r="AH26">
        <v>29112.825043607088</v>
      </c>
      <c r="AI26">
        <v>183051.872534461</v>
      </c>
      <c r="AJ26">
        <v>90130.115888427434</v>
      </c>
      <c r="AK26" s="7">
        <f t="shared" si="5"/>
        <v>5.7017543859649127E-3</v>
      </c>
      <c r="AL26" s="7">
        <f t="shared" si="0"/>
        <v>0.90087719298245605</v>
      </c>
      <c r="AM26" s="7">
        <f t="shared" si="1"/>
        <v>2.6929824561403498E-2</v>
      </c>
      <c r="AN26" s="7">
        <f t="shared" si="2"/>
        <v>6.4035087719298243E-3</v>
      </c>
      <c r="AO26" s="7">
        <f t="shared" si="3"/>
        <v>4.0263157894736834E-2</v>
      </c>
      <c r="AP26" s="7">
        <f t="shared" si="4"/>
        <v>1.9824561403508772E-2</v>
      </c>
      <c r="AQ26">
        <v>0.23746258756518099</v>
      </c>
      <c r="AR26">
        <v>0.23613689638047339</v>
      </c>
      <c r="AS26">
        <v>0.2361472293872916</v>
      </c>
      <c r="AT26">
        <v>187167.85017794959</v>
      </c>
      <c r="AU26">
        <v>222304.6506688887</v>
      </c>
      <c r="AV26">
        <v>255343.3093097721</v>
      </c>
      <c r="AW26">
        <v>5037593.1052191649</v>
      </c>
      <c r="AX26">
        <v>5248580.5324194459</v>
      </c>
      <c r="AY26">
        <v>5155682.284377181</v>
      </c>
      <c r="AZ26">
        <v>30925.37660601626</v>
      </c>
      <c r="BA26">
        <v>39443.155449049642</v>
      </c>
      <c r="BB26">
        <v>37196.050517793912</v>
      </c>
      <c r="BC26">
        <v>37142.251921995528</v>
      </c>
      <c r="BD26">
        <v>242707.69293386821</v>
      </c>
      <c r="BE26">
        <v>251306.91446511299</v>
      </c>
      <c r="BF26">
        <v>215128.07960735809</v>
      </c>
      <c r="BG26">
        <v>128426.9611529205</v>
      </c>
      <c r="BH26">
        <v>152590.00005998119</v>
      </c>
      <c r="BI26">
        <v>144474.2533284011</v>
      </c>
      <c r="BJ26">
        <v>3.4269460021168617E-2</v>
      </c>
      <c r="BK26">
        <v>3.890444119306407E-2</v>
      </c>
      <c r="BL26">
        <v>4.583704590752069E-2</v>
      </c>
      <c r="BM26">
        <v>0.95264305314956332</v>
      </c>
      <c r="BN26">
        <v>0.94632335870463302</v>
      </c>
      <c r="BO26">
        <v>0.9389489439648615</v>
      </c>
      <c r="BP26">
        <v>5.8776721626893676E-3</v>
      </c>
      <c r="BQ26">
        <v>7.0182778719069952E-3</v>
      </c>
      <c r="BR26">
        <v>6.6950061138539114E-3</v>
      </c>
      <c r="BS26">
        <v>4.5357462404577463E-2</v>
      </c>
      <c r="BT26">
        <v>4.4975203866435533E-2</v>
      </c>
      <c r="BU26">
        <v>3.8740944884559467E-2</v>
      </c>
      <c r="BV26">
        <v>2.3745912464610091E-2</v>
      </c>
      <c r="BW26">
        <v>2.6857871566593989E-2</v>
      </c>
      <c r="BX26">
        <v>2.5789077975199939E-2</v>
      </c>
    </row>
    <row r="27" spans="1:76" hidden="1" x14ac:dyDescent="0.3">
      <c r="A27" s="1">
        <v>45173</v>
      </c>
      <c r="C27" t="s">
        <v>68</v>
      </c>
      <c r="D27">
        <v>5487.6540000000005</v>
      </c>
      <c r="E27">
        <v>4829.1440000000002</v>
      </c>
      <c r="F27">
        <v>658.51</v>
      </c>
      <c r="G27">
        <v>1189.67497</v>
      </c>
      <c r="H27">
        <v>155.75903</v>
      </c>
      <c r="I27">
        <v>1345.434</v>
      </c>
      <c r="J27">
        <v>0.24517471400347041</v>
      </c>
      <c r="K27">
        <v>0.24635317770602819</v>
      </c>
      <c r="L27">
        <v>0.23653252038693409</v>
      </c>
      <c r="M27">
        <v>86</v>
      </c>
      <c r="N27">
        <v>16897</v>
      </c>
      <c r="O27">
        <v>591</v>
      </c>
      <c r="P27">
        <v>75</v>
      </c>
      <c r="Q27">
        <v>910</v>
      </c>
      <c r="R27">
        <v>378</v>
      </c>
      <c r="S27">
        <v>5167265.0885699997</v>
      </c>
      <c r="T27">
        <v>5167265.0885699997</v>
      </c>
      <c r="U27">
        <v>360065</v>
      </c>
      <c r="V27">
        <v>5140100</v>
      </c>
      <c r="W27">
        <v>17649</v>
      </c>
      <c r="X27">
        <v>4.8727973256275144E-3</v>
      </c>
      <c r="Y27">
        <v>0.95739135361776873</v>
      </c>
      <c r="Z27">
        <v>3.3486316505184431E-2</v>
      </c>
      <c r="AA27">
        <v>4.2495325514193437E-3</v>
      </c>
      <c r="AB27">
        <v>5.156099495722137E-2</v>
      </c>
      <c r="AC27">
        <v>2.1417644059153491E-2</v>
      </c>
      <c r="AD27">
        <f>+YEAR(A27)</f>
        <v>2023</v>
      </c>
      <c r="AE27">
        <v>25179.035504392319</v>
      </c>
      <c r="AF27">
        <v>4947094.9176478712</v>
      </c>
      <c r="AG27">
        <v>173032.67422204491</v>
      </c>
      <c r="AH27">
        <v>21958.461195690968</v>
      </c>
      <c r="AI27">
        <v>266429.32917438378</v>
      </c>
      <c r="AJ27">
        <v>110670.6444262825</v>
      </c>
      <c r="AK27" s="7">
        <f t="shared" si="5"/>
        <v>4.5413740296773525E-3</v>
      </c>
      <c r="AL27" s="7">
        <f t="shared" si="0"/>
        <v>0.89227438348207222</v>
      </c>
      <c r="AM27" s="7">
        <f t="shared" si="1"/>
        <v>3.1208744785340883E-2</v>
      </c>
      <c r="AN27" s="7">
        <f t="shared" si="2"/>
        <v>3.9605006072767597E-3</v>
      </c>
      <c r="AO27" s="7">
        <f t="shared" si="3"/>
        <v>4.8054074034958025E-2</v>
      </c>
      <c r="AP27" s="7">
        <f t="shared" si="4"/>
        <v>1.9960923060674873E-2</v>
      </c>
      <c r="AQ27">
        <v>0.24486718458156689</v>
      </c>
      <c r="AR27">
        <v>0.2400332963779441</v>
      </c>
      <c r="AS27">
        <v>0.23839635078622259</v>
      </c>
      <c r="AT27">
        <v>147733.03086710029</v>
      </c>
      <c r="AU27">
        <v>182456.1248593147</v>
      </c>
      <c r="AV27">
        <v>209986.6565571778</v>
      </c>
      <c r="AW27">
        <v>4521415.3574393112</v>
      </c>
      <c r="AX27">
        <v>5007427.0426954003</v>
      </c>
      <c r="AY27">
        <v>5173209.1287265513</v>
      </c>
      <c r="AZ27">
        <v>25550.70698393905</v>
      </c>
      <c r="BA27">
        <v>29009.929572141609</v>
      </c>
      <c r="BB27">
        <v>35877.125462885313</v>
      </c>
      <c r="BC27">
        <v>34792.647515113596</v>
      </c>
      <c r="BD27">
        <v>224740.6008544224</v>
      </c>
      <c r="BE27">
        <v>250614.90501404009</v>
      </c>
      <c r="BF27">
        <v>255087.51814243069</v>
      </c>
      <c r="BG27">
        <v>100400.380157355</v>
      </c>
      <c r="BH27">
        <v>122508.1889107078</v>
      </c>
      <c r="BI27">
        <v>142110.1611515565</v>
      </c>
      <c r="BJ27">
        <v>3.10688698718176E-2</v>
      </c>
      <c r="BK27">
        <v>3.4008412182507233E-2</v>
      </c>
      <c r="BL27">
        <v>3.7549910021094153E-2</v>
      </c>
      <c r="BM27">
        <v>0.95793039449437201</v>
      </c>
      <c r="BN27">
        <v>0.95422581997229849</v>
      </c>
      <c r="BO27">
        <v>0.94909035743291692</v>
      </c>
      <c r="BP27">
        <v>5.4695297874054506E-3</v>
      </c>
      <c r="BQ27">
        <v>5.5427138836687496E-3</v>
      </c>
      <c r="BR27">
        <v>6.4819077353371248E-3</v>
      </c>
      <c r="BS27">
        <v>4.7199069573804348E-2</v>
      </c>
      <c r="BT27">
        <v>4.7425306588792092E-2</v>
      </c>
      <c r="BU27">
        <v>4.6621651639131977E-2</v>
      </c>
      <c r="BV27">
        <v>2.125478563200325E-2</v>
      </c>
      <c r="BW27">
        <v>2.2969822996124559E-2</v>
      </c>
      <c r="BX27">
        <v>2.5497814689733861E-2</v>
      </c>
    </row>
    <row r="28" spans="1:76" hidden="1" x14ac:dyDescent="0.3">
      <c r="A28" s="1">
        <v>45180</v>
      </c>
      <c r="C28" t="s">
        <v>68</v>
      </c>
      <c r="D28">
        <v>7295.4139999999998</v>
      </c>
      <c r="E28">
        <v>6524.674</v>
      </c>
      <c r="F28">
        <v>770.74</v>
      </c>
      <c r="G28">
        <v>1488.7768599999999</v>
      </c>
      <c r="H28">
        <v>194.91914</v>
      </c>
      <c r="I28">
        <v>1683.6959999999999</v>
      </c>
      <c r="J28">
        <v>0.23078827329059051</v>
      </c>
      <c r="K28">
        <v>0.2281764360947382</v>
      </c>
      <c r="L28">
        <v>0.25289869476087917</v>
      </c>
      <c r="M28">
        <v>35</v>
      </c>
      <c r="N28">
        <v>18504</v>
      </c>
      <c r="O28">
        <v>929</v>
      </c>
      <c r="P28">
        <v>128</v>
      </c>
      <c r="Q28">
        <v>721</v>
      </c>
      <c r="R28">
        <v>341</v>
      </c>
      <c r="S28">
        <v>6216490.6868000003</v>
      </c>
      <c r="T28">
        <v>6216490.6868000003</v>
      </c>
      <c r="U28">
        <v>431274</v>
      </c>
      <c r="V28">
        <v>6340010</v>
      </c>
      <c r="W28">
        <v>19596</v>
      </c>
      <c r="X28">
        <v>1.78607879159012E-3</v>
      </c>
      <c r="Y28">
        <v>0.94427434170238822</v>
      </c>
      <c r="Z28">
        <v>4.7407634211063483E-2</v>
      </c>
      <c r="AA28">
        <v>6.5319452949581551E-3</v>
      </c>
      <c r="AB28">
        <v>3.6793223106756479E-2</v>
      </c>
      <c r="AC28">
        <v>1.740151051234946E-2</v>
      </c>
      <c r="AD28">
        <f>+YEAR(A28)</f>
        <v>2023</v>
      </c>
      <c r="AE28">
        <v>11103.14217381098</v>
      </c>
      <c r="AF28">
        <v>5870072.6509770975</v>
      </c>
      <c r="AG28">
        <v>294709.11655629717</v>
      </c>
      <c r="AH28">
        <v>40605.777092794451</v>
      </c>
      <c r="AI28">
        <v>228724.72878050621</v>
      </c>
      <c r="AJ28">
        <v>108176.32803627269</v>
      </c>
      <c r="AK28" s="7">
        <f t="shared" si="5"/>
        <v>1.6942588827572849E-3</v>
      </c>
      <c r="AL28" s="7">
        <f t="shared" si="0"/>
        <v>0.89573046761545161</v>
      </c>
      <c r="AM28" s="7">
        <f t="shared" si="1"/>
        <v>4.4970471488043368E-2</v>
      </c>
      <c r="AN28" s="7">
        <f t="shared" si="2"/>
        <v>6.1961467712266438E-3</v>
      </c>
      <c r="AO28" s="7">
        <f t="shared" si="3"/>
        <v>3.4901732984800073E-2</v>
      </c>
      <c r="AP28" s="7">
        <f t="shared" si="4"/>
        <v>1.6506922257720977E-2</v>
      </c>
      <c r="AQ28">
        <v>0.23798149364703039</v>
      </c>
      <c r="AR28">
        <v>0.24017421415124141</v>
      </c>
      <c r="AS28">
        <v>0.23772204060610569</v>
      </c>
      <c r="AT28">
        <v>233870.895389171</v>
      </c>
      <c r="AU28">
        <v>196725.059430166</v>
      </c>
      <c r="AV28">
        <v>210519.37278356039</v>
      </c>
      <c r="AW28">
        <v>5408583.7843124848</v>
      </c>
      <c r="AX28">
        <v>4970967.788618573</v>
      </c>
      <c r="AY28">
        <v>5223088.4447658248</v>
      </c>
      <c r="AZ28">
        <v>18141.088839101649</v>
      </c>
      <c r="BA28">
        <v>20734.852047229691</v>
      </c>
      <c r="BB28">
        <v>24533.232722558951</v>
      </c>
      <c r="BC28">
        <v>30922.32880507045</v>
      </c>
      <c r="BD28">
        <v>247577.02897744501</v>
      </c>
      <c r="BE28">
        <v>226068.64349645039</v>
      </c>
      <c r="BF28">
        <v>245142.36095565659</v>
      </c>
      <c r="BG28">
        <v>109423.48623127759</v>
      </c>
      <c r="BH28">
        <v>102992.36278366089</v>
      </c>
      <c r="BI28">
        <v>118925.223692099</v>
      </c>
      <c r="BJ28">
        <v>4.0446975358123957E-2</v>
      </c>
      <c r="BK28">
        <v>3.6515124651566228E-2</v>
      </c>
      <c r="BL28">
        <v>3.7358217689646291E-2</v>
      </c>
      <c r="BM28">
        <v>0.95083284766007847</v>
      </c>
      <c r="BN28">
        <v>0.95337837689704408</v>
      </c>
      <c r="BO28">
        <v>0.9517379504048209</v>
      </c>
      <c r="BP28">
        <v>3.329438058608818E-3</v>
      </c>
      <c r="BQ28">
        <v>4.2417127888003418E-3</v>
      </c>
      <c r="BR28">
        <v>4.6035551106490919E-3</v>
      </c>
      <c r="BS28">
        <v>4.4177109031988931E-2</v>
      </c>
      <c r="BT28">
        <v>4.3730454084788387E-2</v>
      </c>
      <c r="BU28">
        <v>4.4767285718283187E-2</v>
      </c>
      <c r="BV28">
        <v>1.9409577285751479E-2</v>
      </c>
      <c r="BW28">
        <v>1.9970360592118649E-2</v>
      </c>
      <c r="BX28">
        <v>2.1577744875180781E-2</v>
      </c>
    </row>
    <row r="29" spans="1:76" hidden="1" x14ac:dyDescent="0.3">
      <c r="A29" s="1">
        <v>45187</v>
      </c>
      <c r="C29" t="s">
        <v>68</v>
      </c>
      <c r="D29">
        <v>8063.5820000000003</v>
      </c>
      <c r="E29">
        <v>7378.1620000000003</v>
      </c>
      <c r="F29">
        <v>685.42</v>
      </c>
      <c r="G29">
        <v>1663.90329</v>
      </c>
      <c r="H29">
        <v>217.84771000000001</v>
      </c>
      <c r="I29">
        <v>1881.751</v>
      </c>
      <c r="J29">
        <v>0.23336415503680619</v>
      </c>
      <c r="K29">
        <v>0.2255173158301485</v>
      </c>
      <c r="L29">
        <v>0.31783097954538819</v>
      </c>
      <c r="M29">
        <v>44</v>
      </c>
      <c r="N29">
        <v>20460</v>
      </c>
      <c r="O29">
        <v>925</v>
      </c>
      <c r="P29">
        <v>105</v>
      </c>
      <c r="Q29">
        <v>799</v>
      </c>
      <c r="R29">
        <v>397</v>
      </c>
      <c r="S29">
        <v>7054070.0303100003</v>
      </c>
      <c r="T29">
        <v>7054070.0303100003</v>
      </c>
      <c r="U29">
        <v>483691</v>
      </c>
      <c r="V29">
        <v>7202640</v>
      </c>
      <c r="W29">
        <v>21534</v>
      </c>
      <c r="X29">
        <v>2.0432803937958581E-3</v>
      </c>
      <c r="Y29">
        <v>0.95012538311507388</v>
      </c>
      <c r="Z29">
        <v>4.29553264604811E-2</v>
      </c>
      <c r="AA29">
        <v>4.8760100306492063E-3</v>
      </c>
      <c r="AB29">
        <v>3.7104114423702053E-2</v>
      </c>
      <c r="AC29">
        <v>1.8435961734930811E-2</v>
      </c>
      <c r="AD29">
        <f>+YEAR(A29)</f>
        <v>2023</v>
      </c>
      <c r="AE29">
        <v>14413.442989395369</v>
      </c>
      <c r="AF29">
        <v>6702250.9900688501</v>
      </c>
      <c r="AG29">
        <v>303009.88102706178</v>
      </c>
      <c r="AH29">
        <v>34395.716224693511</v>
      </c>
      <c r="AI29">
        <v>261735.02155742969</v>
      </c>
      <c r="AJ29">
        <v>130048.5651543174</v>
      </c>
      <c r="AK29" s="7">
        <f t="shared" si="5"/>
        <v>1.9357677078750541E-3</v>
      </c>
      <c r="AL29" s="7">
        <f t="shared" si="0"/>
        <v>0.90013198416190054</v>
      </c>
      <c r="AM29" s="7">
        <f t="shared" si="1"/>
        <v>4.0695116586009668E-2</v>
      </c>
      <c r="AN29" s="7">
        <f t="shared" si="2"/>
        <v>4.6194456665200178E-3</v>
      </c>
      <c r="AO29" s="7">
        <f t="shared" si="3"/>
        <v>3.5151781786185658E-2</v>
      </c>
      <c r="AP29" s="7">
        <f t="shared" si="4"/>
        <v>1.7465904091509023E-2</v>
      </c>
      <c r="AQ29">
        <v>0.23207621416369839</v>
      </c>
      <c r="AR29">
        <v>0.2364423807769557</v>
      </c>
      <c r="AS29">
        <v>0.2384716993726326</v>
      </c>
      <c r="AT29">
        <v>298859.49879167951</v>
      </c>
      <c r="AU29">
        <v>256917.22393513459</v>
      </c>
      <c r="AV29">
        <v>223296.26482939001</v>
      </c>
      <c r="AW29">
        <v>6286161.8205229733</v>
      </c>
      <c r="AX29">
        <v>5839806.1862312732</v>
      </c>
      <c r="AY29">
        <v>5403788.5889811423</v>
      </c>
      <c r="AZ29">
        <v>12758.29258160318</v>
      </c>
      <c r="BA29">
        <v>16898.540222532891</v>
      </c>
      <c r="BB29">
        <v>19154.499782771109</v>
      </c>
      <c r="BC29">
        <v>22509.274775926238</v>
      </c>
      <c r="BD29">
        <v>245229.8751689679</v>
      </c>
      <c r="BE29">
        <v>252296.3598374399</v>
      </c>
      <c r="BF29">
        <v>234985.23801169521</v>
      </c>
      <c r="BG29">
        <v>119112.446595295</v>
      </c>
      <c r="BH29">
        <v>116298.5125389575</v>
      </c>
      <c r="BI29">
        <v>109756.413376325</v>
      </c>
      <c r="BJ29">
        <v>4.5181480335772288E-2</v>
      </c>
      <c r="BK29">
        <v>4.1283092392243009E-2</v>
      </c>
      <c r="BL29">
        <v>3.8125175103794942E-2</v>
      </c>
      <c r="BM29">
        <v>0.947199862408731</v>
      </c>
      <c r="BN29">
        <v>0.95059702614507691</v>
      </c>
      <c r="BO29">
        <v>0.9525651284515515</v>
      </c>
      <c r="BP29">
        <v>1.9146795926929889E-3</v>
      </c>
      <c r="BQ29">
        <v>2.9007188370044979E-3</v>
      </c>
      <c r="BR29">
        <v>3.6921046900492199E-3</v>
      </c>
      <c r="BS29">
        <v>3.6948668765229273E-2</v>
      </c>
      <c r="BT29">
        <v>4.181944416255997E-2</v>
      </c>
      <c r="BU29">
        <v>4.2073869169516803E-2</v>
      </c>
      <c r="BV29">
        <v>1.791873612364013E-2</v>
      </c>
      <c r="BW29">
        <v>1.9085038768811249E-2</v>
      </c>
      <c r="BX29">
        <v>1.9586760877821689E-2</v>
      </c>
    </row>
    <row r="30" spans="1:76" hidden="1" x14ac:dyDescent="0.3">
      <c r="A30" s="1">
        <v>45194</v>
      </c>
      <c r="C30" t="s">
        <v>68</v>
      </c>
      <c r="D30">
        <v>6658.7439999999997</v>
      </c>
      <c r="E30">
        <v>5687.0339999999997</v>
      </c>
      <c r="F30">
        <v>971.71</v>
      </c>
      <c r="G30">
        <v>1341.69733</v>
      </c>
      <c r="H30">
        <v>175.66266999999999</v>
      </c>
      <c r="I30">
        <v>1517.36</v>
      </c>
      <c r="J30">
        <v>0.2278748064199495</v>
      </c>
      <c r="K30">
        <v>0.23592215731433999</v>
      </c>
      <c r="L30">
        <v>0.1807768470016774</v>
      </c>
      <c r="M30">
        <v>27</v>
      </c>
      <c r="N30">
        <v>17124</v>
      </c>
      <c r="O30">
        <v>755</v>
      </c>
      <c r="P30">
        <v>91</v>
      </c>
      <c r="Q30">
        <v>569</v>
      </c>
      <c r="R30">
        <v>268</v>
      </c>
      <c r="S30">
        <v>5812219.1527100001</v>
      </c>
      <c r="T30">
        <v>5812219.1527100001</v>
      </c>
      <c r="U30">
        <v>388734</v>
      </c>
      <c r="V30">
        <v>5737840</v>
      </c>
      <c r="W30">
        <v>17997</v>
      </c>
      <c r="X30">
        <v>1.5002500416736121E-3</v>
      </c>
      <c r="Y30">
        <v>0.95149191531921984</v>
      </c>
      <c r="Z30">
        <v>4.1951436350502858E-2</v>
      </c>
      <c r="AA30">
        <v>5.0563982886036559E-3</v>
      </c>
      <c r="AB30">
        <v>3.1616380507862418E-2</v>
      </c>
      <c r="AC30">
        <v>1.489137078401956E-2</v>
      </c>
      <c r="AD30">
        <f>+YEAR(A30)</f>
        <v>2023</v>
      </c>
      <c r="AE30">
        <v>8719.7820260693461</v>
      </c>
      <c r="AF30">
        <v>5530279.5338670909</v>
      </c>
      <c r="AG30">
        <v>243830.9418400873</v>
      </c>
      <c r="AH30">
        <v>29388.894976752239</v>
      </c>
      <c r="AI30">
        <v>183761.33232716509</v>
      </c>
      <c r="AJ30">
        <v>86551.910480984603</v>
      </c>
      <c r="AK30" s="7">
        <f t="shared" si="5"/>
        <v>1.4335775724753112E-3</v>
      </c>
      <c r="AL30" s="7">
        <f t="shared" si="0"/>
        <v>0.90920675374323046</v>
      </c>
      <c r="AM30" s="7">
        <f t="shared" si="1"/>
        <v>4.0087076563661485E-2</v>
      </c>
      <c r="AN30" s="7">
        <f t="shared" si="2"/>
        <v>4.8316873738982703E-3</v>
      </c>
      <c r="AO30" s="7">
        <f t="shared" si="3"/>
        <v>3.0211319953275997E-2</v>
      </c>
      <c r="AP30" s="7">
        <f t="shared" si="4"/>
        <v>1.4229584793458641E-2</v>
      </c>
      <c r="AQ30">
        <v>0.2306194807283779</v>
      </c>
      <c r="AR30">
        <v>0.23067574491578199</v>
      </c>
      <c r="AS30">
        <v>0.23430048718770419</v>
      </c>
      <c r="AT30">
        <v>273420.41143357451</v>
      </c>
      <c r="AU30">
        <v>280516.64647448208</v>
      </c>
      <c r="AV30">
        <v>253645.6534113728</v>
      </c>
      <c r="AW30">
        <v>6116265.2619679701</v>
      </c>
      <c r="AX30">
        <v>6034201.0583043462</v>
      </c>
      <c r="AY30">
        <v>5762424.5231402274</v>
      </c>
      <c r="AZ30">
        <v>11566.61250773236</v>
      </c>
      <c r="BA30">
        <v>11412.122396425229</v>
      </c>
      <c r="BB30">
        <v>14853.850673417001</v>
      </c>
      <c r="BC30">
        <v>17067.556231430761</v>
      </c>
      <c r="BD30">
        <v>222748.1769422974</v>
      </c>
      <c r="BE30">
        <v>224740.36088836699</v>
      </c>
      <c r="BF30">
        <v>235162.60295987109</v>
      </c>
      <c r="BG30">
        <v>108300.237817651</v>
      </c>
      <c r="BH30">
        <v>108258.93455719161</v>
      </c>
      <c r="BI30">
        <v>108861.8620244643</v>
      </c>
      <c r="BJ30">
        <v>4.2453381405491993E-2</v>
      </c>
      <c r="BK30">
        <v>4.4104799007349149E-2</v>
      </c>
      <c r="BL30">
        <v>4.1450178381807957E-2</v>
      </c>
      <c r="BM30">
        <v>0.95080864921714681</v>
      </c>
      <c r="BN30">
        <v>0.94863054671222724</v>
      </c>
      <c r="BO30">
        <v>0.95082074843861264</v>
      </c>
      <c r="BP30">
        <v>1.771765217734735E-3</v>
      </c>
      <c r="BQ30">
        <v>1.776536409019864E-3</v>
      </c>
      <c r="BR30">
        <v>2.5506016381717758E-3</v>
      </c>
      <c r="BS30">
        <v>3.4360247465782243E-2</v>
      </c>
      <c r="BT30">
        <v>3.5171239346106983E-2</v>
      </c>
      <c r="BU30">
        <v>3.926867824888558E-2</v>
      </c>
      <c r="BV30">
        <v>1.6663666259475182E-2</v>
      </c>
      <c r="BW30">
        <v>1.6909614343766609E-2</v>
      </c>
      <c r="BX30">
        <v>1.803662177261333E-2</v>
      </c>
    </row>
    <row r="31" spans="1:76" hidden="1" x14ac:dyDescent="0.3">
      <c r="A31" s="1">
        <v>45201</v>
      </c>
      <c r="C31" t="s">
        <v>68</v>
      </c>
      <c r="D31">
        <v>6514.9560000000001</v>
      </c>
      <c r="E31">
        <v>6052.6860000000006</v>
      </c>
      <c r="F31">
        <v>462.27</v>
      </c>
      <c r="G31">
        <v>1385.5464999999999</v>
      </c>
      <c r="H31">
        <v>139.63249999999999</v>
      </c>
      <c r="I31">
        <v>1525.1790000000001</v>
      </c>
      <c r="J31">
        <v>0.2341042671661942</v>
      </c>
      <c r="K31">
        <v>0.22891432002254869</v>
      </c>
      <c r="L31">
        <v>0.30205832089471518</v>
      </c>
      <c r="M31">
        <v>12</v>
      </c>
      <c r="N31">
        <v>13185</v>
      </c>
      <c r="O31">
        <v>591</v>
      </c>
      <c r="P31">
        <v>44</v>
      </c>
      <c r="Q31">
        <v>557</v>
      </c>
      <c r="R31">
        <v>208</v>
      </c>
      <c r="S31">
        <v>6004543.6242800001</v>
      </c>
      <c r="T31">
        <v>6004543.6242800001</v>
      </c>
      <c r="U31">
        <v>398123</v>
      </c>
      <c r="V31">
        <v>6189500</v>
      </c>
      <c r="W31">
        <v>13832</v>
      </c>
      <c r="X31">
        <v>8.6755349913244649E-4</v>
      </c>
      <c r="Y31">
        <v>0.95322440717177559</v>
      </c>
      <c r="Z31">
        <v>4.272700983227299E-2</v>
      </c>
      <c r="AA31">
        <v>3.1810294968189711E-3</v>
      </c>
      <c r="AB31">
        <v>4.0268941584731058E-2</v>
      </c>
      <c r="AC31">
        <v>1.503759398496241E-2</v>
      </c>
      <c r="AD31">
        <f>+YEAR(A31)</f>
        <v>2023</v>
      </c>
      <c r="AE31">
        <v>5209.2628319375362</v>
      </c>
      <c r="AF31">
        <v>5723677.5365913678</v>
      </c>
      <c r="AG31">
        <v>256556.1944729237</v>
      </c>
      <c r="AH31">
        <v>19100.630383770971</v>
      </c>
      <c r="AI31">
        <v>241796.61644910061</v>
      </c>
      <c r="AJ31">
        <v>90293.88908691729</v>
      </c>
      <c r="AK31" s="7">
        <f t="shared" si="5"/>
        <v>8.220867301500308E-4</v>
      </c>
      <c r="AL31" s="7">
        <f t="shared" si="0"/>
        <v>0.90326779475234631</v>
      </c>
      <c r="AM31" s="7">
        <f t="shared" si="1"/>
        <v>4.0487771459889021E-2</v>
      </c>
      <c r="AN31" s="7">
        <f t="shared" si="2"/>
        <v>3.0143180105501139E-3</v>
      </c>
      <c r="AO31" s="7">
        <f t="shared" si="3"/>
        <v>3.8158525724463925E-2</v>
      </c>
      <c r="AP31" s="7">
        <f t="shared" si="4"/>
        <v>1.4249503322600533E-2</v>
      </c>
      <c r="AQ31">
        <v>0.23098953679307191</v>
      </c>
      <c r="AR31">
        <v>0.23178107620765001</v>
      </c>
      <c r="AS31">
        <v>0.23153287547838511</v>
      </c>
      <c r="AT31">
        <v>250193.56815650541</v>
      </c>
      <c r="AU31">
        <v>267799.00578002422</v>
      </c>
      <c r="AV31">
        <v>274526.53347409249</v>
      </c>
      <c r="AW31">
        <v>5626978.5352292294</v>
      </c>
      <c r="AX31">
        <v>5985402.6868424369</v>
      </c>
      <c r="AY31">
        <v>5956570.1778761018</v>
      </c>
      <c r="AZ31">
        <v>6964.5224290034448</v>
      </c>
      <c r="BA31">
        <v>9447.4959491340851</v>
      </c>
      <c r="BB31">
        <v>9861.4075053033084</v>
      </c>
      <c r="BC31">
        <v>12924.93310512111</v>
      </c>
      <c r="BD31">
        <v>212778.97438813289</v>
      </c>
      <c r="BE31">
        <v>229097.65677789849</v>
      </c>
      <c r="BF31">
        <v>229004.4247785504</v>
      </c>
      <c r="BG31">
        <v>88422.899783950939</v>
      </c>
      <c r="BH31">
        <v>102298.1215740731</v>
      </c>
      <c r="BI31">
        <v>103767.673189623</v>
      </c>
      <c r="BJ31">
        <v>4.2339223091387927E-2</v>
      </c>
      <c r="BK31">
        <v>4.2544590881085663E-2</v>
      </c>
      <c r="BL31">
        <v>4.3760351713580108E-2</v>
      </c>
      <c r="BM31">
        <v>0.95235816124549766</v>
      </c>
      <c r="BN31">
        <v>0.95161390186868966</v>
      </c>
      <c r="BO31">
        <v>0.94977901182711433</v>
      </c>
      <c r="BP31">
        <v>1.1839017704030289E-3</v>
      </c>
      <c r="BQ31">
        <v>1.470361311533973E-3</v>
      </c>
      <c r="BR31">
        <v>1.549290681548009E-3</v>
      </c>
      <c r="BS31">
        <v>3.5942661046296738E-2</v>
      </c>
      <c r="BT31">
        <v>3.6329812172098512E-2</v>
      </c>
      <c r="BU31">
        <v>3.6445664905763002E-2</v>
      </c>
      <c r="BV31">
        <v>1.496448238449098E-2</v>
      </c>
      <c r="BW31">
        <v>1.612164216797092E-2</v>
      </c>
      <c r="BX31">
        <v>1.644160925406556E-2</v>
      </c>
    </row>
    <row r="32" spans="1:76" hidden="1" x14ac:dyDescent="0.3">
      <c r="A32" s="1">
        <v>45208</v>
      </c>
      <c r="C32" t="s">
        <v>68</v>
      </c>
      <c r="D32">
        <v>8879.223</v>
      </c>
      <c r="E32">
        <v>8099.0029999999997</v>
      </c>
      <c r="F32">
        <v>780.22</v>
      </c>
      <c r="G32">
        <v>1859.68938</v>
      </c>
      <c r="H32">
        <v>187.41561999999999</v>
      </c>
      <c r="I32">
        <v>2047.105</v>
      </c>
      <c r="J32">
        <v>0.23055001546869591</v>
      </c>
      <c r="K32">
        <v>0.22961954452912289</v>
      </c>
      <c r="L32">
        <v>0.24020868472994791</v>
      </c>
      <c r="M32">
        <v>32</v>
      </c>
      <c r="N32">
        <v>20770</v>
      </c>
      <c r="O32">
        <v>780</v>
      </c>
      <c r="P32">
        <v>92</v>
      </c>
      <c r="Q32">
        <v>793</v>
      </c>
      <c r="R32">
        <v>275</v>
      </c>
      <c r="S32">
        <v>7986684.3402899997</v>
      </c>
      <c r="T32">
        <v>7986684.3402899997</v>
      </c>
      <c r="U32">
        <v>506812</v>
      </c>
      <c r="V32">
        <v>8166780</v>
      </c>
      <c r="W32">
        <v>21674</v>
      </c>
      <c r="X32">
        <v>1.4764233643997421E-3</v>
      </c>
      <c r="Y32">
        <v>0.9582910399557073</v>
      </c>
      <c r="Z32">
        <v>3.5987819507243703E-2</v>
      </c>
      <c r="AA32">
        <v>4.2447171726492572E-3</v>
      </c>
      <c r="AB32">
        <v>3.6587616499031098E-2</v>
      </c>
      <c r="AC32">
        <v>1.2688013287810281E-2</v>
      </c>
      <c r="AD32">
        <f>+YEAR(A32)</f>
        <v>2023</v>
      </c>
      <c r="AE32">
        <v>11791.727364089689</v>
      </c>
      <c r="AF32">
        <v>7653568.0422544656</v>
      </c>
      <c r="AG32">
        <v>287423.35449968628</v>
      </c>
      <c r="AH32">
        <v>33901.216171757857</v>
      </c>
      <c r="AI32">
        <v>292213.74374134769</v>
      </c>
      <c r="AJ32">
        <v>101335.15703514581</v>
      </c>
      <c r="AK32" s="7">
        <f t="shared" si="5"/>
        <v>1.407088206841966E-3</v>
      </c>
      <c r="AL32" s="7">
        <f t="shared" si="0"/>
        <v>0.91328818925336375</v>
      </c>
      <c r="AM32" s="7">
        <f t="shared" si="1"/>
        <v>3.4297775041772935E-2</v>
      </c>
      <c r="AN32" s="7">
        <f t="shared" si="2"/>
        <v>4.0453785946706526E-3</v>
      </c>
      <c r="AO32" s="7">
        <f t="shared" si="3"/>
        <v>3.4869404625802479E-2</v>
      </c>
      <c r="AP32" s="7">
        <f t="shared" si="4"/>
        <v>1.209216427754815E-2</v>
      </c>
      <c r="AQ32">
        <v>0.23232714131744511</v>
      </c>
      <c r="AR32">
        <v>0.23084302968494649</v>
      </c>
      <c r="AS32">
        <v>0.23147331102291149</v>
      </c>
      <c r="AT32">
        <v>271989.77448630502</v>
      </c>
      <c r="AU32">
        <v>262603.49693756568</v>
      </c>
      <c r="AV32">
        <v>272705.09295993968</v>
      </c>
      <c r="AW32">
        <v>6688622.7894229162</v>
      </c>
      <c r="AX32">
        <v>6302508.3709043087</v>
      </c>
      <c r="AY32">
        <v>6402444.0256954432</v>
      </c>
      <c r="AZ32">
        <v>8500.4950980136182</v>
      </c>
      <c r="BA32">
        <v>8573.5907406988572</v>
      </c>
      <c r="BB32">
        <v>10033.55380287299</v>
      </c>
      <c r="BC32">
        <v>10247.47147706059</v>
      </c>
      <c r="BD32">
        <v>267005.18009522418</v>
      </c>
      <c r="BE32">
        <v>239257.23083920451</v>
      </c>
      <c r="BF32">
        <v>244876.67851876069</v>
      </c>
      <c r="BG32">
        <v>95814.523061031534</v>
      </c>
      <c r="BH32">
        <v>92726.985534349224</v>
      </c>
      <c r="BI32">
        <v>102057.3804393412</v>
      </c>
      <c r="BJ32">
        <v>3.9357414669758353E-2</v>
      </c>
      <c r="BK32">
        <v>4.0222088563339857E-2</v>
      </c>
      <c r="BL32">
        <v>4.0905398037625162E-2</v>
      </c>
      <c r="BM32">
        <v>0.95575772356374145</v>
      </c>
      <c r="BN32">
        <v>0.95433578748223435</v>
      </c>
      <c r="BO32">
        <v>0.95328318639044418</v>
      </c>
      <c r="BP32">
        <v>1.1719884317660939E-3</v>
      </c>
      <c r="BQ32">
        <v>1.2814089684019341E-3</v>
      </c>
      <c r="BR32">
        <v>1.4718768247504151E-3</v>
      </c>
      <c r="BS32">
        <v>3.8428279041881078E-2</v>
      </c>
      <c r="BT32">
        <v>3.6157646197208189E-2</v>
      </c>
      <c r="BU32">
        <v>3.639426325383166E-2</v>
      </c>
      <c r="BV32">
        <v>1.3862803636386339E-2</v>
      </c>
      <c r="BW32">
        <v>1.420565935226408E-2</v>
      </c>
      <c r="BX32">
        <v>1.526323494793076E-2</v>
      </c>
    </row>
    <row r="33" spans="1:76" hidden="1" x14ac:dyDescent="0.3">
      <c r="A33" s="1">
        <v>45215</v>
      </c>
      <c r="C33" t="s">
        <v>68</v>
      </c>
      <c r="D33">
        <v>8626.86</v>
      </c>
      <c r="E33">
        <v>7875.34</v>
      </c>
      <c r="F33">
        <v>751.52</v>
      </c>
      <c r="G33">
        <v>1827.17329</v>
      </c>
      <c r="H33">
        <v>184.13871</v>
      </c>
      <c r="I33">
        <v>2011.3119999999999</v>
      </c>
      <c r="J33">
        <v>0.2331453159086852</v>
      </c>
      <c r="K33">
        <v>0.23201198805384909</v>
      </c>
      <c r="L33">
        <v>0.24502170268256329</v>
      </c>
      <c r="M33">
        <v>32</v>
      </c>
      <c r="N33">
        <v>16718</v>
      </c>
      <c r="O33">
        <v>637</v>
      </c>
      <c r="P33">
        <v>68</v>
      </c>
      <c r="Q33">
        <v>546</v>
      </c>
      <c r="R33">
        <v>336</v>
      </c>
      <c r="S33">
        <v>7365031.0230400003</v>
      </c>
      <c r="T33">
        <v>7365031.0230400003</v>
      </c>
      <c r="U33">
        <v>472529</v>
      </c>
      <c r="V33">
        <v>7766200</v>
      </c>
      <c r="W33">
        <v>17455</v>
      </c>
      <c r="X33">
        <v>1.833285591521054E-3</v>
      </c>
      <c r="Y33">
        <v>0.95777714122028068</v>
      </c>
      <c r="Z33">
        <v>3.6493841306215982E-2</v>
      </c>
      <c r="AA33">
        <v>3.8957318819822402E-3</v>
      </c>
      <c r="AB33">
        <v>3.1280435405327989E-2</v>
      </c>
      <c r="AC33">
        <v>1.9249498710971071E-2</v>
      </c>
      <c r="AD33">
        <f>+YEAR(A33)</f>
        <v>2023</v>
      </c>
      <c r="AE33">
        <v>13502.2052556448</v>
      </c>
      <c r="AF33">
        <v>7054058.3582459306</v>
      </c>
      <c r="AG33">
        <v>268778.27337017929</v>
      </c>
      <c r="AH33">
        <v>28692.1861682452</v>
      </c>
      <c r="AI33">
        <v>230381.3771744394</v>
      </c>
      <c r="AJ33">
        <v>141773.15518427041</v>
      </c>
      <c r="AK33" s="7">
        <f t="shared" si="5"/>
        <v>1.7451055243496753E-3</v>
      </c>
      <c r="AL33" s="7">
        <f t="shared" si="0"/>
        <v>0.91170856737743355</v>
      </c>
      <c r="AM33" s="7">
        <f t="shared" si="1"/>
        <v>3.473850684408572E-2</v>
      </c>
      <c r="AN33" s="7">
        <f t="shared" si="2"/>
        <v>3.7083492392430599E-3</v>
      </c>
      <c r="AO33" s="7">
        <f t="shared" si="3"/>
        <v>2.9775863009216336E-2</v>
      </c>
      <c r="AP33" s="7">
        <f t="shared" si="4"/>
        <v>1.8323608005671593E-2</v>
      </c>
      <c r="AQ33">
        <v>0.23184766568869061</v>
      </c>
      <c r="AR33">
        <v>0.23259986618119169</v>
      </c>
      <c r="AS33">
        <v>0.23141860124088121</v>
      </c>
      <c r="AT33">
        <v>278100.81393493281</v>
      </c>
      <c r="AU33">
        <v>270919.27411426313</v>
      </c>
      <c r="AV33">
        <v>264147.19104571908</v>
      </c>
      <c r="AW33">
        <v>7353813.2002501981</v>
      </c>
      <c r="AX33">
        <v>6810434.6456972547</v>
      </c>
      <c r="AY33">
        <v>6490395.8677397138</v>
      </c>
      <c r="AZ33">
        <v>12646.96630986725</v>
      </c>
      <c r="BA33">
        <v>10167.73181722401</v>
      </c>
      <c r="BB33">
        <v>9805.7443694353442</v>
      </c>
      <c r="BC33">
        <v>10727.28409342735</v>
      </c>
      <c r="BD33">
        <v>261297.56045789359</v>
      </c>
      <c r="BE33">
        <v>254797.2457882959</v>
      </c>
      <c r="BF33">
        <v>237038.2674230132</v>
      </c>
      <c r="BG33">
        <v>121554.1561097081</v>
      </c>
      <c r="BH33">
        <v>111134.06710211121</v>
      </c>
      <c r="BI33">
        <v>104988.5279468295</v>
      </c>
      <c r="BJ33">
        <v>3.6240830406729853E-2</v>
      </c>
      <c r="BK33">
        <v>3.8402890215244227E-2</v>
      </c>
      <c r="BL33">
        <v>3.929002674905889E-2</v>
      </c>
      <c r="BM33">
        <v>0.95803409058799405</v>
      </c>
      <c r="BN33">
        <v>0.95643086278258782</v>
      </c>
      <c r="BO33">
        <v>0.95519612591674585</v>
      </c>
      <c r="BP33">
        <v>1.6548544779603979E-3</v>
      </c>
      <c r="BQ33">
        <v>1.392420818351081E-3</v>
      </c>
      <c r="BR33">
        <v>1.419378124181714E-3</v>
      </c>
      <c r="BS33">
        <v>3.393402595217955E-2</v>
      </c>
      <c r="BT33">
        <v>3.6045664496363379E-2</v>
      </c>
      <c r="BU33">
        <v>3.4938343499238141E-2</v>
      </c>
      <c r="BV33">
        <v>1.5968755999390669E-2</v>
      </c>
      <c r="BW33">
        <v>1.5658368661247909E-2</v>
      </c>
      <c r="BX33">
        <v>1.546661919194083E-2</v>
      </c>
    </row>
    <row r="34" spans="1:76" hidden="1" x14ac:dyDescent="0.3">
      <c r="A34" s="1">
        <v>45222</v>
      </c>
      <c r="C34" t="s">
        <v>68</v>
      </c>
      <c r="D34">
        <v>9031.9050000000007</v>
      </c>
      <c r="E34">
        <v>8014.8950000000004</v>
      </c>
      <c r="F34">
        <v>1017.01</v>
      </c>
      <c r="G34">
        <v>1896.65959</v>
      </c>
      <c r="H34">
        <v>191.14141000000001</v>
      </c>
      <c r="I34">
        <v>2087.8009999999999</v>
      </c>
      <c r="J34">
        <v>0.23115843224657481</v>
      </c>
      <c r="K34">
        <v>0.2366418512032909</v>
      </c>
      <c r="L34">
        <v>0.18794447448894311</v>
      </c>
      <c r="M34">
        <v>33</v>
      </c>
      <c r="N34">
        <v>23477</v>
      </c>
      <c r="O34">
        <v>1197</v>
      </c>
      <c r="P34">
        <v>159</v>
      </c>
      <c r="Q34">
        <v>764</v>
      </c>
      <c r="R34">
        <v>536</v>
      </c>
      <c r="S34">
        <v>8019354.5893399986</v>
      </c>
      <c r="T34">
        <v>8019354.5893399986</v>
      </c>
      <c r="U34">
        <v>494941</v>
      </c>
      <c r="V34">
        <v>7923250</v>
      </c>
      <c r="W34">
        <v>24866</v>
      </c>
      <c r="X34">
        <v>1.3271133274350519E-3</v>
      </c>
      <c r="Y34">
        <v>0.94414059358159741</v>
      </c>
      <c r="Z34">
        <v>4.8138019786053247E-2</v>
      </c>
      <c r="AA34">
        <v>6.394273304914341E-3</v>
      </c>
      <c r="AB34">
        <v>3.0724684307890288E-2</v>
      </c>
      <c r="AC34">
        <v>2.1555537681975389E-2</v>
      </c>
      <c r="AD34">
        <f>+YEAR(A34)</f>
        <v>2023</v>
      </c>
      <c r="AE34">
        <v>10642.592352940561</v>
      </c>
      <c r="AF34">
        <v>7571398.2021207744</v>
      </c>
      <c r="AG34">
        <v>386035.84989302582</v>
      </c>
      <c r="AH34">
        <v>51277.944973259073</v>
      </c>
      <c r="AI34">
        <v>246392.13811050271</v>
      </c>
      <c r="AJ34">
        <v>172861.50003564061</v>
      </c>
      <c r="AK34" s="7">
        <f t="shared" si="5"/>
        <v>1.2611786287548728E-3</v>
      </c>
      <c r="AL34" s="7">
        <f t="shared" si="0"/>
        <v>0.89723305052358027</v>
      </c>
      <c r="AM34" s="7">
        <f t="shared" si="1"/>
        <v>4.5746388443017656E-2</v>
      </c>
      <c r="AN34" s="7">
        <f t="shared" si="2"/>
        <v>6.0765879385462056E-3</v>
      </c>
      <c r="AO34" s="7">
        <f t="shared" si="3"/>
        <v>2.9198196132385543E-2</v>
      </c>
      <c r="AP34" s="7">
        <f t="shared" si="4"/>
        <v>2.0484598333715506E-2</v>
      </c>
      <c r="AQ34">
        <v>0.23215187407762999</v>
      </c>
      <c r="AR34">
        <v>0.2316179212079853</v>
      </c>
      <c r="AS34">
        <v>0.23223950769753751</v>
      </c>
      <c r="AT34">
        <v>327407.06163160258</v>
      </c>
      <c r="AU34">
        <v>314079.15925429709</v>
      </c>
      <c r="AV34">
        <v>299698.41805895377</v>
      </c>
      <c r="AW34">
        <v>7312728.2801833535</v>
      </c>
      <c r="AX34">
        <v>7426341.5342070563</v>
      </c>
      <c r="AY34">
        <v>7000675.5348031353</v>
      </c>
      <c r="AZ34">
        <v>12072.398804292679</v>
      </c>
      <c r="BA34">
        <v>11978.841657558351</v>
      </c>
      <c r="BB34">
        <v>10286.44695115315</v>
      </c>
      <c r="BC34">
        <v>9973.1139661363868</v>
      </c>
      <c r="BD34">
        <v>238386.75764247109</v>
      </c>
      <c r="BE34">
        <v>256329.08634209659</v>
      </c>
      <c r="BF34">
        <v>252695.96886884759</v>
      </c>
      <c r="BG34">
        <v>157317.32760995551</v>
      </c>
      <c r="BH34">
        <v>138656.60408501889</v>
      </c>
      <c r="BI34">
        <v>126565.92533549351</v>
      </c>
      <c r="BJ34">
        <v>4.2315930546134611E-2</v>
      </c>
      <c r="BK34">
        <v>4.0206560199837649E-2</v>
      </c>
      <c r="BL34">
        <v>4.0836672607946482E-2</v>
      </c>
      <c r="BM34">
        <v>0.95095886740093905</v>
      </c>
      <c r="BN34">
        <v>0.95340292491919509</v>
      </c>
      <c r="BO34">
        <v>0.9533582954823403</v>
      </c>
      <c r="BP34">
        <v>1.5801994594780531E-3</v>
      </c>
      <c r="BQ34">
        <v>1.5456074277852829E-3</v>
      </c>
      <c r="BR34">
        <v>1.376093945622074E-3</v>
      </c>
      <c r="BS34">
        <v>3.1002559856609151E-2</v>
      </c>
      <c r="BT34">
        <v>3.2864245404083121E-2</v>
      </c>
      <c r="BU34">
        <v>3.4715419449245111E-2</v>
      </c>
      <c r="BV34">
        <v>2.0402518196473231E-2</v>
      </c>
      <c r="BW34">
        <v>1.7831016560252239E-2</v>
      </c>
      <c r="BX34">
        <v>1.7132660916429791E-2</v>
      </c>
    </row>
    <row r="35" spans="1:76" hidden="1" x14ac:dyDescent="0.3">
      <c r="A35" s="1">
        <v>45229</v>
      </c>
      <c r="C35" t="s">
        <v>68</v>
      </c>
      <c r="D35">
        <v>6699.4260000000004</v>
      </c>
      <c r="E35">
        <v>6253.6759999999986</v>
      </c>
      <c r="F35">
        <v>445.75</v>
      </c>
      <c r="G35">
        <v>1403.28324</v>
      </c>
      <c r="H35">
        <v>125.29376000000001</v>
      </c>
      <c r="I35">
        <v>1528.577</v>
      </c>
      <c r="J35">
        <v>0.2281653681972157</v>
      </c>
      <c r="K35">
        <v>0.2243933392136081</v>
      </c>
      <c r="L35">
        <v>0.28108527201346051</v>
      </c>
      <c r="M35">
        <v>41</v>
      </c>
      <c r="N35">
        <v>14218</v>
      </c>
      <c r="O35">
        <v>821</v>
      </c>
      <c r="P35">
        <v>106</v>
      </c>
      <c r="Q35">
        <v>582</v>
      </c>
      <c r="R35">
        <v>288</v>
      </c>
      <c r="S35">
        <v>6159259.3483799994</v>
      </c>
      <c r="T35">
        <v>6420617.8717025882</v>
      </c>
      <c r="U35">
        <v>378239</v>
      </c>
      <c r="V35">
        <v>6306250</v>
      </c>
      <c r="W35">
        <v>15186</v>
      </c>
      <c r="X35">
        <v>2.6998551297247458E-3</v>
      </c>
      <c r="Y35">
        <v>0.93625707888844989</v>
      </c>
      <c r="Z35">
        <v>5.4062952719610168E-2</v>
      </c>
      <c r="AA35">
        <v>6.9801132622151979E-3</v>
      </c>
      <c r="AB35">
        <v>3.832477281706835E-2</v>
      </c>
      <c r="AC35">
        <v>1.8964836033188461E-2</v>
      </c>
      <c r="AD35">
        <f>+YEAR(A35)</f>
        <v>2023</v>
      </c>
      <c r="AE35">
        <v>17334.73809691862</v>
      </c>
      <c r="AF35">
        <v>6011348.933219241</v>
      </c>
      <c r="AG35">
        <v>347117.5604285411</v>
      </c>
      <c r="AH35">
        <v>44816.639957887157</v>
      </c>
      <c r="AI35">
        <v>246068.72127821061</v>
      </c>
      <c r="AJ35">
        <v>121765.9651685991</v>
      </c>
      <c r="AK35" s="7">
        <f t="shared" si="5"/>
        <v>2.5535625311410072E-3</v>
      </c>
      <c r="AL35" s="7">
        <f t="shared" si="0"/>
        <v>0.88552566018933732</v>
      </c>
      <c r="AM35" s="7">
        <f t="shared" si="1"/>
        <v>5.1133532635774796E-2</v>
      </c>
      <c r="AN35" s="7">
        <f t="shared" si="2"/>
        <v>6.6018933731938224E-3</v>
      </c>
      <c r="AO35" s="7">
        <f t="shared" si="3"/>
        <v>3.6248131539611365E-2</v>
      </c>
      <c r="AP35" s="7">
        <f t="shared" si="4"/>
        <v>1.7937219730941711E-2</v>
      </c>
      <c r="AQ35">
        <v>0.22966190022189531</v>
      </c>
      <c r="AR35">
        <v>0.23082303878415861</v>
      </c>
      <c r="AS35">
        <v>0.23075478295529289</v>
      </c>
      <c r="AT35">
        <v>366576.70516078349</v>
      </c>
      <c r="AU35">
        <v>333977.22789724881</v>
      </c>
      <c r="AV35">
        <v>322338.75954785809</v>
      </c>
      <c r="AW35">
        <v>6791373.5676700082</v>
      </c>
      <c r="AX35">
        <v>6878935.1645286484</v>
      </c>
      <c r="AY35">
        <v>7072593.3839601027</v>
      </c>
      <c r="AZ35">
        <v>13988.665224929589</v>
      </c>
      <c r="BA35">
        <v>13826.51190183466</v>
      </c>
      <c r="BB35">
        <v>13317.815767398421</v>
      </c>
      <c r="BC35">
        <v>11696.10518030624</v>
      </c>
      <c r="BD35">
        <v>246230.4296943566</v>
      </c>
      <c r="BE35">
        <v>240947.41218771759</v>
      </c>
      <c r="BF35">
        <v>253763.99507612511</v>
      </c>
      <c r="BG35">
        <v>147313.73260211991</v>
      </c>
      <c r="BH35">
        <v>145466.87346283669</v>
      </c>
      <c r="BI35">
        <v>134433.94435591399</v>
      </c>
      <c r="BJ35">
        <v>5.1100486252831707E-2</v>
      </c>
      <c r="BK35">
        <v>4.6231604603959808E-2</v>
      </c>
      <c r="BL35">
        <v>4.3670658329780773E-2</v>
      </c>
      <c r="BM35">
        <v>0.94019883623502365</v>
      </c>
      <c r="BN35">
        <v>0.94605827123010933</v>
      </c>
      <c r="BO35">
        <v>0.94911646341150879</v>
      </c>
      <c r="BP35">
        <v>2.0134842285798992E-3</v>
      </c>
      <c r="BQ35">
        <v>1.9534180162269509E-3</v>
      </c>
      <c r="BR35">
        <v>1.834169353270148E-3</v>
      </c>
      <c r="BS35">
        <v>3.4524728562479332E-2</v>
      </c>
      <c r="BT35">
        <v>3.3443297510095539E-2</v>
      </c>
      <c r="BU35">
        <v>3.4229377257329427E-2</v>
      </c>
      <c r="BV35">
        <v>2.0260186857581929E-2</v>
      </c>
      <c r="BW35">
        <v>1.9923290808711639E-2</v>
      </c>
      <c r="BX35">
        <v>1.8114471428486299E-2</v>
      </c>
    </row>
    <row r="36" spans="1:76" hidden="1" x14ac:dyDescent="0.3">
      <c r="A36" s="1">
        <v>45236</v>
      </c>
      <c r="C36" t="s">
        <v>68</v>
      </c>
      <c r="D36">
        <v>8086.393</v>
      </c>
      <c r="E36">
        <v>7450.3429999999998</v>
      </c>
      <c r="F36">
        <v>636.04999999999995</v>
      </c>
      <c r="G36">
        <v>1741.95054</v>
      </c>
      <c r="H36">
        <v>144.83246</v>
      </c>
      <c r="I36">
        <v>1886.7829999999999</v>
      </c>
      <c r="J36">
        <v>0.23332813530086899</v>
      </c>
      <c r="K36">
        <v>0.2338080998418462</v>
      </c>
      <c r="L36">
        <v>0.2277060922883421</v>
      </c>
      <c r="M36">
        <v>70</v>
      </c>
      <c r="N36">
        <v>24299</v>
      </c>
      <c r="O36">
        <v>1800</v>
      </c>
      <c r="P36">
        <v>232</v>
      </c>
      <c r="Q36">
        <v>743</v>
      </c>
      <c r="R36">
        <v>410</v>
      </c>
      <c r="S36">
        <v>7692713.7581200004</v>
      </c>
      <c r="T36">
        <v>7692713.7581200004</v>
      </c>
      <c r="U36">
        <v>478745</v>
      </c>
      <c r="V36">
        <v>7610350</v>
      </c>
      <c r="W36">
        <v>26401</v>
      </c>
      <c r="X36">
        <v>2.6514147191394259E-3</v>
      </c>
      <c r="Y36">
        <v>0.92038180371955602</v>
      </c>
      <c r="Z36">
        <v>6.8179235635013824E-2</v>
      </c>
      <c r="AA36">
        <v>8.7875459262906717E-3</v>
      </c>
      <c r="AB36">
        <v>2.814287337600848E-2</v>
      </c>
      <c r="AC36">
        <v>1.5529714783530929E-2</v>
      </c>
      <c r="AD36">
        <f>+YEAR(A36)</f>
        <v>2023</v>
      </c>
      <c r="AE36">
        <v>20396.574488405739</v>
      </c>
      <c r="AF36">
        <v>7080233.7641967302</v>
      </c>
      <c r="AG36">
        <v>524483.3439875762</v>
      </c>
      <c r="AH36">
        <v>67600.075447287614</v>
      </c>
      <c r="AI36">
        <v>216495.06921264951</v>
      </c>
      <c r="AJ36">
        <v>119465.6505749479</v>
      </c>
      <c r="AK36" s="7">
        <f t="shared" si="5"/>
        <v>2.5404659940480505E-3</v>
      </c>
      <c r="AL36" s="7">
        <f t="shared" si="0"/>
        <v>0.88186833127676556</v>
      </c>
      <c r="AM36" s="7">
        <f t="shared" si="1"/>
        <v>6.532626841837845E-2</v>
      </c>
      <c r="AN36" s="7">
        <f t="shared" si="2"/>
        <v>8.4198301517021124E-3</v>
      </c>
      <c r="AO36" s="7">
        <f t="shared" si="3"/>
        <v>2.6965231908252882E-2</v>
      </c>
      <c r="AP36" s="7">
        <f t="shared" si="4"/>
        <v>1.4879872250852867E-2</v>
      </c>
      <c r="AQ36">
        <v>0.23074675174904241</v>
      </c>
      <c r="AR36">
        <v>0.23088397858155321</v>
      </c>
      <c r="AS36">
        <v>0.23144931291333609</v>
      </c>
      <c r="AT36">
        <v>435800.45220805868</v>
      </c>
      <c r="AU36">
        <v>419212.25143638108</v>
      </c>
      <c r="AV36">
        <v>381603.75691983057</v>
      </c>
      <c r="AW36">
        <v>6545791.3487079851</v>
      </c>
      <c r="AX36">
        <v>6887660.2998455809</v>
      </c>
      <c r="AY36">
        <v>6929259.8144456688</v>
      </c>
      <c r="AZ36">
        <v>18865.656292662181</v>
      </c>
      <c r="BA36">
        <v>16124.63497942164</v>
      </c>
      <c r="BB36">
        <v>15469.02754847743</v>
      </c>
      <c r="BC36">
        <v>14733.56751159988</v>
      </c>
      <c r="BD36">
        <v>231281.89524543009</v>
      </c>
      <c r="BE36">
        <v>236318.64286712091</v>
      </c>
      <c r="BF36">
        <v>234834.32644395059</v>
      </c>
      <c r="BG36">
        <v>120615.8078717735</v>
      </c>
      <c r="BH36">
        <v>138031.03859306249</v>
      </c>
      <c r="BI36">
        <v>138966.5677408645</v>
      </c>
      <c r="BJ36">
        <v>6.1121094177311999E-2</v>
      </c>
      <c r="BK36">
        <v>5.6793402713559087E-2</v>
      </c>
      <c r="BL36">
        <v>5.1718512361723298E-2</v>
      </c>
      <c r="BM36">
        <v>0.92831944130400301</v>
      </c>
      <c r="BN36">
        <v>0.9335931587298677</v>
      </c>
      <c r="BO36">
        <v>0.93963915435247092</v>
      </c>
      <c r="BP36">
        <v>2.6756349244320861E-3</v>
      </c>
      <c r="BQ36">
        <v>2.2261277254330761E-3</v>
      </c>
      <c r="BR36">
        <v>2.127917191955069E-3</v>
      </c>
      <c r="BS36">
        <v>3.3233823096538433E-2</v>
      </c>
      <c r="BT36">
        <v>3.2397443500322372E-2</v>
      </c>
      <c r="BU36">
        <v>3.2118191476573778E-2</v>
      </c>
      <c r="BV36">
        <v>1.72472754083597E-2</v>
      </c>
      <c r="BW36">
        <v>1.8683362832898259E-2</v>
      </c>
      <c r="BX36">
        <v>1.882489680241646E-2</v>
      </c>
    </row>
    <row r="37" spans="1:76" hidden="1" x14ac:dyDescent="0.3">
      <c r="A37" s="1">
        <v>45243</v>
      </c>
      <c r="C37" t="s">
        <v>68</v>
      </c>
      <c r="D37">
        <v>9232.3670000000002</v>
      </c>
      <c r="E37">
        <v>8569.527</v>
      </c>
      <c r="F37">
        <v>662.84</v>
      </c>
      <c r="G37">
        <v>2045.0552499999999</v>
      </c>
      <c r="H37">
        <v>170.03375</v>
      </c>
      <c r="I37">
        <v>2215.0889999999999</v>
      </c>
      <c r="J37">
        <v>0.23992644573163091</v>
      </c>
      <c r="K37">
        <v>0.23864272205455439</v>
      </c>
      <c r="L37">
        <v>0.25652306740691572</v>
      </c>
      <c r="M37">
        <v>78</v>
      </c>
      <c r="N37">
        <v>22454</v>
      </c>
      <c r="O37">
        <v>1536</v>
      </c>
      <c r="P37">
        <v>222</v>
      </c>
      <c r="Q37">
        <v>825</v>
      </c>
      <c r="R37">
        <v>518</v>
      </c>
      <c r="S37">
        <v>9267011.9038900007</v>
      </c>
      <c r="T37">
        <v>9267011.9038900007</v>
      </c>
      <c r="U37">
        <v>554195</v>
      </c>
      <c r="V37">
        <v>8937250</v>
      </c>
      <c r="W37">
        <v>24290</v>
      </c>
      <c r="X37">
        <v>3.2111980238781388E-3</v>
      </c>
      <c r="Y37">
        <v>0.92441333882256072</v>
      </c>
      <c r="Z37">
        <v>6.3235899547138735E-2</v>
      </c>
      <c r="AA37">
        <v>9.1395636064223965E-3</v>
      </c>
      <c r="AB37">
        <v>3.396459448332647E-2</v>
      </c>
      <c r="AC37">
        <v>2.132564841498559E-2</v>
      </c>
      <c r="AD37">
        <f>+YEAR(A37)</f>
        <v>2023</v>
      </c>
      <c r="AE37">
        <v>29758.210313026761</v>
      </c>
      <c r="AF37">
        <v>8566549.4149833713</v>
      </c>
      <c r="AG37">
        <v>586007.833856527</v>
      </c>
      <c r="AH37">
        <v>84696.444737076177</v>
      </c>
      <c r="AI37">
        <v>314750.30138778302</v>
      </c>
      <c r="AJ37">
        <v>197625.0377198444</v>
      </c>
      <c r="AK37" s="7">
        <f t="shared" si="5"/>
        <v>3.042952444115008E-3</v>
      </c>
      <c r="AL37" s="7">
        <f t="shared" si="0"/>
        <v>0.87598018179690251</v>
      </c>
      <c r="AM37" s="7">
        <f t="shared" si="1"/>
        <v>5.992275582257247E-2</v>
      </c>
      <c r="AN37" s="7">
        <f t="shared" si="2"/>
        <v>8.6607108024811773E-3</v>
      </c>
      <c r="AO37" s="7">
        <f t="shared" si="3"/>
        <v>3.2185073928139504E-2</v>
      </c>
      <c r="AP37" s="7">
        <f t="shared" si="4"/>
        <v>2.0208325205789412E-2</v>
      </c>
      <c r="AQ37">
        <v>0.23662729051625001</v>
      </c>
      <c r="AR37">
        <v>0.2338066497432385</v>
      </c>
      <c r="AS37">
        <v>0.23314459536907259</v>
      </c>
      <c r="AT37">
        <v>555245.5889220516</v>
      </c>
      <c r="AU37">
        <v>485869.57942421478</v>
      </c>
      <c r="AV37">
        <v>460911.14704141748</v>
      </c>
      <c r="AW37">
        <v>7823391.5895900512</v>
      </c>
      <c r="AX37">
        <v>7219377.3707997808</v>
      </c>
      <c r="AY37">
        <v>7307382.5786300292</v>
      </c>
      <c r="AZ37">
        <v>25077.39240071626</v>
      </c>
      <c r="BA37">
        <v>22496.507632783709</v>
      </c>
      <c r="BB37">
        <v>19533.028812822919</v>
      </c>
      <c r="BC37">
        <v>18326.864101387298</v>
      </c>
      <c r="BD37">
        <v>265622.68530021631</v>
      </c>
      <c r="BE37">
        <v>259104.69729288109</v>
      </c>
      <c r="BF37">
        <v>255926.55749728641</v>
      </c>
      <c r="BG37">
        <v>158545.34414739619</v>
      </c>
      <c r="BH37">
        <v>146285.55115446381</v>
      </c>
      <c r="BI37">
        <v>152929.53837475801</v>
      </c>
      <c r="BJ37">
        <v>6.570756759107628E-2</v>
      </c>
      <c r="BK37">
        <v>6.182602930058758E-2</v>
      </c>
      <c r="BL37">
        <v>5.8404026921953997E-2</v>
      </c>
      <c r="BM37">
        <v>0.92239757127105837</v>
      </c>
      <c r="BN37">
        <v>0.92701740714352221</v>
      </c>
      <c r="BO37">
        <v>0.93129820375304107</v>
      </c>
      <c r="BP37">
        <v>2.9313063715087832E-3</v>
      </c>
      <c r="BQ37">
        <v>2.8541559575807709E-3</v>
      </c>
      <c r="BR37">
        <v>2.472395300044341E-3</v>
      </c>
      <c r="BS37">
        <v>3.1053733929667478E-2</v>
      </c>
      <c r="BT37">
        <v>3.34774135588011E-2</v>
      </c>
      <c r="BU37">
        <v>3.27892312460734E-2</v>
      </c>
      <c r="BV37">
        <v>1.8427681599258259E-2</v>
      </c>
      <c r="BW37">
        <v>1.860673307723499E-2</v>
      </c>
      <c r="BX37">
        <v>1.9343934228420089E-2</v>
      </c>
    </row>
    <row r="38" spans="1:76" hidden="1" x14ac:dyDescent="0.3">
      <c r="A38" s="1">
        <v>45250</v>
      </c>
      <c r="C38" t="s">
        <v>68</v>
      </c>
      <c r="D38">
        <v>8850.0879999999997</v>
      </c>
      <c r="E38">
        <v>8193.6679999999997</v>
      </c>
      <c r="F38">
        <v>656.42</v>
      </c>
      <c r="G38">
        <v>1960.19211</v>
      </c>
      <c r="H38">
        <v>162.97789</v>
      </c>
      <c r="I38">
        <v>2123.17</v>
      </c>
      <c r="J38">
        <v>0.2399038292048622</v>
      </c>
      <c r="K38">
        <v>0.23923255250273751</v>
      </c>
      <c r="L38">
        <v>0.24828294384692731</v>
      </c>
      <c r="M38">
        <v>58</v>
      </c>
      <c r="N38">
        <v>15904</v>
      </c>
      <c r="O38">
        <v>1103</v>
      </c>
      <c r="P38">
        <v>108</v>
      </c>
      <c r="Q38">
        <v>519</v>
      </c>
      <c r="R38">
        <v>214</v>
      </c>
      <c r="S38">
        <v>8106970.7412800007</v>
      </c>
      <c r="T38">
        <v>8106970.7412800007</v>
      </c>
      <c r="U38">
        <v>496094</v>
      </c>
      <c r="V38">
        <v>8397960</v>
      </c>
      <c r="W38">
        <v>17173</v>
      </c>
      <c r="X38">
        <v>3.3773947475688581E-3</v>
      </c>
      <c r="Y38">
        <v>0.92610493216095036</v>
      </c>
      <c r="Z38">
        <v>6.4228731147731907E-2</v>
      </c>
      <c r="AA38">
        <v>6.2889419437489082E-3</v>
      </c>
      <c r="AB38">
        <v>3.0221859896348919E-2</v>
      </c>
      <c r="AC38">
        <v>1.2461421999650611E-2</v>
      </c>
      <c r="AD38">
        <f>+YEAR(A38)</f>
        <v>2023</v>
      </c>
      <c r="AE38">
        <v>27380.44040029349</v>
      </c>
      <c r="AF38">
        <v>7507905.5883839242</v>
      </c>
      <c r="AG38">
        <v>520700.44416420202</v>
      </c>
      <c r="AH38">
        <v>50984.268331580977</v>
      </c>
      <c r="AI38">
        <v>245007.73392676411</v>
      </c>
      <c r="AJ38">
        <v>101024.3835459104</v>
      </c>
      <c r="AK38" s="7">
        <f t="shared" si="5"/>
        <v>3.2391377192002692E-3</v>
      </c>
      <c r="AL38" s="7">
        <f t="shared" si="0"/>
        <v>0.88819390148553579</v>
      </c>
      <c r="AM38" s="7">
        <f t="shared" si="1"/>
        <v>6.1599463866860285E-2</v>
      </c>
      <c r="AN38" s="7">
        <f t="shared" si="2"/>
        <v>6.0314978219591217E-3</v>
      </c>
      <c r="AO38" s="7">
        <f t="shared" si="3"/>
        <v>2.8984697866636884E-2</v>
      </c>
      <c r="AP38" s="7">
        <f t="shared" si="4"/>
        <v>1.1951301239807883E-2</v>
      </c>
      <c r="AQ38">
        <v>0.23991513746824661</v>
      </c>
      <c r="AR38">
        <v>0.2377194700791207</v>
      </c>
      <c r="AS38">
        <v>0.2353309446086444</v>
      </c>
      <c r="AT38">
        <v>553354.13901036454</v>
      </c>
      <c r="AU38">
        <v>543730.54066943505</v>
      </c>
      <c r="AV38">
        <v>494577.29560921149</v>
      </c>
      <c r="AW38">
        <v>8037227.5016836487</v>
      </c>
      <c r="AX38">
        <v>7718229.5891880104</v>
      </c>
      <c r="AY38">
        <v>7291509.425195816</v>
      </c>
      <c r="AZ38">
        <v>28569.325356660131</v>
      </c>
      <c r="BA38">
        <v>25845.075067242</v>
      </c>
      <c r="BB38">
        <v>23717.490824661149</v>
      </c>
      <c r="BC38">
        <v>21102.511130317031</v>
      </c>
      <c r="BD38">
        <v>279879.01765727362</v>
      </c>
      <c r="BE38">
        <v>258751.03484239889</v>
      </c>
      <c r="BF38">
        <v>255580.45645135181</v>
      </c>
      <c r="BG38">
        <v>149324.7106328774</v>
      </c>
      <c r="BH38">
        <v>139371.6906135676</v>
      </c>
      <c r="BI38">
        <v>134970.2592523254</v>
      </c>
      <c r="BJ38">
        <v>6.3732315347435314E-2</v>
      </c>
      <c r="BK38">
        <v>6.5214622109961498E-2</v>
      </c>
      <c r="BL38">
        <v>6.2426704762373657E-2</v>
      </c>
      <c r="BM38">
        <v>0.92525913549175554</v>
      </c>
      <c r="BN38">
        <v>0.92363335823435566</v>
      </c>
      <c r="BO38">
        <v>0.92678928839787922</v>
      </c>
      <c r="BP38">
        <v>3.2942963857234991E-3</v>
      </c>
      <c r="BQ38">
        <v>3.0800024968621418E-3</v>
      </c>
      <c r="BR38">
        <v>2.9849656550777928E-3</v>
      </c>
      <c r="BS38">
        <v>3.2093227189837703E-2</v>
      </c>
      <c r="BT38">
        <v>3.0776442585227961E-2</v>
      </c>
      <c r="BU38">
        <v>3.2663525143188057E-2</v>
      </c>
      <c r="BV38">
        <v>1.6893535207318101E-2</v>
      </c>
      <c r="BW38">
        <v>1.6438928399389041E-2</v>
      </c>
      <c r="BX38">
        <v>1.7070405307838901E-2</v>
      </c>
    </row>
    <row r="39" spans="1:76" hidden="1" x14ac:dyDescent="0.3">
      <c r="A39" s="1">
        <v>45257</v>
      </c>
      <c r="C39" t="s">
        <v>68</v>
      </c>
      <c r="D39">
        <v>7165.3509999999997</v>
      </c>
      <c r="E39">
        <v>6304.0709999999999</v>
      </c>
      <c r="F39">
        <v>861.28</v>
      </c>
      <c r="G39">
        <v>1590.8373099999999</v>
      </c>
      <c r="H39">
        <v>158.09969000000001</v>
      </c>
      <c r="I39">
        <v>1748.9369999999999</v>
      </c>
      <c r="J39">
        <v>0.24408252994165949</v>
      </c>
      <c r="K39">
        <v>0.25235079205167582</v>
      </c>
      <c r="L39">
        <v>0.18356363784135241</v>
      </c>
      <c r="M39">
        <v>45</v>
      </c>
      <c r="N39">
        <v>15115</v>
      </c>
      <c r="O39">
        <v>707</v>
      </c>
      <c r="P39">
        <v>69</v>
      </c>
      <c r="Q39">
        <v>516</v>
      </c>
      <c r="R39">
        <v>237</v>
      </c>
      <c r="S39">
        <v>6251349.0747400001</v>
      </c>
      <c r="T39">
        <v>6328708.4901152272</v>
      </c>
      <c r="U39">
        <v>385114</v>
      </c>
      <c r="V39">
        <v>6256730</v>
      </c>
      <c r="W39">
        <v>15936</v>
      </c>
      <c r="X39">
        <v>2.823795180722892E-3</v>
      </c>
      <c r="Y39">
        <v>0.94848142570281124</v>
      </c>
      <c r="Z39">
        <v>4.4364959839357433E-2</v>
      </c>
      <c r="AA39">
        <v>4.3298192771084338E-3</v>
      </c>
      <c r="AB39">
        <v>3.2379518072289157E-2</v>
      </c>
      <c r="AC39">
        <v>1.487198795180723E-2</v>
      </c>
      <c r="AD39">
        <f>+YEAR(A39)</f>
        <v>2023</v>
      </c>
      <c r="AE39">
        <v>17870.976534587429</v>
      </c>
      <c r="AF39">
        <v>6002662.4515619762</v>
      </c>
      <c r="AG39">
        <v>280772.89799896238</v>
      </c>
      <c r="AH39">
        <v>27402.164019700718</v>
      </c>
      <c r="AI39">
        <v>204920.53092993581</v>
      </c>
      <c r="AJ39">
        <v>94120.476415493773</v>
      </c>
      <c r="AK39" s="7">
        <f t="shared" si="5"/>
        <v>2.6963868416322134E-3</v>
      </c>
      <c r="AL39" s="7">
        <f t="shared" si="0"/>
        <v>0.90568638025046433</v>
      </c>
      <c r="AM39" s="7">
        <f t="shared" si="1"/>
        <v>4.2363233267421641E-2</v>
      </c>
      <c r="AN39" s="7">
        <f t="shared" si="2"/>
        <v>4.1344598238360593E-3</v>
      </c>
      <c r="AO39" s="7">
        <f t="shared" si="3"/>
        <v>3.0918569117382704E-2</v>
      </c>
      <c r="AP39" s="7">
        <f t="shared" si="4"/>
        <v>1.4200970699262986E-2</v>
      </c>
      <c r="AQ39">
        <v>0.24199317957326091</v>
      </c>
      <c r="AR39">
        <v>0.24130426829271751</v>
      </c>
      <c r="AS39">
        <v>0.2393102350447554</v>
      </c>
      <c r="AT39">
        <v>400736.6710815822</v>
      </c>
      <c r="AU39">
        <v>462493.72533989721</v>
      </c>
      <c r="AV39">
        <v>477991.1300018169</v>
      </c>
      <c r="AW39">
        <v>6755284.0199729502</v>
      </c>
      <c r="AX39">
        <v>7359039.15164309</v>
      </c>
      <c r="AY39">
        <v>7289337.8047815003</v>
      </c>
      <c r="AZ39">
        <v>22625.708467440461</v>
      </c>
      <c r="BA39">
        <v>25003.209082635891</v>
      </c>
      <c r="BB39">
        <v>23851.550434078359</v>
      </c>
      <c r="BC39">
        <v>22548.187966646408</v>
      </c>
      <c r="BD39">
        <v>224964.13242835001</v>
      </c>
      <c r="BE39">
        <v>254892.8554148277</v>
      </c>
      <c r="BF39">
        <v>245293.40886428309</v>
      </c>
      <c r="BG39">
        <v>97572.429980702087</v>
      </c>
      <c r="BH39">
        <v>130923.2992270829</v>
      </c>
      <c r="BI39">
        <v>128058.88706404909</v>
      </c>
      <c r="BJ39">
        <v>5.4296845493544667E-2</v>
      </c>
      <c r="BK39">
        <v>5.7276530178076032E-2</v>
      </c>
      <c r="BL39">
        <v>6.000220654231047E-2</v>
      </c>
      <c r="BM39">
        <v>0.9372931789318808</v>
      </c>
      <c r="BN39">
        <v>0.93299989889544077</v>
      </c>
      <c r="BO39">
        <v>0.92984537510146958</v>
      </c>
      <c r="BP39">
        <v>3.100594964145875E-3</v>
      </c>
      <c r="BQ39">
        <v>3.137462650723297E-3</v>
      </c>
      <c r="BR39">
        <v>3.0159506678273289E-3</v>
      </c>
      <c r="BS39">
        <v>3.1300688984319043E-2</v>
      </c>
      <c r="BT39">
        <v>3.2188657483988192E-2</v>
      </c>
      <c r="BU39">
        <v>3.1177211456993259E-2</v>
      </c>
      <c r="BV39">
        <v>1.366670497572892E-2</v>
      </c>
      <c r="BW39">
        <v>1.621968612214781E-2</v>
      </c>
      <c r="BX39">
        <v>1.6047193287493589E-2</v>
      </c>
    </row>
    <row r="40" spans="1:76" hidden="1" x14ac:dyDescent="0.3">
      <c r="A40" s="1">
        <v>45264</v>
      </c>
      <c r="C40" t="s">
        <v>68</v>
      </c>
      <c r="D40">
        <v>7085.5950000000003</v>
      </c>
      <c r="E40">
        <v>6327.0949999999993</v>
      </c>
      <c r="F40">
        <v>758.5</v>
      </c>
      <c r="G40">
        <v>1574.61475</v>
      </c>
      <c r="H40">
        <v>215.56524999999999</v>
      </c>
      <c r="I40">
        <v>1790.18</v>
      </c>
      <c r="J40">
        <v>0.25265062425950108</v>
      </c>
      <c r="K40">
        <v>0.2488685170682596</v>
      </c>
      <c r="L40">
        <v>0.28419940672379701</v>
      </c>
      <c r="M40">
        <v>25</v>
      </c>
      <c r="N40">
        <v>12601</v>
      </c>
      <c r="O40">
        <v>729</v>
      </c>
      <c r="P40">
        <v>99</v>
      </c>
      <c r="Q40">
        <v>448</v>
      </c>
      <c r="R40">
        <v>161</v>
      </c>
      <c r="S40">
        <v>7015731.1952299997</v>
      </c>
      <c r="T40">
        <v>7015731.1952299997</v>
      </c>
      <c r="U40">
        <v>436702</v>
      </c>
      <c r="V40">
        <v>6634490</v>
      </c>
      <c r="W40">
        <v>13454</v>
      </c>
      <c r="X40">
        <v>1.8581834398691841E-3</v>
      </c>
      <c r="Y40">
        <v>0.9365987810316635</v>
      </c>
      <c r="Z40">
        <v>5.4184629106585412E-2</v>
      </c>
      <c r="AA40">
        <v>7.3584064218819682E-3</v>
      </c>
      <c r="AB40">
        <v>3.3298647242455778E-2</v>
      </c>
      <c r="AC40">
        <v>1.196670135275754E-2</v>
      </c>
      <c r="AD40">
        <f>+YEAR(A40)</f>
        <v>2023</v>
      </c>
      <c r="AE40">
        <v>13036.515525550019</v>
      </c>
      <c r="AF40">
        <v>6570925.2854982344</v>
      </c>
      <c r="AG40">
        <v>380144.79272503871</v>
      </c>
      <c r="AH40">
        <v>51624.601481178077</v>
      </c>
      <c r="AI40">
        <v>233614.35821785641</v>
      </c>
      <c r="AJ40">
        <v>83955.15998454213</v>
      </c>
      <c r="AK40" s="7">
        <f t="shared" si="5"/>
        <v>1.7777145701486164E-3</v>
      </c>
      <c r="AL40" s="7">
        <f t="shared" si="0"/>
        <v>0.89603925193770895</v>
      </c>
      <c r="AM40" s="7">
        <f t="shared" si="1"/>
        <v>5.1838156865533669E-2</v>
      </c>
      <c r="AN40" s="7">
        <f t="shared" si="2"/>
        <v>7.0397496977885202E-3</v>
      </c>
      <c r="AO40" s="7">
        <f t="shared" si="3"/>
        <v>3.1856645097063215E-2</v>
      </c>
      <c r="AP40" s="7">
        <f t="shared" si="4"/>
        <v>1.144848183175709E-2</v>
      </c>
      <c r="AQ40">
        <v>0.24836657710058041</v>
      </c>
      <c r="AR40">
        <v>0.2455456611353409</v>
      </c>
      <c r="AS40">
        <v>0.2441408572844134</v>
      </c>
      <c r="AT40">
        <v>330458.84536200052</v>
      </c>
      <c r="AU40">
        <v>393872.71162940102</v>
      </c>
      <c r="AV40">
        <v>441906.49218618253</v>
      </c>
      <c r="AW40">
        <v>6286793.8685301049</v>
      </c>
      <c r="AX40">
        <v>6693831.1084813783</v>
      </c>
      <c r="AY40">
        <v>7162010.6851068754</v>
      </c>
      <c r="AZ40">
        <v>15453.746030068731</v>
      </c>
      <c r="BA40">
        <v>19429.310820143641</v>
      </c>
      <c r="BB40">
        <v>22011.535693364429</v>
      </c>
      <c r="BC40">
        <v>21688.543452372691</v>
      </c>
      <c r="BD40">
        <v>219267.44457389609</v>
      </c>
      <c r="BE40">
        <v>227847.54102485211</v>
      </c>
      <c r="BF40">
        <v>249573.23111558479</v>
      </c>
      <c r="BG40">
        <v>89037.818200017937</v>
      </c>
      <c r="BH40">
        <v>93033.339981982092</v>
      </c>
      <c r="BI40">
        <v>119181.2644164477</v>
      </c>
      <c r="BJ40">
        <v>4.9274794472971423E-2</v>
      </c>
      <c r="BK40">
        <v>5.4259440031224918E-2</v>
      </c>
      <c r="BL40">
        <v>5.6503554910203369E-2</v>
      </c>
      <c r="BM40">
        <v>0.94254010336723737</v>
      </c>
      <c r="BN40">
        <v>0.93706171296514162</v>
      </c>
      <c r="BO40">
        <v>0.9338996194294964</v>
      </c>
      <c r="BP40">
        <v>2.340989310296037E-3</v>
      </c>
      <c r="BQ40">
        <v>2.6864577893869791E-3</v>
      </c>
      <c r="BR40">
        <v>2.8176428480097679E-3</v>
      </c>
      <c r="BS40">
        <v>3.2839082657372468E-2</v>
      </c>
      <c r="BT40">
        <v>3.1966675070364617E-2</v>
      </c>
      <c r="BU40">
        <v>3.2466154923605078E-2</v>
      </c>
      <c r="BV40">
        <v>1.3419344652282389E-2</v>
      </c>
      <c r="BW40">
        <v>1.3100037101405129E-2</v>
      </c>
      <c r="BX40">
        <v>1.5156439929800239E-2</v>
      </c>
    </row>
    <row r="41" spans="1:76" hidden="1" x14ac:dyDescent="0.3">
      <c r="A41" s="1">
        <v>45271</v>
      </c>
      <c r="C41" t="s">
        <v>68</v>
      </c>
      <c r="D41">
        <v>7982.6859999999997</v>
      </c>
      <c r="E41">
        <v>7212.1859999999997</v>
      </c>
      <c r="F41">
        <v>770.5</v>
      </c>
      <c r="G41">
        <v>1828.2104300000001</v>
      </c>
      <c r="H41">
        <v>250.28256999999999</v>
      </c>
      <c r="I41">
        <v>2078.4929999999999</v>
      </c>
      <c r="J41">
        <v>0.26037514190085892</v>
      </c>
      <c r="K41">
        <v>0.25348908500141287</v>
      </c>
      <c r="L41">
        <v>0.32483136924075268</v>
      </c>
      <c r="M41">
        <v>34</v>
      </c>
      <c r="N41">
        <v>14339</v>
      </c>
      <c r="O41">
        <v>822</v>
      </c>
      <c r="P41">
        <v>107</v>
      </c>
      <c r="Q41">
        <v>347</v>
      </c>
      <c r="R41">
        <v>211</v>
      </c>
      <c r="S41">
        <v>7444850.9808999998</v>
      </c>
      <c r="T41">
        <v>7444850.9808999998</v>
      </c>
      <c r="U41">
        <v>466604</v>
      </c>
      <c r="V41">
        <v>7080410</v>
      </c>
      <c r="W41">
        <v>15302</v>
      </c>
      <c r="X41">
        <v>2.2219317736243628E-3</v>
      </c>
      <c r="Y41">
        <v>0.93706705005881585</v>
      </c>
      <c r="Z41">
        <v>5.371846817409489E-2</v>
      </c>
      <c r="AA41">
        <v>6.9925499934649074E-3</v>
      </c>
      <c r="AB41">
        <v>2.267677427787217E-2</v>
      </c>
      <c r="AC41">
        <v>1.378904718337472E-2</v>
      </c>
      <c r="AD41">
        <f>+YEAR(A41)</f>
        <v>2023</v>
      </c>
      <c r="AE41">
        <v>16541.950944360211</v>
      </c>
      <c r="AF41">
        <v>6976324.5467994446</v>
      </c>
      <c r="AG41">
        <v>399925.99047835579</v>
      </c>
      <c r="AH41">
        <v>52058.492677839487</v>
      </c>
      <c r="AI41">
        <v>168825.20522626449</v>
      </c>
      <c r="AJ41">
        <v>102657.4014488237</v>
      </c>
      <c r="AK41" s="7">
        <f t="shared" si="5"/>
        <v>2.1437578814627991E-3</v>
      </c>
      <c r="AL41" s="7">
        <f t="shared" si="0"/>
        <v>0.90409836065573768</v>
      </c>
      <c r="AM41" s="7">
        <f t="shared" si="1"/>
        <v>5.1828499369482979E-2</v>
      </c>
      <c r="AN41" s="7">
        <f t="shared" si="2"/>
        <v>6.7465321563682209E-3</v>
      </c>
      <c r="AO41" s="7">
        <f t="shared" si="3"/>
        <v>2.1878940731399742E-2</v>
      </c>
      <c r="AP41" s="7">
        <f t="shared" si="4"/>
        <v>1.3303909205548551E-2</v>
      </c>
      <c r="AQ41">
        <v>0.25651288308018011</v>
      </c>
      <c r="AR41">
        <v>0.25236943203400652</v>
      </c>
      <c r="AS41">
        <v>0.24925303132672039</v>
      </c>
      <c r="AT41">
        <v>390035.39160169719</v>
      </c>
      <c r="AU41">
        <v>353614.56040078559</v>
      </c>
      <c r="AV41">
        <v>395386.03134163981</v>
      </c>
      <c r="AW41">
        <v>6773624.9161488404</v>
      </c>
      <c r="AX41">
        <v>6516637.4279532181</v>
      </c>
      <c r="AY41">
        <v>6764454.4680608949</v>
      </c>
      <c r="AZ41">
        <v>14789.23323495512</v>
      </c>
      <c r="BA41">
        <v>15816.48100149922</v>
      </c>
      <c r="BB41">
        <v>18707.470851197791</v>
      </c>
      <c r="BC41">
        <v>20917.61874356358</v>
      </c>
      <c r="BD41">
        <v>201219.78172206049</v>
      </c>
      <c r="BE41">
        <v>202453.3647913523</v>
      </c>
      <c r="BF41">
        <v>213091.95707520519</v>
      </c>
      <c r="BG41">
        <v>93306.280716682901</v>
      </c>
      <c r="BH41">
        <v>93577.679282953191</v>
      </c>
      <c r="BI41">
        <v>95439.355348692494</v>
      </c>
      <c r="BJ41">
        <v>5.3951548640340137E-2</v>
      </c>
      <c r="BK41">
        <v>5.0756019040012583E-2</v>
      </c>
      <c r="BL41">
        <v>5.4124197066942402E-2</v>
      </c>
      <c r="BM41">
        <v>0.93683291554523973</v>
      </c>
      <c r="BN41">
        <v>0.94071575226443027</v>
      </c>
      <c r="BO41">
        <v>0.93706304723856015</v>
      </c>
      <c r="BP41">
        <v>2.0400576067467731E-3</v>
      </c>
      <c r="BQ41">
        <v>2.3013034647388132E-3</v>
      </c>
      <c r="BR41">
        <v>2.5703262854463241E-3</v>
      </c>
      <c r="BS41">
        <v>2.7987710760163979E-2</v>
      </c>
      <c r="BT41">
        <v>2.9451646530872368E-2</v>
      </c>
      <c r="BU41">
        <v>2.9644199872241501E-2</v>
      </c>
      <c r="BV41">
        <v>1.2877874268066129E-2</v>
      </c>
      <c r="BW41">
        <v>1.3542578829313159E-2</v>
      </c>
      <c r="BX41">
        <v>1.327228962189753E-2</v>
      </c>
    </row>
    <row r="42" spans="1:76" hidden="1" x14ac:dyDescent="0.3">
      <c r="A42" s="1">
        <v>45278</v>
      </c>
      <c r="C42" t="s">
        <v>68</v>
      </c>
      <c r="D42">
        <v>6244.9459999999999</v>
      </c>
      <c r="E42">
        <v>5264.6009999999997</v>
      </c>
      <c r="F42">
        <v>980.34500000000003</v>
      </c>
      <c r="G42">
        <v>1461.4694</v>
      </c>
      <c r="H42">
        <v>200.07560000000001</v>
      </c>
      <c r="I42">
        <v>1661.5450000000001</v>
      </c>
      <c r="J42">
        <v>0.26606234865761852</v>
      </c>
      <c r="K42">
        <v>0.27760307001423279</v>
      </c>
      <c r="L42">
        <v>0.20408692858126479</v>
      </c>
      <c r="M42">
        <v>41</v>
      </c>
      <c r="N42">
        <v>12245</v>
      </c>
      <c r="O42">
        <v>597</v>
      </c>
      <c r="P42">
        <v>48</v>
      </c>
      <c r="Q42">
        <v>385</v>
      </c>
      <c r="R42">
        <v>166</v>
      </c>
      <c r="S42">
        <v>5167197.3744099997</v>
      </c>
      <c r="T42">
        <v>5394496.4229266588</v>
      </c>
      <c r="U42">
        <v>332423</v>
      </c>
      <c r="V42">
        <v>5155490</v>
      </c>
      <c r="W42">
        <v>12931</v>
      </c>
      <c r="X42">
        <v>3.170675121800325E-3</v>
      </c>
      <c r="Y42">
        <v>0.94694919186451165</v>
      </c>
      <c r="Z42">
        <v>4.616812311499497E-2</v>
      </c>
      <c r="AA42">
        <v>3.7120098986930632E-3</v>
      </c>
      <c r="AB42">
        <v>2.9773412729100609E-2</v>
      </c>
      <c r="AC42">
        <v>1.2837367566313511E-2</v>
      </c>
      <c r="AD42">
        <f>+YEAR(A42)</f>
        <v>2023</v>
      </c>
      <c r="AE42">
        <v>17104.195602814401</v>
      </c>
      <c r="AF42">
        <v>5108314.0282063987</v>
      </c>
      <c r="AG42">
        <v>249053.774997078</v>
      </c>
      <c r="AH42">
        <v>20024.424120368079</v>
      </c>
      <c r="AI42">
        <v>160612.56846545229</v>
      </c>
      <c r="AJ42">
        <v>69251.133416272933</v>
      </c>
      <c r="AK42" s="7">
        <f t="shared" si="5"/>
        <v>3.0410918261385548E-3</v>
      </c>
      <c r="AL42" s="7">
        <f t="shared" si="0"/>
        <v>0.90824803441625857</v>
      </c>
      <c r="AM42" s="7">
        <f t="shared" si="1"/>
        <v>4.4281263907432131E-2</v>
      </c>
      <c r="AN42" s="7">
        <f t="shared" si="2"/>
        <v>3.5603026257231859E-3</v>
      </c>
      <c r="AO42" s="7">
        <f t="shared" si="3"/>
        <v>2.855659397715472E-2</v>
      </c>
      <c r="AP42" s="7">
        <f t="shared" si="4"/>
        <v>1.2312713247292684E-2</v>
      </c>
      <c r="AQ42">
        <v>0.26321874527923872</v>
      </c>
      <c r="AR42">
        <v>0.25969603827265952</v>
      </c>
      <c r="AS42">
        <v>0.25579266118990951</v>
      </c>
      <c r="AT42">
        <v>324489.88273771689</v>
      </c>
      <c r="AU42">
        <v>343041.5194001575</v>
      </c>
      <c r="AV42">
        <v>327474.3640498587</v>
      </c>
      <c r="AW42">
        <v>6042319.2875029221</v>
      </c>
      <c r="AX42">
        <v>6218521.2868346944</v>
      </c>
      <c r="AY42">
        <v>6164556.578016513</v>
      </c>
      <c r="AZ42">
        <v>16823.07327358731</v>
      </c>
      <c r="BA42">
        <v>15560.88735757488</v>
      </c>
      <c r="BB42">
        <v>16138.409651828009</v>
      </c>
      <c r="BC42">
        <v>18386.815801521108</v>
      </c>
      <c r="BD42">
        <v>164718.88684585839</v>
      </c>
      <c r="BE42">
        <v>187684.04396985771</v>
      </c>
      <c r="BF42">
        <v>191993.1657098773</v>
      </c>
      <c r="BG42">
        <v>85954.267432548295</v>
      </c>
      <c r="BH42">
        <v>85287.898283212911</v>
      </c>
      <c r="BI42">
        <v>87496.042816283123</v>
      </c>
      <c r="BJ42">
        <v>4.994329564454493E-2</v>
      </c>
      <c r="BK42">
        <v>5.1357073465225091E-2</v>
      </c>
      <c r="BL42">
        <v>4.9609045058758169E-2</v>
      </c>
      <c r="BM42">
        <v>0.94200812096166375</v>
      </c>
      <c r="BN42">
        <v>0.94020500765166359</v>
      </c>
      <c r="BO42">
        <v>0.94227411216445056</v>
      </c>
      <c r="BP42">
        <v>2.696303447712343E-3</v>
      </c>
      <c r="BQ42">
        <v>2.4169301117646239E-3</v>
      </c>
      <c r="BR42">
        <v>2.5186463790041911E-3</v>
      </c>
      <c r="BS42">
        <v>2.62250935034864E-2</v>
      </c>
      <c r="BT42">
        <v>2.8582944749809529E-2</v>
      </c>
      <c r="BU42">
        <v>2.9532088080429428E-2</v>
      </c>
      <c r="BV42">
        <v>1.331320737484412E-2</v>
      </c>
      <c r="BW42">
        <v>1.2864372034148591E-2</v>
      </c>
      <c r="BX42">
        <v>1.3366276013563249E-2</v>
      </c>
    </row>
    <row r="43" spans="1:76" hidden="1" x14ac:dyDescent="0.3">
      <c r="A43" s="1">
        <v>45285</v>
      </c>
      <c r="C43" t="s">
        <v>68</v>
      </c>
      <c r="D43">
        <v>3915.3760000000002</v>
      </c>
      <c r="E43">
        <v>3454.366</v>
      </c>
      <c r="F43">
        <v>461.01</v>
      </c>
      <c r="G43">
        <v>953.29818999999998</v>
      </c>
      <c r="H43">
        <v>130.50681</v>
      </c>
      <c r="I43">
        <v>1083.8050000000001</v>
      </c>
      <c r="J43">
        <v>0.27680738708108749</v>
      </c>
      <c r="K43">
        <v>0.27596907507774221</v>
      </c>
      <c r="L43">
        <v>0.28308889178108942</v>
      </c>
      <c r="M43">
        <v>14</v>
      </c>
      <c r="N43">
        <v>4816</v>
      </c>
      <c r="O43">
        <v>297</v>
      </c>
      <c r="P43">
        <v>6</v>
      </c>
      <c r="Q43">
        <v>132</v>
      </c>
      <c r="R43">
        <v>78</v>
      </c>
      <c r="S43">
        <v>2926855.8886299999</v>
      </c>
      <c r="T43">
        <v>2926855.8886299999</v>
      </c>
      <c r="U43">
        <v>187196</v>
      </c>
      <c r="V43">
        <v>3327350</v>
      </c>
      <c r="W43">
        <v>5133</v>
      </c>
      <c r="X43">
        <v>2.727449834404832E-3</v>
      </c>
      <c r="Y43">
        <v>0.93824274303526201</v>
      </c>
      <c r="Z43">
        <v>5.7860900058445353E-2</v>
      </c>
      <c r="AA43">
        <v>1.1689070718877851E-3</v>
      </c>
      <c r="AB43">
        <v>2.571595558153127E-2</v>
      </c>
      <c r="AC43">
        <v>1.51957919345412E-2</v>
      </c>
      <c r="AD43">
        <f>+YEAR(A43)</f>
        <v>2023</v>
      </c>
      <c r="AE43">
        <v>7982.8526087706996</v>
      </c>
      <c r="AF43">
        <v>2746101.297417121</v>
      </c>
      <c r="AG43">
        <v>169350.5160574927</v>
      </c>
      <c r="AH43">
        <v>3421.2225466160139</v>
      </c>
      <c r="AI43">
        <v>75266.896025552312</v>
      </c>
      <c r="AJ43">
        <v>44475.893106008181</v>
      </c>
      <c r="AK43" s="7">
        <f t="shared" si="5"/>
        <v>2.6202507954332767E-3</v>
      </c>
      <c r="AL43" s="7">
        <f t="shared" si="0"/>
        <v>0.90136627362904731</v>
      </c>
      <c r="AM43" s="7">
        <f t="shared" si="1"/>
        <v>5.5586749017405943E-2</v>
      </c>
      <c r="AN43" s="7">
        <f t="shared" si="2"/>
        <v>1.1229646266142613E-3</v>
      </c>
      <c r="AO43" s="7">
        <f t="shared" si="3"/>
        <v>2.4705221785513751E-2</v>
      </c>
      <c r="AP43" s="7">
        <f t="shared" si="4"/>
        <v>1.4598540145985398E-2</v>
      </c>
      <c r="AQ43">
        <v>0.27143486786935311</v>
      </c>
      <c r="AR43">
        <v>0.26774829254652172</v>
      </c>
      <c r="AS43">
        <v>0.26397387547476647</v>
      </c>
      <c r="AT43">
        <v>209202.14552728529</v>
      </c>
      <c r="AU43">
        <v>272776.76051097549</v>
      </c>
      <c r="AV43">
        <v>299618.76856449118</v>
      </c>
      <c r="AW43">
        <v>3927207.6628117599</v>
      </c>
      <c r="AX43">
        <v>4943579.9574743221</v>
      </c>
      <c r="AY43">
        <v>5350416.2894802997</v>
      </c>
      <c r="AZ43">
        <v>12543.52410579256</v>
      </c>
      <c r="BA43">
        <v>13876.33305198177</v>
      </c>
      <c r="BB43">
        <v>13666.37867037383</v>
      </c>
      <c r="BC43">
        <v>14507.29824321655</v>
      </c>
      <c r="BD43">
        <v>117939.73224550229</v>
      </c>
      <c r="BE43">
        <v>134901.55657242311</v>
      </c>
      <c r="BF43">
        <v>159579.75698378141</v>
      </c>
      <c r="BG43">
        <v>56863.513261140542</v>
      </c>
      <c r="BH43">
        <v>72128.142657034929</v>
      </c>
      <c r="BI43">
        <v>75084.896988911714</v>
      </c>
      <c r="BJ43">
        <v>5.2014511586720158E-2</v>
      </c>
      <c r="BK43">
        <v>5.2582497115845082E-2</v>
      </c>
      <c r="BL43">
        <v>5.2983030113530158E-2</v>
      </c>
      <c r="BM43">
        <v>0.94259596744988683</v>
      </c>
      <c r="BN43">
        <v>0.94075299498619647</v>
      </c>
      <c r="BO43">
        <v>0.93971444149756322</v>
      </c>
      <c r="BP43">
        <v>2.9490624781025781E-3</v>
      </c>
      <c r="BQ43">
        <v>2.7066855766098401E-3</v>
      </c>
      <c r="BR43">
        <v>2.494560042424676E-3</v>
      </c>
      <c r="BS43">
        <v>2.774468415531595E-2</v>
      </c>
      <c r="BT43">
        <v>2.6055380862834689E-2</v>
      </c>
      <c r="BU43">
        <v>2.7866197457739959E-2</v>
      </c>
      <c r="BV43">
        <v>1.401657975042736E-2</v>
      </c>
      <c r="BW43">
        <v>1.394073556140981E-2</v>
      </c>
      <c r="BX43">
        <v>1.344722700924674E-2</v>
      </c>
    </row>
    <row r="44" spans="1:76" x14ac:dyDescent="0.3">
      <c r="A44" s="1">
        <v>45292</v>
      </c>
      <c r="C44" t="s">
        <v>68</v>
      </c>
      <c r="D44">
        <v>4584.0230000000001</v>
      </c>
      <c r="E44">
        <v>4036.5929999999998</v>
      </c>
      <c r="F44">
        <v>547.42999999999995</v>
      </c>
      <c r="G44">
        <v>992.15974000000006</v>
      </c>
      <c r="H44">
        <v>153.67426</v>
      </c>
      <c r="I44">
        <v>1145.8340000000001</v>
      </c>
      <c r="J44">
        <v>0.24996253291050241</v>
      </c>
      <c r="K44">
        <v>0.2457913740622352</v>
      </c>
      <c r="L44">
        <v>0.28071947098259142</v>
      </c>
      <c r="M44">
        <v>18</v>
      </c>
      <c r="N44">
        <v>14263</v>
      </c>
      <c r="O44">
        <v>1287</v>
      </c>
      <c r="P44">
        <v>135</v>
      </c>
      <c r="Q44">
        <v>477</v>
      </c>
      <c r="R44">
        <v>204</v>
      </c>
      <c r="S44">
        <v>3578909.6751999999</v>
      </c>
      <c r="T44">
        <v>3685639.5528239608</v>
      </c>
      <c r="U44">
        <v>265584</v>
      </c>
      <c r="V44">
        <v>4470420</v>
      </c>
      <c r="W44">
        <v>15703</v>
      </c>
      <c r="X44">
        <v>1.1462777813156719E-3</v>
      </c>
      <c r="Y44">
        <v>0.90829777749474627</v>
      </c>
      <c r="Z44">
        <v>8.1958861364070559E-2</v>
      </c>
      <c r="AA44">
        <v>8.5970833598675404E-3</v>
      </c>
      <c r="AB44">
        <v>3.037636120486531E-2</v>
      </c>
      <c r="AC44">
        <v>1.2991148188244281E-2</v>
      </c>
      <c r="AD44">
        <f>+YEAR(A44)</f>
        <v>2024</v>
      </c>
      <c r="AE44">
        <v>4224.7667293403356</v>
      </c>
      <c r="AF44">
        <v>3347658.2144767302</v>
      </c>
      <c r="AG44">
        <v>302070.82114783413</v>
      </c>
      <c r="AH44">
        <v>31685.750470052521</v>
      </c>
      <c r="AI44">
        <v>111956.31832751889</v>
      </c>
      <c r="AJ44">
        <v>47880.689599190468</v>
      </c>
      <c r="AK44" s="8">
        <f t="shared" si="5"/>
        <v>1.0986328125000009E-3</v>
      </c>
      <c r="AL44" s="7">
        <f t="shared" si="0"/>
        <v>0.87054443359374989</v>
      </c>
      <c r="AM44" s="7">
        <f t="shared" si="1"/>
        <v>7.8552246093750097E-2</v>
      </c>
      <c r="AN44" s="7">
        <f t="shared" si="2"/>
        <v>8.2397460937500087E-3</v>
      </c>
      <c r="AO44" s="7">
        <f t="shared" si="3"/>
        <v>2.9113769531250024E-2</v>
      </c>
      <c r="AP44" s="7">
        <f t="shared" si="4"/>
        <v>1.245117187500001E-2</v>
      </c>
      <c r="AQ44">
        <v>0.26338495999579498</v>
      </c>
      <c r="AR44">
        <v>0.26427742288306949</v>
      </c>
      <c r="AS44">
        <v>0.26330185263751688</v>
      </c>
      <c r="AT44">
        <v>235710.66860266341</v>
      </c>
      <c r="AU44">
        <v>240158.37073413489</v>
      </c>
      <c r="AV44">
        <v>280100.27567019011</v>
      </c>
      <c r="AW44">
        <v>3046879.7559469282</v>
      </c>
      <c r="AX44">
        <v>3734024.5133667518</v>
      </c>
      <c r="AY44">
        <v>4544599.5217249244</v>
      </c>
      <c r="AZ44">
        <v>6103.809669055523</v>
      </c>
      <c r="BA44">
        <v>9770.6049803084788</v>
      </c>
      <c r="BB44">
        <v>11463.44147132141</v>
      </c>
      <c r="BC44">
        <v>11778.05628216713</v>
      </c>
      <c r="BD44">
        <v>93611.607176535617</v>
      </c>
      <c r="BE44">
        <v>115945.2609395078</v>
      </c>
      <c r="BF44">
        <v>129165.247011197</v>
      </c>
      <c r="BG44">
        <v>46178.291352599314</v>
      </c>
      <c r="BH44">
        <v>53869.238707157179</v>
      </c>
      <c r="BI44">
        <v>66066.279392573808</v>
      </c>
      <c r="BJ44">
        <v>6.9909880711257963E-2</v>
      </c>
      <c r="BK44">
        <v>6.1995961512503632E-2</v>
      </c>
      <c r="BL44">
        <v>5.9926588177901453E-2</v>
      </c>
      <c r="BM44">
        <v>0.92327026026500414</v>
      </c>
      <c r="BN44">
        <v>0.93116323746483998</v>
      </c>
      <c r="BO44">
        <v>0.932639190613334</v>
      </c>
      <c r="BP44">
        <v>1.936863807860252E-3</v>
      </c>
      <c r="BQ44">
        <v>2.3481342458402769E-3</v>
      </c>
      <c r="BR44">
        <v>2.3165836277862979E-3</v>
      </c>
      <c r="BS44">
        <v>2.8046158393198298E-2</v>
      </c>
      <c r="BT44">
        <v>2.862190983849907E-2</v>
      </c>
      <c r="BU44">
        <v>2.7135625948342339E-2</v>
      </c>
      <c r="BV44">
        <v>1.409347006139274E-2</v>
      </c>
      <c r="BW44">
        <v>1.367476922969966E-2</v>
      </c>
      <c r="BX44">
        <v>1.370333871811843E-2</v>
      </c>
    </row>
    <row r="45" spans="1:76" x14ac:dyDescent="0.3">
      <c r="A45" s="1">
        <v>45299</v>
      </c>
      <c r="C45" t="s">
        <v>68</v>
      </c>
      <c r="D45">
        <v>6962.67</v>
      </c>
      <c r="E45">
        <v>6131.63</v>
      </c>
      <c r="F45">
        <v>831.04</v>
      </c>
      <c r="G45">
        <v>1565.64103</v>
      </c>
      <c r="H45">
        <v>242.49996999999999</v>
      </c>
      <c r="I45">
        <v>1808.1410000000001</v>
      </c>
      <c r="J45">
        <v>0.2596907508182924</v>
      </c>
      <c r="K45">
        <v>0.25533847117324432</v>
      </c>
      <c r="L45">
        <v>0.29180300587216018</v>
      </c>
      <c r="M45">
        <v>8</v>
      </c>
      <c r="N45">
        <v>11186</v>
      </c>
      <c r="O45">
        <v>940</v>
      </c>
      <c r="P45">
        <v>186</v>
      </c>
      <c r="Q45">
        <v>459</v>
      </c>
      <c r="R45">
        <v>217</v>
      </c>
      <c r="S45">
        <v>6183832.1967799999</v>
      </c>
      <c r="T45">
        <v>6227074.5044729495</v>
      </c>
      <c r="U45">
        <v>378209</v>
      </c>
      <c r="V45">
        <v>5993200</v>
      </c>
      <c r="W45">
        <v>12320</v>
      </c>
      <c r="X45">
        <v>6.4935064935064935E-4</v>
      </c>
      <c r="Y45">
        <v>0.90795454545454546</v>
      </c>
      <c r="Z45">
        <v>7.6298701298701296E-2</v>
      </c>
      <c r="AA45">
        <v>1.5097402597402601E-2</v>
      </c>
      <c r="AB45">
        <v>3.7256493506493508E-2</v>
      </c>
      <c r="AC45">
        <v>1.7613636363636359E-2</v>
      </c>
      <c r="AD45">
        <f>+YEAR(A45)</f>
        <v>2024</v>
      </c>
      <c r="AE45">
        <v>4043.554873034383</v>
      </c>
      <c r="AF45">
        <v>5653900.6012203256</v>
      </c>
      <c r="AG45">
        <v>475117.69758153998</v>
      </c>
      <c r="AH45">
        <v>94012.650798049406</v>
      </c>
      <c r="AI45">
        <v>231998.96084034769</v>
      </c>
      <c r="AJ45">
        <v>109681.4259310576</v>
      </c>
      <c r="AK45" s="8">
        <f t="shared" si="5"/>
        <v>6.1557402277623893E-4</v>
      </c>
      <c r="AL45" s="7">
        <f t="shared" si="0"/>
        <v>0.86072637734687596</v>
      </c>
      <c r="AM45" s="7">
        <f t="shared" si="1"/>
        <v>7.2329947676208067E-2</v>
      </c>
      <c r="AN45" s="7">
        <f t="shared" si="2"/>
        <v>1.4312096029547555E-2</v>
      </c>
      <c r="AO45" s="7">
        <f t="shared" si="3"/>
        <v>3.5318559556786699E-2</v>
      </c>
      <c r="AP45" s="7">
        <f t="shared" si="4"/>
        <v>1.6697445367805475E-2</v>
      </c>
      <c r="AQ45">
        <v>0.25482664186439741</v>
      </c>
      <c r="AR45">
        <v>0.2621535569366274</v>
      </c>
      <c r="AS45">
        <v>0.2631307548668752</v>
      </c>
      <c r="AT45">
        <v>388594.25936468702</v>
      </c>
      <c r="AU45">
        <v>315513.01159562223</v>
      </c>
      <c r="AV45">
        <v>298898.20244598622</v>
      </c>
      <c r="AW45">
        <v>4500779.4078485304</v>
      </c>
      <c r="AX45">
        <v>3915886.7043713941</v>
      </c>
      <c r="AY45">
        <v>4213993.5353301447</v>
      </c>
      <c r="AZ45">
        <v>4134.160801187365</v>
      </c>
      <c r="BA45">
        <v>5417.0580703818059</v>
      </c>
      <c r="BB45">
        <v>8338.842453489955</v>
      </c>
      <c r="BC45">
        <v>9979.4641516640077</v>
      </c>
      <c r="BD45">
        <v>171977.63958393331</v>
      </c>
      <c r="BE45">
        <v>139740.72506447299</v>
      </c>
      <c r="BF45">
        <v>144958.68591471779</v>
      </c>
      <c r="BG45">
        <v>78781.057765124046</v>
      </c>
      <c r="BH45">
        <v>67346.002878752086</v>
      </c>
      <c r="BI45">
        <v>67822.285513132287</v>
      </c>
      <c r="BJ45">
        <v>7.9128781331385928E-2</v>
      </c>
      <c r="BK45">
        <v>7.2039487573739069E-2</v>
      </c>
      <c r="BL45">
        <v>6.5571646459053043E-2</v>
      </c>
      <c r="BM45">
        <v>0.90812616147464587</v>
      </c>
      <c r="BN45">
        <v>0.91816502199485128</v>
      </c>
      <c r="BO45">
        <v>0.9253610644622664</v>
      </c>
      <c r="BP45">
        <v>8.9781421533316052E-4</v>
      </c>
      <c r="BQ45">
        <v>1.507692755023718E-3</v>
      </c>
      <c r="BR45">
        <v>1.9234383467178701E-3</v>
      </c>
      <c r="BS45">
        <v>3.381642735567942E-2</v>
      </c>
      <c r="BT45">
        <v>3.111627009763003E-2</v>
      </c>
      <c r="BU45">
        <v>3.0780555755497679E-2</v>
      </c>
      <c r="BV45">
        <v>1.5302392275940321E-2</v>
      </c>
      <c r="BW45">
        <v>1.5266858828807279E-2</v>
      </c>
      <c r="BX45">
        <v>1.4659486013183841E-2</v>
      </c>
    </row>
    <row r="46" spans="1:76" x14ac:dyDescent="0.3">
      <c r="A46" s="1">
        <v>45306</v>
      </c>
      <c r="C46" t="s">
        <v>68</v>
      </c>
      <c r="D46">
        <v>6282.1369999999997</v>
      </c>
      <c r="E46">
        <v>5609.567</v>
      </c>
      <c r="F46">
        <v>672.57</v>
      </c>
      <c r="G46">
        <v>1458.33197</v>
      </c>
      <c r="H46">
        <v>225.87903</v>
      </c>
      <c r="I46">
        <v>1684.211</v>
      </c>
      <c r="J46">
        <v>0.26809523574541588</v>
      </c>
      <c r="K46">
        <v>0.25997228841370468</v>
      </c>
      <c r="L46">
        <v>0.33584464070654352</v>
      </c>
      <c r="M46">
        <v>28</v>
      </c>
      <c r="N46">
        <v>12373</v>
      </c>
      <c r="O46">
        <v>1242</v>
      </c>
      <c r="P46">
        <v>186</v>
      </c>
      <c r="Q46">
        <v>469</v>
      </c>
      <c r="R46">
        <v>154</v>
      </c>
      <c r="S46">
        <v>5577006.9582500001</v>
      </c>
      <c r="T46">
        <v>5762826.0338646453</v>
      </c>
      <c r="U46">
        <v>347160</v>
      </c>
      <c r="V46">
        <v>5417450</v>
      </c>
      <c r="W46">
        <v>13829</v>
      </c>
      <c r="X46">
        <v>2.0247306385132689E-3</v>
      </c>
      <c r="Y46">
        <v>0.89471400679730995</v>
      </c>
      <c r="Z46">
        <v>8.981126617976716E-2</v>
      </c>
      <c r="AA46">
        <v>1.3449996384409571E-2</v>
      </c>
      <c r="AB46">
        <v>3.3914238195097257E-2</v>
      </c>
      <c r="AC46">
        <v>1.1136018511822981E-2</v>
      </c>
      <c r="AD46">
        <f>+YEAR(A46)</f>
        <v>2024</v>
      </c>
      <c r="AE46">
        <v>11668.170435187651</v>
      </c>
      <c r="AF46">
        <v>5156081.1712348871</v>
      </c>
      <c r="AG46">
        <v>517566.70287510962</v>
      </c>
      <c r="AH46">
        <v>77509.989319460845</v>
      </c>
      <c r="AI46">
        <v>195441.8547893932</v>
      </c>
      <c r="AJ46">
        <v>64174.937393532098</v>
      </c>
      <c r="AK46" s="8">
        <f t="shared" si="5"/>
        <v>1.9374481040686409E-3</v>
      </c>
      <c r="AL46" s="7">
        <f t="shared" si="0"/>
        <v>0.85614447827290352</v>
      </c>
      <c r="AM46" s="7">
        <f t="shared" si="1"/>
        <v>8.5939662330473329E-2</v>
      </c>
      <c r="AN46" s="7">
        <f t="shared" si="2"/>
        <v>1.2870190977027404E-2</v>
      </c>
      <c r="AO46" s="7">
        <f t="shared" si="3"/>
        <v>3.2452255743149742E-2</v>
      </c>
      <c r="AP46" s="7">
        <f t="shared" si="4"/>
        <v>1.0655964572377528E-2</v>
      </c>
      <c r="AQ46">
        <v>0.26389299328185423</v>
      </c>
      <c r="AR46">
        <v>0.2592495064914036</v>
      </c>
      <c r="AS46">
        <v>0.26363897663882457</v>
      </c>
      <c r="AT46">
        <v>496342.20022832468</v>
      </c>
      <c r="AU46">
        <v>431585.07386816118</v>
      </c>
      <c r="AV46">
        <v>366026.43441549409</v>
      </c>
      <c r="AW46">
        <v>5404990.8862276059</v>
      </c>
      <c r="AX46">
        <v>4719213.3289773157</v>
      </c>
      <c r="AY46">
        <v>4225935.3210872672</v>
      </c>
      <c r="AZ46">
        <v>7855.8626541110243</v>
      </c>
      <c r="BA46">
        <v>6645.4973458541244</v>
      </c>
      <c r="BB46">
        <v>6979.8361615832682</v>
      </c>
      <c r="BC46">
        <v>9004.7080498294963</v>
      </c>
      <c r="BD46">
        <v>213720.4078148705</v>
      </c>
      <c r="BE46">
        <v>179799.04465242001</v>
      </c>
      <c r="BF46">
        <v>153666.007495703</v>
      </c>
      <c r="BG46">
        <v>86928.181662294854</v>
      </c>
      <c r="BH46">
        <v>73912.350974593384</v>
      </c>
      <c r="BI46">
        <v>66553.236507447087</v>
      </c>
      <c r="BJ46">
        <v>8.3054983739234228E-2</v>
      </c>
      <c r="BK46">
        <v>8.2689609614179677E-2</v>
      </c>
      <c r="BL46">
        <v>7.6482432225246089E-2</v>
      </c>
      <c r="BM46">
        <v>0.90133427612592776</v>
      </c>
      <c r="BN46">
        <v>0.90365544324886715</v>
      </c>
      <c r="BO46">
        <v>0.91230226819546589</v>
      </c>
      <c r="BP46">
        <v>1.337040643931959E-3</v>
      </c>
      <c r="BQ46">
        <v>1.273453023059864E-3</v>
      </c>
      <c r="BR46">
        <v>1.636952225896106E-3</v>
      </c>
      <c r="BS46">
        <v>3.5585365850795393E-2</v>
      </c>
      <c r="BT46">
        <v>3.3849030968818701E-2</v>
      </c>
      <c r="BU46">
        <v>3.1815762121996841E-2</v>
      </c>
      <c r="BV46">
        <v>1.437482743772967E-2</v>
      </c>
      <c r="BW46">
        <v>1.391360102123454E-2</v>
      </c>
      <c r="BX46">
        <v>1.423414874956121E-2</v>
      </c>
    </row>
    <row r="47" spans="1:76" x14ac:dyDescent="0.3">
      <c r="A47" s="1">
        <v>45313</v>
      </c>
      <c r="C47" t="s">
        <v>68</v>
      </c>
      <c r="D47">
        <v>5265.01</v>
      </c>
      <c r="E47">
        <v>4344.8900000000003</v>
      </c>
      <c r="F47">
        <v>920.12</v>
      </c>
      <c r="G47">
        <v>1211.64932</v>
      </c>
      <c r="H47">
        <v>187.67068</v>
      </c>
      <c r="I47">
        <v>1399.32</v>
      </c>
      <c r="J47">
        <v>0.26577727297763909</v>
      </c>
      <c r="K47">
        <v>0.27886766293277848</v>
      </c>
      <c r="L47">
        <v>0.2039632656610007</v>
      </c>
      <c r="M47">
        <v>12</v>
      </c>
      <c r="N47">
        <v>13790</v>
      </c>
      <c r="O47">
        <v>694</v>
      </c>
      <c r="P47">
        <v>69</v>
      </c>
      <c r="Q47">
        <v>486</v>
      </c>
      <c r="R47">
        <v>150</v>
      </c>
      <c r="S47">
        <v>4623306.2233499996</v>
      </c>
      <c r="T47">
        <v>4623306.2233499996</v>
      </c>
      <c r="U47">
        <v>288021</v>
      </c>
      <c r="V47">
        <v>4656010</v>
      </c>
      <c r="W47">
        <v>14565</v>
      </c>
      <c r="X47">
        <v>8.2389289392378992E-4</v>
      </c>
      <c r="Y47">
        <v>0.94679025060075528</v>
      </c>
      <c r="Z47">
        <v>4.7648472365259181E-2</v>
      </c>
      <c r="AA47">
        <v>4.7373841400617919E-3</v>
      </c>
      <c r="AB47">
        <v>3.336766220391349E-2</v>
      </c>
      <c r="AC47">
        <v>1.0298661174047369E-2</v>
      </c>
      <c r="AD47">
        <f>+YEAR(A47)</f>
        <v>2024</v>
      </c>
      <c r="AE47">
        <v>3809.1091438516992</v>
      </c>
      <c r="AF47">
        <v>4377301.2578095784</v>
      </c>
      <c r="AG47">
        <v>220293.47881942321</v>
      </c>
      <c r="AH47">
        <v>21902.377577147268</v>
      </c>
      <c r="AI47">
        <v>154268.92032599379</v>
      </c>
      <c r="AJ47">
        <v>47613.86429814624</v>
      </c>
      <c r="AK47" s="8">
        <f t="shared" si="5"/>
        <v>7.8942174856917301E-4</v>
      </c>
      <c r="AL47" s="7">
        <f t="shared" si="0"/>
        <v>0.90717715939740817</v>
      </c>
      <c r="AM47" s="7">
        <f t="shared" si="1"/>
        <v>4.5654891125583824E-2</v>
      </c>
      <c r="AN47" s="7">
        <f t="shared" si="2"/>
        <v>4.5391750542727446E-3</v>
      </c>
      <c r="AO47" s="7">
        <f t="shared" si="3"/>
        <v>3.1971580817051502E-2</v>
      </c>
      <c r="AP47" s="7">
        <f t="shared" si="4"/>
        <v>9.8677718571146631E-3</v>
      </c>
      <c r="AQ47">
        <v>0.26693625436152763</v>
      </c>
      <c r="AR47">
        <v>0.26452108651378242</v>
      </c>
      <c r="AS47">
        <v>0.26088144811296249</v>
      </c>
      <c r="AT47">
        <v>368930.09084726637</v>
      </c>
      <c r="AU47">
        <v>404325.95975869102</v>
      </c>
      <c r="AV47">
        <v>378762.1751059767</v>
      </c>
      <c r="AW47">
        <v>4766691.2145222314</v>
      </c>
      <c r="AX47">
        <v>5062427.6767549301</v>
      </c>
      <c r="AY47">
        <v>4633735.3111853814</v>
      </c>
      <c r="AZ47">
        <v>7738.6397895196824</v>
      </c>
      <c r="BA47">
        <v>6506.9448173579121</v>
      </c>
      <c r="BB47">
        <v>5936.4002953535182</v>
      </c>
      <c r="BC47">
        <v>6345.6907580369543</v>
      </c>
      <c r="BD47">
        <v>174855.3875576935</v>
      </c>
      <c r="BE47">
        <v>193903.24531857821</v>
      </c>
      <c r="BF47">
        <v>173416.5135708134</v>
      </c>
      <c r="BG47">
        <v>55894.400845839147</v>
      </c>
      <c r="BH47">
        <v>73823.409207578647</v>
      </c>
      <c r="BI47">
        <v>67337.729305481596</v>
      </c>
      <c r="BJ47">
        <v>6.8729869272513178E-2</v>
      </c>
      <c r="BK47">
        <v>7.1252813281242541E-2</v>
      </c>
      <c r="BL47">
        <v>7.3929325301949553E-2</v>
      </c>
      <c r="BM47">
        <v>0.92075212869903256</v>
      </c>
      <c r="BN47">
        <v>0.91648626761753693</v>
      </c>
      <c r="BO47">
        <v>0.91443914508683921</v>
      </c>
      <c r="BP47">
        <v>1.4243117662185291E-3</v>
      </c>
      <c r="BQ47">
        <v>1.165991393929237E-3</v>
      </c>
      <c r="BR47">
        <v>1.1610629907758451E-3</v>
      </c>
      <c r="BS47">
        <v>3.3640950199505373E-2</v>
      </c>
      <c r="BT47">
        <v>3.4846131301834747E-2</v>
      </c>
      <c r="BU47">
        <v>3.3728688777592393E-2</v>
      </c>
      <c r="BV47">
        <v>1.0717339842935179E-2</v>
      </c>
      <c r="BW47">
        <v>1.301610534983557E-2</v>
      </c>
      <c r="BX47">
        <v>1.300986605943775E-2</v>
      </c>
    </row>
    <row r="48" spans="1:76" x14ac:dyDescent="0.3">
      <c r="A48" s="1">
        <v>45320</v>
      </c>
      <c r="C48" t="s">
        <v>68</v>
      </c>
      <c r="D48">
        <v>4131.6899999999996</v>
      </c>
      <c r="E48">
        <v>3374.81</v>
      </c>
      <c r="F48">
        <v>756.88</v>
      </c>
      <c r="G48">
        <v>943.71774000000005</v>
      </c>
      <c r="H48">
        <v>172.33225999999999</v>
      </c>
      <c r="I48">
        <v>1116.05</v>
      </c>
      <c r="J48">
        <v>0.27011949105571809</v>
      </c>
      <c r="K48">
        <v>0.27963581357172701</v>
      </c>
      <c r="L48">
        <v>0.22768769157594329</v>
      </c>
      <c r="M48">
        <v>33</v>
      </c>
      <c r="N48">
        <v>8573</v>
      </c>
      <c r="O48">
        <v>426</v>
      </c>
      <c r="P48">
        <v>17</v>
      </c>
      <c r="Q48">
        <v>289</v>
      </c>
      <c r="R48">
        <v>50</v>
      </c>
      <c r="S48">
        <v>3053371.6672899998</v>
      </c>
      <c r="T48">
        <v>3071798.7870455179</v>
      </c>
      <c r="U48">
        <v>194760</v>
      </c>
      <c r="V48">
        <v>3079610</v>
      </c>
      <c r="W48">
        <v>9049</v>
      </c>
      <c r="X48">
        <v>3.646811802409106E-3</v>
      </c>
      <c r="Y48">
        <v>0.94739750248646259</v>
      </c>
      <c r="Z48">
        <v>4.7077025085644833E-2</v>
      </c>
      <c r="AA48">
        <v>1.8786606254834789E-3</v>
      </c>
      <c r="AB48">
        <v>3.1937230633219141E-2</v>
      </c>
      <c r="AC48">
        <v>5.5254724278925851E-3</v>
      </c>
      <c r="AD48">
        <f>+YEAR(A48)</f>
        <v>2024</v>
      </c>
      <c r="AE48">
        <v>11202.27207122357</v>
      </c>
      <c r="AF48">
        <v>2910214.4989878689</v>
      </c>
      <c r="AG48">
        <v>144611.1485557952</v>
      </c>
      <c r="AH48">
        <v>5770.8674306303265</v>
      </c>
      <c r="AI48">
        <v>98104.746320715523</v>
      </c>
      <c r="AJ48">
        <v>16973.139501853901</v>
      </c>
      <c r="AK48" s="8">
        <f t="shared" si="5"/>
        <v>3.5151256923732421E-3</v>
      </c>
      <c r="AL48" s="7">
        <f t="shared" si="0"/>
        <v>0.91318704729441835</v>
      </c>
      <c r="AM48" s="7">
        <f t="shared" si="1"/>
        <v>4.5377077119727313E-2</v>
      </c>
      <c r="AN48" s="7">
        <f t="shared" si="2"/>
        <v>1.8108223263740952E-3</v>
      </c>
      <c r="AO48" s="7">
        <f t="shared" si="3"/>
        <v>3.0783979548359611E-2</v>
      </c>
      <c r="AP48" s="7">
        <f t="shared" si="4"/>
        <v>5.3259480187473384E-3</v>
      </c>
      <c r="AQ48">
        <v>0.2679483820166787</v>
      </c>
      <c r="AR48">
        <v>0.26799733325959102</v>
      </c>
      <c r="AS48">
        <v>0.26592068764926641</v>
      </c>
      <c r="AT48">
        <v>182452.31368760919</v>
      </c>
      <c r="AU48">
        <v>294157.11008344271</v>
      </c>
      <c r="AV48">
        <v>339397.25695796701</v>
      </c>
      <c r="AW48">
        <v>3643757.878398723</v>
      </c>
      <c r="AX48">
        <v>4147865.642677445</v>
      </c>
      <c r="AY48">
        <v>4524374.3823131649</v>
      </c>
      <c r="AZ48">
        <v>7505.6906075376419</v>
      </c>
      <c r="BA48">
        <v>8893.1838834209757</v>
      </c>
      <c r="BB48">
        <v>7680.7766308243281</v>
      </c>
      <c r="BC48">
        <v>6989.5746505275292</v>
      </c>
      <c r="BD48">
        <v>126186.8333233547</v>
      </c>
      <c r="BE48">
        <v>149271.84047870079</v>
      </c>
      <c r="BF48">
        <v>169953.62056911259</v>
      </c>
      <c r="BG48">
        <v>32293.50190000005</v>
      </c>
      <c r="BH48">
        <v>42920.647064510733</v>
      </c>
      <c r="BI48">
        <v>59610.84178114745</v>
      </c>
      <c r="BJ48">
        <v>4.7362748725452007E-2</v>
      </c>
      <c r="BK48">
        <v>6.1512254543557063E-2</v>
      </c>
      <c r="BL48">
        <v>6.5208866232343121E-2</v>
      </c>
      <c r="BM48">
        <v>0.94709387654360899</v>
      </c>
      <c r="BN48">
        <v>0.92963391996150924</v>
      </c>
      <c r="BO48">
        <v>0.92421407633476838</v>
      </c>
      <c r="BP48">
        <v>2.2353523481664478E-3</v>
      </c>
      <c r="BQ48">
        <v>2.1651451116153891E-3</v>
      </c>
      <c r="BR48">
        <v>1.786196496049204E-3</v>
      </c>
      <c r="BS48">
        <v>3.2652446418566322E-2</v>
      </c>
      <c r="BT48">
        <v>3.3073043677409958E-2</v>
      </c>
      <c r="BU48">
        <v>3.4118906134680847E-2</v>
      </c>
      <c r="BV48">
        <v>7.9120668009699784E-3</v>
      </c>
      <c r="BW48">
        <v>8.986717371254312E-3</v>
      </c>
      <c r="BX48">
        <v>1.1143447119349829E-2</v>
      </c>
    </row>
    <row r="49" spans="1:76" x14ac:dyDescent="0.3">
      <c r="A49" s="1">
        <v>45327</v>
      </c>
      <c r="C49" t="s">
        <v>68</v>
      </c>
      <c r="D49">
        <v>3894.4639999999999</v>
      </c>
      <c r="E49">
        <v>3038.7139999999999</v>
      </c>
      <c r="F49">
        <v>855.75</v>
      </c>
      <c r="G49">
        <v>855.34169999999995</v>
      </c>
      <c r="H49">
        <v>191.94130000000001</v>
      </c>
      <c r="I49">
        <v>1047.2829999999999</v>
      </c>
      <c r="J49">
        <v>0.26891582513023621</v>
      </c>
      <c r="K49">
        <v>0.28148147538728552</v>
      </c>
      <c r="L49">
        <v>0.22429599766286881</v>
      </c>
      <c r="M49">
        <v>15</v>
      </c>
      <c r="N49">
        <v>9099</v>
      </c>
      <c r="O49">
        <v>388</v>
      </c>
      <c r="P49">
        <v>15</v>
      </c>
      <c r="Q49">
        <v>223</v>
      </c>
      <c r="R49">
        <v>72</v>
      </c>
      <c r="S49">
        <v>3299762.6798100001</v>
      </c>
      <c r="T49">
        <v>3313128.4840060021</v>
      </c>
      <c r="U49">
        <v>209946</v>
      </c>
      <c r="V49">
        <v>3281240</v>
      </c>
      <c r="W49">
        <v>9517</v>
      </c>
      <c r="X49">
        <v>1.57612693075549E-3</v>
      </c>
      <c r="Y49">
        <v>0.95607859619628033</v>
      </c>
      <c r="Z49">
        <v>4.0769149942208677E-2</v>
      </c>
      <c r="AA49">
        <v>1.57612693075549E-3</v>
      </c>
      <c r="AB49">
        <v>2.343175370389829E-2</v>
      </c>
      <c r="AC49">
        <v>7.5654092676263529E-3</v>
      </c>
      <c r="AD49">
        <f>+YEAR(A49)</f>
        <v>2024</v>
      </c>
      <c r="AE49">
        <v>5221.9110286949699</v>
      </c>
      <c r="AF49">
        <v>3167611.2300063688</v>
      </c>
      <c r="AG49">
        <v>135073.43194224319</v>
      </c>
      <c r="AH49">
        <v>5221.9110286949699</v>
      </c>
      <c r="AI49">
        <v>77632.410626598561</v>
      </c>
      <c r="AJ49">
        <v>25065.172937735861</v>
      </c>
      <c r="AK49" s="8">
        <f t="shared" si="5"/>
        <v>1.5287403179779862E-3</v>
      </c>
      <c r="AL49" s="7">
        <f t="shared" si="0"/>
        <v>0.92733387688544644</v>
      </c>
      <c r="AM49" s="7">
        <f t="shared" si="1"/>
        <v>3.9543416225030568E-2</v>
      </c>
      <c r="AN49" s="7">
        <f t="shared" si="2"/>
        <v>1.5287403179779862E-3</v>
      </c>
      <c r="AO49" s="7">
        <f t="shared" si="3"/>
        <v>2.2727272727272731E-2</v>
      </c>
      <c r="AP49" s="7">
        <f t="shared" si="4"/>
        <v>7.3379535262943349E-3</v>
      </c>
      <c r="AQ49">
        <v>0.26951765809297717</v>
      </c>
      <c r="AR49">
        <v>0.26827086305453107</v>
      </c>
      <c r="AS49">
        <v>0.26822695622725229</v>
      </c>
      <c r="AT49">
        <v>139842.29024901919</v>
      </c>
      <c r="AU49">
        <v>166659.3531058206</v>
      </c>
      <c r="AV49">
        <v>254386.1905481428</v>
      </c>
      <c r="AW49">
        <v>3038912.8644971191</v>
      </c>
      <c r="AX49">
        <v>3485042.3289346062</v>
      </c>
      <c r="AY49">
        <v>3902802.039509675</v>
      </c>
      <c r="AZ49">
        <v>8212.0915499592775</v>
      </c>
      <c r="BA49">
        <v>6744.4307479234149</v>
      </c>
      <c r="BB49">
        <v>7975.3656697394736</v>
      </c>
      <c r="BC49">
        <v>7189.0035103984555</v>
      </c>
      <c r="BD49">
        <v>87868.578473657049</v>
      </c>
      <c r="BE49">
        <v>110002.0257577693</v>
      </c>
      <c r="BF49">
        <v>131361.9830156753</v>
      </c>
      <c r="BG49">
        <v>21019.156219794859</v>
      </c>
      <c r="BH49">
        <v>29884.05891257865</v>
      </c>
      <c r="BI49">
        <v>38456.778532817007</v>
      </c>
      <c r="BJ49">
        <v>4.3923087513926762E-2</v>
      </c>
      <c r="BK49">
        <v>4.5164882464370899E-2</v>
      </c>
      <c r="BL49">
        <v>5.6326478393219963E-2</v>
      </c>
      <c r="BM49">
        <v>0.95173804934137141</v>
      </c>
      <c r="BN49">
        <v>0.95008878309449951</v>
      </c>
      <c r="BO49">
        <v>0.93624508902020209</v>
      </c>
      <c r="BP49">
        <v>2.6114693665822979E-3</v>
      </c>
      <c r="BQ49">
        <v>2.0156105423627959E-3</v>
      </c>
      <c r="BR49">
        <v>2.017890566400414E-3</v>
      </c>
      <c r="BS49">
        <v>2.7684492168558721E-2</v>
      </c>
      <c r="BT49">
        <v>2.957888218034364E-2</v>
      </c>
      <c r="BU49">
        <v>3.066272118403204E-2</v>
      </c>
      <c r="BV49">
        <v>6.5454408477594673E-3</v>
      </c>
      <c r="BW49">
        <v>7.7965142898554357E-3</v>
      </c>
      <c r="BX49">
        <v>8.6313903453473229E-3</v>
      </c>
    </row>
    <row r="50" spans="1:76" x14ac:dyDescent="0.3">
      <c r="A50" s="1">
        <v>45334</v>
      </c>
      <c r="C50" t="s">
        <v>68</v>
      </c>
      <c r="D50">
        <v>4714.9260000000004</v>
      </c>
      <c r="E50">
        <v>3895.1060000000002</v>
      </c>
      <c r="F50">
        <v>819.82</v>
      </c>
      <c r="G50">
        <v>1022.88785</v>
      </c>
      <c r="H50">
        <v>229.53915000000001</v>
      </c>
      <c r="I50">
        <v>1252.4269999999999</v>
      </c>
      <c r="J50">
        <v>0.26563025591493911</v>
      </c>
      <c r="K50">
        <v>0.26260847586689562</v>
      </c>
      <c r="L50">
        <v>0.27998725329950469</v>
      </c>
      <c r="M50">
        <v>31</v>
      </c>
      <c r="N50">
        <v>12575</v>
      </c>
      <c r="O50">
        <v>575</v>
      </c>
      <c r="P50">
        <v>26</v>
      </c>
      <c r="Q50">
        <v>287</v>
      </c>
      <c r="R50">
        <v>63</v>
      </c>
      <c r="S50">
        <v>3984497.8752299999</v>
      </c>
      <c r="T50">
        <v>4000529.469417301</v>
      </c>
      <c r="U50">
        <v>248290</v>
      </c>
      <c r="V50">
        <v>3901370</v>
      </c>
      <c r="W50">
        <v>13207</v>
      </c>
      <c r="X50">
        <v>2.3472400999469982E-3</v>
      </c>
      <c r="Y50">
        <v>0.95214658893011284</v>
      </c>
      <c r="Z50">
        <v>4.3537517982887859E-2</v>
      </c>
      <c r="AA50">
        <v>1.9686529870523209E-3</v>
      </c>
      <c r="AB50">
        <v>2.173090028015446E-2</v>
      </c>
      <c r="AC50">
        <v>4.7701976224729312E-3</v>
      </c>
      <c r="AD50">
        <f>+YEAR(A50)</f>
        <v>2024</v>
      </c>
      <c r="AE50">
        <v>9390.2031916359738</v>
      </c>
      <c r="AF50">
        <v>3809090.488220077</v>
      </c>
      <c r="AG50">
        <v>174173.12371582861</v>
      </c>
      <c r="AH50">
        <v>7875.6542897592053</v>
      </c>
      <c r="AI50">
        <v>86935.106967726606</v>
      </c>
      <c r="AJ50">
        <v>19083.316163647309</v>
      </c>
      <c r="AK50" s="8">
        <f t="shared" si="5"/>
        <v>2.2866415873718368E-3</v>
      </c>
      <c r="AL50" s="7">
        <f t="shared" si="0"/>
        <v>0.92756509552260813</v>
      </c>
      <c r="AM50" s="7">
        <f t="shared" si="1"/>
        <v>4.2413513314155056E-2</v>
      </c>
      <c r="AN50" s="7">
        <f t="shared" si="2"/>
        <v>1.9178284281183152E-3</v>
      </c>
      <c r="AO50" s="7">
        <f t="shared" si="3"/>
        <v>2.116987534115217E-2</v>
      </c>
      <c r="AP50" s="7">
        <f t="shared" si="4"/>
        <v>4.6470458065943797E-3</v>
      </c>
      <c r="AQ50">
        <v>0.2672730405225876</v>
      </c>
      <c r="AR50">
        <v>0.26822185736696441</v>
      </c>
      <c r="AS50">
        <v>0.26761071126963309</v>
      </c>
      <c r="AT50">
        <v>154623.27782903591</v>
      </c>
      <c r="AU50">
        <v>151285.9014046223</v>
      </c>
      <c r="AV50">
        <v>168537.79575832261</v>
      </c>
      <c r="AW50">
        <v>3488350.859113222</v>
      </c>
      <c r="AX50">
        <v>3295638.739071439</v>
      </c>
      <c r="AY50">
        <v>3566054.3687559729</v>
      </c>
      <c r="AZ50">
        <v>7306.0571101654778</v>
      </c>
      <c r="BA50">
        <v>8604.795430518172</v>
      </c>
      <c r="BB50">
        <v>7405.8738588515544</v>
      </c>
      <c r="BC50">
        <v>8258.3331741187758</v>
      </c>
      <c r="BD50">
        <v>82283.758797162591</v>
      </c>
      <c r="BE50">
        <v>87557.421305013573</v>
      </c>
      <c r="BF50">
        <v>104235.2960602586</v>
      </c>
      <c r="BG50">
        <v>22074.244550691568</v>
      </c>
      <c r="BH50">
        <v>20373.876201079009</v>
      </c>
      <c r="BI50">
        <v>27183.873225345811</v>
      </c>
      <c r="BJ50">
        <v>4.2153333962548278E-2</v>
      </c>
      <c r="BK50">
        <v>4.379456433691379E-2</v>
      </c>
      <c r="BL50">
        <v>4.4758041344000132E-2</v>
      </c>
      <c r="BM50">
        <v>0.95411259256319658</v>
      </c>
      <c r="BN50">
        <v>0.95187422920428533</v>
      </c>
      <c r="BO50">
        <v>0.95060323455340279</v>
      </c>
      <c r="BP50">
        <v>1.961683515351244E-3</v>
      </c>
      <c r="BQ50">
        <v>2.523392944370532E-3</v>
      </c>
      <c r="BR50">
        <v>2.0985179317588461E-3</v>
      </c>
      <c r="BS50">
        <v>2.258132699202638E-2</v>
      </c>
      <c r="BT50">
        <v>2.5699961539090641E-2</v>
      </c>
      <c r="BU50">
        <v>2.7616886705296339E-2</v>
      </c>
      <c r="BV50">
        <v>6.1678034450496407E-3</v>
      </c>
      <c r="BW50">
        <v>5.9536931059972877E-3</v>
      </c>
      <c r="BX50">
        <v>7.0399351230098113E-3</v>
      </c>
    </row>
    <row r="51" spans="1:76" x14ac:dyDescent="0.3">
      <c r="A51" s="1">
        <v>45341</v>
      </c>
      <c r="C51" t="s">
        <v>68</v>
      </c>
      <c r="D51">
        <v>5112.7380000000003</v>
      </c>
      <c r="E51">
        <v>4375.5280000000002</v>
      </c>
      <c r="F51">
        <v>737.21</v>
      </c>
      <c r="G51">
        <v>1068.9184399999999</v>
      </c>
      <c r="H51">
        <v>239.86856</v>
      </c>
      <c r="I51">
        <v>1308.787</v>
      </c>
      <c r="J51">
        <v>0.25598554042863142</v>
      </c>
      <c r="K51">
        <v>0.2442947319729184</v>
      </c>
      <c r="L51">
        <v>0.32537344854247768</v>
      </c>
      <c r="M51">
        <v>26</v>
      </c>
      <c r="N51">
        <v>8449</v>
      </c>
      <c r="O51">
        <v>255</v>
      </c>
      <c r="P51">
        <v>6</v>
      </c>
      <c r="Q51">
        <v>194</v>
      </c>
      <c r="R51">
        <v>25</v>
      </c>
      <c r="S51">
        <v>4028431.9508600002</v>
      </c>
      <c r="T51">
        <v>4069180.4550127019</v>
      </c>
      <c r="U51">
        <v>250088</v>
      </c>
      <c r="V51">
        <v>4189400</v>
      </c>
      <c r="W51">
        <v>8736</v>
      </c>
      <c r="X51">
        <v>2.976190476190476E-3</v>
      </c>
      <c r="Y51">
        <v>0.9671474358974359</v>
      </c>
      <c r="Z51">
        <v>2.918956043956044E-2</v>
      </c>
      <c r="AA51">
        <v>6.8681318681318687E-4</v>
      </c>
      <c r="AB51">
        <v>2.2206959706959711E-2</v>
      </c>
      <c r="AC51">
        <v>2.861721611721612E-3</v>
      </c>
      <c r="AD51">
        <f>+YEAR(A51)</f>
        <v>2024</v>
      </c>
      <c r="AE51">
        <v>12110.65611610923</v>
      </c>
      <c r="AF51">
        <v>3935497.4432694968</v>
      </c>
      <c r="AG51">
        <v>118777.58883107131</v>
      </c>
      <c r="AH51">
        <v>2794.7667960252079</v>
      </c>
      <c r="AI51">
        <v>90364.126404815048</v>
      </c>
      <c r="AJ51">
        <v>11644.861650105029</v>
      </c>
      <c r="AK51" s="8">
        <f t="shared" si="5"/>
        <v>2.9034059184812949E-3</v>
      </c>
      <c r="AL51" s="7">
        <f t="shared" si="0"/>
        <v>0.94349525404801793</v>
      </c>
      <c r="AM51" s="7">
        <f t="shared" si="1"/>
        <v>2.8475711892797316E-2</v>
      </c>
      <c r="AN51" s="7">
        <f t="shared" si="2"/>
        <v>6.700167504187605E-4</v>
      </c>
      <c r="AO51" s="7">
        <f t="shared" si="3"/>
        <v>2.1663874930206588E-2</v>
      </c>
      <c r="AP51" s="7">
        <f t="shared" si="4"/>
        <v>2.7917364600781678E-3</v>
      </c>
      <c r="AQ51">
        <v>0.26080789817178518</v>
      </c>
      <c r="AR51">
        <v>0.26351054049126882</v>
      </c>
      <c r="AS51">
        <v>0.2651627781323812</v>
      </c>
      <c r="AT51">
        <v>146475.35627344999</v>
      </c>
      <c r="AU51">
        <v>142674.71482971439</v>
      </c>
      <c r="AV51">
        <v>143158.82326123459</v>
      </c>
      <c r="AW51">
        <v>3872293.965744786</v>
      </c>
      <c r="AX51">
        <v>3637399.720498648</v>
      </c>
      <c r="AY51">
        <v>3455603.4151209532</v>
      </c>
      <c r="AZ51">
        <v>10750.42965387261</v>
      </c>
      <c r="BA51">
        <v>8907.590112146725</v>
      </c>
      <c r="BB51">
        <v>9481.2606019159375</v>
      </c>
      <c r="BC51">
        <v>8346.8303103030885</v>
      </c>
      <c r="BD51">
        <v>88649.616686270834</v>
      </c>
      <c r="BE51">
        <v>84977.214666380067</v>
      </c>
      <c r="BF51">
        <v>88259.097579963927</v>
      </c>
      <c r="BG51">
        <v>15364.08890687615</v>
      </c>
      <c r="BH51">
        <v>18597.78358382939</v>
      </c>
      <c r="BI51">
        <v>18191.62256333551</v>
      </c>
      <c r="BJ51">
        <v>3.6363539211224163E-2</v>
      </c>
      <c r="BK51">
        <v>3.7832076121552337E-2</v>
      </c>
      <c r="BL51">
        <v>4.0143313362575449E-2</v>
      </c>
      <c r="BM51">
        <v>0.95964701241377437</v>
      </c>
      <c r="BN51">
        <v>0.95845754034127639</v>
      </c>
      <c r="BO51">
        <v>0.955692530877573</v>
      </c>
      <c r="BP51">
        <v>2.6617152880687371E-3</v>
      </c>
      <c r="BQ51">
        <v>2.2998525022976551E-3</v>
      </c>
      <c r="BR51">
        <v>2.6365923273255171E-3</v>
      </c>
      <c r="BS51">
        <v>2.1968929993557089E-2</v>
      </c>
      <c r="BT51">
        <v>2.245653789700415E-2</v>
      </c>
      <c r="BU51">
        <v>2.4826711081057901E-2</v>
      </c>
      <c r="BV51">
        <v>3.8159596170972698E-3</v>
      </c>
      <c r="BW51">
        <v>5.0657761672736291E-3</v>
      </c>
      <c r="BX51">
        <v>5.1807002324283698E-3</v>
      </c>
    </row>
    <row r="52" spans="1:76" x14ac:dyDescent="0.3">
      <c r="A52" s="1">
        <v>45348</v>
      </c>
      <c r="C52" t="s">
        <v>68</v>
      </c>
      <c r="D52">
        <v>3432.5990000000002</v>
      </c>
      <c r="E52">
        <v>2667.9189999999999</v>
      </c>
      <c r="F52">
        <v>764.68</v>
      </c>
      <c r="G52">
        <v>674.06353000000001</v>
      </c>
      <c r="H52">
        <v>158.83447000000001</v>
      </c>
      <c r="I52">
        <v>832.89800000000002</v>
      </c>
      <c r="J52">
        <v>0.24264354793554391</v>
      </c>
      <c r="K52">
        <v>0.25265517056552322</v>
      </c>
      <c r="L52">
        <v>0.20771364492336669</v>
      </c>
      <c r="M52">
        <v>33</v>
      </c>
      <c r="N52">
        <v>3814</v>
      </c>
      <c r="O52">
        <v>182</v>
      </c>
      <c r="P52">
        <v>11</v>
      </c>
      <c r="Q52">
        <v>80</v>
      </c>
      <c r="R52">
        <v>19</v>
      </c>
      <c r="S52">
        <v>2613109.9158800002</v>
      </c>
      <c r="T52">
        <v>2613109.9158800002</v>
      </c>
      <c r="U52">
        <v>161991</v>
      </c>
      <c r="V52">
        <v>2645430</v>
      </c>
      <c r="W52">
        <v>4040</v>
      </c>
      <c r="X52">
        <v>8.1683168316831686E-3</v>
      </c>
      <c r="Y52">
        <v>0.94405940594059401</v>
      </c>
      <c r="Z52">
        <v>4.5049504950495048E-2</v>
      </c>
      <c r="AA52">
        <v>2.722772277227723E-3</v>
      </c>
      <c r="AB52">
        <v>1.9801980198019799E-2</v>
      </c>
      <c r="AC52">
        <v>4.7029702970297028E-3</v>
      </c>
      <c r="AD52">
        <f>+YEAR(A52)</f>
        <v>2024</v>
      </c>
      <c r="AE52">
        <v>21344.709708920789</v>
      </c>
      <c r="AF52">
        <v>2466930.9948431482</v>
      </c>
      <c r="AG52">
        <v>117719.3080916238</v>
      </c>
      <c r="AH52">
        <v>7114.9032363069291</v>
      </c>
      <c r="AI52">
        <v>51744.750809504949</v>
      </c>
      <c r="AJ52">
        <v>12289.37831725742</v>
      </c>
      <c r="AK52" s="8">
        <f t="shared" si="5"/>
        <v>7.9729403237496985E-3</v>
      </c>
      <c r="AL52" s="7">
        <f t="shared" si="0"/>
        <v>0.92147861802367725</v>
      </c>
      <c r="AM52" s="7">
        <f t="shared" si="1"/>
        <v>4.3971973906740784E-2</v>
      </c>
      <c r="AN52" s="7">
        <f t="shared" si="2"/>
        <v>2.6576467745832327E-3</v>
      </c>
      <c r="AO52" s="7">
        <f t="shared" si="3"/>
        <v>1.9328340178787151E-2</v>
      </c>
      <c r="AP52" s="7">
        <f t="shared" si="4"/>
        <v>4.590480792461946E-3</v>
      </c>
      <c r="AQ52">
        <v>0.24931454418208759</v>
      </c>
      <c r="AR52">
        <v>0.2547531147597048</v>
      </c>
      <c r="AS52">
        <v>0.25829379235233763</v>
      </c>
      <c r="AT52">
        <v>118248.44846134759</v>
      </c>
      <c r="AU52">
        <v>136890.00687950791</v>
      </c>
      <c r="AV52">
        <v>136435.86314519169</v>
      </c>
      <c r="AW52">
        <v>3201214.2190563218</v>
      </c>
      <c r="AX52">
        <v>3403839.6421109079</v>
      </c>
      <c r="AY52">
        <v>3344782.539084773</v>
      </c>
      <c r="AZ52">
        <v>16727.682912515022</v>
      </c>
      <c r="BA52">
        <v>14281.85633888866</v>
      </c>
      <c r="BB52">
        <v>12016.870011340239</v>
      </c>
      <c r="BC52">
        <v>11853.95042331691</v>
      </c>
      <c r="BD52">
        <v>71054.438607160017</v>
      </c>
      <c r="BE52">
        <v>76347.994727348865</v>
      </c>
      <c r="BF52">
        <v>76669.098702161296</v>
      </c>
      <c r="BG52">
        <v>11967.11998368121</v>
      </c>
      <c r="BH52">
        <v>14339.185377003239</v>
      </c>
      <c r="BI52">
        <v>17020.682267186388</v>
      </c>
      <c r="BJ52">
        <v>3.7119532695027747E-2</v>
      </c>
      <c r="BK52">
        <v>3.9258861124314447E-2</v>
      </c>
      <c r="BL52">
        <v>3.9636433328788009E-2</v>
      </c>
      <c r="BM52">
        <v>0.95560342091901496</v>
      </c>
      <c r="BN52">
        <v>0.95445114358938099</v>
      </c>
      <c r="BO52">
        <v>0.95485800674110577</v>
      </c>
      <c r="BP52">
        <v>5.5722536539368223E-3</v>
      </c>
      <c r="BQ52">
        <v>4.4972491359402149E-3</v>
      </c>
      <c r="BR52">
        <v>3.7669685846440332E-3</v>
      </c>
      <c r="BS52">
        <v>2.1004469952489759E-2</v>
      </c>
      <c r="BT52">
        <v>2.1246613395044661E-2</v>
      </c>
      <c r="BU52">
        <v>2.1792898472258071E-2</v>
      </c>
      <c r="BV52">
        <v>3.7823459543756548E-3</v>
      </c>
      <c r="BW52">
        <v>4.111629843741413E-3</v>
      </c>
      <c r="BX52">
        <v>4.9750746997126493E-3</v>
      </c>
    </row>
    <row r="53" spans="1:76" x14ac:dyDescent="0.3">
      <c r="A53" s="1">
        <v>45355</v>
      </c>
      <c r="C53" t="s">
        <v>68</v>
      </c>
      <c r="D53">
        <v>3293.5990000000002</v>
      </c>
      <c r="E53">
        <v>2528.8090000000002</v>
      </c>
      <c r="F53">
        <v>764.79</v>
      </c>
      <c r="G53">
        <v>663.71354999999994</v>
      </c>
      <c r="H53">
        <v>179.80045000000001</v>
      </c>
      <c r="I53">
        <v>843.51400000000001</v>
      </c>
      <c r="J53">
        <v>0.25610707314399839</v>
      </c>
      <c r="K53">
        <v>0.26246092528142689</v>
      </c>
      <c r="L53">
        <v>0.23509780462610649</v>
      </c>
      <c r="M53">
        <v>27</v>
      </c>
      <c r="N53">
        <v>5832</v>
      </c>
      <c r="O53">
        <v>270</v>
      </c>
      <c r="P53">
        <v>30</v>
      </c>
      <c r="Q53">
        <v>137</v>
      </c>
      <c r="R53">
        <v>52</v>
      </c>
      <c r="S53">
        <v>2905111.0305499998</v>
      </c>
      <c r="T53">
        <v>3024322.2106216992</v>
      </c>
      <c r="U53">
        <v>185149</v>
      </c>
      <c r="V53">
        <v>2681790</v>
      </c>
      <c r="W53">
        <v>6159</v>
      </c>
      <c r="X53">
        <v>4.3838285435947397E-3</v>
      </c>
      <c r="Y53">
        <v>0.94690696541646369</v>
      </c>
      <c r="Z53">
        <v>4.3838285435947387E-2</v>
      </c>
      <c r="AA53">
        <v>4.870920603994155E-3</v>
      </c>
      <c r="AB53">
        <v>2.224387075823997E-2</v>
      </c>
      <c r="AC53">
        <v>8.4429290469232015E-3</v>
      </c>
      <c r="AD53">
        <f>+YEAR(A53)</f>
        <v>2024</v>
      </c>
      <c r="AE53">
        <v>13258.11003195095</v>
      </c>
      <c r="AF53">
        <v>2863751.7669014041</v>
      </c>
      <c r="AG53">
        <v>132581.10031950951</v>
      </c>
      <c r="AH53">
        <v>14731.23336883439</v>
      </c>
      <c r="AI53">
        <v>67272.632384343684</v>
      </c>
      <c r="AJ53">
        <v>25534.137839312931</v>
      </c>
      <c r="AK53" s="8">
        <f t="shared" si="5"/>
        <v>4.253308128544425E-3</v>
      </c>
      <c r="AL53" s="7">
        <f t="shared" si="0"/>
        <v>0.91871455576559546</v>
      </c>
      <c r="AM53" s="7">
        <f t="shared" si="1"/>
        <v>4.2533081285444252E-2</v>
      </c>
      <c r="AN53" s="7">
        <f t="shared" si="2"/>
        <v>4.7258979206049167E-3</v>
      </c>
      <c r="AO53" s="7">
        <f t="shared" si="3"/>
        <v>2.1581600504095778E-2</v>
      </c>
      <c r="AP53" s="7">
        <f t="shared" si="4"/>
        <v>8.1915563957151855E-3</v>
      </c>
      <c r="AQ53">
        <v>0.24937531053977119</v>
      </c>
      <c r="AR53">
        <v>0.25157872050272451</v>
      </c>
      <c r="AS53">
        <v>0.25509160435577821</v>
      </c>
      <c r="AT53">
        <v>125150.2042055666</v>
      </c>
      <c r="AU53">
        <v>123025.99908073479</v>
      </c>
      <c r="AV53">
        <v>135812.78023950831</v>
      </c>
      <c r="AW53">
        <v>2665341.3808722761</v>
      </c>
      <c r="AX53">
        <v>3088726.735004683</v>
      </c>
      <c r="AY53">
        <v>3268817.6733085322</v>
      </c>
      <c r="AZ53">
        <v>17301.409870435869</v>
      </c>
      <c r="BA53">
        <v>15571.158618993661</v>
      </c>
      <c r="BB53">
        <v>14025.919762154241</v>
      </c>
      <c r="BC53">
        <v>12265.11801546238</v>
      </c>
      <c r="BD53">
        <v>59508.691596924327</v>
      </c>
      <c r="BE53">
        <v>69793.836532887901</v>
      </c>
      <c r="BF53">
        <v>74079.154141597566</v>
      </c>
      <c r="BG53">
        <v>18911.758078285169</v>
      </c>
      <c r="BH53">
        <v>16489.459268891791</v>
      </c>
      <c r="BI53">
        <v>17137.92349258066</v>
      </c>
      <c r="BJ53">
        <v>4.4443895193221228E-2</v>
      </c>
      <c r="BK53">
        <v>3.935911694200097E-2</v>
      </c>
      <c r="BL53">
        <v>4.0403717202222689E-2</v>
      </c>
      <c r="BM53">
        <v>0.94548318567852885</v>
      </c>
      <c r="BN53">
        <v>0.95270460241816457</v>
      </c>
      <c r="BO53">
        <v>0.95256509904615161</v>
      </c>
      <c r="BP53">
        <v>6.2760726876389542E-3</v>
      </c>
      <c r="BQ53">
        <v>5.176111950489462E-3</v>
      </c>
      <c r="BR53">
        <v>4.4688939878538454E-3</v>
      </c>
      <c r="BS53">
        <v>2.1022925478129891E-2</v>
      </c>
      <c r="BT53">
        <v>2.14176035544065E-2</v>
      </c>
      <c r="BU53">
        <v>2.1495927735843488E-2</v>
      </c>
      <c r="BV53">
        <v>6.57294967197645E-3</v>
      </c>
      <c r="BW53">
        <v>5.3358736518915031E-3</v>
      </c>
      <c r="BX53">
        <v>5.1944546445368616E-3</v>
      </c>
    </row>
    <row r="54" spans="1:76" x14ac:dyDescent="0.3">
      <c r="A54" s="1">
        <v>45362</v>
      </c>
      <c r="C54" t="s">
        <v>68</v>
      </c>
      <c r="D54">
        <v>5116.7879999999996</v>
      </c>
      <c r="E54">
        <v>4122.7879999999996</v>
      </c>
      <c r="F54">
        <v>994</v>
      </c>
      <c r="G54">
        <v>1050.40074</v>
      </c>
      <c r="H54">
        <v>284.55426</v>
      </c>
      <c r="I54">
        <v>1334.9549999999999</v>
      </c>
      <c r="J54">
        <v>0.2608970705841242</v>
      </c>
      <c r="K54">
        <v>0.25477922706673251</v>
      </c>
      <c r="L54">
        <v>0.2862718913480885</v>
      </c>
      <c r="M54">
        <v>45</v>
      </c>
      <c r="N54">
        <v>15123</v>
      </c>
      <c r="O54">
        <v>614</v>
      </c>
      <c r="P54">
        <v>93</v>
      </c>
      <c r="Q54">
        <v>374</v>
      </c>
      <c r="R54">
        <v>64</v>
      </c>
      <c r="S54">
        <v>4096103.4450300001</v>
      </c>
      <c r="T54">
        <v>4096103.4450300001</v>
      </c>
      <c r="U54">
        <v>260469</v>
      </c>
      <c r="V54">
        <v>4032720</v>
      </c>
      <c r="W54">
        <v>15875</v>
      </c>
      <c r="X54">
        <v>2.8346456692913392E-3</v>
      </c>
      <c r="Y54">
        <v>0.95262992125984247</v>
      </c>
      <c r="Z54">
        <v>3.867716535433071E-2</v>
      </c>
      <c r="AA54">
        <v>5.8582677165354329E-3</v>
      </c>
      <c r="AB54">
        <v>2.3559055118110239E-2</v>
      </c>
      <c r="AC54">
        <v>4.0314960629921261E-3</v>
      </c>
      <c r="AD54">
        <f>+YEAR(A54)</f>
        <v>2024</v>
      </c>
      <c r="AE54">
        <v>11611.001891423621</v>
      </c>
      <c r="AF54">
        <v>3902070.702311099</v>
      </c>
      <c r="AG54">
        <v>158425.67025186901</v>
      </c>
      <c r="AH54">
        <v>23996.070575608821</v>
      </c>
      <c r="AI54">
        <v>96500.326830942999</v>
      </c>
      <c r="AJ54">
        <v>16513.42491224693</v>
      </c>
      <c r="AK54" s="8">
        <f t="shared" si="5"/>
        <v>2.7585361368233914E-3</v>
      </c>
      <c r="AL54" s="7">
        <f t="shared" si="0"/>
        <v>0.92705204438178124</v>
      </c>
      <c r="AM54" s="7">
        <f t="shared" si="1"/>
        <v>3.7638693066879177E-2</v>
      </c>
      <c r="AN54" s="7">
        <f t="shared" si="2"/>
        <v>5.7009746827683437E-3</v>
      </c>
      <c r="AO54" s="7">
        <f t="shared" si="3"/>
        <v>2.2926500337154411E-2</v>
      </c>
      <c r="AP54" s="7">
        <f t="shared" si="4"/>
        <v>3.9232513945932686E-3</v>
      </c>
      <c r="AQ54">
        <v>0.25850207186406132</v>
      </c>
      <c r="AR54">
        <v>0.25321589722122212</v>
      </c>
      <c r="AS54">
        <v>0.25390830802307451</v>
      </c>
      <c r="AT54">
        <v>145503.3852856892</v>
      </c>
      <c r="AU54">
        <v>136242.02622100071</v>
      </c>
      <c r="AV54">
        <v>131875.91687351841</v>
      </c>
      <c r="AW54">
        <v>3382911.2346062511</v>
      </c>
      <c r="AX54">
        <v>3077584.4880185509</v>
      </c>
      <c r="AY54">
        <v>3292062.7268312871</v>
      </c>
      <c r="AZ54">
        <v>12434.555961687291</v>
      </c>
      <c r="BA54">
        <v>15404.60721076512</v>
      </c>
      <c r="BB54">
        <v>14581.11943710115</v>
      </c>
      <c r="BC54">
        <v>13542.936188008111</v>
      </c>
      <c r="BD54">
        <v>81886.479607643356</v>
      </c>
      <c r="BE54">
        <v>71839.236674930537</v>
      </c>
      <c r="BF54">
        <v>76470.459107401664</v>
      </c>
      <c r="BG54">
        <v>21023.781375779919</v>
      </c>
      <c r="BH54">
        <v>18112.313689605751</v>
      </c>
      <c r="BI54">
        <v>16495.450679730569</v>
      </c>
      <c r="BJ54">
        <v>4.1257725395139062E-2</v>
      </c>
      <c r="BK54">
        <v>4.2521651913591051E-2</v>
      </c>
      <c r="BL54">
        <v>3.9188629045083398E-2</v>
      </c>
      <c r="BM54">
        <v>0.94976844333815302</v>
      </c>
      <c r="BN54">
        <v>0.94786543087230013</v>
      </c>
      <c r="BO54">
        <v>0.95268593212858399</v>
      </c>
      <c r="BP54">
        <v>3.6092371064430388E-3</v>
      </c>
      <c r="BQ54">
        <v>5.128930348189749E-3</v>
      </c>
      <c r="BR54">
        <v>4.590745380189931E-3</v>
      </c>
      <c r="BS54">
        <v>2.2901462938175111E-2</v>
      </c>
      <c r="BT54">
        <v>2.186830202479001E-2</v>
      </c>
      <c r="BU54">
        <v>2.1952966445332431E-2</v>
      </c>
      <c r="BV54">
        <v>6.2372125549576621E-3</v>
      </c>
      <c r="BW54">
        <v>5.7257984689816754E-3</v>
      </c>
      <c r="BX54">
        <v>5.00977925466666E-3</v>
      </c>
    </row>
    <row r="55" spans="1:76" x14ac:dyDescent="0.3">
      <c r="A55" s="1">
        <v>45369</v>
      </c>
      <c r="C55" t="s">
        <v>68</v>
      </c>
      <c r="D55">
        <v>4415.808</v>
      </c>
      <c r="E55">
        <v>3559.9079999999999</v>
      </c>
      <c r="F55">
        <v>855.9</v>
      </c>
      <c r="G55">
        <v>908.12684000000002</v>
      </c>
      <c r="H55">
        <v>246.01215999999999</v>
      </c>
      <c r="I55">
        <v>1154.1389999999999</v>
      </c>
      <c r="J55">
        <v>0.26136530392625762</v>
      </c>
      <c r="K55">
        <v>0.25509840141936252</v>
      </c>
      <c r="L55">
        <v>0.28743096156093001</v>
      </c>
      <c r="M55">
        <v>32</v>
      </c>
      <c r="N55">
        <v>9231</v>
      </c>
      <c r="O55">
        <v>579</v>
      </c>
      <c r="P55">
        <v>17</v>
      </c>
      <c r="Q55">
        <v>302</v>
      </c>
      <c r="R55">
        <v>81</v>
      </c>
      <c r="S55">
        <v>3756549.06862</v>
      </c>
      <c r="T55">
        <v>3756549.06862</v>
      </c>
      <c r="U55">
        <v>244303</v>
      </c>
      <c r="V55">
        <v>3577040</v>
      </c>
      <c r="W55">
        <v>9859</v>
      </c>
      <c r="X55">
        <v>3.245765290597424E-3</v>
      </c>
      <c r="Y55">
        <v>0.93630185617202555</v>
      </c>
      <c r="Z55">
        <v>5.8728065726747138E-2</v>
      </c>
      <c r="AA55">
        <v>1.7243128106298809E-3</v>
      </c>
      <c r="AB55">
        <v>3.063190993001319E-2</v>
      </c>
      <c r="AC55">
        <v>8.2158433918247294E-3</v>
      </c>
      <c r="AD55">
        <f>+YEAR(A55)</f>
        <v>2024</v>
      </c>
      <c r="AE55">
        <v>12192.876579352869</v>
      </c>
      <c r="AF55">
        <v>3517263.8657502001</v>
      </c>
      <c r="AG55">
        <v>220614.86060766611</v>
      </c>
      <c r="AH55">
        <v>6477.465682781215</v>
      </c>
      <c r="AI55">
        <v>115070.2727176428</v>
      </c>
      <c r="AJ55">
        <v>30863.218841486971</v>
      </c>
      <c r="AK55" s="8">
        <f t="shared" si="5"/>
        <v>3.1243897676235094E-3</v>
      </c>
      <c r="AL55" s="7">
        <f t="shared" si="0"/>
        <v>0.9012888107791448</v>
      </c>
      <c r="AM55" s="7">
        <f t="shared" si="1"/>
        <v>5.6531927357937904E-2</v>
      </c>
      <c r="AN55" s="7">
        <f t="shared" si="2"/>
        <v>1.6598320640499901E-3</v>
      </c>
      <c r="AO55" s="7">
        <f t="shared" si="3"/>
        <v>2.9486428431946897E-2</v>
      </c>
      <c r="AP55" s="7">
        <f t="shared" si="4"/>
        <v>7.9086115992970142E-3</v>
      </c>
      <c r="AQ55">
        <v>0.26113118725519091</v>
      </c>
      <c r="AR55">
        <v>0.25945648255145998</v>
      </c>
      <c r="AS55">
        <v>0.25525324889748102</v>
      </c>
      <c r="AT55">
        <v>189520.26542976749</v>
      </c>
      <c r="AU55">
        <v>170540.5437263482</v>
      </c>
      <c r="AV55">
        <v>157335.23481766699</v>
      </c>
      <c r="AW55">
        <v>3709667.2840306489</v>
      </c>
      <c r="AX55">
        <v>3427695.444987569</v>
      </c>
      <c r="AY55">
        <v>3187504.3324514618</v>
      </c>
      <c r="AZ55">
        <v>11901.93923538825</v>
      </c>
      <c r="BA55">
        <v>12353.99616757581</v>
      </c>
      <c r="BB55">
        <v>14601.67455291206</v>
      </c>
      <c r="BC55">
        <v>14103.47086555149</v>
      </c>
      <c r="BD55">
        <v>105785.2997742929</v>
      </c>
      <c r="BE55">
        <v>92947.743977643157</v>
      </c>
      <c r="BF55">
        <v>82646.995685608592</v>
      </c>
      <c r="BG55">
        <v>23688.321876866929</v>
      </c>
      <c r="BH55">
        <v>24303.593864348939</v>
      </c>
      <c r="BI55">
        <v>21300.039977576049</v>
      </c>
      <c r="BJ55">
        <v>4.8702615540538931E-2</v>
      </c>
      <c r="BK55">
        <v>4.7081172172341763E-2</v>
      </c>
      <c r="BL55">
        <v>4.6573255366880069E-2</v>
      </c>
      <c r="BM55">
        <v>0.94446588871593407</v>
      </c>
      <c r="BN55">
        <v>0.94527958094944387</v>
      </c>
      <c r="BO55">
        <v>0.94497453719723146</v>
      </c>
      <c r="BP55">
        <v>3.0402054799443809E-3</v>
      </c>
      <c r="BQ55">
        <v>3.4880798344945011E-3</v>
      </c>
      <c r="BR55">
        <v>4.6581390837916684E-3</v>
      </c>
      <c r="BS55">
        <v>2.7095482524061711E-2</v>
      </c>
      <c r="BT55">
        <v>2.5478278602121131E-2</v>
      </c>
      <c r="BU55">
        <v>2.4059204001095801E-2</v>
      </c>
      <c r="BV55">
        <v>6.123669727408426E-3</v>
      </c>
      <c r="BW55">
        <v>6.8967561672466831E-3</v>
      </c>
      <c r="BX55">
        <v>6.3483096996924393E-3</v>
      </c>
    </row>
    <row r="56" spans="1:76" x14ac:dyDescent="0.3">
      <c r="A56" s="1">
        <v>45376</v>
      </c>
      <c r="C56" t="s">
        <v>68</v>
      </c>
      <c r="D56">
        <v>3412.3980000000001</v>
      </c>
      <c r="E56">
        <v>2566.1579999999999</v>
      </c>
      <c r="F56">
        <v>846.24</v>
      </c>
      <c r="G56">
        <v>704.36741000000006</v>
      </c>
      <c r="H56">
        <v>190.81359</v>
      </c>
      <c r="I56">
        <v>895.18100000000004</v>
      </c>
      <c r="J56">
        <v>0.26233194369472729</v>
      </c>
      <c r="K56">
        <v>0.27448325863021689</v>
      </c>
      <c r="L56">
        <v>0.22548401162790699</v>
      </c>
      <c r="M56">
        <v>9</v>
      </c>
      <c r="N56">
        <v>6598</v>
      </c>
      <c r="O56">
        <v>390</v>
      </c>
      <c r="P56">
        <v>32</v>
      </c>
      <c r="Q56">
        <v>189</v>
      </c>
      <c r="R56">
        <v>62</v>
      </c>
      <c r="S56">
        <v>2134340.76749</v>
      </c>
      <c r="T56">
        <v>2134340.76749</v>
      </c>
      <c r="U56">
        <v>135654</v>
      </c>
      <c r="V56">
        <v>2441340</v>
      </c>
      <c r="W56">
        <v>7029</v>
      </c>
      <c r="X56">
        <v>1.280409731113956E-3</v>
      </c>
      <c r="Y56">
        <v>0.93868260065443165</v>
      </c>
      <c r="Z56">
        <v>5.5484421681604779E-2</v>
      </c>
      <c r="AA56">
        <v>4.5525679328496226E-3</v>
      </c>
      <c r="AB56">
        <v>2.6888604353393089E-2</v>
      </c>
      <c r="AC56">
        <v>8.8206003698961446E-3</v>
      </c>
      <c r="AD56">
        <f>+YEAR(A56)</f>
        <v>2024</v>
      </c>
      <c r="AE56">
        <v>2732.8306882074262</v>
      </c>
      <c r="AF56">
        <v>2003468.5423102891</v>
      </c>
      <c r="AG56">
        <v>118422.6631556551</v>
      </c>
      <c r="AH56">
        <v>9716.7313358486263</v>
      </c>
      <c r="AI56">
        <v>57389.44445235595</v>
      </c>
      <c r="AJ56">
        <v>18826.166963206721</v>
      </c>
      <c r="AK56" s="8">
        <f t="shared" si="5"/>
        <v>1.2362637362637362E-3</v>
      </c>
      <c r="AL56" s="7">
        <f t="shared" si="0"/>
        <v>0.90631868131868143</v>
      </c>
      <c r="AM56" s="7">
        <f t="shared" si="1"/>
        <v>5.3571428571428555E-2</v>
      </c>
      <c r="AN56" s="7">
        <f t="shared" si="2"/>
        <v>4.3956043956043956E-3</v>
      </c>
      <c r="AO56" s="7">
        <f t="shared" si="3"/>
        <v>2.596153846153846E-2</v>
      </c>
      <c r="AP56" s="7">
        <f t="shared" si="4"/>
        <v>8.5164835164835192E-3</v>
      </c>
      <c r="AQ56">
        <v>0.26184862381049251</v>
      </c>
      <c r="AR56">
        <v>0.26153143940170298</v>
      </c>
      <c r="AS56">
        <v>0.26017534783727692</v>
      </c>
      <c r="AT56">
        <v>169518.76188166061</v>
      </c>
      <c r="AU56">
        <v>165821.0646717301</v>
      </c>
      <c r="AV56">
        <v>157511.07358367491</v>
      </c>
      <c r="AW56">
        <v>2760366.2040302441</v>
      </c>
      <c r="AX56">
        <v>3140934.3701238632</v>
      </c>
      <c r="AY56">
        <v>3071638.7193182479</v>
      </c>
      <c r="AZ56">
        <v>7462.8536337801561</v>
      </c>
      <c r="BA56">
        <v>8845.5697196613073</v>
      </c>
      <c r="BB56">
        <v>9948.704797733717</v>
      </c>
      <c r="BC56">
        <v>12227.90577997113</v>
      </c>
      <c r="BD56">
        <v>86229.858584999369</v>
      </c>
      <c r="BE56">
        <v>89653.348000313912</v>
      </c>
      <c r="BF56">
        <v>84058.169096321348</v>
      </c>
      <c r="BG56">
        <v>24844.692902346829</v>
      </c>
      <c r="BH56">
        <v>22067.603572313528</v>
      </c>
      <c r="BI56">
        <v>22934.237139063371</v>
      </c>
      <c r="BJ56">
        <v>5.7106243704175969E-2</v>
      </c>
      <c r="BK56">
        <v>5.0963217587560887E-2</v>
      </c>
      <c r="BL56">
        <v>4.9181984549657512E-2</v>
      </c>
      <c r="BM56">
        <v>0.93749222841322855</v>
      </c>
      <c r="BN56">
        <v>0.94253812602876652</v>
      </c>
      <c r="BO56">
        <v>0.94363033587569078</v>
      </c>
      <c r="BP56">
        <v>2.2630875108556902E-3</v>
      </c>
      <c r="BQ56">
        <v>2.4536068970009068E-3</v>
      </c>
      <c r="BR56">
        <v>2.9361623086493652E-3</v>
      </c>
      <c r="BS56">
        <v>2.876025714170314E-2</v>
      </c>
      <c r="BT56">
        <v>2.702652313383884E-2</v>
      </c>
      <c r="BU56">
        <v>2.5830860039939119E-2</v>
      </c>
      <c r="BV56">
        <v>8.5182218808604361E-3</v>
      </c>
      <c r="BW56">
        <v>7.0226466082376647E-3</v>
      </c>
      <c r="BX56">
        <v>7.3777172179090508E-3</v>
      </c>
    </row>
    <row r="57" spans="1:76" x14ac:dyDescent="0.3">
      <c r="A57" s="1">
        <v>45383</v>
      </c>
      <c r="C57" t="s">
        <v>68</v>
      </c>
      <c r="D57">
        <v>4497.433</v>
      </c>
      <c r="E57">
        <v>3643.893</v>
      </c>
      <c r="F57">
        <v>853.54</v>
      </c>
      <c r="G57">
        <v>924.74918000000002</v>
      </c>
      <c r="H57">
        <v>228.98982000000001</v>
      </c>
      <c r="I57">
        <v>1153.739</v>
      </c>
      <c r="J57">
        <v>0.25653278214483682</v>
      </c>
      <c r="K57">
        <v>0.25378055283182033</v>
      </c>
      <c r="L57">
        <v>0.26828247065163913</v>
      </c>
      <c r="M57">
        <v>15</v>
      </c>
      <c r="N57">
        <v>12203</v>
      </c>
      <c r="O57">
        <v>640</v>
      </c>
      <c r="P57">
        <v>47</v>
      </c>
      <c r="Q57">
        <v>461</v>
      </c>
      <c r="R57">
        <v>99</v>
      </c>
      <c r="S57">
        <v>3721550.0075099999</v>
      </c>
      <c r="T57">
        <v>3778440.6685685371</v>
      </c>
      <c r="U57">
        <v>238595</v>
      </c>
      <c r="V57">
        <v>3856720</v>
      </c>
      <c r="W57">
        <v>12905</v>
      </c>
      <c r="X57">
        <v>1.162340178225494E-3</v>
      </c>
      <c r="Y57">
        <v>0.94560247965904687</v>
      </c>
      <c r="Z57">
        <v>4.9593180937621079E-2</v>
      </c>
      <c r="AA57">
        <v>3.6419992251065479E-3</v>
      </c>
      <c r="AB57">
        <v>3.572258814413018E-2</v>
      </c>
      <c r="AC57">
        <v>7.6714451762882607E-3</v>
      </c>
      <c r="AD57">
        <f>+YEAR(A57)</f>
        <v>2024</v>
      </c>
      <c r="AE57">
        <v>4391.8334001184076</v>
      </c>
      <c r="AF57">
        <v>3572902.865442995</v>
      </c>
      <c r="AG57">
        <v>187384.8917383854</v>
      </c>
      <c r="AH57">
        <v>13761.077987037679</v>
      </c>
      <c r="AI57">
        <v>134975.67983030569</v>
      </c>
      <c r="AJ57">
        <v>28986.100440781491</v>
      </c>
      <c r="AK57" s="8">
        <f t="shared" si="5"/>
        <v>1.1139992573338284E-3</v>
      </c>
      <c r="AL57" s="7">
        <f t="shared" si="0"/>
        <v>0.90627552914964715</v>
      </c>
      <c r="AM57" s="7">
        <f t="shared" si="1"/>
        <v>4.7530634979576679E-2</v>
      </c>
      <c r="AN57" s="7">
        <f t="shared" si="2"/>
        <v>3.4905310063126629E-3</v>
      </c>
      <c r="AO57" s="7">
        <f t="shared" si="3"/>
        <v>3.4236910508726313E-2</v>
      </c>
      <c r="AP57" s="7">
        <f t="shared" si="4"/>
        <v>7.3523950984032676E-3</v>
      </c>
      <c r="AQ57">
        <v>0.25943236291978211</v>
      </c>
      <c r="AR57">
        <v>0.26007667658860728</v>
      </c>
      <c r="AS57">
        <v>0.26028177508748651</v>
      </c>
      <c r="AT57">
        <v>152903.77744702029</v>
      </c>
      <c r="AU57">
        <v>175474.13850056881</v>
      </c>
      <c r="AV57">
        <v>171212.02143839389</v>
      </c>
      <c r="AW57">
        <v>2788185.703876642</v>
      </c>
      <c r="AX57">
        <v>3031211.757834496</v>
      </c>
      <c r="AY57">
        <v>3248926.4939536452</v>
      </c>
      <c r="AZ57">
        <v>3562.3320441629221</v>
      </c>
      <c r="BA57">
        <v>6439.1802225595702</v>
      </c>
      <c r="BB57">
        <v>7732.1356397755826</v>
      </c>
      <c r="BC57">
        <v>8837.3305182106542</v>
      </c>
      <c r="BD57">
        <v>96182.562141330855</v>
      </c>
      <c r="BE57">
        <v>102478.4656667681</v>
      </c>
      <c r="BF57">
        <v>100983.9309578119</v>
      </c>
      <c r="BG57">
        <v>23906.133701994091</v>
      </c>
      <c r="BH57">
        <v>26225.162081825049</v>
      </c>
      <c r="BI57">
        <v>23797.227789430512</v>
      </c>
      <c r="BJ57">
        <v>5.2538801309612942E-2</v>
      </c>
      <c r="BK57">
        <v>5.4601889448657667E-2</v>
      </c>
      <c r="BL57">
        <v>5.0620708425075933E-2</v>
      </c>
      <c r="BM57">
        <v>0.94214254015673926</v>
      </c>
      <c r="BN57">
        <v>0.94019564549516799</v>
      </c>
      <c r="BO57">
        <v>0.94330421443633672</v>
      </c>
      <c r="BP57">
        <v>1.2213749546697249E-3</v>
      </c>
      <c r="BQ57">
        <v>1.8961717333122921E-3</v>
      </c>
      <c r="BR57">
        <v>2.130790217307053E-3</v>
      </c>
      <c r="BS57">
        <v>3.1305596248761627E-2</v>
      </c>
      <c r="BT57">
        <v>3.1081034142512148E-2</v>
      </c>
      <c r="BU57">
        <v>2.9200539386411671E-2</v>
      </c>
      <c r="BV57">
        <v>8.2460227730922001E-3</v>
      </c>
      <c r="BW57">
        <v>8.2359629793363753E-3</v>
      </c>
      <c r="BX57">
        <v>7.1848462502503152E-3</v>
      </c>
    </row>
    <row r="58" spans="1:76" x14ac:dyDescent="0.3">
      <c r="A58" s="1">
        <v>45390</v>
      </c>
      <c r="C58" t="s">
        <v>68</v>
      </c>
      <c r="D58">
        <v>5253.2179999999998</v>
      </c>
      <c r="E58">
        <v>4211.2280000000001</v>
      </c>
      <c r="F58">
        <v>1041.99</v>
      </c>
      <c r="G58">
        <v>1077.0627400000001</v>
      </c>
      <c r="H58">
        <v>266.70625999999999</v>
      </c>
      <c r="I58">
        <v>1343.769</v>
      </c>
      <c r="J58">
        <v>0.25579920726686012</v>
      </c>
      <c r="K58">
        <v>0.25575977838293251</v>
      </c>
      <c r="L58">
        <v>0.25595856006295642</v>
      </c>
      <c r="M58">
        <v>45</v>
      </c>
      <c r="N58">
        <v>14453</v>
      </c>
      <c r="O58">
        <v>622</v>
      </c>
      <c r="P58">
        <v>28</v>
      </c>
      <c r="Q58">
        <v>490</v>
      </c>
      <c r="R58">
        <v>130</v>
      </c>
      <c r="S58">
        <v>4051517.9533699998</v>
      </c>
      <c r="T58">
        <v>4082254.3891222039</v>
      </c>
      <c r="U58">
        <v>251047</v>
      </c>
      <c r="V58">
        <v>4170300</v>
      </c>
      <c r="W58">
        <v>15148</v>
      </c>
      <c r="X58">
        <v>2.9706891998943761E-3</v>
      </c>
      <c r="Y58">
        <v>0.9541193556905202</v>
      </c>
      <c r="Z58">
        <v>4.1061526274095587E-2</v>
      </c>
      <c r="AA58">
        <v>1.8484288354898341E-3</v>
      </c>
      <c r="AB58">
        <v>3.2347504621072089E-2</v>
      </c>
      <c r="AC58">
        <v>8.5819910219170851E-3</v>
      </c>
      <c r="AD58">
        <f>+YEAR(A58)</f>
        <v>2024</v>
      </c>
      <c r="AE58">
        <v>12127.109024986739</v>
      </c>
      <c r="AF58">
        <v>3894957.9275140758</v>
      </c>
      <c r="AG58">
        <v>167623.59585648341</v>
      </c>
      <c r="AH58">
        <v>7545.7567266584183</v>
      </c>
      <c r="AI58">
        <v>132050.74271652231</v>
      </c>
      <c r="AJ58">
        <v>35033.870516628383</v>
      </c>
      <c r="AK58" s="8">
        <f t="shared" si="5"/>
        <v>2.8538812785388118E-3</v>
      </c>
      <c r="AL58" s="7">
        <f t="shared" si="0"/>
        <v>0.91660324708269914</v>
      </c>
      <c r="AM58" s="7">
        <f t="shared" si="1"/>
        <v>3.9446981227803143E-2</v>
      </c>
      <c r="AN58" s="7">
        <f t="shared" si="2"/>
        <v>1.775748351090817E-3</v>
      </c>
      <c r="AO58" s="7">
        <f t="shared" si="3"/>
        <v>3.1075596144089293E-2</v>
      </c>
      <c r="AP58" s="7">
        <f t="shared" si="4"/>
        <v>8.2445459157787955E-3</v>
      </c>
      <c r="AQ58">
        <v>0.25616599470584839</v>
      </c>
      <c r="AR58">
        <v>0.25822131103547469</v>
      </c>
      <c r="AS58">
        <v>0.25900730925817039</v>
      </c>
      <c r="AT58">
        <v>177504.24379743441</v>
      </c>
      <c r="AU58">
        <v>157810.383583508</v>
      </c>
      <c r="AV58">
        <v>173511.50283954749</v>
      </c>
      <c r="AW58">
        <v>3733930.3964785351</v>
      </c>
      <c r="AX58">
        <v>3157109.7784224539</v>
      </c>
      <c r="AY58">
        <v>3247148.3002543901</v>
      </c>
      <c r="AZ58">
        <v>8259.4712125525803</v>
      </c>
      <c r="BA58">
        <v>6417.2577044375257</v>
      </c>
      <c r="BB58">
        <v>7861.1624231663627</v>
      </c>
      <c r="BC58">
        <v>8611.1303168178165</v>
      </c>
      <c r="BD58">
        <v>133513.211273414</v>
      </c>
      <c r="BE58">
        <v>108138.6223330613</v>
      </c>
      <c r="BF58">
        <v>109871.5349292067</v>
      </c>
      <c r="BG58">
        <v>32009.985478704919</v>
      </c>
      <c r="BH58">
        <v>27615.37930687219</v>
      </c>
      <c r="BI58">
        <v>28427.339190525869</v>
      </c>
      <c r="BJ58">
        <v>4.5327353605858343E-2</v>
      </c>
      <c r="BK58">
        <v>4.8713042964440491E-2</v>
      </c>
      <c r="BL58">
        <v>5.1216798655017153E-2</v>
      </c>
      <c r="BM58">
        <v>0.94986091767478353</v>
      </c>
      <c r="BN58">
        <v>0.94613481200133298</v>
      </c>
      <c r="BO58">
        <v>0.9436765730440061</v>
      </c>
      <c r="BP58">
        <v>2.0665146890599352E-3</v>
      </c>
      <c r="BQ58">
        <v>1.804479703077943E-3</v>
      </c>
      <c r="BR58">
        <v>2.164801099957812E-3</v>
      </c>
      <c r="BS58">
        <v>3.4035046382601131E-2</v>
      </c>
      <c r="BT58">
        <v>3.1652899039531793E-2</v>
      </c>
      <c r="BU58">
        <v>3.1397651762152132E-2</v>
      </c>
      <c r="BV58">
        <v>8.126718099102672E-3</v>
      </c>
      <c r="BW58">
        <v>8.3580121893671606E-3</v>
      </c>
      <c r="BX58">
        <v>8.3224699899815541E-3</v>
      </c>
    </row>
    <row r="59" spans="1:76" x14ac:dyDescent="0.3">
      <c r="A59" s="1">
        <v>45397</v>
      </c>
      <c r="C59" t="s">
        <v>68</v>
      </c>
      <c r="D59">
        <v>3580.5</v>
      </c>
      <c r="E59">
        <v>2959.72</v>
      </c>
      <c r="F59">
        <v>620.78</v>
      </c>
      <c r="G59">
        <v>760.28453999999999</v>
      </c>
      <c r="H59">
        <v>188.26446000000001</v>
      </c>
      <c r="I59">
        <v>948.54899999999998</v>
      </c>
      <c r="J59">
        <v>0.26492082111436949</v>
      </c>
      <c r="K59">
        <v>0.2568771843282473</v>
      </c>
      <c r="L59">
        <v>0.30327082058055999</v>
      </c>
      <c r="M59">
        <v>20</v>
      </c>
      <c r="N59">
        <v>8458</v>
      </c>
      <c r="O59">
        <v>399</v>
      </c>
      <c r="P59">
        <v>23</v>
      </c>
      <c r="Q59">
        <v>309</v>
      </c>
      <c r="R59">
        <v>69</v>
      </c>
      <c r="S59">
        <v>3127608.0310200001</v>
      </c>
      <c r="T59">
        <v>3127608.0310200001</v>
      </c>
      <c r="U59">
        <v>193845</v>
      </c>
      <c r="V59">
        <v>3062260</v>
      </c>
      <c r="W59">
        <v>8900</v>
      </c>
      <c r="X59">
        <v>2.2471910112359548E-3</v>
      </c>
      <c r="Y59">
        <v>0.95033707865168537</v>
      </c>
      <c r="Z59">
        <v>4.4831460674157303E-2</v>
      </c>
      <c r="AA59">
        <v>2.5842696629213482E-3</v>
      </c>
      <c r="AB59">
        <v>3.4719101123595497E-2</v>
      </c>
      <c r="AC59">
        <v>7.7528089887640454E-3</v>
      </c>
      <c r="AD59">
        <f>+YEAR(A59)</f>
        <v>2024</v>
      </c>
      <c r="AE59">
        <v>7028.3326539775289</v>
      </c>
      <c r="AF59">
        <v>2972281.8793670968</v>
      </c>
      <c r="AG59">
        <v>140215.23644685169</v>
      </c>
      <c r="AH59">
        <v>8082.5825520741573</v>
      </c>
      <c r="AI59">
        <v>108587.73950395281</v>
      </c>
      <c r="AJ59">
        <v>24247.747656222469</v>
      </c>
      <c r="AK59" s="8">
        <f t="shared" si="5"/>
        <v>2.1556369907307612E-3</v>
      </c>
      <c r="AL59" s="7">
        <f t="shared" si="0"/>
        <v>0.91161888338003882</v>
      </c>
      <c r="AM59" s="7">
        <f t="shared" si="1"/>
        <v>4.300495796507868E-2</v>
      </c>
      <c r="AN59" s="7">
        <f t="shared" si="2"/>
        <v>2.4789825393403751E-3</v>
      </c>
      <c r="AO59" s="7">
        <f t="shared" si="3"/>
        <v>3.3304591506790257E-2</v>
      </c>
      <c r="AP59" s="7">
        <f t="shared" si="4"/>
        <v>7.4369476180211249E-3</v>
      </c>
      <c r="AQ59">
        <v>0.26036001419061477</v>
      </c>
      <c r="AR59">
        <v>0.25908427017535551</v>
      </c>
      <c r="AS59">
        <v>0.25989618855519842</v>
      </c>
      <c r="AT59">
        <v>153919.41615166751</v>
      </c>
      <c r="AU59">
        <v>165074.57468057351</v>
      </c>
      <c r="AV59">
        <v>153411.59679934391</v>
      </c>
      <c r="AW59">
        <v>3433619.9034405849</v>
      </c>
      <c r="AX59">
        <v>3480047.5574413901</v>
      </c>
      <c r="AY59">
        <v>3110902.8036586139</v>
      </c>
      <c r="AZ59">
        <v>9577.7208394821428</v>
      </c>
      <c r="BA59">
        <v>7849.0916930275607</v>
      </c>
      <c r="BB59">
        <v>6570.026441822527</v>
      </c>
      <c r="BC59">
        <v>7694.596469328596</v>
      </c>
      <c r="BD59">
        <v>120319.24111023761</v>
      </c>
      <c r="BE59">
        <v>125204.72068359359</v>
      </c>
      <c r="BF59">
        <v>108250.9016257842</v>
      </c>
      <c r="BG59">
        <v>29640.809086425412</v>
      </c>
      <c r="BH59">
        <v>29422.57287121077</v>
      </c>
      <c r="BI59">
        <v>26773.471394209751</v>
      </c>
      <c r="BJ59">
        <v>4.2946493474126449E-2</v>
      </c>
      <c r="BK59">
        <v>4.5162055961957992E-2</v>
      </c>
      <c r="BL59">
        <v>4.7742647391869689E-2</v>
      </c>
      <c r="BM59">
        <v>0.95222821717110273</v>
      </c>
      <c r="BN59">
        <v>0.95001963800041744</v>
      </c>
      <c r="BO59">
        <v>0.94718537866392105</v>
      </c>
      <c r="BP59">
        <v>2.6089401055651661E-3</v>
      </c>
      <c r="BQ59">
        <v>2.1267401297852761E-3</v>
      </c>
      <c r="BR59">
        <v>1.915157530117445E-3</v>
      </c>
      <c r="BS59">
        <v>3.3533302872333803E-2</v>
      </c>
      <c r="BT59">
        <v>3.4263064629599257E-2</v>
      </c>
      <c r="BU59">
        <v>3.2419449560547708E-2</v>
      </c>
      <c r="BV59">
        <v>8.1674000053405631E-3</v>
      </c>
      <c r="BW59">
        <v>8.002081728989795E-3</v>
      </c>
      <c r="BX59">
        <v>8.2067113892163833E-3</v>
      </c>
    </row>
    <row r="60" spans="1:76" x14ac:dyDescent="0.3">
      <c r="A60" s="1">
        <v>45404</v>
      </c>
      <c r="C60" t="s">
        <v>68</v>
      </c>
      <c r="D60">
        <v>4902.0889999999999</v>
      </c>
      <c r="E60">
        <v>3794.0889999999999</v>
      </c>
      <c r="F60">
        <v>1108</v>
      </c>
      <c r="G60">
        <v>992.50197000000003</v>
      </c>
      <c r="H60">
        <v>245.76703000000001</v>
      </c>
      <c r="I60">
        <v>1238.269</v>
      </c>
      <c r="J60">
        <v>0.25260026898736437</v>
      </c>
      <c r="K60">
        <v>0.26159164162991427</v>
      </c>
      <c r="L60">
        <v>0.22181139891696749</v>
      </c>
      <c r="M60">
        <v>24</v>
      </c>
      <c r="N60">
        <v>12436</v>
      </c>
      <c r="O60">
        <v>615</v>
      </c>
      <c r="P60">
        <v>27</v>
      </c>
      <c r="Q60">
        <v>483</v>
      </c>
      <c r="R60">
        <v>143</v>
      </c>
      <c r="S60">
        <v>3864045.7330200002</v>
      </c>
      <c r="T60">
        <v>3864045.7330200002</v>
      </c>
      <c r="U60">
        <v>242241</v>
      </c>
      <c r="V60">
        <v>3960930</v>
      </c>
      <c r="W60">
        <v>13102</v>
      </c>
      <c r="X60">
        <v>1.8317814074187151E-3</v>
      </c>
      <c r="Y60">
        <v>0.94916806594413061</v>
      </c>
      <c r="Z60">
        <v>4.6939398565104568E-2</v>
      </c>
      <c r="AA60">
        <v>2.0607540833460542E-3</v>
      </c>
      <c r="AB60">
        <v>3.6864600824301631E-2</v>
      </c>
      <c r="AC60">
        <v>1.0914364219203179E-2</v>
      </c>
      <c r="AD60">
        <f>+YEAR(A60)</f>
        <v>2024</v>
      </c>
      <c r="AE60">
        <v>7078.0871311616547</v>
      </c>
      <c r="AF60">
        <v>3667628.815130264</v>
      </c>
      <c r="AG60">
        <v>181375.98273601741</v>
      </c>
      <c r="AH60">
        <v>7962.8480225568619</v>
      </c>
      <c r="AI60">
        <v>142446.5035146283</v>
      </c>
      <c r="AJ60">
        <v>42173.602489838187</v>
      </c>
      <c r="AK60" s="8">
        <f t="shared" si="5"/>
        <v>1.748251748251748E-3</v>
      </c>
      <c r="AL60" s="7">
        <f t="shared" si="0"/>
        <v>0.90588578088578076</v>
      </c>
      <c r="AM60" s="7">
        <f t="shared" si="1"/>
        <v>4.4798951048951048E-2</v>
      </c>
      <c r="AN60" s="7">
        <f t="shared" si="2"/>
        <v>1.9667832167832165E-3</v>
      </c>
      <c r="AO60" s="7">
        <f t="shared" si="3"/>
        <v>3.5183566433566432E-2</v>
      </c>
      <c r="AP60" s="7">
        <f t="shared" si="4"/>
        <v>1.0416666666666664E-2</v>
      </c>
      <c r="AQ60">
        <v>0.25876054505086699</v>
      </c>
      <c r="AR60">
        <v>0.25777343245619788</v>
      </c>
      <c r="AS60">
        <v>0.25746326987835771</v>
      </c>
      <c r="AT60">
        <v>160795.60959143451</v>
      </c>
      <c r="AU60">
        <v>163071.60501311751</v>
      </c>
      <c r="AV60">
        <v>169149.92669443451</v>
      </c>
      <c r="AW60">
        <v>3319955.34724868</v>
      </c>
      <c r="AX60">
        <v>3511622.8740038131</v>
      </c>
      <c r="AY60">
        <v>3526942.8718636078</v>
      </c>
      <c r="AZ60">
        <v>7053.2098925695973</v>
      </c>
      <c r="BA60">
        <v>8744.5096033753089</v>
      </c>
      <c r="BB60">
        <v>7656.3405525610833</v>
      </c>
      <c r="BC60">
        <v>6671.6385796903533</v>
      </c>
      <c r="BD60">
        <v>125517.12150929061</v>
      </c>
      <c r="BE60">
        <v>127694.9952450345</v>
      </c>
      <c r="BF60">
        <v>129515.16639135229</v>
      </c>
      <c r="BG60">
        <v>33210.675073030317</v>
      </c>
      <c r="BH60">
        <v>33818.406887562996</v>
      </c>
      <c r="BI60">
        <v>32610.330275867618</v>
      </c>
      <c r="BJ60">
        <v>4.5885429619630942E-2</v>
      </c>
      <c r="BK60">
        <v>4.4277461837785817E-2</v>
      </c>
      <c r="BL60">
        <v>4.5606391612744643E-2</v>
      </c>
      <c r="BM60">
        <v>0.94975257229790799</v>
      </c>
      <c r="BN60">
        <v>0.95120816676211206</v>
      </c>
      <c r="BO60">
        <v>0.94980674498634565</v>
      </c>
      <c r="BP60">
        <v>2.0394862093273351E-3</v>
      </c>
      <c r="BQ60">
        <v>2.3498872061830161E-3</v>
      </c>
      <c r="BR60">
        <v>2.0530004491936351E-3</v>
      </c>
      <c r="BS60">
        <v>3.5791850973948568E-2</v>
      </c>
      <c r="BT60">
        <v>3.4643735522989737E-2</v>
      </c>
      <c r="BU60">
        <v>3.4913448678274853E-2</v>
      </c>
      <c r="BV60">
        <v>9.3335866039836075E-3</v>
      </c>
      <c r="BW60">
        <v>9.0830547432947661E-3</v>
      </c>
      <c r="BX60">
        <v>8.7301523515431415E-3</v>
      </c>
    </row>
    <row r="61" spans="1:76" x14ac:dyDescent="0.3">
      <c r="A61" s="1">
        <v>45411</v>
      </c>
      <c r="C61" t="s">
        <v>68</v>
      </c>
      <c r="D61">
        <v>4185.2520000000004</v>
      </c>
      <c r="E61">
        <v>3486.6819999999998</v>
      </c>
      <c r="F61">
        <v>698.57</v>
      </c>
      <c r="G61">
        <v>861.31650000000002</v>
      </c>
      <c r="H61">
        <v>204.3115</v>
      </c>
      <c r="I61">
        <v>1065.6279999999999</v>
      </c>
      <c r="J61">
        <v>0.25461501481870141</v>
      </c>
      <c r="K61">
        <v>0.24703041458899891</v>
      </c>
      <c r="L61">
        <v>0.29247104799805312</v>
      </c>
      <c r="M61">
        <v>8</v>
      </c>
      <c r="N61">
        <v>7839</v>
      </c>
      <c r="O61">
        <v>394</v>
      </c>
      <c r="P61">
        <v>21</v>
      </c>
      <c r="Q61">
        <v>259</v>
      </c>
      <c r="R61">
        <v>82</v>
      </c>
      <c r="S61">
        <v>3123303.3752199998</v>
      </c>
      <c r="T61">
        <v>3256973.7019265289</v>
      </c>
      <c r="U61">
        <v>188394</v>
      </c>
      <c r="V61">
        <v>3032540</v>
      </c>
      <c r="W61">
        <v>8262</v>
      </c>
      <c r="X61">
        <v>9.6828854998789635E-4</v>
      </c>
      <c r="Y61">
        <v>0.94880174291939001</v>
      </c>
      <c r="Z61">
        <v>4.7688211086903888E-2</v>
      </c>
      <c r="AA61">
        <v>2.5417574437182279E-3</v>
      </c>
      <c r="AB61">
        <v>3.1348341805858153E-2</v>
      </c>
      <c r="AC61">
        <v>9.9249576373759384E-3</v>
      </c>
      <c r="AD61">
        <f>+YEAR(A61)</f>
        <v>2024</v>
      </c>
      <c r="AE61">
        <v>3153.6903431871501</v>
      </c>
      <c r="AF61">
        <v>3090222.325030508</v>
      </c>
      <c r="AG61">
        <v>155319.2494019671</v>
      </c>
      <c r="AH61">
        <v>8278.437150866268</v>
      </c>
      <c r="AI61">
        <v>102100.724860684</v>
      </c>
      <c r="AJ61">
        <v>32325.326017668289</v>
      </c>
      <c r="AK61" s="8">
        <f t="shared" si="5"/>
        <v>9.2990817156805784E-4</v>
      </c>
      <c r="AL61" s="7">
        <f t="shared" si="0"/>
        <v>0.91119376961525045</v>
      </c>
      <c r="AM61" s="7">
        <f t="shared" si="1"/>
        <v>4.5797977449726836E-2</v>
      </c>
      <c r="AN61" s="7">
        <f t="shared" si="2"/>
        <v>2.4410089503661514E-3</v>
      </c>
      <c r="AO61" s="7">
        <f t="shared" si="3"/>
        <v>3.0105777054515875E-2</v>
      </c>
      <c r="AP61" s="7">
        <f t="shared" si="4"/>
        <v>9.5315587585725926E-3</v>
      </c>
      <c r="AQ61">
        <v>0.25360764190303292</v>
      </c>
      <c r="AR61">
        <v>0.25737870164014498</v>
      </c>
      <c r="AS61">
        <v>0.25698382804682379</v>
      </c>
      <c r="AT61">
        <v>168347.6160689923</v>
      </c>
      <c r="AU61">
        <v>158970.15619494539</v>
      </c>
      <c r="AV61">
        <v>161133.51611032989</v>
      </c>
      <c r="AW61">
        <v>3378925.570080386</v>
      </c>
      <c r="AX61">
        <v>3243377.6731759571</v>
      </c>
      <c r="AY61">
        <v>3406272.7367604859</v>
      </c>
      <c r="AZ61">
        <v>5115.8887371744077</v>
      </c>
      <c r="BA61">
        <v>5753.3700427754447</v>
      </c>
      <c r="BB61">
        <v>7346.8047883282698</v>
      </c>
      <c r="BC61">
        <v>6755.8105106862977</v>
      </c>
      <c r="BD61">
        <v>122273.6141876561</v>
      </c>
      <c r="BE61">
        <v>117711.65595975499</v>
      </c>
      <c r="BF61">
        <v>121296.4276489468</v>
      </c>
      <c r="BG61">
        <v>37249.46425375322</v>
      </c>
      <c r="BH61">
        <v>32915.558721242967</v>
      </c>
      <c r="BI61">
        <v>33445.13667008932</v>
      </c>
      <c r="BJ61">
        <v>4.7313804826004238E-2</v>
      </c>
      <c r="BK61">
        <v>4.6486356775388593E-2</v>
      </c>
      <c r="BL61">
        <v>4.5130149150065343E-2</v>
      </c>
      <c r="BM61">
        <v>0.94898490443176031</v>
      </c>
      <c r="BN61">
        <v>0.94943562917173541</v>
      </c>
      <c r="BO61">
        <v>0.95060656080143158</v>
      </c>
      <c r="BP61">
        <v>1.400034978703306E-3</v>
      </c>
      <c r="BQ61">
        <v>1.682420322880856E-3</v>
      </c>
      <c r="BR61">
        <v>2.004487542134236E-3</v>
      </c>
      <c r="BS61">
        <v>3.4106471315079892E-2</v>
      </c>
      <c r="BT61">
        <v>3.4310681251251772E-2</v>
      </c>
      <c r="BU61">
        <v>3.3819887093706841E-2</v>
      </c>
      <c r="BV61">
        <v>1.0419660928289561E-2</v>
      </c>
      <c r="BW61">
        <v>9.5307102817810511E-3</v>
      </c>
      <c r="BX61">
        <v>9.2935304668150601E-3</v>
      </c>
    </row>
    <row r="62" spans="1:76" x14ac:dyDescent="0.3">
      <c r="A62" s="1">
        <v>45418</v>
      </c>
      <c r="C62" t="s">
        <v>68</v>
      </c>
      <c r="D62">
        <v>4328.0889999999999</v>
      </c>
      <c r="E62">
        <v>3483.8389999999999</v>
      </c>
      <c r="F62">
        <v>844.25</v>
      </c>
      <c r="G62">
        <v>897.17822000000001</v>
      </c>
      <c r="H62">
        <v>205.65178</v>
      </c>
      <c r="I62">
        <v>1102.83</v>
      </c>
      <c r="J62">
        <v>0.25480760677518421</v>
      </c>
      <c r="K62">
        <v>0.25752574100008641</v>
      </c>
      <c r="L62">
        <v>0.2435910926858158</v>
      </c>
      <c r="M62">
        <v>30</v>
      </c>
      <c r="N62">
        <v>10032</v>
      </c>
      <c r="O62">
        <v>516</v>
      </c>
      <c r="P62">
        <v>36</v>
      </c>
      <c r="Q62">
        <v>379</v>
      </c>
      <c r="R62">
        <v>81</v>
      </c>
      <c r="S62">
        <v>3533121.18139</v>
      </c>
      <c r="T62">
        <v>3642381.7167937192</v>
      </c>
      <c r="U62">
        <v>207908</v>
      </c>
      <c r="V62">
        <v>3513030</v>
      </c>
      <c r="W62">
        <v>10614</v>
      </c>
      <c r="X62">
        <v>2.8264556246466932E-3</v>
      </c>
      <c r="Y62">
        <v>0.94516676088185414</v>
      </c>
      <c r="Z62">
        <v>4.8615036743923118E-2</v>
      </c>
      <c r="AA62">
        <v>3.3917467495760321E-3</v>
      </c>
      <c r="AB62">
        <v>3.5707556058036563E-2</v>
      </c>
      <c r="AC62">
        <v>7.6314301865460709E-3</v>
      </c>
      <c r="AD62">
        <f>+YEAR(A62)</f>
        <v>2024</v>
      </c>
      <c r="AE62">
        <v>10295.03029054189</v>
      </c>
      <c r="AF62">
        <v>3442658.129157207</v>
      </c>
      <c r="AG62">
        <v>177074.52099732039</v>
      </c>
      <c r="AH62">
        <v>12354.036348650259</v>
      </c>
      <c r="AI62">
        <v>130060.5493371792</v>
      </c>
      <c r="AJ62">
        <v>27796.581784463091</v>
      </c>
      <c r="AK62" s="8">
        <f t="shared" si="5"/>
        <v>2.7090482210583361E-3</v>
      </c>
      <c r="AL62" s="7">
        <f t="shared" si="0"/>
        <v>0.90590572512190726</v>
      </c>
      <c r="AM62" s="7">
        <f t="shared" si="1"/>
        <v>4.6595629402203347E-2</v>
      </c>
      <c r="AN62" s="7">
        <f t="shared" si="2"/>
        <v>3.2508578652700008E-3</v>
      </c>
      <c r="AO62" s="7">
        <f t="shared" si="3"/>
        <v>3.4224309192703639E-2</v>
      </c>
      <c r="AP62" s="7">
        <f t="shared" si="4"/>
        <v>7.3144301968575036E-3</v>
      </c>
      <c r="AQ62">
        <v>0.25471131079694281</v>
      </c>
      <c r="AR62">
        <v>0.25400763019374989</v>
      </c>
      <c r="AS62">
        <v>0.25673592792390493</v>
      </c>
      <c r="AT62">
        <v>166196.88519964379</v>
      </c>
      <c r="AU62">
        <v>171256.58437843501</v>
      </c>
      <c r="AV62">
        <v>163496.24739553919</v>
      </c>
      <c r="AW62">
        <v>3266440.2270938568</v>
      </c>
      <c r="AX62">
        <v>3400169.7564393268</v>
      </c>
      <c r="AY62">
        <v>3293197.7871712688</v>
      </c>
      <c r="AZ62">
        <v>6724.3603168645241</v>
      </c>
      <c r="BA62">
        <v>6842.269254963564</v>
      </c>
      <c r="BB62">
        <v>6888.7851047170552</v>
      </c>
      <c r="BC62">
        <v>7936.4498887709924</v>
      </c>
      <c r="BD62">
        <v>116080.63709893161</v>
      </c>
      <c r="BE62">
        <v>124869.2592374972</v>
      </c>
      <c r="BF62">
        <v>120798.87930411111</v>
      </c>
      <c r="BG62">
        <v>30060.95390106567</v>
      </c>
      <c r="BH62">
        <v>34098.503430656507</v>
      </c>
      <c r="BI62">
        <v>31635.814487047999</v>
      </c>
      <c r="BJ62">
        <v>4.8151623915413513E-2</v>
      </c>
      <c r="BK62">
        <v>4.7747548798643867E-2</v>
      </c>
      <c r="BL62">
        <v>4.7018526767522217E-2</v>
      </c>
      <c r="BM62">
        <v>0.94698425190062208</v>
      </c>
      <c r="BN62">
        <v>0.94771218991512496</v>
      </c>
      <c r="BO62">
        <v>0.94836841209926503</v>
      </c>
      <c r="BP62">
        <v>1.8973720873172949E-3</v>
      </c>
      <c r="BQ62">
        <v>1.8755085273511019E-3</v>
      </c>
      <c r="BR62">
        <v>1.9684291483223152E-3</v>
      </c>
      <c r="BS62">
        <v>3.3527948931947348E-2</v>
      </c>
      <c r="BT62">
        <v>3.4640166229398778E-2</v>
      </c>
      <c r="BU62">
        <v>3.4659899952947958E-2</v>
      </c>
      <c r="BV62">
        <v>8.7781939119610033E-3</v>
      </c>
      <c r="BW62">
        <v>9.4902506810417269E-3</v>
      </c>
      <c r="BX62">
        <v>9.0558902579723072E-3</v>
      </c>
    </row>
    <row r="63" spans="1:76" x14ac:dyDescent="0.3">
      <c r="A63" s="1">
        <v>45425</v>
      </c>
      <c r="C63" t="s">
        <v>68</v>
      </c>
      <c r="D63">
        <v>4680.0569999999998</v>
      </c>
      <c r="E63">
        <v>3891.2669999999998</v>
      </c>
      <c r="F63">
        <v>788.79</v>
      </c>
      <c r="G63">
        <v>999.80909999999994</v>
      </c>
      <c r="H63">
        <v>229.17689999999999</v>
      </c>
      <c r="I63">
        <v>1228.9860000000001</v>
      </c>
      <c r="J63">
        <v>0.26260064781262282</v>
      </c>
      <c r="K63">
        <v>0.25693664814056699</v>
      </c>
      <c r="L63">
        <v>0.2905423496748184</v>
      </c>
      <c r="M63">
        <v>39</v>
      </c>
      <c r="N63">
        <v>8622</v>
      </c>
      <c r="O63">
        <v>410</v>
      </c>
      <c r="P63">
        <v>20</v>
      </c>
      <c r="Q63">
        <v>338</v>
      </c>
      <c r="R63">
        <v>68</v>
      </c>
      <c r="S63">
        <v>3843063.8081100001</v>
      </c>
      <c r="T63">
        <v>3843063.8081100001</v>
      </c>
      <c r="U63">
        <v>227127</v>
      </c>
      <c r="V63">
        <v>3980000</v>
      </c>
      <c r="W63">
        <v>9091</v>
      </c>
      <c r="X63">
        <v>4.2899571004289946E-3</v>
      </c>
      <c r="Y63">
        <v>0.94841051589484104</v>
      </c>
      <c r="Z63">
        <v>4.5099549004509958E-2</v>
      </c>
      <c r="AA63">
        <v>2.1999780002199981E-3</v>
      </c>
      <c r="AB63">
        <v>3.7179628203717972E-2</v>
      </c>
      <c r="AC63">
        <v>7.4799252007479921E-3</v>
      </c>
      <c r="AD63">
        <f>+YEAR(A63)</f>
        <v>2024</v>
      </c>
      <c r="AE63">
        <v>16486.578871003188</v>
      </c>
      <c r="AF63">
        <v>3644802.1288663978</v>
      </c>
      <c r="AG63">
        <v>173320.44454131561</v>
      </c>
      <c r="AH63">
        <v>8454.655831283686</v>
      </c>
      <c r="AI63">
        <v>142883.6835486943</v>
      </c>
      <c r="AJ63">
        <v>28745.82982636453</v>
      </c>
      <c r="AK63" s="8">
        <f t="shared" si="5"/>
        <v>4.106559966305148E-3</v>
      </c>
      <c r="AL63" s="7">
        <f t="shared" si="0"/>
        <v>0.90786564178161511</v>
      </c>
      <c r="AM63" s="7">
        <f t="shared" si="1"/>
        <v>4.3171527850900282E-2</v>
      </c>
      <c r="AN63" s="7">
        <f t="shared" si="2"/>
        <v>2.1059281878487938E-3</v>
      </c>
      <c r="AO63" s="7">
        <f t="shared" si="3"/>
        <v>3.5590186374644617E-2</v>
      </c>
      <c r="AP63" s="7">
        <f t="shared" si="4"/>
        <v>7.1601558386858973E-3</v>
      </c>
      <c r="AQ63">
        <v>0.25870412729390352</v>
      </c>
      <c r="AR63">
        <v>0.25734108980216952</v>
      </c>
      <c r="AS63">
        <v>0.25615588459846822</v>
      </c>
      <c r="AT63">
        <v>175197.48276931801</v>
      </c>
      <c r="AU63">
        <v>168571.40498020101</v>
      </c>
      <c r="AV63">
        <v>171772.54941915511</v>
      </c>
      <c r="AW63">
        <v>3543730.129011801</v>
      </c>
      <c r="AX63">
        <v>3392560.8610180379</v>
      </c>
      <c r="AY63">
        <v>3461327.849546094</v>
      </c>
      <c r="AZ63">
        <v>13390.804580772539</v>
      </c>
      <c r="BA63">
        <v>9978.4331682440752</v>
      </c>
      <c r="BB63">
        <v>9253.3466589734708</v>
      </c>
      <c r="BC63">
        <v>8808.3438579742815</v>
      </c>
      <c r="BD63">
        <v>136472.11644293679</v>
      </c>
      <c r="BE63">
        <v>125014.98591551909</v>
      </c>
      <c r="BF63">
        <v>129372.8653152964</v>
      </c>
      <c r="BG63">
        <v>28271.2058054138</v>
      </c>
      <c r="BH63">
        <v>29622.579209498621</v>
      </c>
      <c r="BI63">
        <v>32760.335029583512</v>
      </c>
      <c r="BJ63">
        <v>4.6857292874216541E-2</v>
      </c>
      <c r="BK63">
        <v>4.7134265611778997E-2</v>
      </c>
      <c r="BL63">
        <v>4.7085548850110383E-2</v>
      </c>
      <c r="BM63">
        <v>0.94678863838834759</v>
      </c>
      <c r="BN63">
        <v>0.94745967323202829</v>
      </c>
      <c r="BO63">
        <v>0.94788677141005395</v>
      </c>
      <c r="BP63">
        <v>3.5582063625378452E-3</v>
      </c>
      <c r="BQ63">
        <v>2.6949004250211958E-3</v>
      </c>
      <c r="BR63">
        <v>2.4791206706205752E-3</v>
      </c>
      <c r="BS63">
        <v>3.6443592130877257E-2</v>
      </c>
      <c r="BT63">
        <v>3.4745175355870891E-2</v>
      </c>
      <c r="BU63">
        <v>3.5275031722978578E-2</v>
      </c>
      <c r="BV63">
        <v>7.5556776936470298E-3</v>
      </c>
      <c r="BW63">
        <v>8.345437674889997E-3</v>
      </c>
      <c r="BX63">
        <v>8.9876693109682947E-3</v>
      </c>
    </row>
    <row r="64" spans="1:76" x14ac:dyDescent="0.3">
      <c r="A64" s="1">
        <v>45432</v>
      </c>
      <c r="C64" t="s">
        <v>68</v>
      </c>
      <c r="D64">
        <v>4057.7550000000001</v>
      </c>
      <c r="E64">
        <v>3157.7249999999999</v>
      </c>
      <c r="F64">
        <v>900.03</v>
      </c>
      <c r="G64">
        <v>849.28688999999997</v>
      </c>
      <c r="H64">
        <v>194.67411000000001</v>
      </c>
      <c r="I64">
        <v>1043.961</v>
      </c>
      <c r="J64">
        <v>0.25727551318401432</v>
      </c>
      <c r="K64">
        <v>0.26895530484763558</v>
      </c>
      <c r="L64">
        <v>0.21629735675477479</v>
      </c>
      <c r="M64">
        <v>27</v>
      </c>
      <c r="N64">
        <v>11691</v>
      </c>
      <c r="O64">
        <v>625</v>
      </c>
      <c r="P64">
        <v>29</v>
      </c>
      <c r="Q64">
        <v>441</v>
      </c>
      <c r="R64">
        <v>136</v>
      </c>
      <c r="S64">
        <v>3241226.4868899998</v>
      </c>
      <c r="T64">
        <v>3241226.4868899998</v>
      </c>
      <c r="U64">
        <v>188695</v>
      </c>
      <c r="V64">
        <v>3220380</v>
      </c>
      <c r="W64">
        <v>12372</v>
      </c>
      <c r="X64">
        <v>2.182347235693501E-3</v>
      </c>
      <c r="Y64">
        <v>0.94495635305528614</v>
      </c>
      <c r="Z64">
        <v>5.0517297122534763E-2</v>
      </c>
      <c r="AA64">
        <v>2.3440025864856131E-3</v>
      </c>
      <c r="AB64">
        <v>3.5645004849660523E-2</v>
      </c>
      <c r="AC64">
        <v>1.099256385386356E-2</v>
      </c>
      <c r="AD64">
        <f>+YEAR(A64)</f>
        <v>2024</v>
      </c>
      <c r="AE64">
        <v>7073.4816639209503</v>
      </c>
      <c r="AF64">
        <v>3062817.5604777709</v>
      </c>
      <c r="AG64">
        <v>163738.0014796516</v>
      </c>
      <c r="AH64">
        <v>7597.4432686558357</v>
      </c>
      <c r="AI64">
        <v>115533.53384404221</v>
      </c>
      <c r="AJ64">
        <v>35629.389121972199</v>
      </c>
      <c r="AK64" s="8">
        <f t="shared" si="5"/>
        <v>2.0851030967642295E-3</v>
      </c>
      <c r="AL64" s="7">
        <f t="shared" si="0"/>
        <v>0.90284964089891118</v>
      </c>
      <c r="AM64" s="7">
        <f t="shared" si="1"/>
        <v>4.8266275388060859E-2</v>
      </c>
      <c r="AN64" s="7">
        <f t="shared" si="2"/>
        <v>2.2395551780060243E-3</v>
      </c>
      <c r="AO64" s="7">
        <f t="shared" si="3"/>
        <v>3.405668391381575E-2</v>
      </c>
      <c r="AP64" s="7">
        <f t="shared" si="4"/>
        <v>1.0502741524442047E-2</v>
      </c>
      <c r="AQ64">
        <v>0.25993808049831862</v>
      </c>
      <c r="AR64">
        <v>0.25822792259060712</v>
      </c>
      <c r="AS64">
        <v>0.25732469564763072</v>
      </c>
      <c r="AT64">
        <v>168529.22301048361</v>
      </c>
      <c r="AU64">
        <v>171377.65567276251</v>
      </c>
      <c r="AV64">
        <v>167363.0541050637</v>
      </c>
      <c r="AW64">
        <v>3353809.8446720839</v>
      </c>
      <c r="AX64">
        <v>3383425.939500459</v>
      </c>
      <c r="AY64">
        <v>3310125.0358829708</v>
      </c>
      <c r="AZ64">
        <v>11780.030267462071</v>
      </c>
      <c r="BA64">
        <v>11285.030275155341</v>
      </c>
      <c r="BB64">
        <v>9252.1952921632928</v>
      </c>
      <c r="BC64">
        <v>8817.3736599629665</v>
      </c>
      <c r="BD64">
        <v>129208.6086963683</v>
      </c>
      <c r="BE64">
        <v>129492.58890997191</v>
      </c>
      <c r="BF64">
        <v>122644.6228976499</v>
      </c>
      <c r="BG64">
        <v>32187.609474168348</v>
      </c>
      <c r="BH64">
        <v>30723.933577599939</v>
      </c>
      <c r="BI64">
        <v>31124.281687617011</v>
      </c>
      <c r="BJ64">
        <v>4.7808423063522357E-2</v>
      </c>
      <c r="BK64">
        <v>4.8077294290322613E-2</v>
      </c>
      <c r="BL64">
        <v>4.7980023489467942E-2</v>
      </c>
      <c r="BM64">
        <v>0.94668343447506365</v>
      </c>
      <c r="BN64">
        <v>0.94617787661066044</v>
      </c>
      <c r="BO64">
        <v>0.94683384318784281</v>
      </c>
      <c r="BP64">
        <v>3.2361521680612489E-3</v>
      </c>
      <c r="BQ64">
        <v>3.099586653589731E-3</v>
      </c>
      <c r="BR64">
        <v>2.5667621276892721E-3</v>
      </c>
      <c r="BS64">
        <v>3.6412316526689248E-2</v>
      </c>
      <c r="BT64">
        <v>3.6177396370471682E-2</v>
      </c>
      <c r="BU64">
        <v>3.4970132729318301E-2</v>
      </c>
      <c r="BV64">
        <v>9.2362445273057765E-3</v>
      </c>
      <c r="BW64">
        <v>8.7013064137192054E-3</v>
      </c>
      <c r="BX64">
        <v>9.0072192196333917E-3</v>
      </c>
    </row>
    <row r="65" spans="1:76" x14ac:dyDescent="0.3">
      <c r="A65" s="1">
        <v>45439</v>
      </c>
      <c r="C65" t="s">
        <v>68</v>
      </c>
      <c r="D65">
        <v>4110.3</v>
      </c>
      <c r="E65">
        <v>3277.61</v>
      </c>
      <c r="F65">
        <v>832.68999999999994</v>
      </c>
      <c r="G65">
        <v>835.48275999999998</v>
      </c>
      <c r="H65">
        <v>190.38924</v>
      </c>
      <c r="I65">
        <v>1025.8720000000001</v>
      </c>
      <c r="J65">
        <v>0.24958567501155629</v>
      </c>
      <c r="K65">
        <v>0.25490609315934482</v>
      </c>
      <c r="L65">
        <v>0.22864360085986379</v>
      </c>
      <c r="M65">
        <v>14</v>
      </c>
      <c r="N65">
        <v>11487</v>
      </c>
      <c r="O65">
        <v>611</v>
      </c>
      <c r="P65">
        <v>39</v>
      </c>
      <c r="Q65">
        <v>374</v>
      </c>
      <c r="R65">
        <v>107</v>
      </c>
      <c r="S65">
        <v>3102966.2544499999</v>
      </c>
      <c r="T65">
        <v>3224990.6414710418</v>
      </c>
      <c r="U65">
        <v>179714</v>
      </c>
      <c r="V65">
        <v>3135130</v>
      </c>
      <c r="W65">
        <v>12151</v>
      </c>
      <c r="X65">
        <v>1.1521685457986999E-3</v>
      </c>
      <c r="Y65">
        <v>0.94535429182783315</v>
      </c>
      <c r="Z65">
        <v>5.0283927248786109E-2</v>
      </c>
      <c r="AA65">
        <v>3.209612377582092E-3</v>
      </c>
      <c r="AB65">
        <v>3.077935972347955E-2</v>
      </c>
      <c r="AC65">
        <v>8.8058596000329184E-3</v>
      </c>
      <c r="AD65">
        <f>+YEAR(A65)</f>
        <v>2024</v>
      </c>
      <c r="AE65">
        <v>3715.7327775981062</v>
      </c>
      <c r="AF65">
        <v>3048758.7440192462</v>
      </c>
      <c r="AG65">
        <v>162165.1947937459</v>
      </c>
      <c r="AH65">
        <v>10350.96988045187</v>
      </c>
      <c r="AI65">
        <v>99263.147058692266</v>
      </c>
      <c r="AJ65">
        <v>28398.814800214099</v>
      </c>
      <c r="AK65" s="8">
        <f t="shared" si="5"/>
        <v>1.1082963901203292E-3</v>
      </c>
      <c r="AL65" s="7">
        <f t="shared" si="0"/>
        <v>0.90935718809373012</v>
      </c>
      <c r="AM65" s="7">
        <f t="shared" si="1"/>
        <v>4.8369221025965796E-2</v>
      </c>
      <c r="AN65" s="7">
        <f t="shared" si="2"/>
        <v>3.0873970867637754E-3</v>
      </c>
      <c r="AO65" s="7">
        <f t="shared" si="3"/>
        <v>2.9607346421785939E-2</v>
      </c>
      <c r="AP65" s="7">
        <f t="shared" si="4"/>
        <v>8.4705509816339446E-3</v>
      </c>
      <c r="AQ65">
        <v>0.25343059409778529</v>
      </c>
      <c r="AR65">
        <v>0.2564872786693978</v>
      </c>
      <c r="AS65">
        <v>0.2560673606958444</v>
      </c>
      <c r="AT65">
        <v>162951.5981366988</v>
      </c>
      <c r="AU65">
        <v>166407.88027157099</v>
      </c>
      <c r="AV65">
        <v>169074.54045300841</v>
      </c>
      <c r="AW65">
        <v>3055788.1522485078</v>
      </c>
      <c r="AX65">
        <v>3252126.1444544722</v>
      </c>
      <c r="AY65">
        <v>3299759.1406301558</v>
      </c>
      <c r="AZ65">
        <v>5394.6072207595334</v>
      </c>
      <c r="BA65">
        <v>9091.9311041740821</v>
      </c>
      <c r="BB65">
        <v>9392.7059007660337</v>
      </c>
      <c r="BC65">
        <v>8144.9027892502563</v>
      </c>
      <c r="BD65">
        <v>107398.3404513673</v>
      </c>
      <c r="BE65">
        <v>119226.7881504762</v>
      </c>
      <c r="BF65">
        <v>121935.228447152</v>
      </c>
      <c r="BG65">
        <v>32014.101961093129</v>
      </c>
      <c r="BH65">
        <v>30924.677916183598</v>
      </c>
      <c r="BI65">
        <v>30142.653883253461</v>
      </c>
      <c r="BJ65">
        <v>5.0400612185660443E-2</v>
      </c>
      <c r="BK65">
        <v>4.8633591125276952E-2</v>
      </c>
      <c r="BL65">
        <v>4.8628952529938492E-2</v>
      </c>
      <c r="BM65">
        <v>0.94515532244155964</v>
      </c>
      <c r="BN65">
        <v>0.94624038692598678</v>
      </c>
      <c r="BO65">
        <v>0.94597198041495356</v>
      </c>
      <c r="BP65">
        <v>1.6672578907461009E-3</v>
      </c>
      <c r="BQ65">
        <v>2.5414909606404001E-3</v>
      </c>
      <c r="BR65">
        <v>2.6127321266419721E-3</v>
      </c>
      <c r="BS65">
        <v>3.3212182286570038E-2</v>
      </c>
      <c r="BT65">
        <v>3.4534664258952692E-2</v>
      </c>
      <c r="BU65">
        <v>3.4827887208723637E-2</v>
      </c>
      <c r="BV65">
        <v>9.8992117269482392E-3</v>
      </c>
      <c r="BW65">
        <v>9.0927828848814882E-3</v>
      </c>
      <c r="BX65">
        <v>8.7274447102976358E-3</v>
      </c>
    </row>
    <row r="66" spans="1:76" x14ac:dyDescent="0.3">
      <c r="A66" s="1">
        <v>45446</v>
      </c>
      <c r="C66" t="s">
        <v>68</v>
      </c>
      <c r="D66">
        <v>3925.3009999999999</v>
      </c>
      <c r="E66">
        <v>3296.1109999999999</v>
      </c>
      <c r="F66">
        <v>629.18999999999994</v>
      </c>
      <c r="G66">
        <v>835.77387999999996</v>
      </c>
      <c r="H66">
        <v>179.54812000000001</v>
      </c>
      <c r="I66">
        <v>1015.322</v>
      </c>
      <c r="J66">
        <v>0.25866092816831121</v>
      </c>
      <c r="K66">
        <v>0.253563633020854</v>
      </c>
      <c r="L66">
        <v>0.28536391233172809</v>
      </c>
      <c r="M66">
        <v>10</v>
      </c>
      <c r="N66">
        <v>19771</v>
      </c>
      <c r="O66">
        <v>1678</v>
      </c>
      <c r="P66">
        <v>410</v>
      </c>
      <c r="Q66">
        <v>696</v>
      </c>
      <c r="R66">
        <v>196</v>
      </c>
      <c r="S66">
        <v>3551963.53199</v>
      </c>
      <c r="T66">
        <v>3551963.53199</v>
      </c>
      <c r="U66">
        <v>209760</v>
      </c>
      <c r="V66">
        <v>3343250</v>
      </c>
      <c r="W66">
        <v>21869</v>
      </c>
      <c r="X66">
        <v>4.57268279299465E-4</v>
      </c>
      <c r="Y66">
        <v>0.90406511500297226</v>
      </c>
      <c r="Z66">
        <v>7.6729617266450223E-2</v>
      </c>
      <c r="AA66">
        <v>1.8747999451278061E-2</v>
      </c>
      <c r="AB66">
        <v>3.1825872239242763E-2</v>
      </c>
      <c r="AC66">
        <v>8.9624582742695146E-3</v>
      </c>
      <c r="AD66">
        <f>+YEAR(A66)</f>
        <v>2024</v>
      </c>
      <c r="AE66">
        <v>1624.2002524075181</v>
      </c>
      <c r="AF66">
        <v>3211206.3190349028</v>
      </c>
      <c r="AG66">
        <v>272540.80235398142</v>
      </c>
      <c r="AH66">
        <v>66592.21034870822</v>
      </c>
      <c r="AI66">
        <v>113044.3375675632</v>
      </c>
      <c r="AJ66">
        <v>31834.32494718735</v>
      </c>
      <c r="AK66" s="8">
        <f t="shared" si="5"/>
        <v>4.3934800755678592E-4</v>
      </c>
      <c r="AL66" s="7">
        <f t="shared" ref="AL66:AL69" si="6">+AF66/SUM($AE66:$AJ66)</f>
        <v>0.86863494574052114</v>
      </c>
      <c r="AM66" s="7">
        <f t="shared" ref="AM66:AM69" si="7">+AG66/SUM($AE66:$AJ66)</f>
        <v>7.3722595668028648E-2</v>
      </c>
      <c r="AN66" s="7">
        <f t="shared" ref="AN66:AN69" si="8">+AH66/SUM($AE66:$AJ66)</f>
        <v>1.8013268309828218E-2</v>
      </c>
      <c r="AO66" s="7">
        <f t="shared" ref="AO66:AO69" si="9">+AI66/SUM($AE66:$AJ66)</f>
        <v>3.0578621325952283E-2</v>
      </c>
      <c r="AP66" s="7">
        <f t="shared" ref="AP66:AP69" si="10">+AJ66/SUM($AE66:$AJ66)</f>
        <v>8.6112209481130023E-3</v>
      </c>
      <c r="AQ66">
        <v>0.25412330158993379</v>
      </c>
      <c r="AR66">
        <v>0.25517403878796058</v>
      </c>
      <c r="AS66">
        <v>0.25703069104412612</v>
      </c>
      <c r="AT66">
        <v>217352.99857386359</v>
      </c>
      <c r="AU66">
        <v>199481.33287579301</v>
      </c>
      <c r="AV66">
        <v>192941.11079217371</v>
      </c>
      <c r="AW66">
        <v>3129982.5315270741</v>
      </c>
      <c r="AX66">
        <v>3107594.2078439742</v>
      </c>
      <c r="AY66">
        <v>3241896.188099579</v>
      </c>
      <c r="AZ66">
        <v>2669.9665150028168</v>
      </c>
      <c r="BA66">
        <v>4137.8048979755249</v>
      </c>
      <c r="BB66">
        <v>7224.9983912324406</v>
      </c>
      <c r="BC66">
        <v>7839.00477109433</v>
      </c>
      <c r="BD66">
        <v>106153.7423131278</v>
      </c>
      <c r="BE66">
        <v>109280.3394900992</v>
      </c>
      <c r="BF66">
        <v>117681.175504748</v>
      </c>
      <c r="BG66">
        <v>30116.569873700701</v>
      </c>
      <c r="BH66">
        <v>31954.176289791201</v>
      </c>
      <c r="BI66">
        <v>31152.08967393453</v>
      </c>
      <c r="BJ66">
        <v>6.350677225761818E-2</v>
      </c>
      <c r="BK66">
        <v>5.9176947212590369E-2</v>
      </c>
      <c r="BL66">
        <v>5.5657597660570268E-2</v>
      </c>
      <c r="BM66">
        <v>0.92470970341540271</v>
      </c>
      <c r="BN66">
        <v>0.93145858662869718</v>
      </c>
      <c r="BO66">
        <v>0.93569656894523312</v>
      </c>
      <c r="BP66">
        <v>8.0471841254908284E-4</v>
      </c>
      <c r="BQ66">
        <v>1.2639280202638901E-3</v>
      </c>
      <c r="BR66">
        <v>2.020435290305165E-3</v>
      </c>
      <c r="BS66">
        <v>3.1302615981361151E-2</v>
      </c>
      <c r="BT66">
        <v>3.2750078937460951E-2</v>
      </c>
      <c r="BU66">
        <v>3.3857466254025199E-2</v>
      </c>
      <c r="BV66">
        <v>8.8841589371512139E-3</v>
      </c>
      <c r="BW66">
        <v>9.5869605760553287E-3</v>
      </c>
      <c r="BX66">
        <v>9.060201732228497E-3</v>
      </c>
    </row>
    <row r="67" spans="1:76" x14ac:dyDescent="0.3">
      <c r="A67" s="1">
        <v>45453</v>
      </c>
      <c r="C67" t="s">
        <v>68</v>
      </c>
      <c r="D67">
        <v>4380.5349999999999</v>
      </c>
      <c r="E67">
        <v>3622.8150000000001</v>
      </c>
      <c r="F67">
        <v>757.72</v>
      </c>
      <c r="G67">
        <v>891.68381999999997</v>
      </c>
      <c r="H67">
        <v>191.55918</v>
      </c>
      <c r="I67">
        <v>1083.2429999999999</v>
      </c>
      <c r="J67">
        <v>0.24728554845469791</v>
      </c>
      <c r="K67">
        <v>0.24613010048815631</v>
      </c>
      <c r="L67">
        <v>0.25280998257931692</v>
      </c>
      <c r="M67">
        <v>31</v>
      </c>
      <c r="N67">
        <v>15100</v>
      </c>
      <c r="O67">
        <v>1167</v>
      </c>
      <c r="P67">
        <v>389</v>
      </c>
      <c r="Q67">
        <v>563</v>
      </c>
      <c r="R67">
        <v>111</v>
      </c>
      <c r="S67">
        <v>3612471.6283800001</v>
      </c>
      <c r="T67">
        <v>3612471.6283800001</v>
      </c>
      <c r="U67">
        <v>215799</v>
      </c>
      <c r="V67">
        <v>3830160</v>
      </c>
      <c r="W67">
        <v>16687</v>
      </c>
      <c r="X67">
        <v>1.8577335650506381E-3</v>
      </c>
      <c r="Y67">
        <v>0.90489602684724635</v>
      </c>
      <c r="Z67">
        <v>6.9934679690777254E-2</v>
      </c>
      <c r="AA67">
        <v>2.3311559896925751E-2</v>
      </c>
      <c r="AB67">
        <v>3.3738838616887402E-2</v>
      </c>
      <c r="AC67">
        <v>6.6518847006651876E-3</v>
      </c>
      <c r="AD67">
        <f>+YEAR(A67)</f>
        <v>2024</v>
      </c>
      <c r="AE67">
        <v>6711.0097968346627</v>
      </c>
      <c r="AF67">
        <v>3268911.2236194639</v>
      </c>
      <c r="AG67">
        <v>252637.0462227758</v>
      </c>
      <c r="AH67">
        <v>84212.34874092527</v>
      </c>
      <c r="AI67">
        <v>121880.59727799721</v>
      </c>
      <c r="AJ67">
        <v>24029.744756407981</v>
      </c>
      <c r="AK67" s="8">
        <f t="shared" ref="AK67:AK69" si="11">+AE67/SUM($AE67:$AJ67)</f>
        <v>1.7856114279131393E-3</v>
      </c>
      <c r="AL67" s="7">
        <f t="shared" si="6"/>
        <v>0.86976556649962566</v>
      </c>
      <c r="AM67" s="7">
        <f t="shared" si="7"/>
        <v>6.7219630205633332E-2</v>
      </c>
      <c r="AN67" s="7">
        <f t="shared" si="8"/>
        <v>2.2406543401877779E-2</v>
      </c>
      <c r="AO67" s="7">
        <f t="shared" si="9"/>
        <v>3.2429007545648293E-2</v>
      </c>
      <c r="AP67" s="7">
        <f t="shared" si="10"/>
        <v>6.3936409193018845E-3</v>
      </c>
      <c r="AQ67">
        <v>0.25297323831150448</v>
      </c>
      <c r="AR67">
        <v>0.25184405054485509</v>
      </c>
      <c r="AS67">
        <v>0.25320191620464488</v>
      </c>
      <c r="AT67">
        <v>262588.92428837862</v>
      </c>
      <c r="AU67">
        <v>229114.3477901677</v>
      </c>
      <c r="AV67">
        <v>212770.26121253869</v>
      </c>
      <c r="AW67">
        <v>3240058.7713271831</v>
      </c>
      <c r="AX67">
        <v>3176292.0955578722</v>
      </c>
      <c r="AY67">
        <v>3147923.4617878459</v>
      </c>
      <c r="AZ67">
        <v>4167.6050246210953</v>
      </c>
      <c r="BA67">
        <v>4016.980942280095</v>
      </c>
      <c r="BB67">
        <v>4781.1061226903093</v>
      </c>
      <c r="BC67">
        <v>7122.2006723528848</v>
      </c>
      <c r="BD67">
        <v>117462.4674227803</v>
      </c>
      <c r="BE67">
        <v>111396.0273014175</v>
      </c>
      <c r="BF67">
        <v>112430.4039370737</v>
      </c>
      <c r="BG67">
        <v>27932.034851797649</v>
      </c>
      <c r="BH67">
        <v>28087.628167936469</v>
      </c>
      <c r="BI67">
        <v>29973.068406445389</v>
      </c>
      <c r="BJ67">
        <v>7.3332148478613746E-2</v>
      </c>
      <c r="BK67">
        <v>6.56494080686712E-2</v>
      </c>
      <c r="BL67">
        <v>6.1866380332137087E-2</v>
      </c>
      <c r="BM67">
        <v>0.90448057092510936</v>
      </c>
      <c r="BN67">
        <v>0.91810514455935055</v>
      </c>
      <c r="BO67">
        <v>0.9248179466833345</v>
      </c>
      <c r="BP67">
        <v>1.1575009221750519E-3</v>
      </c>
      <c r="BQ67">
        <v>1.1557234633829351E-3</v>
      </c>
      <c r="BR67">
        <v>1.412379406460576E-3</v>
      </c>
      <c r="BS67">
        <v>3.2782355428065083E-2</v>
      </c>
      <c r="BT67">
        <v>3.2114690193203239E-2</v>
      </c>
      <c r="BU67">
        <v>3.299726885731756E-2</v>
      </c>
      <c r="BV67">
        <v>7.8071714874673494E-3</v>
      </c>
      <c r="BW67">
        <v>8.1400675249892057E-3</v>
      </c>
      <c r="BX67">
        <v>8.853191607207796E-3</v>
      </c>
    </row>
    <row r="68" spans="1:76" x14ac:dyDescent="0.3">
      <c r="A68" s="1">
        <v>45460</v>
      </c>
      <c r="C68" t="s">
        <v>68</v>
      </c>
      <c r="D68">
        <v>4640.0039999999999</v>
      </c>
      <c r="E68">
        <v>3909.924</v>
      </c>
      <c r="F68">
        <v>730.08</v>
      </c>
      <c r="G68">
        <v>937.18242000000009</v>
      </c>
      <c r="H68">
        <v>201.33358000000001</v>
      </c>
      <c r="I68">
        <v>1138.5160000000001</v>
      </c>
      <c r="J68">
        <v>0.24536961606067581</v>
      </c>
      <c r="K68">
        <v>0.23969325746485101</v>
      </c>
      <c r="L68">
        <v>0.27576920337497263</v>
      </c>
      <c r="M68">
        <v>13</v>
      </c>
      <c r="N68">
        <v>15385</v>
      </c>
      <c r="O68">
        <v>930</v>
      </c>
      <c r="P68">
        <v>274</v>
      </c>
      <c r="Q68">
        <v>570</v>
      </c>
      <c r="R68">
        <v>137</v>
      </c>
      <c r="S68">
        <v>3536650.94539</v>
      </c>
      <c r="T68">
        <v>3536650.94539</v>
      </c>
      <c r="U68">
        <v>210852</v>
      </c>
      <c r="V68">
        <v>3578030</v>
      </c>
      <c r="W68">
        <v>16602</v>
      </c>
      <c r="X68">
        <v>7.8303818817009995E-4</v>
      </c>
      <c r="Y68">
        <v>0.92669557884592213</v>
      </c>
      <c r="Z68">
        <v>5.6017347307553297E-2</v>
      </c>
      <c r="AA68">
        <v>1.650403565835442E-2</v>
      </c>
      <c r="AB68">
        <v>3.4333212865919768E-2</v>
      </c>
      <c r="AC68">
        <v>8.2520178291772082E-3</v>
      </c>
      <c r="AD68">
        <f>+YEAR(A68)</f>
        <v>2024</v>
      </c>
      <c r="AE68">
        <v>2769.3327484682568</v>
      </c>
      <c r="AF68">
        <v>3277398.7950141639</v>
      </c>
      <c r="AG68">
        <v>198113.8043134984</v>
      </c>
      <c r="AH68">
        <v>58369.013313869407</v>
      </c>
      <c r="AI68">
        <v>121424.5897405313</v>
      </c>
      <c r="AJ68">
        <v>29184.506656934711</v>
      </c>
      <c r="AK68" s="8">
        <f t="shared" si="11"/>
        <v>7.5105436478132756E-4</v>
      </c>
      <c r="AL68" s="7">
        <f t="shared" si="6"/>
        <v>0.88884395401236349</v>
      </c>
      <c r="AM68" s="7">
        <f t="shared" si="7"/>
        <v>5.3729273788202678E-2</v>
      </c>
      <c r="AN68" s="7">
        <f t="shared" si="8"/>
        <v>1.5829915073083366E-2</v>
      </c>
      <c r="AO68" s="7">
        <f t="shared" si="9"/>
        <v>3.2930845225027455E-2</v>
      </c>
      <c r="AP68" s="7">
        <f t="shared" si="10"/>
        <v>7.9149575365416846E-3</v>
      </c>
      <c r="AQ68">
        <v>0.24632758225768689</v>
      </c>
      <c r="AR68">
        <v>0.25043869756122827</v>
      </c>
      <c r="AS68">
        <v>0.2502254419238103</v>
      </c>
      <c r="AT68">
        <v>225375.4252681371</v>
      </c>
      <c r="AU68">
        <v>241097.21763008519</v>
      </c>
      <c r="AV68">
        <v>221364.21192100039</v>
      </c>
      <c r="AW68">
        <v>3273155.0093168132</v>
      </c>
      <c r="AX68">
        <v>3252505.4458895111</v>
      </c>
      <c r="AY68">
        <v>3201568.770421945</v>
      </c>
      <c r="AZ68">
        <v>4740.1712726514652</v>
      </c>
      <c r="BA68">
        <v>3701.5142659034791</v>
      </c>
      <c r="BB68">
        <v>3705.068893827136</v>
      </c>
      <c r="BC68">
        <v>4378.7514478458988</v>
      </c>
      <c r="BD68">
        <v>121652.5935092643</v>
      </c>
      <c r="BE68">
        <v>118783.1748620305</v>
      </c>
      <c r="BF68">
        <v>113903.167911196</v>
      </c>
      <c r="BG68">
        <v>26607.12570667133</v>
      </c>
      <c r="BH68">
        <v>28349.52545351001</v>
      </c>
      <c r="BI68">
        <v>28361.847790186021</v>
      </c>
      <c r="BJ68">
        <v>6.297601349916529E-2</v>
      </c>
      <c r="BK68">
        <v>6.7560548088260272E-2</v>
      </c>
      <c r="BL68">
        <v>6.3241392878391728E-2</v>
      </c>
      <c r="BM68">
        <v>0.91579580284658424</v>
      </c>
      <c r="BN68">
        <v>0.91188557356538025</v>
      </c>
      <c r="BO68">
        <v>0.92025275313099342</v>
      </c>
      <c r="BP68">
        <v>1.3203858766103701E-3</v>
      </c>
      <c r="BQ68">
        <v>1.0326800108400691E-3</v>
      </c>
      <c r="BR68">
        <v>1.062552144579726E-3</v>
      </c>
      <c r="BS68">
        <v>3.4036025741403568E-2</v>
      </c>
      <c r="BT68">
        <v>3.329930790734998E-2</v>
      </c>
      <c r="BU68">
        <v>3.266932086138237E-2</v>
      </c>
      <c r="BV68">
        <v>7.451951264921197E-3</v>
      </c>
      <c r="BW68">
        <v>7.9554536013706351E-3</v>
      </c>
      <c r="BX68">
        <v>8.1680551010362076E-3</v>
      </c>
    </row>
    <row r="69" spans="1:76" x14ac:dyDescent="0.3">
      <c r="A69" s="1">
        <v>45467</v>
      </c>
      <c r="C69" t="s">
        <v>68</v>
      </c>
      <c r="D69">
        <v>3556.9989999999998</v>
      </c>
      <c r="E69">
        <v>2823.3589999999999</v>
      </c>
      <c r="F69">
        <v>733.64</v>
      </c>
      <c r="G69">
        <v>704.13472999999999</v>
      </c>
      <c r="H69">
        <v>151.26827</v>
      </c>
      <c r="I69">
        <v>855.40300000000002</v>
      </c>
      <c r="J69">
        <v>0.24048446457252309</v>
      </c>
      <c r="K69">
        <v>0.2493961023022577</v>
      </c>
      <c r="L69">
        <v>0.20618868927539391</v>
      </c>
      <c r="M69">
        <v>18</v>
      </c>
      <c r="N69">
        <v>12491</v>
      </c>
      <c r="O69">
        <v>858</v>
      </c>
      <c r="P69">
        <v>153</v>
      </c>
      <c r="Q69">
        <v>666</v>
      </c>
      <c r="R69">
        <v>147</v>
      </c>
      <c r="S69">
        <v>2924619.2691600001</v>
      </c>
      <c r="T69">
        <v>2924619.2691600001</v>
      </c>
      <c r="U69">
        <v>174316</v>
      </c>
      <c r="V69">
        <v>1648310</v>
      </c>
      <c r="W69">
        <v>13520</v>
      </c>
      <c r="X69">
        <v>1.3313609467455619E-3</v>
      </c>
      <c r="Y69">
        <v>0.9238905325443787</v>
      </c>
      <c r="Z69">
        <v>6.3461538461538458E-2</v>
      </c>
      <c r="AA69">
        <v>1.1316568047337281E-2</v>
      </c>
      <c r="AB69">
        <v>4.9260355029585798E-2</v>
      </c>
      <c r="AC69">
        <v>1.0872781065088761E-2</v>
      </c>
      <c r="AD69">
        <f>+YEAR(A69)</f>
        <v>2024</v>
      </c>
      <c r="AE69">
        <v>3893.7238790591718</v>
      </c>
      <c r="AF69">
        <v>2702028.054073784</v>
      </c>
      <c r="AG69">
        <v>185600.83823515379</v>
      </c>
      <c r="AH69">
        <v>33096.652972002958</v>
      </c>
      <c r="AI69">
        <v>144067.78352518941</v>
      </c>
      <c r="AJ69">
        <v>31798.745012316569</v>
      </c>
      <c r="AK69" s="8">
        <f t="shared" si="11"/>
        <v>1.2558431591432359E-3</v>
      </c>
      <c r="AL69" s="7">
        <f t="shared" si="6"/>
        <v>0.87148538338100889</v>
      </c>
      <c r="AM69" s="7">
        <f t="shared" si="7"/>
        <v>5.9861857252494224E-2</v>
      </c>
      <c r="AN69" s="7">
        <f t="shared" si="8"/>
        <v>1.0674666852717505E-2</v>
      </c>
      <c r="AO69" s="7">
        <f t="shared" si="9"/>
        <v>4.6466196888299748E-2</v>
      </c>
      <c r="AP69" s="7">
        <f t="shared" si="10"/>
        <v>1.0256052466336426E-2</v>
      </c>
      <c r="AQ69">
        <v>0.24292704031659951</v>
      </c>
      <c r="AR69">
        <v>0.2443798763626322</v>
      </c>
      <c r="AS69">
        <v>0.24795013931405199</v>
      </c>
      <c r="AT69">
        <v>191857.3212743261</v>
      </c>
      <c r="AU69">
        <v>212117.229590476</v>
      </c>
      <c r="AV69">
        <v>227223.1227813524</v>
      </c>
      <c r="AW69">
        <v>2989713.4245439731</v>
      </c>
      <c r="AX69">
        <v>3082779.3575691381</v>
      </c>
      <c r="AY69">
        <v>3114886.0979355788</v>
      </c>
      <c r="AZ69">
        <v>3331.5283137637198</v>
      </c>
      <c r="BA69">
        <v>4458.0221414540301</v>
      </c>
      <c r="BB69">
        <v>3749.566669192403</v>
      </c>
      <c r="BC69">
        <v>3742.799890873544</v>
      </c>
      <c r="BD69">
        <v>132746.18663286031</v>
      </c>
      <c r="BE69">
        <v>129124.32351457261</v>
      </c>
      <c r="BF69">
        <v>125104.3270278203</v>
      </c>
      <c r="BG69">
        <v>30491.625834625622</v>
      </c>
      <c r="BH69">
        <v>28337.66547521975</v>
      </c>
      <c r="BI69">
        <v>29211.830343211641</v>
      </c>
      <c r="BJ69">
        <v>5.9739442884545892E-2</v>
      </c>
      <c r="BK69">
        <v>6.3137855153289679E-2</v>
      </c>
      <c r="BL69">
        <v>6.6535795681579815E-2</v>
      </c>
      <c r="BM69">
        <v>0.92529305569515041</v>
      </c>
      <c r="BN69">
        <v>0.9184940460791825</v>
      </c>
      <c r="BO69">
        <v>0.91488681331012989</v>
      </c>
      <c r="BP69">
        <v>1.0571995674578309E-3</v>
      </c>
      <c r="BQ69">
        <v>1.3240442333221009E-3</v>
      </c>
      <c r="BR69">
        <v>1.107350244816441E-3</v>
      </c>
      <c r="BS69">
        <v>4.1796783947752783E-2</v>
      </c>
      <c r="BT69">
        <v>3.9110802170797661E-2</v>
      </c>
      <c r="BU69">
        <v>3.7289569687908933E-2</v>
      </c>
      <c r="BV69">
        <v>9.5623994471329826E-3</v>
      </c>
      <c r="BW69">
        <v>8.5922278649770492E-3</v>
      </c>
      <c r="BX69">
        <v>8.6847854673001677E-3</v>
      </c>
    </row>
    <row r="70" spans="1:76" x14ac:dyDescent="0.3">
      <c r="A70" s="1">
        <v>45474</v>
      </c>
      <c r="C70" t="s">
        <v>68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3280846.5851500002</v>
      </c>
      <c r="T70">
        <v>3280846.5851500002</v>
      </c>
      <c r="U70">
        <v>196928</v>
      </c>
      <c r="V70">
        <v>30460</v>
      </c>
      <c r="W70">
        <v>0</v>
      </c>
      <c r="AD70">
        <f>+YEAR(A70)</f>
        <v>2024</v>
      </c>
    </row>
    <row r="72" spans="1:76" x14ac:dyDescent="0.3">
      <c r="AJ72">
        <f>+AVERAGE(AJ44:AJ69)</f>
        <v>32551.089168299197</v>
      </c>
    </row>
    <row r="73" spans="1:76" x14ac:dyDescent="0.3">
      <c r="AJ73">
        <f>+AJ72/1000</f>
        <v>32.5510891682992</v>
      </c>
    </row>
  </sheetData>
  <autoFilter ref="C1:BX70" xr:uid="{00000000-0001-0000-0000-000000000000}">
    <filterColumn colId="27">
      <filters>
        <filter val="2024"/>
      </filters>
    </filterColumn>
  </autoFilter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2024-07-24T16:24:18Z</dcterms:created>
  <dcterms:modified xsi:type="dcterms:W3CDTF">2024-07-24T16:45:34Z</dcterms:modified>
</cp:coreProperties>
</file>