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yectos Visual Studio\ListaNegra\ListaNegra\bin\Debug\"/>
    </mc:Choice>
  </mc:AlternateContent>
  <bookViews>
    <workbookView xWindow="0" yWindow="450" windowWidth="20490" windowHeight="7950" firstSheet="1" activeTab="1"/>
  </bookViews>
  <sheets>
    <sheet name="CONSULTA EFOS" sheetId="1" r:id="rId1"/>
    <sheet name="Listado_Completo_69-B" sheetId="2" r:id="rId2"/>
  </sheets>
  <definedNames>
    <definedName name="_xlnm._FilterDatabase" localSheetId="0" hidden="1">'CONSULTA EFOS'!$A$2:$T$294</definedName>
    <definedName name="_xlnm._FilterDatabase" localSheetId="1" hidden="1">'Listado_Completo_69-B'!$A$3:$R$3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4" i="1" l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T294" i="1" l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<sst xmlns="http://schemas.openxmlformats.org/spreadsheetml/2006/main" count="2647" uniqueCount="1079">
  <si>
    <t>EJERCICIO</t>
  </si>
  <si>
    <t>RFC</t>
  </si>
  <si>
    <t>RAZON SOCIAL</t>
  </si>
  <si>
    <t>VALOR DE LOS ACTOS</t>
  </si>
  <si>
    <t>Situación del contribuyente</t>
  </si>
  <si>
    <t>Número y fecha de oficio global de presunción</t>
  </si>
  <si>
    <t>Publicación página SAT presuntos</t>
  </si>
  <si>
    <t>Publicación DOF presuntos</t>
  </si>
  <si>
    <t>Publicación página SAT desvirtuados</t>
  </si>
  <si>
    <t>Número y fecha de oficio global de contribuyentes que desvirtuaron</t>
  </si>
  <si>
    <t>Publicación DOF desvirtuados</t>
  </si>
  <si>
    <t>Número y fecha de oficio global de definitivos</t>
  </si>
  <si>
    <t>Publicación página SAT definitivos</t>
  </si>
  <si>
    <t>Publicación DOF definitivos</t>
  </si>
  <si>
    <t>Número y fecha de oficio global de sentencia favorable</t>
  </si>
  <si>
    <t>Publicación página SAT sentencia favorable</t>
  </si>
  <si>
    <t>Publicación DOF sentencia favorable</t>
  </si>
  <si>
    <t>Información actualizada al 15 de julio de 2019</t>
  </si>
  <si>
    <t>Listado completo de contribuyentes (Artículo 69-B del CFF)</t>
  </si>
  <si>
    <t>No</t>
  </si>
  <si>
    <t>Nombre del Contribuyente</t>
  </si>
  <si>
    <t>AAA080808HL8</t>
  </si>
  <si>
    <t>ASESORES EN AVALÚOS Y ACTIVOS, S.A. DE C.V.</t>
  </si>
  <si>
    <t>Sentencia Favorable</t>
  </si>
  <si>
    <t>500-05-2018-16632 de fecha 01 de junio de 2018</t>
  </si>
  <si>
    <t>500-05-2018-27105 de fecha 27 de septiembre de 2018</t>
  </si>
  <si>
    <t>500-05-2019-7305 de fecha 5 de marzo de 2019</t>
  </si>
  <si>
    <t>AAA091014835</t>
  </si>
  <si>
    <t>AQUAERIS ACUACULTURA Y ARQUITECTURA SUSTENTABLE, S.C.</t>
  </si>
  <si>
    <t>Desvirtuado</t>
  </si>
  <si>
    <t>500-05-2016-38728 de fecha 16 de diciembre de 2016</t>
  </si>
  <si>
    <t>500-05-2017-38533 de fecha 13 de octubre de 2017</t>
  </si>
  <si>
    <t>AAA100303L51</t>
  </si>
  <si>
    <t>INGENIOS SANTOS, S.A. DE C.V.</t>
  </si>
  <si>
    <t>500-05-2017-38736 de fecha 01 de diciembre de 2017</t>
  </si>
  <si>
    <t>500-05-2018-27096 de fecha 25 de septiembre de 2018</t>
  </si>
  <si>
    <t>AAA120730823</t>
  </si>
  <si>
    <t>ASESORES Y ADMINISTRADORES AGRICOLAS, S. DE R.L. DE C.V.</t>
  </si>
  <si>
    <t>Definitivo</t>
  </si>
  <si>
    <t>500-05-2018-14172 de fecha 25 de mayo de 2018</t>
  </si>
  <si>
    <t>AAA121206EV5</t>
  </si>
  <si>
    <t>AMÉRICA ADMINISTRATIVA ARROLLO, S.A. DE CV.</t>
  </si>
  <si>
    <t>Presunto</t>
  </si>
  <si>
    <t>500-05-2019-7349 de fecha 1 de abril de 2019</t>
  </si>
  <si>
    <t>AAA1502061S0</t>
  </si>
  <si>
    <t>ACUESY ASESORÍA ACUICOLA ESPECIALIZADA DE YUCATÁN, S.A. DE C.V.</t>
  </si>
  <si>
    <t>500-05-2017-32156 de fecha 18 de septiembre de 2017</t>
  </si>
  <si>
    <t>500-05-2018-8169 de fecha 16 de marzo de 2018</t>
  </si>
  <si>
    <t>AAAA620217U54</t>
  </si>
  <si>
    <t>AMADOR AQUINO JOSÉ AVENAMAR</t>
  </si>
  <si>
    <t>500-05-2017-16140 de fecha 1 de junio de 2017</t>
  </si>
  <si>
    <t>500-05-2017-16140 de fecha 12 de junio de 2017</t>
  </si>
  <si>
    <t>500-05-2018-32751 de fecha 23 de noviembre de 2018</t>
  </si>
  <si>
    <t>AAAG7012036UA</t>
  </si>
  <si>
    <t>ARAGÓN AYALA GRICELDA</t>
  </si>
  <si>
    <t>500-05-2017-38633 de fecha 31 de octubre de 2017</t>
  </si>
  <si>
    <t>AAAJ830204PA9</t>
  </si>
  <si>
    <t>ARAIZA ARAMBULA JUAN CARLOS</t>
  </si>
  <si>
    <t>500-05-2016-36420 de fecha 30 de septiembre de 2016</t>
  </si>
  <si>
    <t>500-05-2017-2517 de fecha 24 de febrero de 2017</t>
  </si>
  <si>
    <t>AAAL440727T22</t>
  </si>
  <si>
    <t>ALMANZA ALONZO JOSÉ LUIS</t>
  </si>
  <si>
    <t>500-05-2018-13380 de fecha 30 de abril de 2018</t>
  </si>
  <si>
    <t>500-05-2018-27059 de fecha 19 de septiembre de 2018</t>
  </si>
  <si>
    <t>AAAM930220954</t>
  </si>
  <si>
    <t>AMADO ACOSTA MARCOS</t>
  </si>
  <si>
    <t>500-05-2018-32782 de fecha 12 de diciembre de 2018</t>
  </si>
  <si>
    <t>AAAV920808B1A</t>
  </si>
  <si>
    <t>ADAME ANTONIO VICTOR ALFONSO</t>
  </si>
  <si>
    <t>500-05-2018-8116 de fecha 27 de febrero de 2018</t>
  </si>
  <si>
    <t>AAB1011024L8</t>
  </si>
  <si>
    <t>ASESORES ADMINISTRATIVOS BAIK S.A. DE C.V.</t>
  </si>
  <si>
    <t>500-05-2014-16093 de fecha 30 de abril de 2014</t>
  </si>
  <si>
    <t>500-05-2015-7905 de fecha 16 de marzo de 2015?</t>
  </si>
  <si>
    <t>AABJ650718RI4</t>
  </si>
  <si>
    <t>ALCALA BECERRA JUAN MANUEL</t>
  </si>
  <si>
    <t>AABK761214SL7</t>
  </si>
  <si>
    <t>ALMANZA BRAVO KARLA GRACIELA</t>
  </si>
  <si>
    <t>500-05-2017-32098 de fecha 29 de agosto de 2017</t>
  </si>
  <si>
    <t>AABM490216DP5</t>
  </si>
  <si>
    <t xml:space="preserve">ALANIS BADILLO MINERVA </t>
  </si>
  <si>
    <t>500-05-2017-2521 de fecha 1 de marzo de 2017</t>
  </si>
  <si>
    <t>500-05-2017-16222 de fecha 26 de junio de 2017</t>
  </si>
  <si>
    <t>AABR711124971</t>
  </si>
  <si>
    <t>ALMANZA BRAVO ROCIO AMERICA</t>
  </si>
  <si>
    <t>AAC051003125</t>
  </si>
  <si>
    <t>ALMAGUER ACEROS, S.A. DE C.V.</t>
  </si>
  <si>
    <t>AAC0608103B5</t>
  </si>
  <si>
    <t>ADITIVOS ALTERNOS DEL CENTRO S.A. DE C.V.</t>
  </si>
  <si>
    <t>500-02-00-2014-1360 de fecha 30 de enero de 2014</t>
  </si>
  <si>
    <t>500-02-00-2014-1361 de fecha 30 de enero de 2014</t>
  </si>
  <si>
    <t xml:space="preserve">500-05-2015-1484 de fecha 13 de febrero de 2015 </t>
  </si>
  <si>
    <t>AAC08052734A</t>
  </si>
  <si>
    <t>ASESORÍAS ADMINISTRATIVAS CANTÚ MARTÍNEZ, S.A. DE C.V.</t>
  </si>
  <si>
    <t>500-05-2018-29779 de fecha 17 de octubre de 2018</t>
  </si>
  <si>
    <t>AAC100420480</t>
  </si>
  <si>
    <t>ACEROS Y ALAMBRES DEL CENTRO, S.A.  DE C.V.</t>
  </si>
  <si>
    <t>500-05-2017-2457 de fecha 01 de febrero de 2017</t>
  </si>
  <si>
    <t>500-05-2018-13465 de fecha 16 de mayo de 2018</t>
  </si>
  <si>
    <t>AAC111109JE8</t>
  </si>
  <si>
    <t>ACRH ASESORES Y CONSULTORES, S.C.</t>
  </si>
  <si>
    <t>500-05-2015-24115 de fecha 31 de julio de 2015</t>
  </si>
  <si>
    <t>500-05-2016-5810 de fecha 15 de enero de 2016</t>
  </si>
  <si>
    <t>AAC120804J96</t>
  </si>
  <si>
    <t>ACOR ASESORIA Y CONSULTORIA S.C. DE R.L. DE C.V.</t>
  </si>
  <si>
    <t>500-05-2014-42915 de fecha 19 de diciembre de 2014</t>
  </si>
  <si>
    <t>500-05-2016-27033 de fecha 15 de julio de 2016</t>
  </si>
  <si>
    <t>500-05-2018-14368 de fecha 22 de junio de 2018</t>
  </si>
  <si>
    <t>AAC120810NCA</t>
  </si>
  <si>
    <t>AAA ASESORIA Y CAPACITACION EMPRESARIAL, S.C.</t>
  </si>
  <si>
    <t>500-05-2018-29883  de fecha 6 de noviembre de 2018</t>
  </si>
  <si>
    <t>AAC130302DX4</t>
  </si>
  <si>
    <t>ADMIN ASESORÍA CORPORATIVA INTEGRAL, S.A. DE C.V.</t>
  </si>
  <si>
    <t>AAC131030EPA</t>
  </si>
  <si>
    <t>ACES ADMINISTRACIÓN CORPORATIVA DEL SURESTE, S.A. DE C.V.</t>
  </si>
  <si>
    <t>AAC1312027F4</t>
  </si>
  <si>
    <t>ARRENDAMIENTOS AOKI CONSTRUCTORES, S.A. DE C.V.</t>
  </si>
  <si>
    <t>AAC950309K87</t>
  </si>
  <si>
    <t>ACERO ARMENDARIZ CONSTRUCCIONES, S.A. DE C.V.</t>
  </si>
  <si>
    <t>AACA7306273E2</t>
  </si>
  <si>
    <t>ARAUCO CASILLAS ALEJANDRO</t>
  </si>
  <si>
    <t>500-05-2017-16234 de fecha 30 de junio de 2017</t>
  </si>
  <si>
    <t>500-05-2018-572 de fecha 26 de enero de 2018</t>
  </si>
  <si>
    <t>AACC7604146T1</t>
  </si>
  <si>
    <t>ALMANZA CHÁVEZ CÉSAR OCTAVIO</t>
  </si>
  <si>
    <t>500-05-2018-5857 de fecha 1 de febrero de 2018</t>
  </si>
  <si>
    <t>500-05-2018-29849 de fecha 26 de octubre de 2018</t>
  </si>
  <si>
    <t>AACJ841120285</t>
  </si>
  <si>
    <t>ALMANZA CHAVEZ JULIAN</t>
  </si>
  <si>
    <t>500-05-2017-32168 de fecha 26 de septiembre de 2017</t>
  </si>
  <si>
    <t>AACL900520TRA</t>
  </si>
  <si>
    <t>ADAME CONTRERAS LUIS MANUEL</t>
  </si>
  <si>
    <t>500-05-2018-20880 de fecha 02 de agosto de 2018</t>
  </si>
  <si>
    <t>500-05-2019-5125 de fecha 21 de enero de 2019</t>
  </si>
  <si>
    <t>AACR841120TD8</t>
  </si>
  <si>
    <t>ALMANZA CHÁVEZ RAÚL</t>
  </si>
  <si>
    <t>AAD090528LE2</t>
  </si>
  <si>
    <t>AP ADVERSITING S.A. DE C.V.</t>
  </si>
  <si>
    <t>500-05-2014-23982 de fecha 31 de julio de 2014</t>
  </si>
  <si>
    <t>500-05-2015-1032 de fecha 15 de enero de 2015</t>
  </si>
  <si>
    <t>AAD121126PD6</t>
  </si>
  <si>
    <t>ASESORES ADSERLOG, S.A. DE C.V.</t>
  </si>
  <si>
    <t>500-05-2018-14381 de fecha 02 de julio de 2018</t>
  </si>
  <si>
    <t>AAD1305092S8</t>
  </si>
  <si>
    <t>ACR ARQUITECTURA Y DISEÑO VERTICAL, S.A DE C.V.</t>
  </si>
  <si>
    <t>500-05-2019-7235 de fecha 28 de enero de 2019</t>
  </si>
  <si>
    <t>AAD13080976A</t>
  </si>
  <si>
    <t>APDS ADMINISTRA Y DISTRIBUYE SERVICIOS, S.A. DE C.V.</t>
  </si>
  <si>
    <t>AADH640831ID7</t>
  </si>
  <si>
    <t>ARANDA DELGADILLO HECTOR SALVADOR</t>
  </si>
  <si>
    <t xml:space="preserve">500-05-2018-32757 de fecha 31 de octubre de 2018 </t>
  </si>
  <si>
    <t>AAE0904219F5</t>
  </si>
  <si>
    <t xml:space="preserve">ASESORES ADMINISTRATIVOS ESPARZA S.A. DE C.V. </t>
  </si>
  <si>
    <t>500-05-2014-3798 de fecha 09 de enero de 2014</t>
  </si>
  <si>
    <t>500-05-2014-3997 de fecha 14 de enero de 2014</t>
  </si>
  <si>
    <t>500-05-2016-32406 de fecha 23 de septiembre de 2016</t>
  </si>
  <si>
    <t>500-05-2018-29722 de fecha 10 de octubre de 2018</t>
  </si>
  <si>
    <t>AAE0909143R4</t>
  </si>
  <si>
    <t>ADE ADMINISTRACION EMPRESARIAL, S.A. DE C.V.</t>
  </si>
  <si>
    <t>500-05-2015-18375 de fecha 01 de julio de 2015</t>
  </si>
  <si>
    <t>500-05-2015-39249 de fecha 16 de diciembre de 2015</t>
  </si>
  <si>
    <t>AAEC880127NB8</t>
  </si>
  <si>
    <t>AMAYA ENRÍQUEZ CORAL WENDOLYNE</t>
  </si>
  <si>
    <t>500-05-2018-8182 de fecha 23 de marzo de 2018</t>
  </si>
  <si>
    <t>AAEP860321EX9</t>
  </si>
  <si>
    <t>AMAYA ENRÍQUEZ PERLA LIZETH</t>
  </si>
  <si>
    <t>AAF1307177L2</t>
  </si>
  <si>
    <t>AFFYS ASESORÍA FISCAL, FINANCIERA Y DE SEGUROS, S.C.</t>
  </si>
  <si>
    <t>500-05-2016-32291 de fecha 01 de septiembre de 2016</t>
  </si>
  <si>
    <t xml:space="preserve">500-05-2018-32783 de fecha 13 de diciembre de 2018 </t>
  </si>
  <si>
    <t>AAFC820928KQ3</t>
  </si>
  <si>
    <t>ALTAMIRANO FIERRO CARLOS ALEJANDRO</t>
  </si>
  <si>
    <t>500-05-2018-27097 de fecha 04 de septiembre de 2018</t>
  </si>
  <si>
    <t>500-05-2019-7288 de fecha 15 de febrero de 2019</t>
  </si>
  <si>
    <t>AAFO591114GI2</t>
  </si>
  <si>
    <t>ALCANTAR FLORES OSCAR TRINIDAD</t>
  </si>
  <si>
    <t>500-05-2018-8181 de fecha 23 de marzo de 2018</t>
  </si>
  <si>
    <t>AAG060608HZ1</t>
  </si>
  <si>
    <t>ASESORES ADMINISTRATIVOS GRUPO EM, S.C.</t>
  </si>
  <si>
    <t>AAGA4505122T4</t>
  </si>
  <si>
    <t>ÁLVAREZ GARCÍA JOSÉ ALFONSO</t>
  </si>
  <si>
    <t>AAGD551022SW6</t>
  </si>
  <si>
    <t>ALVAREZ GUTIERREZ DIONISIO</t>
  </si>
  <si>
    <t>AAGD9110281PA</t>
  </si>
  <si>
    <t>ÁLVAREZ GUAJARDO DIEGO ANTONIO</t>
  </si>
  <si>
    <t>AAGE821012RNA</t>
  </si>
  <si>
    <t>ALVAREZ GARCIA EDGAR RODRIGO</t>
  </si>
  <si>
    <t>500-05-2018-22825 de fecha 17 de agosto de 2018</t>
  </si>
  <si>
    <t>AAGJ841016RG8</t>
  </si>
  <si>
    <t>ALANÍS GONZÁLEZ JAVIER</t>
  </si>
  <si>
    <t>500-05-2019-7375 de fecha 15 de abril de 2019</t>
  </si>
  <si>
    <t>AAGJ901007K86</t>
  </si>
  <si>
    <t>AMAYA GONZÁLEZ JUAN PABLO</t>
  </si>
  <si>
    <t>AAGM9208143U8</t>
  </si>
  <si>
    <t>AMAYA GONZÁLEZ MÓNICA LIZETH</t>
  </si>
  <si>
    <t>AAGN900909G80</t>
  </si>
  <si>
    <t>AYALA GARCIA NELIDA GABRIELA</t>
  </si>
  <si>
    <t>AAGP8105011D7</t>
  </si>
  <si>
    <t>ALFARO GONZÁLEZ PABLO ANTONIO</t>
  </si>
  <si>
    <t>AAGP831206P42</t>
  </si>
  <si>
    <t>AMAYA GONZALEZ PAULINA</t>
  </si>
  <si>
    <t>500-05-2018-22880 de fecha 04 de septiembre de 2018</t>
  </si>
  <si>
    <t>500-05-2019-7297 de fecha 25 de febrero de 2019</t>
  </si>
  <si>
    <t>AAGR6204035GA</t>
  </si>
  <si>
    <t>ARAUJO GARCÍA RICARDO</t>
  </si>
  <si>
    <t>AAGV671223684</t>
  </si>
  <si>
    <t>ALBARADO GRANADOS JOSE VICTOR</t>
  </si>
  <si>
    <t>500-05-2018-10859 de fecha 27 de abril de 2018</t>
  </si>
  <si>
    <t>AAH011203UH9</t>
  </si>
  <si>
    <t>ASESORÍA ADMINISTRATIVA HUILANGO, S.C.</t>
  </si>
  <si>
    <t>AAHA5310243B1</t>
  </si>
  <si>
    <t>ALVARADO HERNÁNDEZ ANA MARÍA</t>
  </si>
  <si>
    <t>500-05-2017-2630 de fecha 31 de marzo de 2017</t>
  </si>
  <si>
    <t>AAHE370605TU1</t>
  </si>
  <si>
    <t>ALCANTAR HERNÁNDEZ ELOÍSA</t>
  </si>
  <si>
    <t>AAHE730926N63</t>
  </si>
  <si>
    <t>ADAME HUIZAR ENRIQUE RENE</t>
  </si>
  <si>
    <t>500-05-2016-38655 de fecha 01 de noviembre de 2016</t>
  </si>
  <si>
    <t>500-05-2017-16004 de fecha 24 de abril de 2017</t>
  </si>
  <si>
    <t>AAHG620113QV1</t>
  </si>
  <si>
    <t>ALBA HERNANDEZ GEORGINA</t>
  </si>
  <si>
    <t>500-05-2015-26774 de fecha 14 de agosto de 2015</t>
  </si>
  <si>
    <t>AAHV7701315Y4</t>
  </si>
  <si>
    <t>ARAIZA HERNANDEZ VIRGINIA</t>
  </si>
  <si>
    <t>500-05-2016-27034 de fecha 01 de agosto de 2016</t>
  </si>
  <si>
    <t>500-05-2017-16099 de fecha 24 de mayo de 2017</t>
  </si>
  <si>
    <t>AAI0309047KA</t>
  </si>
  <si>
    <t>AR APOYO INDUSTRIAL, S.A. DE C.V.</t>
  </si>
  <si>
    <t>500-05-2017-16054 de fecha 28 de abril de 2017</t>
  </si>
  <si>
    <t>500-05-2017-38611 de fecha 26 de octubre de 2017</t>
  </si>
  <si>
    <t>AAI1205147Z7</t>
  </si>
  <si>
    <t>ALTUS ASESORÍA EN IMAGEN Y EVENTOS, S.A. DE C.V.</t>
  </si>
  <si>
    <t>500-05-2019-7322 de fecha 15 de marzo de 2019</t>
  </si>
  <si>
    <t>AAI140619CRA</t>
  </si>
  <si>
    <t>ACCIN, ACCIONES INTEGRALES DE NEGOCIO, S.A. DE C.V.</t>
  </si>
  <si>
    <t>AAI140918DR4</t>
  </si>
  <si>
    <t xml:space="preserve">ASFALTOS Y AGREGADOS INDUSTRIALES CAM, S.A. DE C.V. </t>
  </si>
  <si>
    <t>500-05-2019-7255 de fecha 5 de febrero de 2019</t>
  </si>
  <si>
    <t>500-05-2019-18257 de fecha 5 de julio de 2019</t>
  </si>
  <si>
    <t>AAI150415L20</t>
  </si>
  <si>
    <t>AINSA ASESORÍA INTEGRAL EN NEGOCIOS, S.A. DE C.V.</t>
  </si>
  <si>
    <t>AAJ140709TXA</t>
  </si>
  <si>
    <t xml:space="preserve">ALTIPLANO AGAVERO DE JALISCO, S.A. DE C.V. </t>
  </si>
  <si>
    <t>AAL070515MQ3</t>
  </si>
  <si>
    <t>AGROINDUSTRIA DEL ALTIPLANO, S. DE R.L. DE C.V.</t>
  </si>
  <si>
    <t>500-05-2017-16356 de fecha 14 de julio de 2017</t>
  </si>
  <si>
    <t>500-05-2017-38731 de fecha 27 de noviembre de 2017</t>
  </si>
  <si>
    <t>AAL0810149K9</t>
  </si>
  <si>
    <t>ARRENDAMIENTOS Y ASESORÍAS LUVE, S.A. DE C.V.</t>
  </si>
  <si>
    <t>AAL081211JP0</t>
  </si>
  <si>
    <t>“A&amp;L CONSULTORES”, S.C.</t>
  </si>
  <si>
    <t>AAL090331NXA</t>
  </si>
  <si>
    <t>ALIMENTOS ALIVEN S.A. DE C.V.</t>
  </si>
  <si>
    <t>500-05-2017-38559 de fecha 16 de octubre de 2017</t>
  </si>
  <si>
    <t>AAL120727SL0</t>
  </si>
  <si>
    <t>ADMINISTRADORA ALIANZA, S.A. DE C.V.</t>
  </si>
  <si>
    <t>AALA930814HZ2</t>
  </si>
  <si>
    <t>ALVAREZ LOZORNIO ADRIANA ELIZABETH</t>
  </si>
  <si>
    <t xml:space="preserve">500-05-2018-29870 de fecha 31 de octubre de 2018 </t>
  </si>
  <si>
    <t>500-05-2019-18165 de fecha 17 de junio de 2019</t>
  </si>
  <si>
    <t>AALA950416PB3</t>
  </si>
  <si>
    <t>ÁLVAREZ LÓPEZ ALONDRA</t>
  </si>
  <si>
    <t>500-05-2016-21479 de fecha 01 de julio de 2016</t>
  </si>
  <si>
    <t>500-05-2016-38724 de fecha 16 de diciembre de 2016</t>
  </si>
  <si>
    <t>AALB850619540</t>
  </si>
  <si>
    <t>ARANDA LÓPEZ BENITO</t>
  </si>
  <si>
    <t>AALE621107AG9</t>
  </si>
  <si>
    <t>ALCALA LUEVANOS ERNESTO</t>
  </si>
  <si>
    <t>AALG9011301H5</t>
  </si>
  <si>
    <t>ÁLVAREZ LÓPEZ GUSTAVO</t>
  </si>
  <si>
    <t>AALL870304BL7</t>
  </si>
  <si>
    <t>ALVAREZ LOPEZ MARIA LUISA</t>
  </si>
  <si>
    <t>AALM861123J43</t>
  </si>
  <si>
    <t>ALTAMIRANO LÓPEZ JOSÉ MIGUEL</t>
  </si>
  <si>
    <t>AAM080220M73</t>
  </si>
  <si>
    <t>ABRASIVOS Y ARRENDAMIENTO DE MAQUINARIA, S.A. DE C.V.</t>
  </si>
  <si>
    <t>AAM111107E70</t>
  </si>
  <si>
    <t>AMG ASSISTMENT MANAGEMENT S.A. DE C.V.</t>
  </si>
  <si>
    <t>500-05-2014-10543 de fecha 31 de marzo de 2014</t>
  </si>
  <si>
    <t>500-05-2014-32478 de fecha 15 de septiembre de 2014</t>
  </si>
  <si>
    <t>AAMA8509178Y6</t>
  </si>
  <si>
    <t>ARZAGA MENDOZA ARTURO</t>
  </si>
  <si>
    <t>AAMK750908MH9</t>
  </si>
  <si>
    <t>ALCALÁ MORENO KARINA</t>
  </si>
  <si>
    <t>500-05-2019-18218 de fecha 1 de julio de 2019</t>
  </si>
  <si>
    <t>AAML730105N15</t>
  </si>
  <si>
    <t>ALCÁNTARA MONTOYA LILIANA</t>
  </si>
  <si>
    <t>AAMR620927PRA</t>
  </si>
  <si>
    <t>ARZATE MOJICA RAÚL</t>
  </si>
  <si>
    <t>500-05-2018-14369 de fecha 22 de junio de 2018</t>
  </si>
  <si>
    <t>AAMR7312046L3</t>
  </si>
  <si>
    <t>ANASTASIO MEJIA MARIA DEL ROCIO</t>
  </si>
  <si>
    <t>500-05-2018-32765 de fecha 4 de diciembre de 2018</t>
  </si>
  <si>
    <t>AAMY560223I19</t>
  </si>
  <si>
    <t>ALCALÁ MORALES MARÍA YOLANDA</t>
  </si>
  <si>
    <t>500-05-2017-2494 de fecha 16 de febrero de 2017</t>
  </si>
  <si>
    <t>AAN030903STA</t>
  </si>
  <si>
    <t>ASESORA ANTECA, S.C.</t>
  </si>
  <si>
    <t>AAN130923LGA</t>
  </si>
  <si>
    <t>ALIMENTOS Y AGREGADOS NORTE Y SUR, S.A. DE C.V.</t>
  </si>
  <si>
    <t>AAN141202BM3</t>
  </si>
  <si>
    <t>ADVERTISING ANWAR, S.A. DE C.V.</t>
  </si>
  <si>
    <t>AANS850115SE5</t>
  </si>
  <si>
    <t>ALCARAZ NAVA SANDRA MINERVA</t>
  </si>
  <si>
    <t>AAO080925QH8</t>
  </si>
  <si>
    <t>AUTOPARTES Y ACCESORIOS ONTARIO, S.A. DE C.V.</t>
  </si>
  <si>
    <t>AAOJ720322UA3</t>
  </si>
  <si>
    <t>ÁLVAREZ OCHOA JESÚS</t>
  </si>
  <si>
    <t>AAOJ790126664</t>
  </si>
  <si>
    <t>ÁLVAREZ OCHOA JORGE</t>
  </si>
  <si>
    <t>AAOJ83080773A</t>
  </si>
  <si>
    <t>AYALA OVALLE MARÍA DE JESÚS</t>
  </si>
  <si>
    <t>AAP050430170</t>
  </si>
  <si>
    <t>AGROTECNOLOGIA APOLO, S.C. DE R.L. DE C.V.</t>
  </si>
  <si>
    <t>500-05-2015-30926 de fecha 31 de agosto de 2015</t>
  </si>
  <si>
    <t>500-05-2016-15936 de fecha 20 de mayo de 2016</t>
  </si>
  <si>
    <t>AAP081218EY7</t>
  </si>
  <si>
    <t>APRODEME ASOCIACIÓN PROFESIONAL DE DESARROLLO MERCANTIL, S.C.</t>
  </si>
  <si>
    <t>AAP130225AY9</t>
  </si>
  <si>
    <t>ALFA ARRENDADORA Y PROVEEDURIA INDUSTRIAL, S.A. DE C.V.</t>
  </si>
  <si>
    <t>500-05-2019-7412 de fecha 15 de mayo de 2019</t>
  </si>
  <si>
    <t>AAP160602TG5</t>
  </si>
  <si>
    <t>APROMEX ADMINISTRADORA DE PRODUCTORES MEXICANOS, A.C.</t>
  </si>
  <si>
    <t>AAPL7807224T7</t>
  </si>
  <si>
    <t>ALBAVERA PORCAYO JOSE LUIS</t>
  </si>
  <si>
    <t>500-05-2018-20842 de fecha 12 de julio de 2018</t>
  </si>
  <si>
    <t>AAQA620324RZ7</t>
  </si>
  <si>
    <t>ALVARADO QUIROA ALVARO</t>
  </si>
  <si>
    <t>500-05-2017-16088 de fecha 16 de mayo de 2017</t>
  </si>
  <si>
    <t>AAR110929STA</t>
  </si>
  <si>
    <t>AKENBA Y ARAMENI, S.A. DE C.V.</t>
  </si>
  <si>
    <t>AAR1405022R1</t>
  </si>
  <si>
    <t>ASESORIA Y AUDITORÍA RODRÍGUEZ S.A. DE C.V.</t>
  </si>
  <si>
    <t>AAR160505MB2</t>
  </si>
  <si>
    <t xml:space="preserve">ALTERNATIVAS ARIANTZA, S.C. </t>
  </si>
  <si>
    <t>AARA600425QK4</t>
  </si>
  <si>
    <t>ADAME RENDÓN ANTONIA</t>
  </si>
  <si>
    <t>500-05-2018-10788 de fecha 16 de abril de 2018</t>
  </si>
  <si>
    <t>AARE6411205X1</t>
  </si>
  <si>
    <t>ALVAREZ RUIZ ELIGIO</t>
  </si>
  <si>
    <t>500-05-2018-27118 de fecha 2 de octubre de 2018</t>
  </si>
  <si>
    <t>500-05-2019-18198 de fecha 25 de junio de 2019</t>
  </si>
  <si>
    <t>AARL5101181D9</t>
  </si>
  <si>
    <t>ARANO RAMON LEOBARDO</t>
  </si>
  <si>
    <t>AARL771120JY8</t>
  </si>
  <si>
    <t>ARANDA RODRÍGUEZ JOSE LUIS</t>
  </si>
  <si>
    <t>AART8906248G2</t>
  </si>
  <si>
    <t>AVALOS RUIZ TANIA ESMERALDA</t>
  </si>
  <si>
    <t>500-05-2019-18164 de fecha 17 de junio de 2019</t>
  </si>
  <si>
    <t>AAS061004AH8</t>
  </si>
  <si>
    <t>ALMACENES, ABASTOS Y SERVICIOS, S.A. DE C.V.</t>
  </si>
  <si>
    <t>AAS081113DL1</t>
  </si>
  <si>
    <t>ARROBA ADMINISTRACIÓN Y SERVICIOS, S.A. DE C.V.</t>
  </si>
  <si>
    <t>AAS0912184T9</t>
  </si>
  <si>
    <t>ALZE ASESORES, S.C.</t>
  </si>
  <si>
    <t>AAS110331G59</t>
  </si>
  <si>
    <t>ABIRA &amp; SAFFI CORPORATIVO, S. DE R.L. DE C.V.</t>
  </si>
  <si>
    <t>AAS110609J91</t>
  </si>
  <si>
    <t xml:space="preserve">ASOCIACIÓN DE AGROPRODUCTORES SADE, S.P.R. DE R.I.  </t>
  </si>
  <si>
    <t>AAS1203301Q6</t>
  </si>
  <si>
    <t>ACTIVADORA ASTORIA S.A. DE C.V.</t>
  </si>
  <si>
    <t>500-05-2017-30253 de fecha 16 de agosto de 2017</t>
  </si>
  <si>
    <t>500-05-2019-18072 de fecha 24 de mayo de 2019</t>
  </si>
  <si>
    <t>AAS120515VC9</t>
  </si>
  <si>
    <t>ASEPROC ASESORÍA EN SERVICIOS ADMINISTRATIVOS Y ORGANIZACIONALES, S.A. DE C.V.</t>
  </si>
  <si>
    <t>AAS120821ID9</t>
  </si>
  <si>
    <t xml:space="preserve">ARGENTA ASESORES, S.C.  </t>
  </si>
  <si>
    <t>500-05-2018-32756 de fecha 28 de noviembre de 2018</t>
  </si>
  <si>
    <t>AAS121012RA5</t>
  </si>
  <si>
    <t>ADMINISTRACION Y ASESORIA SKIMONO, S.A. DE C.V.</t>
  </si>
  <si>
    <t>AAS121214QT3</t>
  </si>
  <si>
    <t>ASERPRES ASISTENCIA Y SERVICIOS EMPRESARIALES ESPECIALIZADOS, S.A. DE C.V.</t>
  </si>
  <si>
    <t>500-05-2018-8128 de fecha 1 de marzo de 2018</t>
  </si>
  <si>
    <t>AAS121220G91</t>
  </si>
  <si>
    <t>ASESORIA, ADMINISTRACION Y SERVICIOS INTERNACIONALES, S.A. DE C.V.</t>
  </si>
  <si>
    <t>AAS130727E26</t>
  </si>
  <si>
    <t>AVILEÑA ASESORES, S.A. DE C.V.</t>
  </si>
  <si>
    <t>500-05-2017-38849 de fecha 22 de diciembre de 2017</t>
  </si>
  <si>
    <t>AASA420925JN5</t>
  </si>
  <si>
    <t>ADAME SILVA AURELIO</t>
  </si>
  <si>
    <t>500-05-2017-38830 de fecha 22 de diciembre de 2017</t>
  </si>
  <si>
    <t>AASA9308197E1</t>
  </si>
  <si>
    <t>ARANDA SUÁREZ ALBERTO</t>
  </si>
  <si>
    <t>AASL920721RW7</t>
  </si>
  <si>
    <t xml:space="preserve">ALMANZA SANDOVAL LUIS DANIEL </t>
  </si>
  <si>
    <t>AASM780514834</t>
  </si>
  <si>
    <t>ALVAREZ SORIA MIGUEL ANGEL</t>
  </si>
  <si>
    <t>AASP870714AD2</t>
  </si>
  <si>
    <t>AMAYA SANGEADO PRISCILA</t>
  </si>
  <si>
    <t>AAT090513JD8</t>
  </si>
  <si>
    <t xml:space="preserve">ASESORÍA AVANZADA Y TECNOLÓGICA, S.A. DE C.V. </t>
  </si>
  <si>
    <t>AAT1201257FA</t>
  </si>
  <si>
    <t xml:space="preserve">ALIMENTOS AGROPECUARIOS TEKAX S.P.R DE R.L. DE C.V. </t>
  </si>
  <si>
    <t>AATG62042145A</t>
  </si>
  <si>
    <t>ARAOS TEJERO GLORIA RUBÍ DE JESÚS</t>
  </si>
  <si>
    <t>500-05-2018-20841 de fecha 12 de julio de 2018</t>
  </si>
  <si>
    <t>AAU050221SG4</t>
  </si>
  <si>
    <t>A&amp;B AUTOMOTRIZ, S. DE R.L. DE C.V.</t>
  </si>
  <si>
    <t>500-05-2017-32226 de fecha 29 de septiembre de 2017</t>
  </si>
  <si>
    <t>AAU070208LB4</t>
  </si>
  <si>
    <t>AGRUPACIÓN AGRÍCOLA UNIDOS RÍO TONTO, S.C. DE R.L. DE C.V.</t>
  </si>
  <si>
    <t>AAUF580805TW4</t>
  </si>
  <si>
    <t>JOSE FLAVIO ALVAREZ UREÑA</t>
  </si>
  <si>
    <t>500-05-2015-39237 de fecha 18 de diciembre de 2015</t>
  </si>
  <si>
    <t>500-05-2016-21427 de fecha 16 de junio de 2016</t>
  </si>
  <si>
    <t>AAUJ671128QQ8</t>
  </si>
  <si>
    <t>JOSE ALVAREZ UREÑA</t>
  </si>
  <si>
    <t>AAV1508209Z6</t>
  </si>
  <si>
    <t>AGUACATES AVOPEGA, S.C.P. DE B. Y S.R.L. DE C.V.</t>
  </si>
  <si>
    <t>AAVC730831KD6</t>
  </si>
  <si>
    <t>ARANDA VELAZCO CÉSAR</t>
  </si>
  <si>
    <t>AAVE660216243</t>
  </si>
  <si>
    <t>ÁLVAREZ VÁSQUEZ ENRIQUE MIGUEL</t>
  </si>
  <si>
    <t>AAVM951212NB1</t>
  </si>
  <si>
    <t>ÁLVARO VILLEGAS JOSÉ MANUEL</t>
  </si>
  <si>
    <t>AAXP950313JP6</t>
  </si>
  <si>
    <t>ABAD XICUM PATRICIA</t>
  </si>
  <si>
    <t>500-05-2018-29854 de fecha 29 de octubre de 2018</t>
  </si>
  <si>
    <t>AAY150731T98</t>
  </si>
  <si>
    <t>ARQUITECTURA Y ACABADOS YARDEL, S.A. DE C.V.</t>
  </si>
  <si>
    <t>500-05-2019-18078 de fecha 3 de junio de 2019</t>
  </si>
  <si>
    <t>AAZL6912106H9</t>
  </si>
  <si>
    <t>ALBA ZARAGOZA LETICIA</t>
  </si>
  <si>
    <t>500-05-2016-38710 de fecha 01 de diciembre de 2016</t>
  </si>
  <si>
    <t>ABA110826Q42</t>
  </si>
  <si>
    <t xml:space="preserve">AVANT BAJA, S. DE R.L. DE C.V. </t>
  </si>
  <si>
    <t>ABA150212HK3</t>
  </si>
  <si>
    <t xml:space="preserve">ASESOR-TEC DEL BAJIO, S.A. DE C.V. </t>
  </si>
  <si>
    <t>ABD1211273P1</t>
  </si>
  <si>
    <t>ABDON Y COMPAÑÍA, S.A. DE C.V.</t>
  </si>
  <si>
    <t>ABD150320MZ0</t>
  </si>
  <si>
    <t>ADC BUSINESS DEVELOPMENT, S. DE R.L. DE C.V.</t>
  </si>
  <si>
    <t>500-05-2017-38692 de fecha 16 de noviembre de 2017</t>
  </si>
  <si>
    <t>ABI060731EK7</t>
  </si>
  <si>
    <t>AS BROKER IMPORTACIONES Y EXPORTACIONES, S.A. DE C.V.</t>
  </si>
  <si>
    <t>ABL090624NV0</t>
  </si>
  <si>
    <t>ALIMENTOS BÁSICOS DE LA LAGUNA, S.A. DE C.V.</t>
  </si>
  <si>
    <t>ABM150122G8A</t>
  </si>
  <si>
    <t>ACCIONES BMC, S.C.</t>
  </si>
  <si>
    <t>ABM1706204D9</t>
  </si>
  <si>
    <t>ARCHITECTURE BUSINESS MANAGMENT, S.A. DE C.V.</t>
  </si>
  <si>
    <t>500-05-2019-7389 de fecha 2 de mayo de 2019</t>
  </si>
  <si>
    <t>ABR1111151M7</t>
  </si>
  <si>
    <t>ABRECHT, S.A. DE C.V.</t>
  </si>
  <si>
    <t>500-05-2019-7302 de fecha 1 de marzo de 2019</t>
  </si>
  <si>
    <t>ACA090616432</t>
  </si>
  <si>
    <t>AZUL CONSTRUCTORA ANGELOPOLITANA, S.A. DE C.V.</t>
  </si>
  <si>
    <t>ACA090709AR9</t>
  </si>
  <si>
    <t>“APEGO EN LA CONSULTORÍA Y ASESORIA EMPRESARIAL”, S.A. DE C.V.</t>
  </si>
  <si>
    <t>ACA0911106L7</t>
  </si>
  <si>
    <t>ASESORES Y CONTRATISTAS ASOCIADOS, S.A. DE C.V.</t>
  </si>
  <si>
    <t>ACA091218TN3</t>
  </si>
  <si>
    <t>ACASEGHI, S.A. DE C.V.</t>
  </si>
  <si>
    <t>ACA1003118S6</t>
  </si>
  <si>
    <t>ALSA CONSTRUCCIONES Y ARRENDAMIENTO DE VERACRUZ, S.A. DE C.V.</t>
  </si>
  <si>
    <t>ACA101206IB7</t>
  </si>
  <si>
    <t>ACOS CONSULTORIA ADMINISTRATIVA, S.A. DE C.V.</t>
  </si>
  <si>
    <t>ACA120314FQ5</t>
  </si>
  <si>
    <t>SOCIEDAD AGROPECUARIA CASEREES, S.R.L.</t>
  </si>
  <si>
    <t>ACA120505CX0</t>
  </si>
  <si>
    <t>ADMINISTRADORA LA CADENA S.A. DE C.V.</t>
  </si>
  <si>
    <t>ACA120611N74</t>
  </si>
  <si>
    <t xml:space="preserve">ASESORIA Y CONSULTORIA AHOCAMA, S.A. DE C.V. </t>
  </si>
  <si>
    <t>ACA121129AA1</t>
  </si>
  <si>
    <t xml:space="preserve">ASESORIA,SERVICIOS Y CAPACITACION A EMPRESAS LAGOON, S.A. DE C.V. </t>
  </si>
  <si>
    <t>ACA1306034F1</t>
  </si>
  <si>
    <t>ANAKBA CONSTRUCCIONES Y ASOCIADOS MÉXICO, S.A. DE C.V.</t>
  </si>
  <si>
    <t>ACA131219F59</t>
  </si>
  <si>
    <t>ALSA CONSULTING &amp; SOLUTIONS, S.A. DE C.V.</t>
  </si>
  <si>
    <t>ACA140306NV7</t>
  </si>
  <si>
    <t>AUDY Y CONT ASTROS, S.A. DE C.V.</t>
  </si>
  <si>
    <t>ACA1406049K8</t>
  </si>
  <si>
    <t>ASESORIA Y CONSULTORIA AMEC S. DE R.L. DE C.V.</t>
  </si>
  <si>
    <t>500-05-2019-22247 de fecha 11 de julio de 2019</t>
  </si>
  <si>
    <t>ACA141013GI8</t>
  </si>
  <si>
    <t>ANDA CONSULTORES AGENCIA NACIONAL DE DESARROLLO AGROPECUARIO, S.C.</t>
  </si>
  <si>
    <t>ACA150311A66</t>
  </si>
  <si>
    <t>ACACOMERCE, S.A. DE C.V.</t>
  </si>
  <si>
    <t>500-05-2019-7413 de fecha 15 de mayo de 2019</t>
  </si>
  <si>
    <t>ACA150417UG3</t>
  </si>
  <si>
    <t xml:space="preserve">ADMINISTRADORA CALIPSO, S.A. DE C.V. </t>
  </si>
  <si>
    <t>ACA150610HW5</t>
  </si>
  <si>
    <t>ACAGRUCOM, S.A. DE C.V.</t>
  </si>
  <si>
    <t>ACA151030319</t>
  </si>
  <si>
    <t>ASESORÍAS CHANE, S.A. DE C.V.</t>
  </si>
  <si>
    <t>ACB1208248X0</t>
  </si>
  <si>
    <t>ASFALTOS  Y  CONSTRUCCIONES BARGELD, S.A. DE C.V.</t>
  </si>
  <si>
    <t>500-05-2018-27119 de fecha 2 de octubre de 2018</t>
  </si>
  <si>
    <t>500-05-2019-7289 de fecha 15 de febrero de 2019</t>
  </si>
  <si>
    <t>ACB130814281</t>
  </si>
  <si>
    <t>ABSA CORPORATIVO DEL BAJÍO, S. DE R.L. DE C.V.</t>
  </si>
  <si>
    <t>ACC071123LL9</t>
  </si>
  <si>
    <t>LOS ARCOS CONSTRUCCION Y COMPLEMENTOS, S.A. DE C.V.</t>
  </si>
  <si>
    <t>ACC090217LV3</t>
  </si>
  <si>
    <t>AS CM CONSULTORA DE MEXICO, S.A. DE C.V.</t>
  </si>
  <si>
    <t>ACC090624SS1</t>
  </si>
  <si>
    <t xml:space="preserve">ASESORIA, CONSTRUCCION Y COMERCIO, S.A. DE C.V. </t>
  </si>
  <si>
    <t>ACC1104193B2</t>
  </si>
  <si>
    <t>ARRENDADORA Y COMERCIALIZADORA CIUDAD REAL, S.A. DE C.V.</t>
  </si>
  <si>
    <t>ACC120905S22</t>
  </si>
  <si>
    <t xml:space="preserve">ADMINISTRACION DE CUENTAS CENTRO OPERATIVO BOSQUES, S.C. </t>
  </si>
  <si>
    <t>ACC130228952</t>
  </si>
  <si>
    <t>ASESORES Y CONSULTORES EN CONSTRUCCIÓN E INGENIERÍA AVANZADA, S.A. DE C.V.</t>
  </si>
  <si>
    <t>ACC130304F46</t>
  </si>
  <si>
    <t>APOYO COMERCIAL CAMSA MÉXICO, S.A.P.I. DE C.V.</t>
  </si>
  <si>
    <t>500-05-2017-16195 de fecha 16 junio 2017</t>
  </si>
  <si>
    <t>ACC160419NA3</t>
  </si>
  <si>
    <t>ABC CONSULTORES CONTABLES Y JURÍDICOS, S.A. DE C.V.</t>
  </si>
  <si>
    <t>ACC991126216</t>
  </si>
  <si>
    <t>ACEROS Y CEMENTOS CALETA, S.A. DE C.V.</t>
  </si>
  <si>
    <t>ACD1103303Z7</t>
  </si>
  <si>
    <t>ADCAMO CONSTRUCCIONES Y DESARROLLOS, S.A. DE C.V.</t>
  </si>
  <si>
    <t>ACD120118365</t>
  </si>
  <si>
    <t>ASESORIA COMERCIALIZADORA Y DESARROLLO EMPRESARIAL, S.A. DE C.V.</t>
  </si>
  <si>
    <t>500-05-2016-15842 de fecha 29 de abril de 2016</t>
  </si>
  <si>
    <t>ACD131011N41</t>
  </si>
  <si>
    <t>ADMINISTRADORA Y CONSULTORA BEDER, S.A. DE C.V.</t>
  </si>
  <si>
    <t>500-05-2017-32051 de fecha 25 de agosto de 2017</t>
  </si>
  <si>
    <t>ACE040823N28</t>
  </si>
  <si>
    <t>ASESORÍA Y CONSULTORÍA EMPRESARIAL CALIFICADA, S.A. DE C.V.</t>
  </si>
  <si>
    <t>ACE0802066BA</t>
  </si>
  <si>
    <t>ACERUVDISEG S DE RL DE CV</t>
  </si>
  <si>
    <t>500-05-2014-37003 de fecha 31 de octubre de 2014</t>
  </si>
  <si>
    <t>500-05-2015-13061 de fecha 15 de mayo de 2015</t>
  </si>
  <si>
    <t>ACE111220QG2</t>
  </si>
  <si>
    <t>ANÁLISIS Y CONTROL ELECTROMECÁNICO, S.A. DE C.V.</t>
  </si>
  <si>
    <t>500-05-2015-34025 de fecha 30 de octubre de 2015</t>
  </si>
  <si>
    <t>ACE120904TW9</t>
  </si>
  <si>
    <t>ARTE EN CONSTRUCCIONES Y EDIFICACIONES GRIJALVA, S.A. DE C.V.</t>
  </si>
  <si>
    <t>ACE121002N40</t>
  </si>
  <si>
    <t>AGUILAS DEL CENTRO, S. DE R.L. DE C.V.</t>
  </si>
  <si>
    <t>500-05-2015-10122 de fecha 31 de marzo de 2015</t>
  </si>
  <si>
    <t>500-05-2017-2532 de fecha 06 de marzo de 2017</t>
  </si>
  <si>
    <t>ACE130305S2A</t>
  </si>
  <si>
    <t>ALINEAMIENTO CORPORATIVO EFICAZ, S.A. DE C.V.</t>
  </si>
  <si>
    <t>ACE130410J33</t>
  </si>
  <si>
    <t xml:space="preserve">ASESORES Y CONSULTORES EMPRESARIALES LA CAPITAL, S.A. DE C.V. </t>
  </si>
  <si>
    <t>500-05-2019-7303 de fecha 1 de marzo de 2019</t>
  </si>
  <si>
    <t>ACE140930RZ5</t>
  </si>
  <si>
    <t xml:space="preserve">ACELIO, S.A. DE C.V. </t>
  </si>
  <si>
    <t>ACF091028UK7</t>
  </si>
  <si>
    <t>DE ANDA CONSULTORES FISCALES, S.A. DE C.V.</t>
  </si>
  <si>
    <t>500-05-2018-27094 de fecha 04 de septiembre de 2018</t>
  </si>
  <si>
    <t>ACF101220BDA</t>
  </si>
  <si>
    <t>ASESORÍA CONTABLE Y FISCAL, PROENSO, S.A.</t>
  </si>
  <si>
    <t>ACF151127TH4</t>
  </si>
  <si>
    <t>ASESORIAS CONTABLE Y FISCAL LAS AMERICAS, S.A. DE C.V.</t>
  </si>
  <si>
    <t>ACG110727GPA</t>
  </si>
  <si>
    <t>ASSESORS CONSULTORES GLUCK, S.A. DE C.V.</t>
  </si>
  <si>
    <t>500-05-2017-2605 de fecha 27 de marzo de 2017</t>
  </si>
  <si>
    <t>ACG1108183I5</t>
  </si>
  <si>
    <t>AUGE Y CRECIMIENTO GLOBAL EN CUENTAS S.A. DE C.V.</t>
  </si>
  <si>
    <t>500-05-2016-6334 de fecha 16 de febrero de 2016</t>
  </si>
  <si>
    <t>ACG110919NX2</t>
  </si>
  <si>
    <t>ARRENDADORA Y CONSTRUCTORA GRUPO SH, S.A. DE C.V.</t>
  </si>
  <si>
    <t>ACG141112EE4</t>
  </si>
  <si>
    <t xml:space="preserve">ASESORES CORPORATIVOS GEMMEL, S.A. DE C.V. </t>
  </si>
  <si>
    <t>ACH130219VD0</t>
  </si>
  <si>
    <t>AMPUDIA COLOCACION HUMANO, S.C.</t>
  </si>
  <si>
    <t>ACI0702232A5</t>
  </si>
  <si>
    <t>ASFALTOS Y CONSTRUCCIONES ISACAL, S.A. DE C.V.</t>
  </si>
  <si>
    <t>ACI091013EN3</t>
  </si>
  <si>
    <t xml:space="preserve">ASESORES CORPORATIVOS INTEGRALES, S.A. DE C.V. </t>
  </si>
  <si>
    <t>500-05-2018-32719 de fecha 15 de noviembre de 2018</t>
  </si>
  <si>
    <t>ACI091223QB4</t>
  </si>
  <si>
    <t>ASESORIA Y CONSULTORIA ISIE S.A. DE C.V.</t>
  </si>
  <si>
    <t>500-05-2016-11244 de fecha 22 de abril de 2016</t>
  </si>
  <si>
    <t>ACI110203PM2</t>
  </si>
  <si>
    <t>ARQUITECTURA CONTEMPORANEA INTERNACIONAL, S.A. DE C.V.</t>
  </si>
  <si>
    <t>ACI120209FE8</t>
  </si>
  <si>
    <t>ANÁLISIS CULTURAL E INTELECTUAL DE PERSONAL, S.A. DE C.V.</t>
  </si>
  <si>
    <t>ACI120302JT8</t>
  </si>
  <si>
    <t xml:space="preserve">AVITRE CONSTRUCCIONES INTELIGENTES, S.A. DE C.V. </t>
  </si>
  <si>
    <t>ACI130227MF8</t>
  </si>
  <si>
    <t>ADMINISTRACION Y CONSULTORIA IJ, S.A. DE C.V.</t>
  </si>
  <si>
    <t>500-05-2017-38777 de fecha 15 de diciembre de 2017</t>
  </si>
  <si>
    <t>ACI130611M77</t>
  </si>
  <si>
    <t xml:space="preserve">ASESORIAS Y CONSULTORIAS IES, S.C. </t>
  </si>
  <si>
    <t>500-05-2017-2570 de fecha 16 de marzo de 2017</t>
  </si>
  <si>
    <t>ACI150420GCA</t>
  </si>
  <si>
    <t>ALDECOA COMERCIALIZADORA INTEGRAL, S. DE R.L. DE C.V.</t>
  </si>
  <si>
    <t>ACJ0704209K9</t>
  </si>
  <si>
    <t>ASESORIAS CONTABLES Y JURÍDICAS DEL GOLFO DE MÉXICO, S.C.</t>
  </si>
  <si>
    <t>500-05-2018-5921 de fecha 16 de febrero de 2018</t>
  </si>
  <si>
    <t>ACJ160118CG9</t>
  </si>
  <si>
    <t>ARTE CALIDAD JALISCO, S.A. DE C.V.</t>
  </si>
  <si>
    <t>ACK060830S7A</t>
  </si>
  <si>
    <t>ADVANCED COMPUTER KNOWLEDGE, S.A. DE C.V.</t>
  </si>
  <si>
    <t>ACL110520PRA</t>
  </si>
  <si>
    <t>ABASTECEDORA Y COMERCIALIZADORA LAVY, S.A. DE C.V.</t>
  </si>
  <si>
    <t>ACL130731KI0</t>
  </si>
  <si>
    <t>AGRÍCOLA CARLOS Y LUIS, S.P.R. DE R.I.</t>
  </si>
  <si>
    <t>500-05-2018-29821 de fecha 19 de octubre de 2018</t>
  </si>
  <si>
    <t>ACL141003HB2</t>
  </si>
  <si>
    <t>ADVANCE COMERCIO LATINOAMÉRICA, S.A. DE C.V.</t>
  </si>
  <si>
    <t>500-05-2017-32149 de fecha 15 de septiembre de 2017</t>
  </si>
  <si>
    <t>ACM051025V90</t>
  </si>
  <si>
    <t>ABASTECEDORA Y COMERCIALIZADORA DE MATERIAL INDUSTRIAL, S.A. DE C.V.</t>
  </si>
  <si>
    <t>ACM150325N97</t>
  </si>
  <si>
    <t>AGR CONSULTORES DE MEXICO &amp; CO, S.A. DE C.V.</t>
  </si>
  <si>
    <t>ACN1011187H1</t>
  </si>
  <si>
    <t>ARRENDADORA Y COMERCIALIZADORA NUEVA CONCORDIA S.A. DE C.V.</t>
  </si>
  <si>
    <t>ACN120116C16</t>
  </si>
  <si>
    <t>ALTERNATIVA COMERCIAL DE NEGOCIOS GLOBALES, S.A. DE C.V.</t>
  </si>
  <si>
    <t>ACO010511MTA</t>
  </si>
  <si>
    <t>ABS CONSULTING, S.A. DE C.V.</t>
  </si>
  <si>
    <t>500-05-2018-20840 de fecha 12 de julio de 2018</t>
  </si>
  <si>
    <t>ACO040216V89</t>
  </si>
  <si>
    <t>ADV CORP, S.A. DE C.V.</t>
  </si>
  <si>
    <t>ACO040806G92</t>
  </si>
  <si>
    <t>ABASTECIMIENTO CONTINUO, S.A. DE C.V.</t>
  </si>
  <si>
    <t>ACO070720HK6</t>
  </si>
  <si>
    <t>ACCESS CONSULTING, S.A. DE C.V.</t>
  </si>
  <si>
    <t>ACO070904L64</t>
  </si>
  <si>
    <t>ALJOR CONSTRUCCIONES, S. DE R.L. DE C.V.</t>
  </si>
  <si>
    <t>ACO080201Q6A</t>
  </si>
  <si>
    <t>AMBITO CONSTRUCTIVO, S. DE R.L. DE C.V.</t>
  </si>
  <si>
    <t>ACO090526E48</t>
  </si>
  <si>
    <t>ALFAMETRIC CONSTRUCCIONES, S.A. DE C.V.</t>
  </si>
  <si>
    <t>ACO091112822</t>
  </si>
  <si>
    <t>AGRO CORTES, S.A. DE C.V.</t>
  </si>
  <si>
    <t>500-05-2018-14385 de fecha 9 de julio de 2018</t>
  </si>
  <si>
    <t>ACO1001183G2</t>
  </si>
  <si>
    <t>ARETZ CONSTRUCTORES, S.A. DE C.V.</t>
  </si>
  <si>
    <t>ACO100419I94</t>
  </si>
  <si>
    <t>ABACERO CORPORACION S.A. DE C.V.</t>
  </si>
  <si>
    <t>500-05-2015-18320 de fecha 19 de junio de 2015</t>
  </si>
  <si>
    <t>ACO100809M7A</t>
  </si>
  <si>
    <t>ATUMSA CONSTRUCCIONES, S.A. DE C.V.</t>
  </si>
  <si>
    <t>ACO100816GK9</t>
  </si>
  <si>
    <t>AZAFRAN CONSULTORES, S.A. DE C.V.</t>
  </si>
  <si>
    <t>ACO101018G99</t>
  </si>
  <si>
    <t>ARTAX COMERCIALIZADORES, S.A. DE C.V.</t>
  </si>
  <si>
    <t>ACO101220B96</t>
  </si>
  <si>
    <t>ARAXAXA COMUNICACIÓN, S.C.</t>
  </si>
  <si>
    <t>ACO110309GS6</t>
  </si>
  <si>
    <t>ASTRORED CONSTRUCCIONES, S.A. DE C.V.</t>
  </si>
  <si>
    <t>ACO110419BH1</t>
  </si>
  <si>
    <t>ARD CONSTRUCTORES, S.A DE C.V.</t>
  </si>
  <si>
    <t>ACO110707AQ1</t>
  </si>
  <si>
    <t>AKASIA CONCRETOS, S.A. DE C.V.</t>
  </si>
  <si>
    <t xml:space="preserve">500-05-2018-29869 de fecha 31 de octubre de 2018 </t>
  </si>
  <si>
    <t>ACO110809SX4</t>
  </si>
  <si>
    <t>ARGON CORPORATIVO, S.A. DE C.V.</t>
  </si>
  <si>
    <t>ACO111028CW4</t>
  </si>
  <si>
    <t xml:space="preserve">ARTENAC CONSULTORES, S.A. DE C.V. </t>
  </si>
  <si>
    <t>ACO120510SI0</t>
  </si>
  <si>
    <t>ARDELECA CONSTRUCCIONES, S.A. DE C.V.</t>
  </si>
  <si>
    <t>ACO121010V9A</t>
  </si>
  <si>
    <t>ALUMINIOS COALSUR, S.A. DE C.V.</t>
  </si>
  <si>
    <t>ACO1212126K2</t>
  </si>
  <si>
    <t>ACM COUNSELING, S.C.</t>
  </si>
  <si>
    <t>500-05-2017-16301 de fecha 14 de julio de 2017</t>
  </si>
  <si>
    <t>ACO121220FL9</t>
  </si>
  <si>
    <t>ARMONK CONSULTORES, S.A. DE C.V.</t>
  </si>
  <si>
    <t>ACO130208K37</t>
  </si>
  <si>
    <t>ACEVEC CONSTRUCCIONES, S.A. DE C.V.</t>
  </si>
  <si>
    <t>ACO1302201G5</t>
  </si>
  <si>
    <t>ABASTECEDORA Y COMERCIALIZADORA RADCHEN, S.A. DE C.V.</t>
  </si>
  <si>
    <t>ACO130729HHA</t>
  </si>
  <si>
    <t>ADEVA CONSULTING, S.C.</t>
  </si>
  <si>
    <t>ACO131014DC4</t>
  </si>
  <si>
    <t>ALEPPO CONSULTORES, S.A. DE C.V.</t>
  </si>
  <si>
    <t>ACO131106L14</t>
  </si>
  <si>
    <t>ALANTEC CONSTRUCCIONES, S.A. DE C.V.</t>
  </si>
  <si>
    <t>ACO140213623</t>
  </si>
  <si>
    <t>ADBERCO COMERCIALIZADORA, S.A. DE C.V.</t>
  </si>
  <si>
    <t>ACO141008CD8</t>
  </si>
  <si>
    <t>ASESOARTE EN EL CONSUMO, S.A. DE CV.</t>
  </si>
  <si>
    <t>ACO150304JWA</t>
  </si>
  <si>
    <t>AMT CONSULTORES, S.A. DE C.V.</t>
  </si>
  <si>
    <t>ACO150824RI6</t>
  </si>
  <si>
    <t>ACMX CONSULTORÍA, S.C.</t>
  </si>
  <si>
    <t>ACO1510087J3</t>
  </si>
  <si>
    <t>ASESORIA CONTEMPIAN, S.C.</t>
  </si>
  <si>
    <t>ACO151111M7A</t>
  </si>
  <si>
    <t>AGROPECUARIA CHOCOY, S.P.R. DE R.L.</t>
  </si>
  <si>
    <t>ACO160621UEA</t>
  </si>
  <si>
    <t>ATDO COMERCIAL, S.A. DE C.V.</t>
  </si>
  <si>
    <t>ACP090525IV0</t>
  </si>
  <si>
    <t>ASESORÍAS Y CONSULTORÍAS PANDARTI, S.A. DE C.V.</t>
  </si>
  <si>
    <t>ACP100409D85</t>
  </si>
  <si>
    <t>ATENCIÓN CORPORATIVA PCJ, S.A. DE C.V.</t>
  </si>
  <si>
    <t xml:space="preserve">500-05-2019-18256 de fecha 5 de julio de 2019 </t>
  </si>
  <si>
    <t>ACP101112FY1</t>
  </si>
  <si>
    <t>“ÁLVAREZ DEL CASTILLO Y PELÁEZ ADMINISTRACIÓN EN CONSULTARÍA DE NEGOCIOS”, S.A. DE C.V.</t>
  </si>
  <si>
    <t>ACP101210F4A</t>
  </si>
  <si>
    <t>"ABASTECEDORA Y COMERCIALIZADORA DE PRODUCTOS DE VERACRUZ", S.A. DE C.V.</t>
  </si>
  <si>
    <t>500-05-2017-2404 de fecha 23 de enero de 2017</t>
  </si>
  <si>
    <t>ACP111012R83</t>
  </si>
  <si>
    <t xml:space="preserve">ASFALTOS, CONSTRUCCIONES Y PROYECTOS YAHILL, S.A DE C.V. </t>
  </si>
  <si>
    <t>500-05-2018-22861 de fecha 27 de agosto de 2018</t>
  </si>
  <si>
    <t>ACP1111106T5</t>
  </si>
  <si>
    <t>ADAPTE CONFIGURACION DE PROCESOS EN LA ADMINISTRACION DE RECURSOS HUMANOS, S.A. DE C.V.</t>
  </si>
  <si>
    <t>ACP120308UA7</t>
  </si>
  <si>
    <t>ARANDEL COMERCIO Y PRODUCTOS, S.A. DE C.V.</t>
  </si>
  <si>
    <t>ACP150421LQ2</t>
  </si>
  <si>
    <t>ALMACENES DE LA COSTA DEL PACÍFICO SA DE CV</t>
  </si>
  <si>
    <t>ACP151001BX1</t>
  </si>
  <si>
    <t>ADMINISTRADORA CENTRAL PAYSANDU, S.A. DE C.V.</t>
  </si>
  <si>
    <t>ACQ140430KQ2</t>
  </si>
  <si>
    <t>AGM CONSTRUCCIONES DE QUERÉTARO, S.A. DE C.V.</t>
  </si>
  <si>
    <t>ACR121123I73</t>
  </si>
  <si>
    <t xml:space="preserve">ACROBITI, S.A. DE C.V.  </t>
  </si>
  <si>
    <t>ACR121203NF9</t>
  </si>
  <si>
    <t>ARRENDADOR Y CONSTRUCTOR RINGO DEL SURESTE, S.A. DE C.V.</t>
  </si>
  <si>
    <t>ACS050905HV2</t>
  </si>
  <si>
    <t>ARANDRO CONSTRUCCIONES SERVICIOS Y COMERCIALIZACIÓN, S.A. DE C.V.</t>
  </si>
  <si>
    <t>ACS080612SL0</t>
  </si>
  <si>
    <t>ASESORIA Y CONSULTORIA SIENNA, S.A. DE C.V.</t>
  </si>
  <si>
    <t>ACS080623NH6</t>
  </si>
  <si>
    <t>ADMINISTRADORA COMERCIAL Y DE SERVICIOS MÓNACO, S.A. DE C.V.</t>
  </si>
  <si>
    <t>ACS101029HI5</t>
  </si>
  <si>
    <t xml:space="preserve">ASESORIA Y CONSULTORIA EL SABLE, S.A. DE C.V. </t>
  </si>
  <si>
    <t>ACS130213BS1</t>
  </si>
  <si>
    <t>ALIANZA CORPORATIVA SHIZU, S.A. DE C.V.</t>
  </si>
  <si>
    <t>ACS130604EM5</t>
  </si>
  <si>
    <t>ALTAI COMERCIAL Y SERVICIOS, S.A. DE C.V.</t>
  </si>
  <si>
    <t>500-05-2018-29882  de fecha 6 de noviembre de 2018</t>
  </si>
  <si>
    <t>ACS141218HE0</t>
  </si>
  <si>
    <t>AGRO-COMERCIALIZADORA CM DE SINALOA, S.A. DE C.V.</t>
  </si>
  <si>
    <t>ACS1505153AA</t>
  </si>
  <si>
    <t>ASESORES CORPORATIVOS SESSA, S.C.</t>
  </si>
  <si>
    <t>ACT101217979</t>
  </si>
  <si>
    <t>ASESORES CAPACE TECNOLOGIA INTELIGENCIA Y SERVICIOS S.A. DE C.V.</t>
  </si>
  <si>
    <t>500-05-2014-16199 de fecha 30 de mayo de 2014</t>
  </si>
  <si>
    <t>ACT120113GY0</t>
  </si>
  <si>
    <t>ABASTECEDORA COMERCIAL TULSA, S.A. DE C.V.</t>
  </si>
  <si>
    <t>500-05-2015-13023 de fecha 30 de abril de 2015</t>
  </si>
  <si>
    <t>ACT740328AG4</t>
  </si>
  <si>
    <t>AUTOTRANSPORTES DE CARGA EL TRIÁNGULO DIVISIÓN OCCIDENTE, S.A. DE C.V.</t>
  </si>
  <si>
    <t>ACV100127PP7</t>
  </si>
  <si>
    <t>ACEITES Y COMBUSTIBLES VELA, S.A. DE C.V.</t>
  </si>
  <si>
    <t>ACV130322RY0</t>
  </si>
  <si>
    <t>ARMONÍA CORPORATIVA VALLARTENSE, S.A. DE C.V.</t>
  </si>
  <si>
    <t>ACY121018CA2</t>
  </si>
  <si>
    <t>ALLIANCE CORP YBC, S.A. DE C.V.</t>
  </si>
  <si>
    <t>AD&amp;061011ET5</t>
  </si>
  <si>
    <t>ALTA DIRECCION &amp; MARKETING, SA DE CV</t>
  </si>
  <si>
    <t>500-05-2019-7386 de fecha 25 de abril de 2019</t>
  </si>
  <si>
    <t>ADA090220FG8</t>
  </si>
  <si>
    <t>ADAMAQUIS, S.A. DE C.V.</t>
  </si>
  <si>
    <t>ADA110420C39</t>
  </si>
  <si>
    <t>ASFALTOS Y DERIVADOS AF, S.A. DE C.V.</t>
  </si>
  <si>
    <t>ADA1111252L5</t>
  </si>
  <si>
    <t>ADASY COMPANY, S.A.</t>
  </si>
  <si>
    <t>ADC041201I22</t>
  </si>
  <si>
    <t>ABARROTERA DEL DUERO, S.A. DE C.V. CONTRATO NÚMERO 1 A. EN P.</t>
  </si>
  <si>
    <t>500-05-2018-14334 de fecha 18 de junio del 2018</t>
  </si>
  <si>
    <t>500-05-2019-2508 de fecha 8 de enero de 2019</t>
  </si>
  <si>
    <t>ADC110411948</t>
  </si>
  <si>
    <t>ARQUES DESARROLLOS Y CAMINOS, S.A. DE C.V.</t>
  </si>
  <si>
    <t>ADD101206AF4</t>
  </si>
  <si>
    <t>ALTA DIRECCIÓN DINÁMICA, S.A. DE C.V.</t>
  </si>
  <si>
    <t>ADD130411TF7</t>
  </si>
  <si>
    <t>ASESORÍA DDAY, S.A. DE C.V. </t>
  </si>
  <si>
    <t>500-05-2018-32788 de fecha 18 de diciembre de 2018</t>
  </si>
  <si>
    <t>ADE040709R19</t>
  </si>
  <si>
    <t>ALTA DIRECCION EMPRESARIAL JALISCO, S.A. DE C.V.</t>
  </si>
  <si>
    <t>ADE0806274A2</t>
  </si>
  <si>
    <t>ASESORIA EN DISEÑO Y ESPACIOS, ALCANFORES S.A. DE C.V.</t>
  </si>
  <si>
    <t>500-05-2018-14368 de fecha 22 de junio de 2018 // 500-05-2018-29722 de fecha 10 de octubre de 2018</t>
  </si>
  <si>
    <t>22/06/2018 // 10/10/2018</t>
  </si>
  <si>
    <t>19/07/2018 - 30/10/18</t>
  </si>
  <si>
    <t>ADE081202M20</t>
  </si>
  <si>
    <t>ASESORIA DINÁMICA ESPECIALIZADA DEL BAJÍO, S.A. DE C.V.</t>
  </si>
  <si>
    <t>ADE090317QV3</t>
  </si>
  <si>
    <t>AVANTI DIRECCIÓN EMPRESARIAL, S.A. DE C.V.</t>
  </si>
  <si>
    <t>500-05-2016-21473 de fecha 23 de junio de 2016</t>
  </si>
  <si>
    <t>ADE101109R83</t>
  </si>
  <si>
    <t>ASESORIA DE DESARROLLO EMPRESARIAL DE CHIAPAS, S.A. DE C.V.</t>
  </si>
  <si>
    <t>500-05-2017-2736 de fecha 12 de abril de 2017</t>
  </si>
  <si>
    <t>ADE121001K34</t>
  </si>
  <si>
    <t>ADETSA, S.A. DE C.V.</t>
  </si>
  <si>
    <t>500-05-2019-7256 de fecha 5 de febrero de 2019</t>
  </si>
  <si>
    <t>ADE121213TK3</t>
  </si>
  <si>
    <t xml:space="preserve">ADVERTISING AND DIGITAL EFFECTS, S.A. DE C.V. </t>
  </si>
  <si>
    <t>ADE140305MA7</t>
  </si>
  <si>
    <t>ADMINISTRACIÓN Y DESARROLLO EMPRESARIAL MEGA, S.A. DE C.V.</t>
  </si>
  <si>
    <t>ADE1412199X9</t>
  </si>
  <si>
    <t>AG DESARROLLO EMPRESARIAL, S.C.</t>
  </si>
  <si>
    <t>ADE170301LG1</t>
  </si>
  <si>
    <t>AKIRA DERIVADOS, S.A. DE C.V.</t>
  </si>
  <si>
    <t>500-05-2019-7376 de fecha 15 de abril de 2019</t>
  </si>
  <si>
    <t>ADF050303225</t>
  </si>
  <si>
    <t xml:space="preserve">ALTA DIRECCION EN FORMACION Y CAPACITACION DE PERSONAL SC </t>
  </si>
  <si>
    <t>ADG100524TH7</t>
  </si>
  <si>
    <t>ÁLVAREZ DIVISIÓN GROUP, S. DE R.L. DE C.V.</t>
  </si>
  <si>
    <t>ADG130409KS7</t>
  </si>
  <si>
    <t>ADGLO, S. DE R.L. DE C.V.</t>
  </si>
  <si>
    <t>ADI0812157I0</t>
  </si>
  <si>
    <t>ADICARIBE, S.A. DE C.V.</t>
  </si>
  <si>
    <t>ADI121109FF5</t>
  </si>
  <si>
    <t xml:space="preserve">ALDAMA Y DIAZ, S.C. </t>
  </si>
  <si>
    <t>500-05-2016-38674 de fecha 16 de noviembre de 2016</t>
  </si>
  <si>
    <t>ADM160415N72</t>
  </si>
  <si>
    <t xml:space="preserve">ATTAR 2715, S.C. </t>
  </si>
  <si>
    <t>ADP131209B83</t>
  </si>
  <si>
    <t>ASESORÍAS DIAGNÓSTICOS Y PROYECTOS INTEGRALES, S.A. DE C.V.</t>
  </si>
  <si>
    <t>ADR130729Q9A</t>
  </si>
  <si>
    <t>ADRAX, S.C.</t>
  </si>
  <si>
    <t>ADR140514SE1</t>
  </si>
  <si>
    <t>ADRILURT, S.A. DE C.V.</t>
  </si>
  <si>
    <t>ADS101126FL0</t>
  </si>
  <si>
    <t>ASESORÍA DINÁMICA DEL SUR, S.A. DE C.V.</t>
  </si>
  <si>
    <t>ADS141208NY0</t>
  </si>
  <si>
    <t>ADSERVXAL, S.A. DE C.V.</t>
  </si>
  <si>
    <t>500-05-2017-16355 de fecha 14 de julio de 2017</t>
  </si>
  <si>
    <t>ADT100113KY4</t>
  </si>
  <si>
    <t>AGUACATES DON TIVO, S.C. DE R.L. DE C.V.</t>
  </si>
  <si>
    <t>ADU030903JA0</t>
  </si>
  <si>
    <t>ACTIVOS Y DISEÑOS UNIVERSALES DEL SURESTE S.A. DE C.V.</t>
  </si>
  <si>
    <t>500-05-2016-32372 de fecha 15 de septiembre de 2016</t>
  </si>
  <si>
    <t>ADU1403103C4</t>
  </si>
  <si>
    <t>ABASTECEDORA DUCAN, S. DE R.L. DE C.V.</t>
  </si>
  <si>
    <t>ADV121218SC9</t>
  </si>
  <si>
    <t>ADVANCE AL, S. DE R.L. DE C.V.</t>
  </si>
  <si>
    <t>ADX1305175S1</t>
  </si>
  <si>
    <t>AD911, S.A. DE C.V.</t>
  </si>
  <si>
    <t>500-05-2016-38644 de fecha 25 de octubre de 2016</t>
  </si>
  <si>
    <t>AEA090717KW5</t>
  </si>
  <si>
    <t>ATENCIÓN EMPRESARIAL A T S, S.A. DE C.V.</t>
  </si>
  <si>
    <t>AEA090807Q21</t>
  </si>
  <si>
    <t>AUTO EXPRESS ATLAS, S.A. DE C.V.</t>
  </si>
  <si>
    <t>AEA1301305C9</t>
  </si>
  <si>
    <t xml:space="preserve">ADMINISTRADORA EDGA &amp; UMAY, S.C. </t>
  </si>
  <si>
    <t>500-05-2019-7290 de fecha 20 de febrero de 2019</t>
  </si>
  <si>
    <t>AEB131019868</t>
  </si>
  <si>
    <t>AUTO EXPRESS DE LA BAHIA, S.A. DE C.V.</t>
  </si>
  <si>
    <t>AEBH660329AK0</t>
  </si>
  <si>
    <t>ARMENTA BRACAMONTES HÉCTOR</t>
  </si>
  <si>
    <t>AEC060119238</t>
  </si>
  <si>
    <t>AIRIL ELECTRONICS CORPORATION, S. DE R.L. MI.</t>
  </si>
  <si>
    <t>AEC071220N3A</t>
  </si>
  <si>
    <t>ASESORES ESPECIALIZADOS DEL CARIBE ICBG, S.A. DE C.V.</t>
  </si>
  <si>
    <t>AEC110711K33</t>
  </si>
  <si>
    <t>ASESORÍA EMPRESARIAL CAPIRE, S.A. DE C.V.</t>
  </si>
  <si>
    <t>AEC111111ENA</t>
  </si>
  <si>
    <t>VBE CONSTRUCCIONES, S.A DE C.V.</t>
  </si>
  <si>
    <t>AEC120329Q51</t>
  </si>
  <si>
    <t>AVANCES EMPRESARIALES CANACH, S.A. DE C.V.</t>
  </si>
  <si>
    <t>AEC931214A73</t>
  </si>
  <si>
    <t>ASESORES ESPECIALIZADOS CORPORATIVOS, S.C.</t>
  </si>
  <si>
    <t>AECB930913MP2</t>
  </si>
  <si>
    <t>ANGEL CASTRO BRENDA IVETH</t>
  </si>
  <si>
    <t>AECG6603138E2</t>
  </si>
  <si>
    <t>ANELL CAMACHO GILBERTO ALFREDO</t>
  </si>
  <si>
    <t>AECP910430LT5</t>
  </si>
  <si>
    <t>ALEJO DE LA CRUZ PABLO</t>
  </si>
  <si>
    <t>AECU920401IQ6</t>
  </si>
  <si>
    <t>AMEZCUA CORNEJO URIEL ELEUTERIO</t>
  </si>
  <si>
    <t>AECW7710176P1</t>
  </si>
  <si>
    <t>ALEXANDER CIFUENTES WALTER</t>
  </si>
  <si>
    <t>AED061205864</t>
  </si>
  <si>
    <t>ASFALTOS EDIFICACIONES Y DESARROLLO INMOBILIARIO, S.A. DE C.V.</t>
  </si>
  <si>
    <t>AED100211SS7</t>
  </si>
  <si>
    <t> ARQUIDISEÑO EDASE, S.A. DE C.V.</t>
  </si>
  <si>
    <t>AEDL860917GB7</t>
  </si>
  <si>
    <t>ARCEO DODDOLI LARISSA YARAZZETH</t>
  </si>
  <si>
    <t>AEE1010133L0</t>
  </si>
  <si>
    <t xml:space="preserve">ASESORÍA ESPECIALIZADA ESPECTA AEESA, S.A. DE C.V. </t>
  </si>
  <si>
    <t>AEE1304125Q0</t>
  </si>
  <si>
    <t>ASESORÍA EMPRESARIAL E INDUSTRIAL NORMEX, S.A. DE C.V.</t>
  </si>
  <si>
    <t>AEE130515TN3</t>
  </si>
  <si>
    <t>ASESORIA EMPRESARIAL EJE CENTRAL, S.A. DE C.V.</t>
  </si>
  <si>
    <t>AEE1310305R2</t>
  </si>
  <si>
    <t>AGENCIA ESPECIALIZADA EN PUBLICIDAD Y MERCADOTÉCNICA PLUBIMERCA, S.A. DE C.V.</t>
  </si>
  <si>
    <t>AEE1505086MA</t>
  </si>
  <si>
    <t xml:space="preserve">ADMINISTRACION ELEMENTAL EMPRESARIAL, S.A. DE C.V. </t>
  </si>
  <si>
    <t>AEFJ910707VD1</t>
  </si>
  <si>
    <t>ÁNGEL FERNÁNDEZ JUDITH MARISOL</t>
  </si>
  <si>
    <t>AEG151120UC7</t>
  </si>
  <si>
    <t>AEDIFICANS ESTÁNDARES GLOBALES, S.A. DE C.V.</t>
  </si>
  <si>
    <t>AEGA850102DA0</t>
  </si>
  <si>
    <t>ARECHIGA GARZA ANA VICTORIA</t>
  </si>
  <si>
    <t>AEH120802ME0</t>
  </si>
  <si>
    <t>ATENCIONES ESPECIALIZADAS HSP, S.C.</t>
  </si>
  <si>
    <t>AEHJ560713D54</t>
  </si>
  <si>
    <t>ÁNGELES HERNÁNDEZ JOEL</t>
  </si>
  <si>
    <t>AEHJ900927R38</t>
  </si>
  <si>
    <t>ACEVEDO HERNÁNDEZ JESÚS SALVADOR</t>
  </si>
  <si>
    <t>AEHM7109216K0</t>
  </si>
  <si>
    <t>ANDREW HIRDMAN MARK</t>
  </si>
  <si>
    <t>AEI091126NQ0</t>
  </si>
  <si>
    <t>ABASTECEDORA EMPRESARIAL INTELIGENTE, S. DE R.L. DE C.V.</t>
  </si>
  <si>
    <t>AEI101211368</t>
  </si>
  <si>
    <t>ARQUITECTURA E INGENIERIA ESPECIALIZADA CELSUS, S.A. DE C.V.</t>
  </si>
  <si>
    <t>AEI120516675</t>
  </si>
  <si>
    <t>ADMINISTRACION DE EMPRESAS INTEGRADAS, S.A. DE C.V.</t>
  </si>
  <si>
    <t xml:space="preserve">500-05-2019-2519 de fecha 9 de enero de 2019 </t>
  </si>
  <si>
    <t>AEI120606RW7</t>
  </si>
  <si>
    <t>ASESORIA E IMPLEMENTACION AEREA, S.A. DE C.V.</t>
  </si>
  <si>
    <t>AEI120721B74</t>
  </si>
  <si>
    <t>ARQUITECTURA E INGENIERÍA EN OBRAS TURSCO, S.A. DE C.V.</t>
  </si>
  <si>
    <t>AEI130220NP0</t>
  </si>
  <si>
    <t>ACEROS E INGENIERÍA AVANZADA PANDORA, S.A. DE C.V.</t>
  </si>
  <si>
    <t>AEI130613AR4</t>
  </si>
  <si>
    <t>ARQUITECTURA E INGENIERÍA SUSTENTABLE FOUNTAINE S.A. DE C.V.</t>
  </si>
  <si>
    <t>AEJ100521BG4</t>
  </si>
  <si>
    <t xml:space="preserve">APOYOS EMPRESARIALES JAIMARELL, S.A. DE C.V. </t>
  </si>
  <si>
    <t>AEL030225BX1</t>
  </si>
  <si>
    <t>AGRO EXPORTADORA LOMBARDIA S DE PR DE RL</t>
  </si>
  <si>
    <t>500-05-2015-39239 de fecha 18 de diciembre de 2015</t>
  </si>
  <si>
    <t>AEL120804CG0</t>
  </si>
  <si>
    <t>ATIL EXPORT LIMES SC DE RL DE CV</t>
  </si>
  <si>
    <t>AELM8812166J1</t>
  </si>
  <si>
    <t>ANTE LÓPEZ MILAGROS NATALI</t>
  </si>
  <si>
    <t>500-05-2015-31405 de fecha 18 de septiembre de 2015</t>
  </si>
  <si>
    <t>AEM090415M8A</t>
  </si>
  <si>
    <t>ASESORES EMPRESARIALES MACRO, S.A. DE C.V.</t>
  </si>
  <si>
    <t>AEM130308I18</t>
  </si>
  <si>
    <t>ACEROS Y ESTRUCTURAS METALICAS DEL NORESTE, S.A. DE C.V.</t>
  </si>
  <si>
    <t>AEM130625LM7</t>
  </si>
  <si>
    <t>ALBERCAS Y EQUIPOS DE MONTERREY, S.A. DE C.V.</t>
  </si>
  <si>
    <t>AEM151118PM3</t>
  </si>
  <si>
    <t>ALC ESTRATEGIAS DE MARKETING, S.A. DE C.V.</t>
  </si>
  <si>
    <t>AEMA710226RQ7</t>
  </si>
  <si>
    <t>ACEVEDO MARTÍNEZ ADRIÁN</t>
  </si>
  <si>
    <t>AEMA720608SY2</t>
  </si>
  <si>
    <t>ARELLANO MARGARITA</t>
  </si>
  <si>
    <t>AEMG570731UR1</t>
  </si>
  <si>
    <t>ARREOLA MORENO MARÍA GUADALUPE</t>
  </si>
  <si>
    <t>AEMG791122ML5</t>
  </si>
  <si>
    <t>ÁNGELES MIGUELES GRACIELA</t>
  </si>
  <si>
    <t>AEMJ791030JD9</t>
  </si>
  <si>
    <t>ÁNGELES MARIN JAIME</t>
  </si>
  <si>
    <t>AEML810605K27</t>
  </si>
  <si>
    <t>ASEBEDO MIRAMONTES LUIS</t>
  </si>
  <si>
    <t>AEMZ620227CF3</t>
  </si>
  <si>
    <t>ANGELES MUÑOZ ZENON MARIO</t>
  </si>
  <si>
    <t>AEN080617TY9</t>
  </si>
  <si>
    <t>ASOCIACION PARA LA ENSEÑANZA, S.C.</t>
  </si>
  <si>
    <t>AEN1301181V5</t>
  </si>
  <si>
    <t>ASESORES ENGE, S.A. DE C.V.</t>
  </si>
  <si>
    <t>AEN141229B33</t>
  </si>
  <si>
    <t>ACCESS ENTERTAINMENT, S. DE R.L. DE C.V.</t>
  </si>
  <si>
    <t>AEO090205231</t>
  </si>
  <si>
    <t>ASISTENCIA EMPRESARIAL OBJETIVA, S.A. DE C.V.</t>
  </si>
  <si>
    <t>AEO160205545</t>
  </si>
  <si>
    <t>ANALISIS DE LOS ELEMENTOS OPERATIVOS, S.C.</t>
  </si>
  <si>
    <t>AEOM8111162I0</t>
  </si>
  <si>
    <t>ARCE ORTEGA MARCO ANTONIO</t>
  </si>
  <si>
    <t>AEP0411167A3</t>
  </si>
  <si>
    <t>ASESORÍA Y ESPECIALIZACIÓN DE PERSONAL INCORAXIS, S.A. DE C.V.</t>
  </si>
  <si>
    <t>AEP100218KT6</t>
  </si>
  <si>
    <t>APOYO EXTERNO PROFESIONAL LA PERFECCION S.A. DE C.V.</t>
  </si>
  <si>
    <t>AEP120105K90</t>
  </si>
  <si>
    <t xml:space="preserve">ASESORIA EMPRESARIAL Y DE PERSONAL EFICAZ, S.C. </t>
  </si>
  <si>
    <t>AEP130724II4</t>
  </si>
  <si>
    <t>ADMINISTRADORES DE ESTRATEGIAS PROFESIONALES MANCOMUNADOS S.C.P.</t>
  </si>
  <si>
    <t>AEPF940530V10</t>
  </si>
  <si>
    <t>ARCEO PANIAGUA FLOR EVELIA</t>
  </si>
  <si>
    <t>AEPM8503292B4</t>
  </si>
  <si>
    <t>DEL ANGEL PACHECO MARTHA</t>
  </si>
  <si>
    <t>AEPM880323L45</t>
  </si>
  <si>
    <t>ARELLANO PÉREZ MARIBEL</t>
  </si>
  <si>
    <t>AER091209LT2</t>
  </si>
  <si>
    <t>AERARIUM S.A. DE C.V.</t>
  </si>
  <si>
    <t>500-05-2015-9248 de fecha 25 de marzo de 2015</t>
  </si>
  <si>
    <t>AER130820T56</t>
  </si>
  <si>
    <t>ARMONÍA Y ESPECIALIDAD REAL, S.A. DE C.V.</t>
  </si>
  <si>
    <t>AERL730517HV8</t>
  </si>
  <si>
    <t>ARREOLA RETANA MA. DE LA LUZ</t>
  </si>
  <si>
    <t>AERM7109072H4</t>
  </si>
  <si>
    <t>ARECHIGA RODRIGUEZ MARIO ALBERTO</t>
  </si>
  <si>
    <t>500-05-2015-24070 de fecha 16 de julio de 2015</t>
  </si>
  <si>
    <t>AES070706QD2</t>
  </si>
  <si>
    <t>ALIANZA ESPECIALIZADA EN SERVICIOS, S.A. DE C.V.</t>
  </si>
  <si>
    <t>AES110307P10</t>
  </si>
  <si>
    <t>ALTE ESTERNE, S.A. DE C.V.</t>
  </si>
  <si>
    <t>AES111125T39</t>
  </si>
  <si>
    <t>ASESORÍA EMPRESARIAL SAN MIGUEL, S.A.</t>
  </si>
  <si>
    <t>AES1306215A3</t>
  </si>
  <si>
    <t>ANÁLISIS Y ESTUDIOS SAQARA, S.A. DE C.V.</t>
  </si>
  <si>
    <t>AES141008DE7</t>
  </si>
  <si>
    <t xml:space="preserve">AB EXTRA SERVICIOS, S. DE R.L. DE C.V. </t>
  </si>
  <si>
    <t>AES150825BM5</t>
  </si>
  <si>
    <t>ASESORES Y EMPRESARIOS SAUSURA, S. DE R.L. DE C.V.</t>
  </si>
  <si>
    <t>AESB891031J38</t>
  </si>
  <si>
    <t>ALEJO SALVADOR BERTHA ALICIA</t>
  </si>
  <si>
    <t>AESI850701F1A</t>
  </si>
  <si>
    <t>ALEJANDRO SANTOS IRANIA</t>
  </si>
  <si>
    <t>AEU131007NF0</t>
  </si>
  <si>
    <t>ASERRADEROS LOS EUCALIPTOS, S.A. DE  C.V.</t>
  </si>
  <si>
    <t>500-05-2016-27032 de fecha 14 de julio de 2016</t>
  </si>
  <si>
    <t>AEUM501021Q14</t>
  </si>
  <si>
    <t>ANGELES URIBE MARGARITO</t>
  </si>
  <si>
    <t>AEV130924AZ8</t>
  </si>
  <si>
    <t>APLICACIONES EMPRESARIALES DE VANGUARDIA, S.A. DE C.V.</t>
  </si>
  <si>
    <t>AEV1701123V0</t>
  </si>
  <si>
    <t>ARRENDADORA EVERSTONE, S.A. DE C.V.</t>
  </si>
  <si>
    <t>500-05-2019-18202 de fecha 27 de junio de 2019</t>
  </si>
  <si>
    <t>AEVE860822PN0</t>
  </si>
  <si>
    <t>ARENAS VILLA ELVIA NAYELI</t>
  </si>
  <si>
    <t>AEVI7212073A5</t>
  </si>
  <si>
    <t>ANTELO VILCHES IRMA MANUELA</t>
  </si>
  <si>
    <t>AEVL890803UM9</t>
  </si>
  <si>
    <t>ARREOLA VILLA LIDIA</t>
  </si>
  <si>
    <t>AEW120302SQA</t>
  </si>
  <si>
    <t>ASESORÍA Y ESTRATEGIAS WIKSTER, S.A. DE C.V.</t>
  </si>
  <si>
    <t>AEX0808214Y6</t>
  </si>
  <si>
    <t>AVOCADOS DE EXPORTACIÓN, S.P.R. DE R.L.</t>
  </si>
  <si>
    <t>AEX110803EV9</t>
  </si>
  <si>
    <t>ADMINISTRACIÓN EJECUTIVA XENNO, S.A. DE C.V.</t>
  </si>
  <si>
    <t>AEX131014G81</t>
  </si>
  <si>
    <t>ATRIUM EXXL, S.A. DE C.V.</t>
  </si>
  <si>
    <t>AEX150413EA7</t>
  </si>
  <si>
    <t>ACAPULCO EXCHANGE, S.A. DE C.V.</t>
  </si>
  <si>
    <t>AFA120914C85</t>
  </si>
  <si>
    <t>AGREGADOS FACERE, S.A. DE C.V.</t>
  </si>
  <si>
    <t>AFC051118151</t>
  </si>
  <si>
    <t>AUTOMATIZACIÓN Y FUERZA DEL CENTRO S.A. DE C.V.</t>
  </si>
  <si>
    <t>AFC130809UK8</t>
  </si>
  <si>
    <t>ASESORÍA FISCAL CONTABLE Y ADMINISTRATIVA DANNA, S.A. DE C.V.</t>
  </si>
  <si>
    <t>AFC151126PC5</t>
  </si>
  <si>
    <t>ASESORES FINANCIEROS CELESTIA, S.A. DE C.V.</t>
  </si>
  <si>
    <t>AFG101201AU6</t>
  </si>
  <si>
    <t>ADMINISTRADORA DE FONDOS GRUPO ARHE, S.C.</t>
  </si>
  <si>
    <t>500-05-2018-14370 de fecha 22 de junio de 2018</t>
  </si>
  <si>
    <t>AFI110816I73</t>
  </si>
  <si>
    <t>ANVI FISCAL, S.C.</t>
  </si>
  <si>
    <t>AFI120130EA2</t>
  </si>
  <si>
    <t>ADMINISTRADORA FINEXUM, S.A. DE C.V., S.O.F.O.M., E.N.R.</t>
  </si>
  <si>
    <t>AFI1203046B0</t>
  </si>
  <si>
    <t>AGRICOLA FINK, S.C. DE R.L. DE C.V.</t>
  </si>
  <si>
    <t>AFJ060726UX2</t>
  </si>
  <si>
    <t>AFJKORPORATCE, S.A. DE C.V.</t>
  </si>
  <si>
    <t>AFM041211TP0</t>
  </si>
  <si>
    <t>ADMINISTRACION DE FRANQUICIAS MADAPAL, S.C.</t>
  </si>
  <si>
    <t>AFR160829H22</t>
  </si>
  <si>
    <t>ACDITUNEK FRAMEWORK, S.A. DE C.V.</t>
  </si>
  <si>
    <t>AGA101116EH8</t>
  </si>
  <si>
    <t xml:space="preserve">ALTERNATIVAS GASTRONÓMICAS, S.A. DE C.V. </t>
  </si>
  <si>
    <t>AGA150305TE7</t>
  </si>
  <si>
    <t>AZURI GRUPO ADMINISTRATIVO, S.A. DE C.V.</t>
  </si>
  <si>
    <t>AGC140411FX5</t>
  </si>
  <si>
    <t>ALEO GRUPO CONSTRUCTOR, S.A. DE C.V.</t>
  </si>
  <si>
    <t>500-05-2018-8157 de fecha 09 de marzo de 2018</t>
  </si>
  <si>
    <t>AGC150219M88</t>
  </si>
  <si>
    <t>AWX GRUPO EN CRECIMIENTO, S.A. DE C.V.</t>
  </si>
  <si>
    <t>AGE120528QF8</t>
  </si>
  <si>
    <t>AGRICULTURA Y GEOMÁTICA, S.A. DE C.V.</t>
  </si>
  <si>
    <t>AGE1501292Z4</t>
  </si>
  <si>
    <t xml:space="preserve">AGENMAX, S.A. DE C.V. </t>
  </si>
  <si>
    <t>AGI151110CJ2</t>
  </si>
  <si>
    <t>AGILITH, S.A. DE C.V.</t>
  </si>
  <si>
    <t>AGI1512015H0</t>
  </si>
  <si>
    <t xml:space="preserve">AC GRUPO INTERNACIONAL, S.A. DE C.V. </t>
  </si>
  <si>
    <t>AGL080917V33</t>
  </si>
  <si>
    <t>Información  suprimida  en  cumplimiento  a  la  declaratoria de  nulidad  emitida  por  la  Segunda  Sala 
Regional del Noreste del TFJFA, en el expediente 
1049/15-06-02-9 y 3122/15-06-01-5 acumulados</t>
  </si>
  <si>
    <t>AGL100603AK8</t>
  </si>
  <si>
    <t>ALCANCE GLOBAL, S.A. DE C.V.</t>
  </si>
  <si>
    <t>AGL111125SI7</t>
  </si>
  <si>
    <t>ASOCIACIÓN GANADERA LOCAL GENERAL LUCIO BLANCO</t>
  </si>
  <si>
    <t>AGL130717QB1</t>
  </si>
  <si>
    <t>AGLER, S. DE R.L. DE C.V.</t>
  </si>
  <si>
    <t>AGM110609V81</t>
  </si>
  <si>
    <t xml:space="preserve">ABASTECEDORA GENERAL MARTIN, S.A. DE C.V. </t>
  </si>
  <si>
    <t>AGO0605233R7</t>
  </si>
  <si>
    <t>ASESORES GOMVILL, S.C.</t>
  </si>
  <si>
    <t>AGO100217F58</t>
  </si>
  <si>
    <t>COMPAÑÍA ANFIBIA DEL GOLFO, S. DE R.L. DE C.V.</t>
  </si>
  <si>
    <t>AGO100909PR5</t>
  </si>
  <si>
    <t>ASESORES GORIMA, S.A. DE C.V.</t>
  </si>
  <si>
    <t>AGO120120UM5</t>
  </si>
  <si>
    <t>ALMACENES THE GROCERS OAXACA, S.A. DE C.V.</t>
  </si>
  <si>
    <t>500-05-2015-39322 de fecha 30 de noviembre de 2015</t>
  </si>
  <si>
    <t>AGO140220D47</t>
  </si>
  <si>
    <t>AGOREX, S.A. DE C.V.</t>
  </si>
  <si>
    <t>AGP1203295Q4</t>
  </si>
  <si>
    <t>ASESORES Y GESTIONES DEL PACÍFICO, S.C.</t>
  </si>
  <si>
    <t>AGR100617JM7</t>
  </si>
  <si>
    <t>ASTECMER GRUPO, S.A. DE C.V.</t>
  </si>
  <si>
    <t>AGR110610FUA</t>
  </si>
  <si>
    <t>AGRILEND, S.P.R. DE R.L.</t>
  </si>
  <si>
    <t>AGR120702184</t>
  </si>
  <si>
    <t>AGROYUCAM, S.P.R. DE R.L. DE C.V.</t>
  </si>
  <si>
    <t>AGR120702K23</t>
  </si>
  <si>
    <t>AGROCHAMP, S.P.R. DE R.L. DE C.V.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</si>
</sst>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6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4" fontId="0" fillId="0" borderId="0" xfId="0" applyNumberFormat="1"/>
    <xf numFmtId="0" fontId="2" fillId="0" borderId="0" xfId="0" applyFont="1" applyAlignment="1">
      <alignment wrapText="1"/>
    </xf>
    <xf numFmtId="0" fontId="2" fillId="2" borderId="1" xfId="0" quotePrefix="1" applyFont="1" applyFill="1" applyBorder="1" applyAlignment="1">
      <alignment horizontal="center" vertical="center" wrapText="1"/>
    </xf>
    <xf numFmtId="164" fontId="2" fillId="2" borderId="1" xfId="1" applyFont="1" applyFill="1" applyBorder="1" applyAlignment="1">
      <alignment horizontal="center" vertical="center" wrapText="1"/>
    </xf>
    <xf numFmtId="0" fontId="0" fillId="2" borderId="0" xfId="0" applyFill="1"/>
    <xf numFmtId="0" fontId="2" fillId="0" borderId="0" xfId="0" applyFont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64" fontId="2" fillId="0" borderId="2" xfId="1" applyFont="1" applyBorder="1" applyAlignment="1">
      <alignment vertical="center"/>
    </xf>
    <xf numFmtId="0" fontId="2" fillId="0" borderId="0" xfId="0" applyFont="1" applyAlignment="1">
      <alignment vertical="center"/>
    </xf>
    <xf numFmtId="14" fontId="2" fillId="0" borderId="3" xfId="0" applyNumberFormat="1" applyFont="1" applyBorder="1" applyAlignment="1">
      <alignment vertical="center"/>
    </xf>
    <xf numFmtId="0" fontId="2" fillId="0" borderId="3" xfId="0" quotePrefix="1" applyFont="1" applyBorder="1" applyAlignment="1">
      <alignment horizontal="left" vertical="center"/>
    </xf>
    <xf numFmtId="164" fontId="2" fillId="0" borderId="3" xfId="1" applyFont="1" applyBorder="1" applyAlignment="1">
      <alignment vertical="center"/>
    </xf>
    <xf numFmtId="164" fontId="2" fillId="0" borderId="0" xfId="1" applyFont="1" applyAlignment="1"/>
    <xf numFmtId="14" fontId="2" fillId="0" borderId="0" xfId="0" applyNumberFormat="1" applyFont="1" applyAlignment="1"/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wrapText="1"/>
    </xf>
    <xf numFmtId="0" fontId="4" fillId="0" borderId="3" xfId="0" applyFont="1" applyFill="1" applyBorder="1" applyAlignment="1">
      <alignment vertical="center"/>
    </xf>
    <xf numFmtId="164" fontId="4" fillId="0" borderId="3" xfId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14" fontId="4" fillId="0" borderId="3" xfId="0" applyNumberFormat="1" applyFont="1" applyFill="1" applyBorder="1" applyAlignment="1">
      <alignment vertical="center"/>
    </xf>
    <xf numFmtId="0" fontId="4" fillId="0" borderId="0" xfId="0" applyFont="1" applyFill="1" applyAlignment="1"/>
    <xf numFmtId="164" fontId="4" fillId="0" borderId="0" xfId="1" applyFont="1" applyFill="1" applyAlignment="1"/>
    <xf numFmtId="14" fontId="4" fillId="0" borderId="0" xfId="0" applyNumberFormat="1" applyFont="1" applyFill="1" applyAlignment="1"/>
    <xf numFmtId="0" fontId="3" fillId="2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45"/>
  <sheetViews>
    <sheetView showGridLines="0" showZeros="0" zoomScale="80" zoomScaleNormal="80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E3" sqref="E3"/>
    </sheetView>
  </sheetViews>
  <sheetFormatPr baseColWidth="10" defaultColWidth="11.42578125" defaultRowHeight="15.75" x14ac:dyDescent="0.25"/>
  <cols>
    <col min="1" max="1" width="11.5703125" style="8" hidden="1" customWidth="1"/>
    <col min="2" max="2" width="22" style="8" customWidth="1"/>
    <col min="3" max="3" width="73.140625" style="8" customWidth="1"/>
    <col min="4" max="4" width="16.42578125" style="16" hidden="1" customWidth="1"/>
    <col min="5" max="5" width="11.42578125" style="8"/>
    <col min="6" max="6" width="22.5703125" style="8" customWidth="1"/>
    <col min="7" max="7" width="50.28515625" style="8" bestFit="1" customWidth="1"/>
    <col min="8" max="8" width="23.42578125" style="17" bestFit="1" customWidth="1"/>
    <col min="9" max="9" width="50.28515625" style="8" bestFit="1" customWidth="1"/>
    <col min="10" max="10" width="13" style="17" bestFit="1" customWidth="1"/>
    <col min="11" max="11" width="18.140625" style="17" customWidth="1"/>
    <col min="12" max="12" width="28" style="8" customWidth="1"/>
    <col min="13" max="13" width="17.42578125" style="17" customWidth="1"/>
    <col min="14" max="14" width="29.85546875" style="8" customWidth="1"/>
    <col min="15" max="15" width="16" style="17" customWidth="1"/>
    <col min="16" max="16" width="18.5703125" style="17" customWidth="1"/>
    <col min="17" max="20" width="20.28515625" style="8" customWidth="1"/>
    <col min="21" max="16384" width="11.42578125" style="8"/>
  </cols>
  <sheetData>
    <row r="2" spans="1:20" s="4" customFormat="1" ht="63" x14ac:dyDescent="0.25">
      <c r="A2" s="5" t="s">
        <v>0</v>
      </c>
      <c r="B2" s="28" t="s">
        <v>1</v>
      </c>
      <c r="C2" s="28" t="s">
        <v>2</v>
      </c>
      <c r="D2" s="6" t="s">
        <v>3</v>
      </c>
      <c r="F2" s="29" t="s">
        <v>4</v>
      </c>
      <c r="G2" s="29" t="s">
        <v>5</v>
      </c>
      <c r="H2" s="30" t="s">
        <v>6</v>
      </c>
      <c r="I2" s="29" t="s">
        <v>5</v>
      </c>
      <c r="J2" s="30" t="s">
        <v>7</v>
      </c>
      <c r="K2" s="30" t="s">
        <v>8</v>
      </c>
      <c r="L2" s="29" t="s">
        <v>9</v>
      </c>
      <c r="M2" s="30" t="s">
        <v>10</v>
      </c>
      <c r="N2" s="29" t="s">
        <v>11</v>
      </c>
      <c r="O2" s="30" t="s">
        <v>12</v>
      </c>
      <c r="P2" s="30" t="s">
        <v>13</v>
      </c>
      <c r="Q2" s="29" t="s">
        <v>14</v>
      </c>
      <c r="R2" s="29" t="s">
        <v>15</v>
      </c>
      <c r="S2" s="29" t="s">
        <v>14</v>
      </c>
      <c r="T2" s="29" t="s">
        <v>16</v>
      </c>
    </row>
    <row r="3" spans="1:20" s="12" customFormat="1" x14ac:dyDescent="0.2">
      <c r="A3" s="9">
        <v>2014</v>
      </c>
      <c r="B3" s="10"/>
      <c r="C3" s="10" t="e">
        <f>VLOOKUP(B3,'Listado_Completo_69-B'!$B$4:$R$20000,2,0)</f>
        <v>#N/A</v>
      </c>
      <c r="D3" s="11">
        <v>121823</v>
      </c>
      <c r="F3" s="10" t="e">
        <f>VLOOKUP(B3,'Listado_Completo_69-B'!$B$4:$R$20000,3,0)</f>
        <v>#N/A</v>
      </c>
      <c r="G3" s="10" t="e">
        <f>VLOOKUP(B3,'Listado_Completo_69-B'!$B$4:$R$20000,4,0)</f>
        <v>#N/A</v>
      </c>
      <c r="H3" s="13" t="e">
        <f>VLOOKUP(B3,'Listado_Completo_69-B'!$B$4:$R$20000,5,0)</f>
        <v>#N/A</v>
      </c>
      <c r="I3" s="10" t="e">
        <f>VLOOKUP(B3,'Listado_Completo_69-B'!$B$4:$R$20000,6,0)</f>
        <v>#N/A</v>
      </c>
      <c r="J3" s="13" t="e">
        <f>VLOOKUP(B3,'Listado_Completo_69-B'!$B$4:$R$20000,7,0)</f>
        <v>#N/A</v>
      </c>
      <c r="K3" s="13" t="e">
        <f>VLOOKUP(B3,'Listado_Completo_69-B'!$B$4:$R$20000,8,0)</f>
        <v>#N/A</v>
      </c>
      <c r="L3" s="10" t="e">
        <f>VLOOKUP(B3,'Listado_Completo_69-B'!$B$4:$R$20000,9,0)</f>
        <v>#N/A</v>
      </c>
      <c r="M3" s="13" t="e">
        <f>VLOOKUP(B3,'Listado_Completo_69-B'!$B$4:$R$20000,10,0)</f>
        <v>#N/A</v>
      </c>
      <c r="N3" s="10" t="e">
        <f>VLOOKUP(B3,'Listado_Completo_69-B'!$B$4:$R$20000,11,0)</f>
        <v>#N/A</v>
      </c>
      <c r="O3" s="13" t="e">
        <f>VLOOKUP(B3,'Listado_Completo_69-B'!$B$4:$R$20000,12,0)</f>
        <v>#N/A</v>
      </c>
      <c r="P3" s="13" t="e">
        <f>VLOOKUP(B3,'Listado_Completo_69-B'!$B$4:$R$20000,13,0)</f>
        <v>#N/A</v>
      </c>
      <c r="Q3" s="10" t="e">
        <f>VLOOKUP(B3,'Listado_Completo_69-B'!$B$4:$R$20000,14,0)</f>
        <v>#N/A</v>
      </c>
      <c r="R3" s="10" t="e">
        <f>VLOOKUP(B3,'Listado_Completo_69-B'!$B$4:$R$20000,15,0)</f>
        <v>#N/A</v>
      </c>
      <c r="S3" s="10" t="e">
        <f>VLOOKUP(B3,'Listado_Completo_69-B'!$B$4:$R$20000,16,0)</f>
        <v>#N/A</v>
      </c>
      <c r="T3" s="10" t="e">
        <f>VLOOKUP(B3,'Listado_Completo_69-B'!$B$4:$R$20000,17,0)</f>
        <v>#N/A</v>
      </c>
    </row>
    <row r="4" spans="1:20" s="12" customFormat="1" x14ac:dyDescent="0.2">
      <c r="A4" s="10">
        <v>2014</v>
      </c>
      <c r="B4" s="14"/>
      <c r="C4" s="10" t="e">
        <f>VLOOKUP(B4,'Listado_Completo_69-B'!$B$4:$R$20000,2,0)</f>
        <v>#N/A</v>
      </c>
      <c r="D4" s="15">
        <v>28782588</v>
      </c>
      <c r="F4" s="10" t="e">
        <f>VLOOKUP(B4,'Listado_Completo_69-B'!$B$4:$R$20000,3,0)</f>
        <v>#N/A</v>
      </c>
      <c r="G4" s="10" t="e">
        <f>VLOOKUP(B4,'Listado_Completo_69-B'!$B$4:$R$20000,4,0)</f>
        <v>#N/A</v>
      </c>
      <c r="H4" s="13" t="e">
        <f>VLOOKUP(B4,'Listado_Completo_69-B'!$B$4:$R$20000,5,0)</f>
        <v>#N/A</v>
      </c>
      <c r="I4" s="10" t="e">
        <f>VLOOKUP(B4,'Listado_Completo_69-B'!$B$4:$R$20000,6,0)</f>
        <v>#N/A</v>
      </c>
      <c r="J4" s="13" t="e">
        <f>VLOOKUP(B4,'Listado_Completo_69-B'!$B$4:$R$20000,7,0)</f>
        <v>#N/A</v>
      </c>
      <c r="K4" s="13" t="e">
        <f>VLOOKUP(B4,'Listado_Completo_69-B'!$B$4:$R$20000,8,0)</f>
        <v>#N/A</v>
      </c>
      <c r="L4" s="10" t="e">
        <f>VLOOKUP(B4,'Listado_Completo_69-B'!$B$4:$R$20000,9,0)</f>
        <v>#N/A</v>
      </c>
      <c r="M4" s="13" t="e">
        <f>VLOOKUP(B4,'Listado_Completo_69-B'!$B$4:$R$20000,10,0)</f>
        <v>#N/A</v>
      </c>
      <c r="N4" s="10" t="e">
        <f>VLOOKUP(B4,'Listado_Completo_69-B'!$B$4:$R$20000,11,0)</f>
        <v>#N/A</v>
      </c>
      <c r="O4" s="13" t="e">
        <f>VLOOKUP(B4,'Listado_Completo_69-B'!$B$4:$R$20000,12,0)</f>
        <v>#N/A</v>
      </c>
      <c r="P4" s="13" t="e">
        <f>VLOOKUP(B4,'Listado_Completo_69-B'!$B$4:$R$20000,13,0)</f>
        <v>#N/A</v>
      </c>
      <c r="Q4" s="10" t="e">
        <f>VLOOKUP(B4,'Listado_Completo_69-B'!$B$4:$R$20000,14,0)</f>
        <v>#N/A</v>
      </c>
      <c r="R4" s="10" t="e">
        <f>VLOOKUP(B4,'Listado_Completo_69-B'!$B$4:$R$20000,15,0)</f>
        <v>#N/A</v>
      </c>
      <c r="S4" s="10" t="e">
        <f>VLOOKUP(B4,'Listado_Completo_69-B'!$B$4:$R$20000,16,0)</f>
        <v>#N/A</v>
      </c>
      <c r="T4" s="10" t="e">
        <f>VLOOKUP(B4,'Listado_Completo_69-B'!$B$4:$R$20000,17,0)</f>
        <v>#N/A</v>
      </c>
    </row>
    <row r="5" spans="1:20" s="12" customFormat="1" x14ac:dyDescent="0.2">
      <c r="A5" s="10">
        <v>2014</v>
      </c>
      <c r="B5" s="10"/>
      <c r="C5" s="10" t="e">
        <f>VLOOKUP(B5,'Listado_Completo_69-B'!$B$4:$R$20000,2,0)</f>
        <v>#N/A</v>
      </c>
      <c r="D5" s="15">
        <v>43188343</v>
      </c>
      <c r="F5" s="10" t="e">
        <f>VLOOKUP(B5,'Listado_Completo_69-B'!$B$4:$R$20000,3,0)</f>
        <v>#N/A</v>
      </c>
      <c r="G5" s="10" t="e">
        <f>VLOOKUP(B5,'Listado_Completo_69-B'!$B$4:$R$20000,4,0)</f>
        <v>#N/A</v>
      </c>
      <c r="H5" s="13" t="e">
        <f>VLOOKUP(B5,'Listado_Completo_69-B'!$B$4:$R$20000,5,0)</f>
        <v>#N/A</v>
      </c>
      <c r="I5" s="10" t="e">
        <f>VLOOKUP(B5,'Listado_Completo_69-B'!$B$4:$R$20000,6,0)</f>
        <v>#N/A</v>
      </c>
      <c r="J5" s="13" t="e">
        <f>VLOOKUP(B5,'Listado_Completo_69-B'!$B$4:$R$20000,7,0)</f>
        <v>#N/A</v>
      </c>
      <c r="K5" s="13" t="e">
        <f>VLOOKUP(B5,'Listado_Completo_69-B'!$B$4:$R$20000,8,0)</f>
        <v>#N/A</v>
      </c>
      <c r="L5" s="10" t="e">
        <f>VLOOKUP(B5,'Listado_Completo_69-B'!$B$4:$R$20000,9,0)</f>
        <v>#N/A</v>
      </c>
      <c r="M5" s="13" t="e">
        <f>VLOOKUP(B5,'Listado_Completo_69-B'!$B$4:$R$20000,10,0)</f>
        <v>#N/A</v>
      </c>
      <c r="N5" s="10" t="e">
        <f>VLOOKUP(B5,'Listado_Completo_69-B'!$B$4:$R$20000,11,0)</f>
        <v>#N/A</v>
      </c>
      <c r="O5" s="13" t="e">
        <f>VLOOKUP(B5,'Listado_Completo_69-B'!$B$4:$R$20000,12,0)</f>
        <v>#N/A</v>
      </c>
      <c r="P5" s="13" t="e">
        <f>VLOOKUP(B5,'Listado_Completo_69-B'!$B$4:$R$20000,13,0)</f>
        <v>#N/A</v>
      </c>
      <c r="Q5" s="10" t="e">
        <f>VLOOKUP(B5,'Listado_Completo_69-B'!$B$4:$R$20000,14,0)</f>
        <v>#N/A</v>
      </c>
      <c r="R5" s="10" t="e">
        <f>VLOOKUP(B5,'Listado_Completo_69-B'!$B$4:$R$20000,15,0)</f>
        <v>#N/A</v>
      </c>
      <c r="S5" s="10" t="e">
        <f>VLOOKUP(B5,'Listado_Completo_69-B'!$B$4:$R$20000,16,0)</f>
        <v>#N/A</v>
      </c>
      <c r="T5" s="10" t="e">
        <f>VLOOKUP(B5,'Listado_Completo_69-B'!$B$4:$R$20000,17,0)</f>
        <v>#N/A</v>
      </c>
    </row>
    <row r="6" spans="1:20" s="12" customFormat="1" x14ac:dyDescent="0.2">
      <c r="A6" s="10">
        <v>2014</v>
      </c>
      <c r="B6" s="10"/>
      <c r="C6" s="10" t="e">
        <f>VLOOKUP(B6,'Listado_Completo_69-B'!$B$4:$R$20000,2,0)</f>
        <v>#N/A</v>
      </c>
      <c r="D6" s="15">
        <v>11677</v>
      </c>
      <c r="F6" s="10" t="e">
        <f>VLOOKUP(B6,'Listado_Completo_69-B'!$B$4:$R$20000,3,0)</f>
        <v>#N/A</v>
      </c>
      <c r="G6" s="10" t="e">
        <f>VLOOKUP(B6,'Listado_Completo_69-B'!$B$4:$R$20000,4,0)</f>
        <v>#N/A</v>
      </c>
      <c r="H6" s="13" t="e">
        <f>VLOOKUP(B6,'Listado_Completo_69-B'!$B$4:$R$20000,5,0)</f>
        <v>#N/A</v>
      </c>
      <c r="I6" s="10" t="e">
        <f>VLOOKUP(B6,'Listado_Completo_69-B'!$B$4:$R$20000,6,0)</f>
        <v>#N/A</v>
      </c>
      <c r="J6" s="13" t="e">
        <f>VLOOKUP(B6,'Listado_Completo_69-B'!$B$4:$R$20000,7,0)</f>
        <v>#N/A</v>
      </c>
      <c r="K6" s="13" t="e">
        <f>VLOOKUP(B6,'Listado_Completo_69-B'!$B$4:$R$20000,8,0)</f>
        <v>#N/A</v>
      </c>
      <c r="L6" s="10" t="e">
        <f>VLOOKUP(B6,'Listado_Completo_69-B'!$B$4:$R$20000,9,0)</f>
        <v>#N/A</v>
      </c>
      <c r="M6" s="13" t="e">
        <f>VLOOKUP(B6,'Listado_Completo_69-B'!$B$4:$R$20000,10,0)</f>
        <v>#N/A</v>
      </c>
      <c r="N6" s="10" t="e">
        <f>VLOOKUP(B6,'Listado_Completo_69-B'!$B$4:$R$20000,11,0)</f>
        <v>#N/A</v>
      </c>
      <c r="O6" s="13" t="e">
        <f>VLOOKUP(B6,'Listado_Completo_69-B'!$B$4:$R$20000,12,0)</f>
        <v>#N/A</v>
      </c>
      <c r="P6" s="13" t="e">
        <f>VLOOKUP(B6,'Listado_Completo_69-B'!$B$4:$R$20000,13,0)</f>
        <v>#N/A</v>
      </c>
      <c r="Q6" s="10" t="e">
        <f>VLOOKUP(B6,'Listado_Completo_69-B'!$B$4:$R$20000,14,0)</f>
        <v>#N/A</v>
      </c>
      <c r="R6" s="10" t="e">
        <f>VLOOKUP(B6,'Listado_Completo_69-B'!$B$4:$R$20000,15,0)</f>
        <v>#N/A</v>
      </c>
      <c r="S6" s="10" t="e">
        <f>VLOOKUP(B6,'Listado_Completo_69-B'!$B$4:$R$20000,16,0)</f>
        <v>#N/A</v>
      </c>
      <c r="T6" s="10" t="e">
        <f>VLOOKUP(B6,'Listado_Completo_69-B'!$B$4:$R$20000,17,0)</f>
        <v>#N/A</v>
      </c>
    </row>
    <row r="7" spans="1:20" s="12" customFormat="1" x14ac:dyDescent="0.2">
      <c r="A7" s="10">
        <v>2014</v>
      </c>
      <c r="B7" s="10"/>
      <c r="C7" s="10" t="e">
        <f>VLOOKUP(B7,'Listado_Completo_69-B'!$B$4:$R$20000,2,0)</f>
        <v>#N/A</v>
      </c>
      <c r="D7" s="15">
        <v>11677</v>
      </c>
      <c r="F7" s="10" t="e">
        <f>VLOOKUP(B7,'Listado_Completo_69-B'!$B$4:$R$20000,3,0)</f>
        <v>#N/A</v>
      </c>
      <c r="G7" s="10" t="e">
        <f>VLOOKUP(B7,'Listado_Completo_69-B'!$B$4:$R$20000,4,0)</f>
        <v>#N/A</v>
      </c>
      <c r="H7" s="13" t="e">
        <f>VLOOKUP(B7,'Listado_Completo_69-B'!$B$4:$R$20000,5,0)</f>
        <v>#N/A</v>
      </c>
      <c r="I7" s="10" t="e">
        <f>VLOOKUP(B7,'Listado_Completo_69-B'!$B$4:$R$20000,6,0)</f>
        <v>#N/A</v>
      </c>
      <c r="J7" s="13" t="e">
        <f>VLOOKUP(B7,'Listado_Completo_69-B'!$B$4:$R$20000,7,0)</f>
        <v>#N/A</v>
      </c>
      <c r="K7" s="13" t="e">
        <f>VLOOKUP(B7,'Listado_Completo_69-B'!$B$4:$R$20000,8,0)</f>
        <v>#N/A</v>
      </c>
      <c r="L7" s="10" t="e">
        <f>VLOOKUP(B7,'Listado_Completo_69-B'!$B$4:$R$20000,9,0)</f>
        <v>#N/A</v>
      </c>
      <c r="M7" s="13" t="e">
        <f>VLOOKUP(B7,'Listado_Completo_69-B'!$B$4:$R$20000,10,0)</f>
        <v>#N/A</v>
      </c>
      <c r="N7" s="10" t="e">
        <f>VLOOKUP(B7,'Listado_Completo_69-B'!$B$4:$R$20000,11,0)</f>
        <v>#N/A</v>
      </c>
      <c r="O7" s="13" t="e">
        <f>VLOOKUP(B7,'Listado_Completo_69-B'!$B$4:$R$20000,12,0)</f>
        <v>#N/A</v>
      </c>
      <c r="P7" s="13" t="e">
        <f>VLOOKUP(B7,'Listado_Completo_69-B'!$B$4:$R$20000,13,0)</f>
        <v>#N/A</v>
      </c>
      <c r="Q7" s="10" t="e">
        <f>VLOOKUP(B7,'Listado_Completo_69-B'!$B$4:$R$20000,14,0)</f>
        <v>#N/A</v>
      </c>
      <c r="R7" s="10" t="e">
        <f>VLOOKUP(B7,'Listado_Completo_69-B'!$B$4:$R$20000,15,0)</f>
        <v>#N/A</v>
      </c>
      <c r="S7" s="10" t="e">
        <f>VLOOKUP(B7,'Listado_Completo_69-B'!$B$4:$R$20000,16,0)</f>
        <v>#N/A</v>
      </c>
      <c r="T7" s="10" t="e">
        <f>VLOOKUP(B7,'Listado_Completo_69-B'!$B$4:$R$20000,17,0)</f>
        <v>#N/A</v>
      </c>
    </row>
    <row r="8" spans="1:20" s="12" customFormat="1" x14ac:dyDescent="0.2">
      <c r="A8" s="10">
        <v>2014</v>
      </c>
      <c r="B8" s="10"/>
      <c r="C8" s="10" t="e">
        <f>VLOOKUP(B8,'Listado_Completo_69-B'!$B$4:$R$20000,2,0)</f>
        <v>#N/A</v>
      </c>
      <c r="D8" s="15">
        <v>11677</v>
      </c>
      <c r="F8" s="10" t="e">
        <f>VLOOKUP(B8,'Listado_Completo_69-B'!$B$4:$R$20000,3,0)</f>
        <v>#N/A</v>
      </c>
      <c r="G8" s="10" t="e">
        <f>VLOOKUP(B8,'Listado_Completo_69-B'!$B$4:$R$20000,4,0)</f>
        <v>#N/A</v>
      </c>
      <c r="H8" s="13" t="e">
        <f>VLOOKUP(B8,'Listado_Completo_69-B'!$B$4:$R$20000,5,0)</f>
        <v>#N/A</v>
      </c>
      <c r="I8" s="10" t="e">
        <f>VLOOKUP(B8,'Listado_Completo_69-B'!$B$4:$R$20000,6,0)</f>
        <v>#N/A</v>
      </c>
      <c r="J8" s="13" t="e">
        <f>VLOOKUP(B8,'Listado_Completo_69-B'!$B$4:$R$20000,7,0)</f>
        <v>#N/A</v>
      </c>
      <c r="K8" s="13" t="e">
        <f>VLOOKUP(B8,'Listado_Completo_69-B'!$B$4:$R$20000,8,0)</f>
        <v>#N/A</v>
      </c>
      <c r="L8" s="10" t="e">
        <f>VLOOKUP(B8,'Listado_Completo_69-B'!$B$4:$R$20000,9,0)</f>
        <v>#N/A</v>
      </c>
      <c r="M8" s="13" t="e">
        <f>VLOOKUP(B8,'Listado_Completo_69-B'!$B$4:$R$20000,10,0)</f>
        <v>#N/A</v>
      </c>
      <c r="N8" s="10" t="e">
        <f>VLOOKUP(B8,'Listado_Completo_69-B'!$B$4:$R$20000,11,0)</f>
        <v>#N/A</v>
      </c>
      <c r="O8" s="13" t="e">
        <f>VLOOKUP(B8,'Listado_Completo_69-B'!$B$4:$R$20000,12,0)</f>
        <v>#N/A</v>
      </c>
      <c r="P8" s="13" t="e">
        <f>VLOOKUP(B8,'Listado_Completo_69-B'!$B$4:$R$20000,13,0)</f>
        <v>#N/A</v>
      </c>
      <c r="Q8" s="10" t="e">
        <f>VLOOKUP(B8,'Listado_Completo_69-B'!$B$4:$R$20000,14,0)</f>
        <v>#N/A</v>
      </c>
      <c r="R8" s="10" t="e">
        <f>VLOOKUP(B8,'Listado_Completo_69-B'!$B$4:$R$20000,15,0)</f>
        <v>#N/A</v>
      </c>
      <c r="S8" s="10" t="e">
        <f>VLOOKUP(B8,'Listado_Completo_69-B'!$B$4:$R$20000,16,0)</f>
        <v>#N/A</v>
      </c>
      <c r="T8" s="10" t="e">
        <f>VLOOKUP(B8,'Listado_Completo_69-B'!$B$4:$R$20000,17,0)</f>
        <v>#N/A</v>
      </c>
    </row>
    <row r="9" spans="1:20" s="22" customFormat="1" x14ac:dyDescent="0.2">
      <c r="A9" s="20">
        <v>2014</v>
      </c>
      <c r="B9" s="20"/>
      <c r="C9" s="10" t="e">
        <f>VLOOKUP(B9,'Listado_Completo_69-B'!$B$4:$R$20000,2,0)</f>
        <v>#N/A</v>
      </c>
      <c r="D9" s="21">
        <v>11677</v>
      </c>
      <c r="F9" s="20" t="e">
        <f>VLOOKUP(B9,'Listado_Completo_69-B'!$B$4:$R$20000,3,0)</f>
        <v>#N/A</v>
      </c>
      <c r="G9" s="20" t="e">
        <f>VLOOKUP(B9,'Listado_Completo_69-B'!$B$4:$R$20000,4,0)</f>
        <v>#N/A</v>
      </c>
      <c r="H9" s="23" t="e">
        <f>VLOOKUP(B9,'Listado_Completo_69-B'!$B$4:$R$20000,5,0)</f>
        <v>#N/A</v>
      </c>
      <c r="I9" s="20" t="e">
        <f>VLOOKUP(B9,'Listado_Completo_69-B'!$B$4:$R$20000,6,0)</f>
        <v>#N/A</v>
      </c>
      <c r="J9" s="23" t="e">
        <f>VLOOKUP(B9,'Listado_Completo_69-B'!$B$4:$R$20000,7,0)</f>
        <v>#N/A</v>
      </c>
      <c r="K9" s="23" t="e">
        <f>VLOOKUP(B9,'Listado_Completo_69-B'!$B$4:$R$20000,8,0)</f>
        <v>#N/A</v>
      </c>
      <c r="L9" s="20" t="e">
        <f>VLOOKUP(B9,'Listado_Completo_69-B'!$B$4:$R$20000,9,0)</f>
        <v>#N/A</v>
      </c>
      <c r="M9" s="23" t="e">
        <f>VLOOKUP(B9,'Listado_Completo_69-B'!$B$4:$R$20000,10,0)</f>
        <v>#N/A</v>
      </c>
      <c r="N9" s="20" t="e">
        <f>VLOOKUP(B9,'Listado_Completo_69-B'!$B$4:$R$20000,11,0)</f>
        <v>#N/A</v>
      </c>
      <c r="O9" s="23" t="e">
        <f>VLOOKUP(B9,'Listado_Completo_69-B'!$B$4:$R$20000,12,0)</f>
        <v>#N/A</v>
      </c>
      <c r="P9" s="23" t="e">
        <f>VLOOKUP(B9,'Listado_Completo_69-B'!$B$4:$R$20000,13,0)</f>
        <v>#N/A</v>
      </c>
      <c r="Q9" s="20" t="e">
        <f>VLOOKUP(B9,'Listado_Completo_69-B'!$B$4:$R$20000,14,0)</f>
        <v>#N/A</v>
      </c>
      <c r="R9" s="20" t="e">
        <f>VLOOKUP(B9,'Listado_Completo_69-B'!$B$4:$R$20000,15,0)</f>
        <v>#N/A</v>
      </c>
      <c r="S9" s="20" t="e">
        <f>VLOOKUP(B9,'Listado_Completo_69-B'!$B$4:$R$20000,16,0)</f>
        <v>#N/A</v>
      </c>
      <c r="T9" s="20" t="e">
        <f>VLOOKUP(B9,'Listado_Completo_69-B'!$B$4:$R$20000,17,0)</f>
        <v>#N/A</v>
      </c>
    </row>
    <row r="10" spans="1:20" s="22" customFormat="1" x14ac:dyDescent="0.2">
      <c r="A10" s="20">
        <v>2014</v>
      </c>
      <c r="B10" s="20"/>
      <c r="C10" s="10" t="e">
        <f>VLOOKUP(B10,'Listado_Completo_69-B'!$B$4:$R$20000,2,0)</f>
        <v>#N/A</v>
      </c>
      <c r="D10" s="21">
        <v>11677</v>
      </c>
      <c r="F10" s="20" t="e">
        <f>VLOOKUP(B10,'Listado_Completo_69-B'!$B$4:$R$20000,3,0)</f>
        <v>#N/A</v>
      </c>
      <c r="G10" s="20" t="e">
        <f>VLOOKUP(B10,'Listado_Completo_69-B'!$B$4:$R$20000,4,0)</f>
        <v>#N/A</v>
      </c>
      <c r="H10" s="23" t="e">
        <f>VLOOKUP(B10,'Listado_Completo_69-B'!$B$4:$R$20000,5,0)</f>
        <v>#N/A</v>
      </c>
      <c r="I10" s="20" t="e">
        <f>VLOOKUP(B10,'Listado_Completo_69-B'!$B$4:$R$20000,6,0)</f>
        <v>#N/A</v>
      </c>
      <c r="J10" s="23" t="e">
        <f>VLOOKUP(B10,'Listado_Completo_69-B'!$B$4:$R$20000,7,0)</f>
        <v>#N/A</v>
      </c>
      <c r="K10" s="23" t="e">
        <f>VLOOKUP(B10,'Listado_Completo_69-B'!$B$4:$R$20000,8,0)</f>
        <v>#N/A</v>
      </c>
      <c r="L10" s="20" t="e">
        <f>VLOOKUP(B10,'Listado_Completo_69-B'!$B$4:$R$20000,9,0)</f>
        <v>#N/A</v>
      </c>
      <c r="M10" s="23" t="e">
        <f>VLOOKUP(B10,'Listado_Completo_69-B'!$B$4:$R$20000,10,0)</f>
        <v>#N/A</v>
      </c>
      <c r="N10" s="20" t="e">
        <f>VLOOKUP(B10,'Listado_Completo_69-B'!$B$4:$R$20000,11,0)</f>
        <v>#N/A</v>
      </c>
      <c r="O10" s="23" t="e">
        <f>VLOOKUP(B10,'Listado_Completo_69-B'!$B$4:$R$20000,12,0)</f>
        <v>#N/A</v>
      </c>
      <c r="P10" s="23" t="e">
        <f>VLOOKUP(B10,'Listado_Completo_69-B'!$B$4:$R$20000,13,0)</f>
        <v>#N/A</v>
      </c>
      <c r="Q10" s="20" t="e">
        <f>VLOOKUP(B10,'Listado_Completo_69-B'!$B$4:$R$20000,14,0)</f>
        <v>#N/A</v>
      </c>
      <c r="R10" s="20" t="e">
        <f>VLOOKUP(B10,'Listado_Completo_69-B'!$B$4:$R$20000,15,0)</f>
        <v>#N/A</v>
      </c>
      <c r="S10" s="20" t="e">
        <f>VLOOKUP(B10,'Listado_Completo_69-B'!$B$4:$R$20000,16,0)</f>
        <v>#N/A</v>
      </c>
      <c r="T10" s="20" t="e">
        <f>VLOOKUP(B10,'Listado_Completo_69-B'!$B$4:$R$20000,17,0)</f>
        <v>#N/A</v>
      </c>
    </row>
    <row r="11" spans="1:20" s="22" customFormat="1" x14ac:dyDescent="0.2">
      <c r="A11" s="20">
        <v>2014</v>
      </c>
      <c r="B11" s="20"/>
      <c r="C11" s="10" t="e">
        <f>VLOOKUP(B11,'Listado_Completo_69-B'!$B$4:$R$20000,2,0)</f>
        <v>#N/A</v>
      </c>
      <c r="D11" s="21">
        <v>11677</v>
      </c>
      <c r="F11" s="20" t="e">
        <f>VLOOKUP(B11,'Listado_Completo_69-B'!$B$4:$R$20000,3,0)</f>
        <v>#N/A</v>
      </c>
      <c r="G11" s="20" t="e">
        <f>VLOOKUP(B11,'Listado_Completo_69-B'!$B$4:$R$20000,4,0)</f>
        <v>#N/A</v>
      </c>
      <c r="H11" s="23" t="e">
        <f>VLOOKUP(B11,'Listado_Completo_69-B'!$B$4:$R$20000,5,0)</f>
        <v>#N/A</v>
      </c>
      <c r="I11" s="20" t="e">
        <f>VLOOKUP(B11,'Listado_Completo_69-B'!$B$4:$R$20000,6,0)</f>
        <v>#N/A</v>
      </c>
      <c r="J11" s="23" t="e">
        <f>VLOOKUP(B11,'Listado_Completo_69-B'!$B$4:$R$20000,7,0)</f>
        <v>#N/A</v>
      </c>
      <c r="K11" s="23" t="e">
        <f>VLOOKUP(B11,'Listado_Completo_69-B'!$B$4:$R$20000,8,0)</f>
        <v>#N/A</v>
      </c>
      <c r="L11" s="20" t="e">
        <f>VLOOKUP(B11,'Listado_Completo_69-B'!$B$4:$R$20000,9,0)</f>
        <v>#N/A</v>
      </c>
      <c r="M11" s="23" t="e">
        <f>VLOOKUP(B11,'Listado_Completo_69-B'!$B$4:$R$20000,10,0)</f>
        <v>#N/A</v>
      </c>
      <c r="N11" s="20" t="e">
        <f>VLOOKUP(B11,'Listado_Completo_69-B'!$B$4:$R$20000,11,0)</f>
        <v>#N/A</v>
      </c>
      <c r="O11" s="23" t="e">
        <f>VLOOKUP(B11,'Listado_Completo_69-B'!$B$4:$R$20000,12,0)</f>
        <v>#N/A</v>
      </c>
      <c r="P11" s="23" t="e">
        <f>VLOOKUP(B11,'Listado_Completo_69-B'!$B$4:$R$20000,13,0)</f>
        <v>#N/A</v>
      </c>
      <c r="Q11" s="20" t="e">
        <f>VLOOKUP(B11,'Listado_Completo_69-B'!$B$4:$R$20000,14,0)</f>
        <v>#N/A</v>
      </c>
      <c r="R11" s="20" t="e">
        <f>VLOOKUP(B11,'Listado_Completo_69-B'!$B$4:$R$20000,15,0)</f>
        <v>#N/A</v>
      </c>
      <c r="S11" s="20" t="e">
        <f>VLOOKUP(B11,'Listado_Completo_69-B'!$B$4:$R$20000,16,0)</f>
        <v>#N/A</v>
      </c>
      <c r="T11" s="20" t="e">
        <f>VLOOKUP(B11,'Listado_Completo_69-B'!$B$4:$R$20000,17,0)</f>
        <v>#N/A</v>
      </c>
    </row>
    <row r="12" spans="1:20" s="22" customFormat="1" x14ac:dyDescent="0.2">
      <c r="A12" s="20">
        <v>2014</v>
      </c>
      <c r="B12" s="20"/>
      <c r="C12" s="10" t="e">
        <f>VLOOKUP(B12,'Listado_Completo_69-B'!$B$4:$R$20000,2,0)</f>
        <v>#N/A</v>
      </c>
      <c r="D12" s="21">
        <v>11677</v>
      </c>
      <c r="F12" s="20" t="e">
        <f>VLOOKUP(B12,'Listado_Completo_69-B'!$B$4:$R$20000,3,0)</f>
        <v>#N/A</v>
      </c>
      <c r="G12" s="20" t="e">
        <f>VLOOKUP(B12,'Listado_Completo_69-B'!$B$4:$R$20000,4,0)</f>
        <v>#N/A</v>
      </c>
      <c r="H12" s="23" t="e">
        <f>VLOOKUP(B12,'Listado_Completo_69-B'!$B$4:$R$20000,5,0)</f>
        <v>#N/A</v>
      </c>
      <c r="I12" s="20" t="e">
        <f>VLOOKUP(B12,'Listado_Completo_69-B'!$B$4:$R$20000,6,0)</f>
        <v>#N/A</v>
      </c>
      <c r="J12" s="23" t="e">
        <f>VLOOKUP(B12,'Listado_Completo_69-B'!$B$4:$R$20000,7,0)</f>
        <v>#N/A</v>
      </c>
      <c r="K12" s="23" t="e">
        <f>VLOOKUP(B12,'Listado_Completo_69-B'!$B$4:$R$20000,8,0)</f>
        <v>#N/A</v>
      </c>
      <c r="L12" s="20" t="e">
        <f>VLOOKUP(B12,'Listado_Completo_69-B'!$B$4:$R$20000,9,0)</f>
        <v>#N/A</v>
      </c>
      <c r="M12" s="23" t="e">
        <f>VLOOKUP(B12,'Listado_Completo_69-B'!$B$4:$R$20000,10,0)</f>
        <v>#N/A</v>
      </c>
      <c r="N12" s="20" t="e">
        <f>VLOOKUP(B12,'Listado_Completo_69-B'!$B$4:$R$20000,11,0)</f>
        <v>#N/A</v>
      </c>
      <c r="O12" s="23" t="e">
        <f>VLOOKUP(B12,'Listado_Completo_69-B'!$B$4:$R$20000,12,0)</f>
        <v>#N/A</v>
      </c>
      <c r="P12" s="23" t="e">
        <f>VLOOKUP(B12,'Listado_Completo_69-B'!$B$4:$R$20000,13,0)</f>
        <v>#N/A</v>
      </c>
      <c r="Q12" s="20" t="e">
        <f>VLOOKUP(B12,'Listado_Completo_69-B'!$B$4:$R$20000,14,0)</f>
        <v>#N/A</v>
      </c>
      <c r="R12" s="20" t="e">
        <f>VLOOKUP(B12,'Listado_Completo_69-B'!$B$4:$R$20000,15,0)</f>
        <v>#N/A</v>
      </c>
      <c r="S12" s="20" t="e">
        <f>VLOOKUP(B12,'Listado_Completo_69-B'!$B$4:$R$20000,16,0)</f>
        <v>#N/A</v>
      </c>
      <c r="T12" s="20" t="e">
        <f>VLOOKUP(B12,'Listado_Completo_69-B'!$B$4:$R$20000,17,0)</f>
        <v>#N/A</v>
      </c>
    </row>
    <row r="13" spans="1:20" s="22" customFormat="1" x14ac:dyDescent="0.2">
      <c r="A13" s="20">
        <v>2014</v>
      </c>
      <c r="B13" s="20"/>
      <c r="C13" s="10" t="e">
        <f>VLOOKUP(B13,'Listado_Completo_69-B'!$B$4:$R$20000,2,0)</f>
        <v>#N/A</v>
      </c>
      <c r="D13" s="21">
        <v>11677</v>
      </c>
      <c r="F13" s="20" t="e">
        <f>VLOOKUP(B13,'Listado_Completo_69-B'!$B$4:$R$20000,3,0)</f>
        <v>#N/A</v>
      </c>
      <c r="G13" s="20" t="e">
        <f>VLOOKUP(B13,'Listado_Completo_69-B'!$B$4:$R$20000,4,0)</f>
        <v>#N/A</v>
      </c>
      <c r="H13" s="23" t="e">
        <f>VLOOKUP(B13,'Listado_Completo_69-B'!$B$4:$R$20000,5,0)</f>
        <v>#N/A</v>
      </c>
      <c r="I13" s="20" t="e">
        <f>VLOOKUP(B13,'Listado_Completo_69-B'!$B$4:$R$20000,6,0)</f>
        <v>#N/A</v>
      </c>
      <c r="J13" s="23" t="e">
        <f>VLOOKUP(B13,'Listado_Completo_69-B'!$B$4:$R$20000,7,0)</f>
        <v>#N/A</v>
      </c>
      <c r="K13" s="23" t="e">
        <f>VLOOKUP(B13,'Listado_Completo_69-B'!$B$4:$R$20000,8,0)</f>
        <v>#N/A</v>
      </c>
      <c r="L13" s="20" t="e">
        <f>VLOOKUP(B13,'Listado_Completo_69-B'!$B$4:$R$20000,9,0)</f>
        <v>#N/A</v>
      </c>
      <c r="M13" s="23" t="e">
        <f>VLOOKUP(B13,'Listado_Completo_69-B'!$B$4:$R$20000,10,0)</f>
        <v>#N/A</v>
      </c>
      <c r="N13" s="20" t="e">
        <f>VLOOKUP(B13,'Listado_Completo_69-B'!$B$4:$R$20000,11,0)</f>
        <v>#N/A</v>
      </c>
      <c r="O13" s="23" t="e">
        <f>VLOOKUP(B13,'Listado_Completo_69-B'!$B$4:$R$20000,12,0)</f>
        <v>#N/A</v>
      </c>
      <c r="P13" s="23" t="e">
        <f>VLOOKUP(B13,'Listado_Completo_69-B'!$B$4:$R$20000,13,0)</f>
        <v>#N/A</v>
      </c>
      <c r="Q13" s="20" t="e">
        <f>VLOOKUP(B13,'Listado_Completo_69-B'!$B$4:$R$20000,14,0)</f>
        <v>#N/A</v>
      </c>
      <c r="R13" s="20" t="e">
        <f>VLOOKUP(B13,'Listado_Completo_69-B'!$B$4:$R$20000,15,0)</f>
        <v>#N/A</v>
      </c>
      <c r="S13" s="20" t="e">
        <f>VLOOKUP(B13,'Listado_Completo_69-B'!$B$4:$R$20000,16,0)</f>
        <v>#N/A</v>
      </c>
      <c r="T13" s="20" t="e">
        <f>VLOOKUP(B13,'Listado_Completo_69-B'!$B$4:$R$20000,17,0)</f>
        <v>#N/A</v>
      </c>
    </row>
    <row r="14" spans="1:20" s="22" customFormat="1" x14ac:dyDescent="0.2">
      <c r="A14" s="20">
        <v>2014</v>
      </c>
      <c r="B14" s="20"/>
      <c r="C14" s="10" t="e">
        <f>VLOOKUP(B14,'Listado_Completo_69-B'!$B$4:$R$20000,2,0)</f>
        <v>#N/A</v>
      </c>
      <c r="D14" s="21">
        <v>11677</v>
      </c>
      <c r="F14" s="20" t="e">
        <f>VLOOKUP(B14,'Listado_Completo_69-B'!$B$4:$R$20000,3,0)</f>
        <v>#N/A</v>
      </c>
      <c r="G14" s="20" t="e">
        <f>VLOOKUP(B14,'Listado_Completo_69-B'!$B$4:$R$20000,4,0)</f>
        <v>#N/A</v>
      </c>
      <c r="H14" s="23" t="e">
        <f>VLOOKUP(B14,'Listado_Completo_69-B'!$B$4:$R$20000,5,0)</f>
        <v>#N/A</v>
      </c>
      <c r="I14" s="20" t="e">
        <f>VLOOKUP(B14,'Listado_Completo_69-B'!$B$4:$R$20000,6,0)</f>
        <v>#N/A</v>
      </c>
      <c r="J14" s="23" t="e">
        <f>VLOOKUP(B14,'Listado_Completo_69-B'!$B$4:$R$20000,7,0)</f>
        <v>#N/A</v>
      </c>
      <c r="K14" s="23" t="e">
        <f>VLOOKUP(B14,'Listado_Completo_69-B'!$B$4:$R$20000,8,0)</f>
        <v>#N/A</v>
      </c>
      <c r="L14" s="20" t="e">
        <f>VLOOKUP(B14,'Listado_Completo_69-B'!$B$4:$R$20000,9,0)</f>
        <v>#N/A</v>
      </c>
      <c r="M14" s="23" t="e">
        <f>VLOOKUP(B14,'Listado_Completo_69-B'!$B$4:$R$20000,10,0)</f>
        <v>#N/A</v>
      </c>
      <c r="N14" s="20" t="e">
        <f>VLOOKUP(B14,'Listado_Completo_69-B'!$B$4:$R$20000,11,0)</f>
        <v>#N/A</v>
      </c>
      <c r="O14" s="23" t="e">
        <f>VLOOKUP(B14,'Listado_Completo_69-B'!$B$4:$R$20000,12,0)</f>
        <v>#N/A</v>
      </c>
      <c r="P14" s="23" t="e">
        <f>VLOOKUP(B14,'Listado_Completo_69-B'!$B$4:$R$20000,13,0)</f>
        <v>#N/A</v>
      </c>
      <c r="Q14" s="20" t="e">
        <f>VLOOKUP(B14,'Listado_Completo_69-B'!$B$4:$R$20000,14,0)</f>
        <v>#N/A</v>
      </c>
      <c r="R14" s="20" t="e">
        <f>VLOOKUP(B14,'Listado_Completo_69-B'!$B$4:$R$20000,15,0)</f>
        <v>#N/A</v>
      </c>
      <c r="S14" s="20" t="e">
        <f>VLOOKUP(B14,'Listado_Completo_69-B'!$B$4:$R$20000,16,0)</f>
        <v>#N/A</v>
      </c>
      <c r="T14" s="20" t="e">
        <f>VLOOKUP(B14,'Listado_Completo_69-B'!$B$4:$R$20000,17,0)</f>
        <v>#N/A</v>
      </c>
    </row>
    <row r="15" spans="1:20" s="22" customFormat="1" x14ac:dyDescent="0.2">
      <c r="A15" s="20">
        <v>2014</v>
      </c>
      <c r="B15" s="20"/>
      <c r="C15" s="10" t="e">
        <f>VLOOKUP(B15,'Listado_Completo_69-B'!$B$4:$R$20000,2,0)</f>
        <v>#N/A</v>
      </c>
      <c r="D15" s="21">
        <v>11677</v>
      </c>
      <c r="F15" s="20" t="e">
        <f>VLOOKUP(B15,'Listado_Completo_69-B'!$B$4:$R$20000,3,0)</f>
        <v>#N/A</v>
      </c>
      <c r="G15" s="20" t="e">
        <f>VLOOKUP(B15,'Listado_Completo_69-B'!$B$4:$R$20000,4,0)</f>
        <v>#N/A</v>
      </c>
      <c r="H15" s="23" t="e">
        <f>VLOOKUP(B15,'Listado_Completo_69-B'!$B$4:$R$20000,5,0)</f>
        <v>#N/A</v>
      </c>
      <c r="I15" s="20" t="e">
        <f>VLOOKUP(B15,'Listado_Completo_69-B'!$B$4:$R$20000,6,0)</f>
        <v>#N/A</v>
      </c>
      <c r="J15" s="23" t="e">
        <f>VLOOKUP(B15,'Listado_Completo_69-B'!$B$4:$R$20000,7,0)</f>
        <v>#N/A</v>
      </c>
      <c r="K15" s="23" t="e">
        <f>VLOOKUP(B15,'Listado_Completo_69-B'!$B$4:$R$20000,8,0)</f>
        <v>#N/A</v>
      </c>
      <c r="L15" s="20" t="e">
        <f>VLOOKUP(B15,'Listado_Completo_69-B'!$B$4:$R$20000,9,0)</f>
        <v>#N/A</v>
      </c>
      <c r="M15" s="23" t="e">
        <f>VLOOKUP(B15,'Listado_Completo_69-B'!$B$4:$R$20000,10,0)</f>
        <v>#N/A</v>
      </c>
      <c r="N15" s="20" t="e">
        <f>VLOOKUP(B15,'Listado_Completo_69-B'!$B$4:$R$20000,11,0)</f>
        <v>#N/A</v>
      </c>
      <c r="O15" s="23" t="e">
        <f>VLOOKUP(B15,'Listado_Completo_69-B'!$B$4:$R$20000,12,0)</f>
        <v>#N/A</v>
      </c>
      <c r="P15" s="23" t="e">
        <f>VLOOKUP(B15,'Listado_Completo_69-B'!$B$4:$R$20000,13,0)</f>
        <v>#N/A</v>
      </c>
      <c r="Q15" s="20" t="e">
        <f>VLOOKUP(B15,'Listado_Completo_69-B'!$B$4:$R$20000,14,0)</f>
        <v>#N/A</v>
      </c>
      <c r="R15" s="20" t="e">
        <f>VLOOKUP(B15,'Listado_Completo_69-B'!$B$4:$R$20000,15,0)</f>
        <v>#N/A</v>
      </c>
      <c r="S15" s="20" t="e">
        <f>VLOOKUP(B15,'Listado_Completo_69-B'!$B$4:$R$20000,16,0)</f>
        <v>#N/A</v>
      </c>
      <c r="T15" s="20" t="e">
        <f>VLOOKUP(B15,'Listado_Completo_69-B'!$B$4:$R$20000,17,0)</f>
        <v>#N/A</v>
      </c>
    </row>
    <row r="16" spans="1:20" s="22" customFormat="1" x14ac:dyDescent="0.2">
      <c r="A16" s="20">
        <v>2014</v>
      </c>
      <c r="B16" s="20"/>
      <c r="C16" s="10" t="e">
        <f>VLOOKUP(B16,'Listado_Completo_69-B'!$B$4:$R$20000,2,0)</f>
        <v>#N/A</v>
      </c>
      <c r="D16" s="21">
        <v>11677</v>
      </c>
      <c r="F16" s="20" t="e">
        <f>VLOOKUP(B16,'Listado_Completo_69-B'!$B$4:$R$20000,3,0)</f>
        <v>#N/A</v>
      </c>
      <c r="G16" s="20" t="e">
        <f>VLOOKUP(B16,'Listado_Completo_69-B'!$B$4:$R$20000,4,0)</f>
        <v>#N/A</v>
      </c>
      <c r="H16" s="23" t="e">
        <f>VLOOKUP(B16,'Listado_Completo_69-B'!$B$4:$R$20000,5,0)</f>
        <v>#N/A</v>
      </c>
      <c r="I16" s="20" t="e">
        <f>VLOOKUP(B16,'Listado_Completo_69-B'!$B$4:$R$20000,6,0)</f>
        <v>#N/A</v>
      </c>
      <c r="J16" s="23" t="e">
        <f>VLOOKUP(B16,'Listado_Completo_69-B'!$B$4:$R$20000,7,0)</f>
        <v>#N/A</v>
      </c>
      <c r="K16" s="23" t="e">
        <f>VLOOKUP(B16,'Listado_Completo_69-B'!$B$4:$R$20000,8,0)</f>
        <v>#N/A</v>
      </c>
      <c r="L16" s="20" t="e">
        <f>VLOOKUP(B16,'Listado_Completo_69-B'!$B$4:$R$20000,9,0)</f>
        <v>#N/A</v>
      </c>
      <c r="M16" s="23" t="e">
        <f>VLOOKUP(B16,'Listado_Completo_69-B'!$B$4:$R$20000,10,0)</f>
        <v>#N/A</v>
      </c>
      <c r="N16" s="20" t="e">
        <f>VLOOKUP(B16,'Listado_Completo_69-B'!$B$4:$R$20000,11,0)</f>
        <v>#N/A</v>
      </c>
      <c r="O16" s="23" t="e">
        <f>VLOOKUP(B16,'Listado_Completo_69-B'!$B$4:$R$20000,12,0)</f>
        <v>#N/A</v>
      </c>
      <c r="P16" s="23" t="e">
        <f>VLOOKUP(B16,'Listado_Completo_69-B'!$B$4:$R$20000,13,0)</f>
        <v>#N/A</v>
      </c>
      <c r="Q16" s="20" t="e">
        <f>VLOOKUP(B16,'Listado_Completo_69-B'!$B$4:$R$20000,14,0)</f>
        <v>#N/A</v>
      </c>
      <c r="R16" s="20" t="e">
        <f>VLOOKUP(B16,'Listado_Completo_69-B'!$B$4:$R$20000,15,0)</f>
        <v>#N/A</v>
      </c>
      <c r="S16" s="20" t="e">
        <f>VLOOKUP(B16,'Listado_Completo_69-B'!$B$4:$R$20000,16,0)</f>
        <v>#N/A</v>
      </c>
      <c r="T16" s="20" t="e">
        <f>VLOOKUP(B16,'Listado_Completo_69-B'!$B$4:$R$20000,17,0)</f>
        <v>#N/A</v>
      </c>
    </row>
    <row r="17" spans="1:20" s="22" customFormat="1" x14ac:dyDescent="0.2">
      <c r="A17" s="20">
        <v>2014</v>
      </c>
      <c r="B17" s="20"/>
      <c r="C17" s="10" t="e">
        <f>VLOOKUP(B17,'Listado_Completo_69-B'!$B$4:$R$20000,2,0)</f>
        <v>#N/A</v>
      </c>
      <c r="D17" s="21">
        <v>11677</v>
      </c>
      <c r="F17" s="20" t="e">
        <f>VLOOKUP(B17,'Listado_Completo_69-B'!$B$4:$R$20000,3,0)</f>
        <v>#N/A</v>
      </c>
      <c r="G17" s="20" t="e">
        <f>VLOOKUP(B17,'Listado_Completo_69-B'!$B$4:$R$20000,4,0)</f>
        <v>#N/A</v>
      </c>
      <c r="H17" s="23" t="e">
        <f>VLOOKUP(B17,'Listado_Completo_69-B'!$B$4:$R$20000,5,0)</f>
        <v>#N/A</v>
      </c>
      <c r="I17" s="20" t="e">
        <f>VLOOKUP(B17,'Listado_Completo_69-B'!$B$4:$R$20000,6,0)</f>
        <v>#N/A</v>
      </c>
      <c r="J17" s="23" t="e">
        <f>VLOOKUP(B17,'Listado_Completo_69-B'!$B$4:$R$20000,7,0)</f>
        <v>#N/A</v>
      </c>
      <c r="K17" s="23" t="e">
        <f>VLOOKUP(B17,'Listado_Completo_69-B'!$B$4:$R$20000,8,0)</f>
        <v>#N/A</v>
      </c>
      <c r="L17" s="20" t="e">
        <f>VLOOKUP(B17,'Listado_Completo_69-B'!$B$4:$R$20000,9,0)</f>
        <v>#N/A</v>
      </c>
      <c r="M17" s="23" t="e">
        <f>VLOOKUP(B17,'Listado_Completo_69-B'!$B$4:$R$20000,10,0)</f>
        <v>#N/A</v>
      </c>
      <c r="N17" s="20" t="e">
        <f>VLOOKUP(B17,'Listado_Completo_69-B'!$B$4:$R$20000,11,0)</f>
        <v>#N/A</v>
      </c>
      <c r="O17" s="23" t="e">
        <f>VLOOKUP(B17,'Listado_Completo_69-B'!$B$4:$R$20000,12,0)</f>
        <v>#N/A</v>
      </c>
      <c r="P17" s="23" t="e">
        <f>VLOOKUP(B17,'Listado_Completo_69-B'!$B$4:$R$20000,13,0)</f>
        <v>#N/A</v>
      </c>
      <c r="Q17" s="20" t="e">
        <f>VLOOKUP(B17,'Listado_Completo_69-B'!$B$4:$R$20000,14,0)</f>
        <v>#N/A</v>
      </c>
      <c r="R17" s="20" t="e">
        <f>VLOOKUP(B17,'Listado_Completo_69-B'!$B$4:$R$20000,15,0)</f>
        <v>#N/A</v>
      </c>
      <c r="S17" s="20" t="e">
        <f>VLOOKUP(B17,'Listado_Completo_69-B'!$B$4:$R$20000,16,0)</f>
        <v>#N/A</v>
      </c>
      <c r="T17" s="20" t="e">
        <f>VLOOKUP(B17,'Listado_Completo_69-B'!$B$4:$R$20000,17,0)</f>
        <v>#N/A</v>
      </c>
    </row>
    <row r="18" spans="1:20" s="22" customFormat="1" x14ac:dyDescent="0.2">
      <c r="A18" s="20">
        <v>2014</v>
      </c>
      <c r="B18" s="20"/>
      <c r="C18" s="10" t="e">
        <f>VLOOKUP(B18,'Listado_Completo_69-B'!$B$4:$R$20000,2,0)</f>
        <v>#N/A</v>
      </c>
      <c r="D18" s="21">
        <v>11677</v>
      </c>
      <c r="F18" s="20" t="e">
        <f>VLOOKUP(B18,'Listado_Completo_69-B'!$B$4:$R$20000,3,0)</f>
        <v>#N/A</v>
      </c>
      <c r="G18" s="20" t="e">
        <f>VLOOKUP(B18,'Listado_Completo_69-B'!$B$4:$R$20000,4,0)</f>
        <v>#N/A</v>
      </c>
      <c r="H18" s="23" t="e">
        <f>VLOOKUP(B18,'Listado_Completo_69-B'!$B$4:$R$20000,5,0)</f>
        <v>#N/A</v>
      </c>
      <c r="I18" s="20" t="e">
        <f>VLOOKUP(B18,'Listado_Completo_69-B'!$B$4:$R$20000,6,0)</f>
        <v>#N/A</v>
      </c>
      <c r="J18" s="23" t="e">
        <f>VLOOKUP(B18,'Listado_Completo_69-B'!$B$4:$R$20000,7,0)</f>
        <v>#N/A</v>
      </c>
      <c r="K18" s="23" t="e">
        <f>VLOOKUP(B18,'Listado_Completo_69-B'!$B$4:$R$20000,8,0)</f>
        <v>#N/A</v>
      </c>
      <c r="L18" s="20" t="e">
        <f>VLOOKUP(B18,'Listado_Completo_69-B'!$B$4:$R$20000,9,0)</f>
        <v>#N/A</v>
      </c>
      <c r="M18" s="23" t="e">
        <f>VLOOKUP(B18,'Listado_Completo_69-B'!$B$4:$R$20000,10,0)</f>
        <v>#N/A</v>
      </c>
      <c r="N18" s="20" t="e">
        <f>VLOOKUP(B18,'Listado_Completo_69-B'!$B$4:$R$20000,11,0)</f>
        <v>#N/A</v>
      </c>
      <c r="O18" s="23" t="e">
        <f>VLOOKUP(B18,'Listado_Completo_69-B'!$B$4:$R$20000,12,0)</f>
        <v>#N/A</v>
      </c>
      <c r="P18" s="23" t="e">
        <f>VLOOKUP(B18,'Listado_Completo_69-B'!$B$4:$R$20000,13,0)</f>
        <v>#N/A</v>
      </c>
      <c r="Q18" s="20" t="e">
        <f>VLOOKUP(B18,'Listado_Completo_69-B'!$B$4:$R$20000,14,0)</f>
        <v>#N/A</v>
      </c>
      <c r="R18" s="20" t="e">
        <f>VLOOKUP(B18,'Listado_Completo_69-B'!$B$4:$R$20000,15,0)</f>
        <v>#N/A</v>
      </c>
      <c r="S18" s="20" t="e">
        <f>VLOOKUP(B18,'Listado_Completo_69-B'!$B$4:$R$20000,16,0)</f>
        <v>#N/A</v>
      </c>
      <c r="T18" s="20" t="e">
        <f>VLOOKUP(B18,'Listado_Completo_69-B'!$B$4:$R$20000,17,0)</f>
        <v>#N/A</v>
      </c>
    </row>
    <row r="19" spans="1:20" s="22" customFormat="1" x14ac:dyDescent="0.2">
      <c r="A19" s="20">
        <v>2014</v>
      </c>
      <c r="B19" s="20"/>
      <c r="C19" s="10" t="e">
        <f>VLOOKUP(B19,'Listado_Completo_69-B'!$B$4:$R$20000,2,0)</f>
        <v>#N/A</v>
      </c>
      <c r="D19" s="21">
        <v>11677</v>
      </c>
      <c r="F19" s="20" t="e">
        <f>VLOOKUP(B19,'Listado_Completo_69-B'!$B$4:$R$20000,3,0)</f>
        <v>#N/A</v>
      </c>
      <c r="G19" s="20" t="e">
        <f>VLOOKUP(B19,'Listado_Completo_69-B'!$B$4:$R$20000,4,0)</f>
        <v>#N/A</v>
      </c>
      <c r="H19" s="23" t="e">
        <f>VLOOKUP(B19,'Listado_Completo_69-B'!$B$4:$R$20000,5,0)</f>
        <v>#N/A</v>
      </c>
      <c r="I19" s="20" t="e">
        <f>VLOOKUP(B19,'Listado_Completo_69-B'!$B$4:$R$20000,6,0)</f>
        <v>#N/A</v>
      </c>
      <c r="J19" s="23" t="e">
        <f>VLOOKUP(B19,'Listado_Completo_69-B'!$B$4:$R$20000,7,0)</f>
        <v>#N/A</v>
      </c>
      <c r="K19" s="23" t="e">
        <f>VLOOKUP(B19,'Listado_Completo_69-B'!$B$4:$R$20000,8,0)</f>
        <v>#N/A</v>
      </c>
      <c r="L19" s="20" t="e">
        <f>VLOOKUP(B19,'Listado_Completo_69-B'!$B$4:$R$20000,9,0)</f>
        <v>#N/A</v>
      </c>
      <c r="M19" s="23" t="e">
        <f>VLOOKUP(B19,'Listado_Completo_69-B'!$B$4:$R$20000,10,0)</f>
        <v>#N/A</v>
      </c>
      <c r="N19" s="20" t="e">
        <f>VLOOKUP(B19,'Listado_Completo_69-B'!$B$4:$R$20000,11,0)</f>
        <v>#N/A</v>
      </c>
      <c r="O19" s="23" t="e">
        <f>VLOOKUP(B19,'Listado_Completo_69-B'!$B$4:$R$20000,12,0)</f>
        <v>#N/A</v>
      </c>
      <c r="P19" s="23" t="e">
        <f>VLOOKUP(B19,'Listado_Completo_69-B'!$B$4:$R$20000,13,0)</f>
        <v>#N/A</v>
      </c>
      <c r="Q19" s="20" t="e">
        <f>VLOOKUP(B19,'Listado_Completo_69-B'!$B$4:$R$20000,14,0)</f>
        <v>#N/A</v>
      </c>
      <c r="R19" s="20" t="e">
        <f>VLOOKUP(B19,'Listado_Completo_69-B'!$B$4:$R$20000,15,0)</f>
        <v>#N/A</v>
      </c>
      <c r="S19" s="20" t="e">
        <f>VLOOKUP(B19,'Listado_Completo_69-B'!$B$4:$R$20000,16,0)</f>
        <v>#N/A</v>
      </c>
      <c r="T19" s="20" t="e">
        <f>VLOOKUP(B19,'Listado_Completo_69-B'!$B$4:$R$20000,17,0)</f>
        <v>#N/A</v>
      </c>
    </row>
    <row r="20" spans="1:20" s="22" customFormat="1" x14ac:dyDescent="0.2">
      <c r="A20" s="20">
        <v>2014</v>
      </c>
      <c r="B20" s="20"/>
      <c r="C20" s="10" t="e">
        <f>VLOOKUP(B20,'Listado_Completo_69-B'!$B$4:$R$20000,2,0)</f>
        <v>#N/A</v>
      </c>
      <c r="D20" s="21">
        <v>11677</v>
      </c>
      <c r="F20" s="20" t="e">
        <f>VLOOKUP(B20,'Listado_Completo_69-B'!$B$4:$R$20000,3,0)</f>
        <v>#N/A</v>
      </c>
      <c r="G20" s="20" t="e">
        <f>VLOOKUP(B20,'Listado_Completo_69-B'!$B$4:$R$20000,4,0)</f>
        <v>#N/A</v>
      </c>
      <c r="H20" s="23" t="e">
        <f>VLOOKUP(B20,'Listado_Completo_69-B'!$B$4:$R$20000,5,0)</f>
        <v>#N/A</v>
      </c>
      <c r="I20" s="20" t="e">
        <f>VLOOKUP(B20,'Listado_Completo_69-B'!$B$4:$R$20000,6,0)</f>
        <v>#N/A</v>
      </c>
      <c r="J20" s="23" t="e">
        <f>VLOOKUP(B20,'Listado_Completo_69-B'!$B$4:$R$20000,7,0)</f>
        <v>#N/A</v>
      </c>
      <c r="K20" s="23" t="e">
        <f>VLOOKUP(B20,'Listado_Completo_69-B'!$B$4:$R$20000,8,0)</f>
        <v>#N/A</v>
      </c>
      <c r="L20" s="20" t="e">
        <f>VLOOKUP(B20,'Listado_Completo_69-B'!$B$4:$R$20000,9,0)</f>
        <v>#N/A</v>
      </c>
      <c r="M20" s="23" t="e">
        <f>VLOOKUP(B20,'Listado_Completo_69-B'!$B$4:$R$20000,10,0)</f>
        <v>#N/A</v>
      </c>
      <c r="N20" s="20" t="e">
        <f>VLOOKUP(B20,'Listado_Completo_69-B'!$B$4:$R$20000,11,0)</f>
        <v>#N/A</v>
      </c>
      <c r="O20" s="23" t="e">
        <f>VLOOKUP(B20,'Listado_Completo_69-B'!$B$4:$R$20000,12,0)</f>
        <v>#N/A</v>
      </c>
      <c r="P20" s="23" t="e">
        <f>VLOOKUP(B20,'Listado_Completo_69-B'!$B$4:$R$20000,13,0)</f>
        <v>#N/A</v>
      </c>
      <c r="Q20" s="20" t="e">
        <f>VLOOKUP(B20,'Listado_Completo_69-B'!$B$4:$R$20000,14,0)</f>
        <v>#N/A</v>
      </c>
      <c r="R20" s="20" t="e">
        <f>VLOOKUP(B20,'Listado_Completo_69-B'!$B$4:$R$20000,15,0)</f>
        <v>#N/A</v>
      </c>
      <c r="S20" s="20" t="e">
        <f>VLOOKUP(B20,'Listado_Completo_69-B'!$B$4:$R$20000,16,0)</f>
        <v>#N/A</v>
      </c>
      <c r="T20" s="20" t="e">
        <f>VLOOKUP(B20,'Listado_Completo_69-B'!$B$4:$R$20000,17,0)</f>
        <v>#N/A</v>
      </c>
    </row>
    <row r="21" spans="1:20" s="22" customFormat="1" x14ac:dyDescent="0.2">
      <c r="A21" s="20">
        <v>2014</v>
      </c>
      <c r="B21" s="20"/>
      <c r="C21" s="10" t="e">
        <f>VLOOKUP(B21,'Listado_Completo_69-B'!$B$4:$R$20000,2,0)</f>
        <v>#N/A</v>
      </c>
      <c r="D21" s="21">
        <v>11677</v>
      </c>
      <c r="F21" s="20" t="e">
        <f>VLOOKUP(B21,'Listado_Completo_69-B'!$B$4:$R$20000,3,0)</f>
        <v>#N/A</v>
      </c>
      <c r="G21" s="20" t="e">
        <f>VLOOKUP(B21,'Listado_Completo_69-B'!$B$4:$R$20000,4,0)</f>
        <v>#N/A</v>
      </c>
      <c r="H21" s="23" t="e">
        <f>VLOOKUP(B21,'Listado_Completo_69-B'!$B$4:$R$20000,5,0)</f>
        <v>#N/A</v>
      </c>
      <c r="I21" s="20" t="e">
        <f>VLOOKUP(B21,'Listado_Completo_69-B'!$B$4:$R$20000,6,0)</f>
        <v>#N/A</v>
      </c>
      <c r="J21" s="23" t="e">
        <f>VLOOKUP(B21,'Listado_Completo_69-B'!$B$4:$R$20000,7,0)</f>
        <v>#N/A</v>
      </c>
      <c r="K21" s="23" t="e">
        <f>VLOOKUP(B21,'Listado_Completo_69-B'!$B$4:$R$20000,8,0)</f>
        <v>#N/A</v>
      </c>
      <c r="L21" s="20" t="e">
        <f>VLOOKUP(B21,'Listado_Completo_69-B'!$B$4:$R$20000,9,0)</f>
        <v>#N/A</v>
      </c>
      <c r="M21" s="23" t="e">
        <f>VLOOKUP(B21,'Listado_Completo_69-B'!$B$4:$R$20000,10,0)</f>
        <v>#N/A</v>
      </c>
      <c r="N21" s="20" t="e">
        <f>VLOOKUP(B21,'Listado_Completo_69-B'!$B$4:$R$20000,11,0)</f>
        <v>#N/A</v>
      </c>
      <c r="O21" s="23" t="e">
        <f>VLOOKUP(B21,'Listado_Completo_69-B'!$B$4:$R$20000,12,0)</f>
        <v>#N/A</v>
      </c>
      <c r="P21" s="23" t="e">
        <f>VLOOKUP(B21,'Listado_Completo_69-B'!$B$4:$R$20000,13,0)</f>
        <v>#N/A</v>
      </c>
      <c r="Q21" s="20" t="e">
        <f>VLOOKUP(B21,'Listado_Completo_69-B'!$B$4:$R$20000,14,0)</f>
        <v>#N/A</v>
      </c>
      <c r="R21" s="20" t="e">
        <f>VLOOKUP(B21,'Listado_Completo_69-B'!$B$4:$R$20000,15,0)</f>
        <v>#N/A</v>
      </c>
      <c r="S21" s="20" t="e">
        <f>VLOOKUP(B21,'Listado_Completo_69-B'!$B$4:$R$20000,16,0)</f>
        <v>#N/A</v>
      </c>
      <c r="T21" s="20" t="e">
        <f>VLOOKUP(B21,'Listado_Completo_69-B'!$B$4:$R$20000,17,0)</f>
        <v>#N/A</v>
      </c>
    </row>
    <row r="22" spans="1:20" s="22" customFormat="1" x14ac:dyDescent="0.2">
      <c r="A22" s="20">
        <v>2014</v>
      </c>
      <c r="B22" s="20"/>
      <c r="C22" s="10" t="e">
        <f>VLOOKUP(B22,'Listado_Completo_69-B'!$B$4:$R$20000,2,0)</f>
        <v>#N/A</v>
      </c>
      <c r="D22" s="21">
        <v>11677</v>
      </c>
      <c r="F22" s="20" t="e">
        <f>VLOOKUP(B22,'Listado_Completo_69-B'!$B$4:$R$20000,3,0)</f>
        <v>#N/A</v>
      </c>
      <c r="G22" s="20" t="e">
        <f>VLOOKUP(B22,'Listado_Completo_69-B'!$B$4:$R$20000,4,0)</f>
        <v>#N/A</v>
      </c>
      <c r="H22" s="23" t="e">
        <f>VLOOKUP(B22,'Listado_Completo_69-B'!$B$4:$R$20000,5,0)</f>
        <v>#N/A</v>
      </c>
      <c r="I22" s="20" t="e">
        <f>VLOOKUP(B22,'Listado_Completo_69-B'!$B$4:$R$20000,6,0)</f>
        <v>#N/A</v>
      </c>
      <c r="J22" s="23" t="e">
        <f>VLOOKUP(B22,'Listado_Completo_69-B'!$B$4:$R$20000,7,0)</f>
        <v>#N/A</v>
      </c>
      <c r="K22" s="23" t="e">
        <f>VLOOKUP(B22,'Listado_Completo_69-B'!$B$4:$R$20000,8,0)</f>
        <v>#N/A</v>
      </c>
      <c r="L22" s="20" t="e">
        <f>VLOOKUP(B22,'Listado_Completo_69-B'!$B$4:$R$20000,9,0)</f>
        <v>#N/A</v>
      </c>
      <c r="M22" s="23" t="e">
        <f>VLOOKUP(B22,'Listado_Completo_69-B'!$B$4:$R$20000,10,0)</f>
        <v>#N/A</v>
      </c>
      <c r="N22" s="20" t="e">
        <f>VLOOKUP(B22,'Listado_Completo_69-B'!$B$4:$R$20000,11,0)</f>
        <v>#N/A</v>
      </c>
      <c r="O22" s="23" t="e">
        <f>VLOOKUP(B22,'Listado_Completo_69-B'!$B$4:$R$20000,12,0)</f>
        <v>#N/A</v>
      </c>
      <c r="P22" s="23" t="e">
        <f>VLOOKUP(B22,'Listado_Completo_69-B'!$B$4:$R$20000,13,0)</f>
        <v>#N/A</v>
      </c>
      <c r="Q22" s="20" t="e">
        <f>VLOOKUP(B22,'Listado_Completo_69-B'!$B$4:$R$20000,14,0)</f>
        <v>#N/A</v>
      </c>
      <c r="R22" s="20" t="e">
        <f>VLOOKUP(B22,'Listado_Completo_69-B'!$B$4:$R$20000,15,0)</f>
        <v>#N/A</v>
      </c>
      <c r="S22" s="20" t="e">
        <f>VLOOKUP(B22,'Listado_Completo_69-B'!$B$4:$R$20000,16,0)</f>
        <v>#N/A</v>
      </c>
      <c r="T22" s="20" t="e">
        <f>VLOOKUP(B22,'Listado_Completo_69-B'!$B$4:$R$20000,17,0)</f>
        <v>#N/A</v>
      </c>
    </row>
    <row r="23" spans="1:20" s="22" customFormat="1" x14ac:dyDescent="0.2">
      <c r="A23" s="20">
        <v>2014</v>
      </c>
      <c r="B23" s="20"/>
      <c r="C23" s="10" t="e">
        <f>VLOOKUP(B23,'Listado_Completo_69-B'!$B$4:$R$20000,2,0)</f>
        <v>#N/A</v>
      </c>
      <c r="D23" s="21">
        <v>11677</v>
      </c>
      <c r="F23" s="20" t="e">
        <f>VLOOKUP(B23,'Listado_Completo_69-B'!$B$4:$R$20000,3,0)</f>
        <v>#N/A</v>
      </c>
      <c r="G23" s="20" t="e">
        <f>VLOOKUP(B23,'Listado_Completo_69-B'!$B$4:$R$20000,4,0)</f>
        <v>#N/A</v>
      </c>
      <c r="H23" s="23" t="e">
        <f>VLOOKUP(B23,'Listado_Completo_69-B'!$B$4:$R$20000,5,0)</f>
        <v>#N/A</v>
      </c>
      <c r="I23" s="20" t="e">
        <f>VLOOKUP(B23,'Listado_Completo_69-B'!$B$4:$R$20000,6,0)</f>
        <v>#N/A</v>
      </c>
      <c r="J23" s="23" t="e">
        <f>VLOOKUP(B23,'Listado_Completo_69-B'!$B$4:$R$20000,7,0)</f>
        <v>#N/A</v>
      </c>
      <c r="K23" s="23" t="e">
        <f>VLOOKUP(B23,'Listado_Completo_69-B'!$B$4:$R$20000,8,0)</f>
        <v>#N/A</v>
      </c>
      <c r="L23" s="20" t="e">
        <f>VLOOKUP(B23,'Listado_Completo_69-B'!$B$4:$R$20000,9,0)</f>
        <v>#N/A</v>
      </c>
      <c r="M23" s="23" t="e">
        <f>VLOOKUP(B23,'Listado_Completo_69-B'!$B$4:$R$20000,10,0)</f>
        <v>#N/A</v>
      </c>
      <c r="N23" s="20" t="e">
        <f>VLOOKUP(B23,'Listado_Completo_69-B'!$B$4:$R$20000,11,0)</f>
        <v>#N/A</v>
      </c>
      <c r="O23" s="23" t="e">
        <f>VLOOKUP(B23,'Listado_Completo_69-B'!$B$4:$R$20000,12,0)</f>
        <v>#N/A</v>
      </c>
      <c r="P23" s="23" t="e">
        <f>VLOOKUP(B23,'Listado_Completo_69-B'!$B$4:$R$20000,13,0)</f>
        <v>#N/A</v>
      </c>
      <c r="Q23" s="20" t="e">
        <f>VLOOKUP(B23,'Listado_Completo_69-B'!$B$4:$R$20000,14,0)</f>
        <v>#N/A</v>
      </c>
      <c r="R23" s="20" t="e">
        <f>VLOOKUP(B23,'Listado_Completo_69-B'!$B$4:$R$20000,15,0)</f>
        <v>#N/A</v>
      </c>
      <c r="S23" s="20" t="e">
        <f>VLOOKUP(B23,'Listado_Completo_69-B'!$B$4:$R$20000,16,0)</f>
        <v>#N/A</v>
      </c>
      <c r="T23" s="20" t="e">
        <f>VLOOKUP(B23,'Listado_Completo_69-B'!$B$4:$R$20000,17,0)</f>
        <v>#N/A</v>
      </c>
    </row>
    <row r="24" spans="1:20" s="22" customFormat="1" x14ac:dyDescent="0.2">
      <c r="A24" s="20">
        <v>2014</v>
      </c>
      <c r="B24" s="20"/>
      <c r="C24" s="10" t="e">
        <f>VLOOKUP(B24,'Listado_Completo_69-B'!$B$4:$R$20000,2,0)</f>
        <v>#N/A</v>
      </c>
      <c r="D24" s="21">
        <v>11677</v>
      </c>
      <c r="F24" s="20" t="e">
        <f>VLOOKUP(B24,'Listado_Completo_69-B'!$B$4:$R$20000,3,0)</f>
        <v>#N/A</v>
      </c>
      <c r="G24" s="20" t="e">
        <f>VLOOKUP(B24,'Listado_Completo_69-B'!$B$4:$R$20000,4,0)</f>
        <v>#N/A</v>
      </c>
      <c r="H24" s="23" t="e">
        <f>VLOOKUP(B24,'Listado_Completo_69-B'!$B$4:$R$20000,5,0)</f>
        <v>#N/A</v>
      </c>
      <c r="I24" s="20" t="e">
        <f>VLOOKUP(B24,'Listado_Completo_69-B'!$B$4:$R$20000,6,0)</f>
        <v>#N/A</v>
      </c>
      <c r="J24" s="23" t="e">
        <f>VLOOKUP(B24,'Listado_Completo_69-B'!$B$4:$R$20000,7,0)</f>
        <v>#N/A</v>
      </c>
      <c r="K24" s="23" t="e">
        <f>VLOOKUP(B24,'Listado_Completo_69-B'!$B$4:$R$20000,8,0)</f>
        <v>#N/A</v>
      </c>
      <c r="L24" s="20" t="e">
        <f>VLOOKUP(B24,'Listado_Completo_69-B'!$B$4:$R$20000,9,0)</f>
        <v>#N/A</v>
      </c>
      <c r="M24" s="23" t="e">
        <f>VLOOKUP(B24,'Listado_Completo_69-B'!$B$4:$R$20000,10,0)</f>
        <v>#N/A</v>
      </c>
      <c r="N24" s="20" t="e">
        <f>VLOOKUP(B24,'Listado_Completo_69-B'!$B$4:$R$20000,11,0)</f>
        <v>#N/A</v>
      </c>
      <c r="O24" s="23" t="e">
        <f>VLOOKUP(B24,'Listado_Completo_69-B'!$B$4:$R$20000,12,0)</f>
        <v>#N/A</v>
      </c>
      <c r="P24" s="23" t="e">
        <f>VLOOKUP(B24,'Listado_Completo_69-B'!$B$4:$R$20000,13,0)</f>
        <v>#N/A</v>
      </c>
      <c r="Q24" s="20" t="e">
        <f>VLOOKUP(B24,'Listado_Completo_69-B'!$B$4:$R$20000,14,0)</f>
        <v>#N/A</v>
      </c>
      <c r="R24" s="20" t="e">
        <f>VLOOKUP(B24,'Listado_Completo_69-B'!$B$4:$R$20000,15,0)</f>
        <v>#N/A</v>
      </c>
      <c r="S24" s="20" t="e">
        <f>VLOOKUP(B24,'Listado_Completo_69-B'!$B$4:$R$20000,16,0)</f>
        <v>#N/A</v>
      </c>
      <c r="T24" s="20" t="e">
        <f>VLOOKUP(B24,'Listado_Completo_69-B'!$B$4:$R$20000,17,0)</f>
        <v>#N/A</v>
      </c>
    </row>
    <row r="25" spans="1:20" s="22" customFormat="1" x14ac:dyDescent="0.2">
      <c r="A25" s="20">
        <v>2014</v>
      </c>
      <c r="B25" s="20"/>
      <c r="C25" s="10" t="e">
        <f>VLOOKUP(B25,'Listado_Completo_69-B'!$B$4:$R$20000,2,0)</f>
        <v>#N/A</v>
      </c>
      <c r="D25" s="21">
        <v>11677</v>
      </c>
      <c r="F25" s="20" t="e">
        <f>VLOOKUP(B25,'Listado_Completo_69-B'!$B$4:$R$20000,3,0)</f>
        <v>#N/A</v>
      </c>
      <c r="G25" s="20" t="e">
        <f>VLOOKUP(B25,'Listado_Completo_69-B'!$B$4:$R$20000,4,0)</f>
        <v>#N/A</v>
      </c>
      <c r="H25" s="23" t="e">
        <f>VLOOKUP(B25,'Listado_Completo_69-B'!$B$4:$R$20000,5,0)</f>
        <v>#N/A</v>
      </c>
      <c r="I25" s="20" t="e">
        <f>VLOOKUP(B25,'Listado_Completo_69-B'!$B$4:$R$20000,6,0)</f>
        <v>#N/A</v>
      </c>
      <c r="J25" s="23" t="e">
        <f>VLOOKUP(B25,'Listado_Completo_69-B'!$B$4:$R$20000,7,0)</f>
        <v>#N/A</v>
      </c>
      <c r="K25" s="23" t="e">
        <f>VLOOKUP(B25,'Listado_Completo_69-B'!$B$4:$R$20000,8,0)</f>
        <v>#N/A</v>
      </c>
      <c r="L25" s="20" t="e">
        <f>VLOOKUP(B25,'Listado_Completo_69-B'!$B$4:$R$20000,9,0)</f>
        <v>#N/A</v>
      </c>
      <c r="M25" s="23" t="e">
        <f>VLOOKUP(B25,'Listado_Completo_69-B'!$B$4:$R$20000,10,0)</f>
        <v>#N/A</v>
      </c>
      <c r="N25" s="20" t="e">
        <f>VLOOKUP(B25,'Listado_Completo_69-B'!$B$4:$R$20000,11,0)</f>
        <v>#N/A</v>
      </c>
      <c r="O25" s="23" t="e">
        <f>VLOOKUP(B25,'Listado_Completo_69-B'!$B$4:$R$20000,12,0)</f>
        <v>#N/A</v>
      </c>
      <c r="P25" s="23" t="e">
        <f>VLOOKUP(B25,'Listado_Completo_69-B'!$B$4:$R$20000,13,0)</f>
        <v>#N/A</v>
      </c>
      <c r="Q25" s="20" t="e">
        <f>VLOOKUP(B25,'Listado_Completo_69-B'!$B$4:$R$20000,14,0)</f>
        <v>#N/A</v>
      </c>
      <c r="R25" s="20" t="e">
        <f>VLOOKUP(B25,'Listado_Completo_69-B'!$B$4:$R$20000,15,0)</f>
        <v>#N/A</v>
      </c>
      <c r="S25" s="20" t="e">
        <f>VLOOKUP(B25,'Listado_Completo_69-B'!$B$4:$R$20000,16,0)</f>
        <v>#N/A</v>
      </c>
      <c r="T25" s="20" t="e">
        <f>VLOOKUP(B25,'Listado_Completo_69-B'!$B$4:$R$20000,17,0)</f>
        <v>#N/A</v>
      </c>
    </row>
    <row r="26" spans="1:20" s="22" customFormat="1" x14ac:dyDescent="0.2">
      <c r="A26" s="20">
        <v>2014</v>
      </c>
      <c r="B26" s="20"/>
      <c r="C26" s="10" t="e">
        <f>VLOOKUP(B26,'Listado_Completo_69-B'!$B$4:$R$20000,2,0)</f>
        <v>#N/A</v>
      </c>
      <c r="D26" s="21">
        <v>11677</v>
      </c>
      <c r="F26" s="20" t="e">
        <f>VLOOKUP(B26,'Listado_Completo_69-B'!$B$4:$R$20000,3,0)</f>
        <v>#N/A</v>
      </c>
      <c r="G26" s="20" t="e">
        <f>VLOOKUP(B26,'Listado_Completo_69-B'!$B$4:$R$20000,4,0)</f>
        <v>#N/A</v>
      </c>
      <c r="H26" s="23" t="e">
        <f>VLOOKUP(B26,'Listado_Completo_69-B'!$B$4:$R$20000,5,0)</f>
        <v>#N/A</v>
      </c>
      <c r="I26" s="20" t="e">
        <f>VLOOKUP(B26,'Listado_Completo_69-B'!$B$4:$R$20000,6,0)</f>
        <v>#N/A</v>
      </c>
      <c r="J26" s="23" t="e">
        <f>VLOOKUP(B26,'Listado_Completo_69-B'!$B$4:$R$20000,7,0)</f>
        <v>#N/A</v>
      </c>
      <c r="K26" s="23" t="e">
        <f>VLOOKUP(B26,'Listado_Completo_69-B'!$B$4:$R$20000,8,0)</f>
        <v>#N/A</v>
      </c>
      <c r="L26" s="20" t="e">
        <f>VLOOKUP(B26,'Listado_Completo_69-B'!$B$4:$R$20000,9,0)</f>
        <v>#N/A</v>
      </c>
      <c r="M26" s="23" t="e">
        <f>VLOOKUP(B26,'Listado_Completo_69-B'!$B$4:$R$20000,10,0)</f>
        <v>#N/A</v>
      </c>
      <c r="N26" s="20" t="e">
        <f>VLOOKUP(B26,'Listado_Completo_69-B'!$B$4:$R$20000,11,0)</f>
        <v>#N/A</v>
      </c>
      <c r="O26" s="23" t="e">
        <f>VLOOKUP(B26,'Listado_Completo_69-B'!$B$4:$R$20000,12,0)</f>
        <v>#N/A</v>
      </c>
      <c r="P26" s="23" t="e">
        <f>VLOOKUP(B26,'Listado_Completo_69-B'!$B$4:$R$20000,13,0)</f>
        <v>#N/A</v>
      </c>
      <c r="Q26" s="20" t="e">
        <f>VLOOKUP(B26,'Listado_Completo_69-B'!$B$4:$R$20000,14,0)</f>
        <v>#N/A</v>
      </c>
      <c r="R26" s="20" t="e">
        <f>VLOOKUP(B26,'Listado_Completo_69-B'!$B$4:$R$20000,15,0)</f>
        <v>#N/A</v>
      </c>
      <c r="S26" s="20" t="e">
        <f>VLOOKUP(B26,'Listado_Completo_69-B'!$B$4:$R$20000,16,0)</f>
        <v>#N/A</v>
      </c>
      <c r="T26" s="20" t="e">
        <f>VLOOKUP(B26,'Listado_Completo_69-B'!$B$4:$R$20000,17,0)</f>
        <v>#N/A</v>
      </c>
    </row>
    <row r="27" spans="1:20" s="22" customFormat="1" x14ac:dyDescent="0.2">
      <c r="A27" s="20">
        <v>2014</v>
      </c>
      <c r="B27" s="20"/>
      <c r="C27" s="10" t="e">
        <f>VLOOKUP(B27,'Listado_Completo_69-B'!$B$4:$R$20000,2,0)</f>
        <v>#N/A</v>
      </c>
      <c r="D27" s="21">
        <v>11677</v>
      </c>
      <c r="F27" s="20" t="e">
        <f>VLOOKUP(B27,'Listado_Completo_69-B'!$B$4:$R$20000,3,0)</f>
        <v>#N/A</v>
      </c>
      <c r="G27" s="20" t="e">
        <f>VLOOKUP(B27,'Listado_Completo_69-B'!$B$4:$R$20000,4,0)</f>
        <v>#N/A</v>
      </c>
      <c r="H27" s="23" t="e">
        <f>VLOOKUP(B27,'Listado_Completo_69-B'!$B$4:$R$20000,5,0)</f>
        <v>#N/A</v>
      </c>
      <c r="I27" s="20" t="e">
        <f>VLOOKUP(B27,'Listado_Completo_69-B'!$B$4:$R$20000,6,0)</f>
        <v>#N/A</v>
      </c>
      <c r="J27" s="23" t="e">
        <f>VLOOKUP(B27,'Listado_Completo_69-B'!$B$4:$R$20000,7,0)</f>
        <v>#N/A</v>
      </c>
      <c r="K27" s="23" t="e">
        <f>VLOOKUP(B27,'Listado_Completo_69-B'!$B$4:$R$20000,8,0)</f>
        <v>#N/A</v>
      </c>
      <c r="L27" s="20" t="e">
        <f>VLOOKUP(B27,'Listado_Completo_69-B'!$B$4:$R$20000,9,0)</f>
        <v>#N/A</v>
      </c>
      <c r="M27" s="23" t="e">
        <f>VLOOKUP(B27,'Listado_Completo_69-B'!$B$4:$R$20000,10,0)</f>
        <v>#N/A</v>
      </c>
      <c r="N27" s="20" t="e">
        <f>VLOOKUP(B27,'Listado_Completo_69-B'!$B$4:$R$20000,11,0)</f>
        <v>#N/A</v>
      </c>
      <c r="O27" s="23" t="e">
        <f>VLOOKUP(B27,'Listado_Completo_69-B'!$B$4:$R$20000,12,0)</f>
        <v>#N/A</v>
      </c>
      <c r="P27" s="23" t="e">
        <f>VLOOKUP(B27,'Listado_Completo_69-B'!$B$4:$R$20000,13,0)</f>
        <v>#N/A</v>
      </c>
      <c r="Q27" s="20" t="e">
        <f>VLOOKUP(B27,'Listado_Completo_69-B'!$B$4:$R$20000,14,0)</f>
        <v>#N/A</v>
      </c>
      <c r="R27" s="20" t="e">
        <f>VLOOKUP(B27,'Listado_Completo_69-B'!$B$4:$R$20000,15,0)</f>
        <v>#N/A</v>
      </c>
      <c r="S27" s="20" t="e">
        <f>VLOOKUP(B27,'Listado_Completo_69-B'!$B$4:$R$20000,16,0)</f>
        <v>#N/A</v>
      </c>
      <c r="T27" s="20" t="e">
        <f>VLOOKUP(B27,'Listado_Completo_69-B'!$B$4:$R$20000,17,0)</f>
        <v>#N/A</v>
      </c>
    </row>
    <row r="28" spans="1:20" s="22" customFormat="1" x14ac:dyDescent="0.2">
      <c r="A28" s="20">
        <v>2014</v>
      </c>
      <c r="B28" s="20"/>
      <c r="C28" s="10" t="e">
        <f>VLOOKUP(B28,'Listado_Completo_69-B'!$B$4:$R$20000,2,0)</f>
        <v>#N/A</v>
      </c>
      <c r="D28" s="21">
        <v>11677</v>
      </c>
      <c r="F28" s="20" t="e">
        <f>VLOOKUP(B28,'Listado_Completo_69-B'!$B$4:$R$20000,3,0)</f>
        <v>#N/A</v>
      </c>
      <c r="G28" s="20" t="e">
        <f>VLOOKUP(B28,'Listado_Completo_69-B'!$B$4:$R$20000,4,0)</f>
        <v>#N/A</v>
      </c>
      <c r="H28" s="23" t="e">
        <f>VLOOKUP(B28,'Listado_Completo_69-B'!$B$4:$R$20000,5,0)</f>
        <v>#N/A</v>
      </c>
      <c r="I28" s="20" t="e">
        <f>VLOOKUP(B28,'Listado_Completo_69-B'!$B$4:$R$20000,6,0)</f>
        <v>#N/A</v>
      </c>
      <c r="J28" s="23" t="e">
        <f>VLOOKUP(B28,'Listado_Completo_69-B'!$B$4:$R$20000,7,0)</f>
        <v>#N/A</v>
      </c>
      <c r="K28" s="23" t="e">
        <f>VLOOKUP(B28,'Listado_Completo_69-B'!$B$4:$R$20000,8,0)</f>
        <v>#N/A</v>
      </c>
      <c r="L28" s="20" t="e">
        <f>VLOOKUP(B28,'Listado_Completo_69-B'!$B$4:$R$20000,9,0)</f>
        <v>#N/A</v>
      </c>
      <c r="M28" s="23" t="e">
        <f>VLOOKUP(B28,'Listado_Completo_69-B'!$B$4:$R$20000,10,0)</f>
        <v>#N/A</v>
      </c>
      <c r="N28" s="20" t="e">
        <f>VLOOKUP(B28,'Listado_Completo_69-B'!$B$4:$R$20000,11,0)</f>
        <v>#N/A</v>
      </c>
      <c r="O28" s="23" t="e">
        <f>VLOOKUP(B28,'Listado_Completo_69-B'!$B$4:$R$20000,12,0)</f>
        <v>#N/A</v>
      </c>
      <c r="P28" s="23" t="e">
        <f>VLOOKUP(B28,'Listado_Completo_69-B'!$B$4:$R$20000,13,0)</f>
        <v>#N/A</v>
      </c>
      <c r="Q28" s="20" t="e">
        <f>VLOOKUP(B28,'Listado_Completo_69-B'!$B$4:$R$20000,14,0)</f>
        <v>#N/A</v>
      </c>
      <c r="R28" s="20" t="e">
        <f>VLOOKUP(B28,'Listado_Completo_69-B'!$B$4:$R$20000,15,0)</f>
        <v>#N/A</v>
      </c>
      <c r="S28" s="20" t="e">
        <f>VLOOKUP(B28,'Listado_Completo_69-B'!$B$4:$R$20000,16,0)</f>
        <v>#N/A</v>
      </c>
      <c r="T28" s="20" t="e">
        <f>VLOOKUP(B28,'Listado_Completo_69-B'!$B$4:$R$20000,17,0)</f>
        <v>#N/A</v>
      </c>
    </row>
    <row r="29" spans="1:20" s="22" customFormat="1" x14ac:dyDescent="0.2">
      <c r="A29" s="20">
        <v>2014</v>
      </c>
      <c r="B29" s="20"/>
      <c r="C29" s="10" t="e">
        <f>VLOOKUP(B29,'Listado_Completo_69-B'!$B$4:$R$20000,2,0)</f>
        <v>#N/A</v>
      </c>
      <c r="D29" s="21">
        <v>11677</v>
      </c>
      <c r="F29" s="20" t="e">
        <f>VLOOKUP(B29,'Listado_Completo_69-B'!$B$4:$R$20000,3,0)</f>
        <v>#N/A</v>
      </c>
      <c r="G29" s="20" t="e">
        <f>VLOOKUP(B29,'Listado_Completo_69-B'!$B$4:$R$20000,4,0)</f>
        <v>#N/A</v>
      </c>
      <c r="H29" s="23" t="e">
        <f>VLOOKUP(B29,'Listado_Completo_69-B'!$B$4:$R$20000,5,0)</f>
        <v>#N/A</v>
      </c>
      <c r="I29" s="20" t="e">
        <f>VLOOKUP(B29,'Listado_Completo_69-B'!$B$4:$R$20000,6,0)</f>
        <v>#N/A</v>
      </c>
      <c r="J29" s="23" t="e">
        <f>VLOOKUP(B29,'Listado_Completo_69-B'!$B$4:$R$20000,7,0)</f>
        <v>#N/A</v>
      </c>
      <c r="K29" s="23" t="e">
        <f>VLOOKUP(B29,'Listado_Completo_69-B'!$B$4:$R$20000,8,0)</f>
        <v>#N/A</v>
      </c>
      <c r="L29" s="20" t="e">
        <f>VLOOKUP(B29,'Listado_Completo_69-B'!$B$4:$R$20000,9,0)</f>
        <v>#N/A</v>
      </c>
      <c r="M29" s="23" t="e">
        <f>VLOOKUP(B29,'Listado_Completo_69-B'!$B$4:$R$20000,10,0)</f>
        <v>#N/A</v>
      </c>
      <c r="N29" s="20" t="e">
        <f>VLOOKUP(B29,'Listado_Completo_69-B'!$B$4:$R$20000,11,0)</f>
        <v>#N/A</v>
      </c>
      <c r="O29" s="23" t="e">
        <f>VLOOKUP(B29,'Listado_Completo_69-B'!$B$4:$R$20000,12,0)</f>
        <v>#N/A</v>
      </c>
      <c r="P29" s="23" t="e">
        <f>VLOOKUP(B29,'Listado_Completo_69-B'!$B$4:$R$20000,13,0)</f>
        <v>#N/A</v>
      </c>
      <c r="Q29" s="20" t="e">
        <f>VLOOKUP(B29,'Listado_Completo_69-B'!$B$4:$R$20000,14,0)</f>
        <v>#N/A</v>
      </c>
      <c r="R29" s="20" t="e">
        <f>VLOOKUP(B29,'Listado_Completo_69-B'!$B$4:$R$20000,15,0)</f>
        <v>#N/A</v>
      </c>
      <c r="S29" s="20" t="e">
        <f>VLOOKUP(B29,'Listado_Completo_69-B'!$B$4:$R$20000,16,0)</f>
        <v>#N/A</v>
      </c>
      <c r="T29" s="20" t="e">
        <f>VLOOKUP(B29,'Listado_Completo_69-B'!$B$4:$R$20000,17,0)</f>
        <v>#N/A</v>
      </c>
    </row>
    <row r="30" spans="1:20" s="22" customFormat="1" x14ac:dyDescent="0.2">
      <c r="A30" s="20">
        <v>2014</v>
      </c>
      <c r="B30" s="20"/>
      <c r="C30" s="10" t="e">
        <f>VLOOKUP(B30,'Listado_Completo_69-B'!$B$4:$R$20000,2,0)</f>
        <v>#N/A</v>
      </c>
      <c r="D30" s="21">
        <v>11677</v>
      </c>
      <c r="F30" s="20" t="e">
        <f>VLOOKUP(B30,'Listado_Completo_69-B'!$B$4:$R$20000,3,0)</f>
        <v>#N/A</v>
      </c>
      <c r="G30" s="20" t="e">
        <f>VLOOKUP(B30,'Listado_Completo_69-B'!$B$4:$R$20000,4,0)</f>
        <v>#N/A</v>
      </c>
      <c r="H30" s="23" t="e">
        <f>VLOOKUP(B30,'Listado_Completo_69-B'!$B$4:$R$20000,5,0)</f>
        <v>#N/A</v>
      </c>
      <c r="I30" s="20" t="e">
        <f>VLOOKUP(B30,'Listado_Completo_69-B'!$B$4:$R$20000,6,0)</f>
        <v>#N/A</v>
      </c>
      <c r="J30" s="23" t="e">
        <f>VLOOKUP(B30,'Listado_Completo_69-B'!$B$4:$R$20000,7,0)</f>
        <v>#N/A</v>
      </c>
      <c r="K30" s="23" t="e">
        <f>VLOOKUP(B30,'Listado_Completo_69-B'!$B$4:$R$20000,8,0)</f>
        <v>#N/A</v>
      </c>
      <c r="L30" s="20" t="e">
        <f>VLOOKUP(B30,'Listado_Completo_69-B'!$B$4:$R$20000,9,0)</f>
        <v>#N/A</v>
      </c>
      <c r="M30" s="23" t="e">
        <f>VLOOKUP(B30,'Listado_Completo_69-B'!$B$4:$R$20000,10,0)</f>
        <v>#N/A</v>
      </c>
      <c r="N30" s="20" t="e">
        <f>VLOOKUP(B30,'Listado_Completo_69-B'!$B$4:$R$20000,11,0)</f>
        <v>#N/A</v>
      </c>
      <c r="O30" s="23" t="e">
        <f>VLOOKUP(B30,'Listado_Completo_69-B'!$B$4:$R$20000,12,0)</f>
        <v>#N/A</v>
      </c>
      <c r="P30" s="23" t="e">
        <f>VLOOKUP(B30,'Listado_Completo_69-B'!$B$4:$R$20000,13,0)</f>
        <v>#N/A</v>
      </c>
      <c r="Q30" s="20" t="e">
        <f>VLOOKUP(B30,'Listado_Completo_69-B'!$B$4:$R$20000,14,0)</f>
        <v>#N/A</v>
      </c>
      <c r="R30" s="20" t="e">
        <f>VLOOKUP(B30,'Listado_Completo_69-B'!$B$4:$R$20000,15,0)</f>
        <v>#N/A</v>
      </c>
      <c r="S30" s="20" t="e">
        <f>VLOOKUP(B30,'Listado_Completo_69-B'!$B$4:$R$20000,16,0)</f>
        <v>#N/A</v>
      </c>
      <c r="T30" s="20" t="e">
        <f>VLOOKUP(B30,'Listado_Completo_69-B'!$B$4:$R$20000,17,0)</f>
        <v>#N/A</v>
      </c>
    </row>
    <row r="31" spans="1:20" s="22" customFormat="1" x14ac:dyDescent="0.2">
      <c r="A31" s="20">
        <v>2014</v>
      </c>
      <c r="B31" s="20"/>
      <c r="C31" s="10" t="e">
        <f>VLOOKUP(B31,'Listado_Completo_69-B'!$B$4:$R$20000,2,0)</f>
        <v>#N/A</v>
      </c>
      <c r="D31" s="21">
        <v>11677</v>
      </c>
      <c r="F31" s="20" t="e">
        <f>VLOOKUP(B31,'Listado_Completo_69-B'!$B$4:$R$20000,3,0)</f>
        <v>#N/A</v>
      </c>
      <c r="G31" s="20" t="e">
        <f>VLOOKUP(B31,'Listado_Completo_69-B'!$B$4:$R$20000,4,0)</f>
        <v>#N/A</v>
      </c>
      <c r="H31" s="23" t="e">
        <f>VLOOKUP(B31,'Listado_Completo_69-B'!$B$4:$R$20000,5,0)</f>
        <v>#N/A</v>
      </c>
      <c r="I31" s="20" t="e">
        <f>VLOOKUP(B31,'Listado_Completo_69-B'!$B$4:$R$20000,6,0)</f>
        <v>#N/A</v>
      </c>
      <c r="J31" s="23" t="e">
        <f>VLOOKUP(B31,'Listado_Completo_69-B'!$B$4:$R$20000,7,0)</f>
        <v>#N/A</v>
      </c>
      <c r="K31" s="23" t="e">
        <f>VLOOKUP(B31,'Listado_Completo_69-B'!$B$4:$R$20000,8,0)</f>
        <v>#N/A</v>
      </c>
      <c r="L31" s="20" t="e">
        <f>VLOOKUP(B31,'Listado_Completo_69-B'!$B$4:$R$20000,9,0)</f>
        <v>#N/A</v>
      </c>
      <c r="M31" s="23" t="e">
        <f>VLOOKUP(B31,'Listado_Completo_69-B'!$B$4:$R$20000,10,0)</f>
        <v>#N/A</v>
      </c>
      <c r="N31" s="20" t="e">
        <f>VLOOKUP(B31,'Listado_Completo_69-B'!$B$4:$R$20000,11,0)</f>
        <v>#N/A</v>
      </c>
      <c r="O31" s="23" t="e">
        <f>VLOOKUP(B31,'Listado_Completo_69-B'!$B$4:$R$20000,12,0)</f>
        <v>#N/A</v>
      </c>
      <c r="P31" s="23" t="e">
        <f>VLOOKUP(B31,'Listado_Completo_69-B'!$B$4:$R$20000,13,0)</f>
        <v>#N/A</v>
      </c>
      <c r="Q31" s="20" t="e">
        <f>VLOOKUP(B31,'Listado_Completo_69-B'!$B$4:$R$20000,14,0)</f>
        <v>#N/A</v>
      </c>
      <c r="R31" s="20" t="e">
        <f>VLOOKUP(B31,'Listado_Completo_69-B'!$B$4:$R$20000,15,0)</f>
        <v>#N/A</v>
      </c>
      <c r="S31" s="20" t="e">
        <f>VLOOKUP(B31,'Listado_Completo_69-B'!$B$4:$R$20000,16,0)</f>
        <v>#N/A</v>
      </c>
      <c r="T31" s="20" t="e">
        <f>VLOOKUP(B31,'Listado_Completo_69-B'!$B$4:$R$20000,17,0)</f>
        <v>#N/A</v>
      </c>
    </row>
    <row r="32" spans="1:20" s="22" customFormat="1" x14ac:dyDescent="0.2">
      <c r="A32" s="20">
        <v>2014</v>
      </c>
      <c r="B32" s="20"/>
      <c r="C32" s="10" t="e">
        <f>VLOOKUP(B32,'Listado_Completo_69-B'!$B$4:$R$20000,2,0)</f>
        <v>#N/A</v>
      </c>
      <c r="D32" s="21">
        <v>11677</v>
      </c>
      <c r="F32" s="20" t="e">
        <f>VLOOKUP(B32,'Listado_Completo_69-B'!$B$4:$R$20000,3,0)</f>
        <v>#N/A</v>
      </c>
      <c r="G32" s="20" t="e">
        <f>VLOOKUP(B32,'Listado_Completo_69-B'!$B$4:$R$20000,4,0)</f>
        <v>#N/A</v>
      </c>
      <c r="H32" s="23" t="e">
        <f>VLOOKUP(B32,'Listado_Completo_69-B'!$B$4:$R$20000,5,0)</f>
        <v>#N/A</v>
      </c>
      <c r="I32" s="20" t="e">
        <f>VLOOKUP(B32,'Listado_Completo_69-B'!$B$4:$R$20000,6,0)</f>
        <v>#N/A</v>
      </c>
      <c r="J32" s="23" t="e">
        <f>VLOOKUP(B32,'Listado_Completo_69-B'!$B$4:$R$20000,7,0)</f>
        <v>#N/A</v>
      </c>
      <c r="K32" s="23" t="e">
        <f>VLOOKUP(B32,'Listado_Completo_69-B'!$B$4:$R$20000,8,0)</f>
        <v>#N/A</v>
      </c>
      <c r="L32" s="20" t="e">
        <f>VLOOKUP(B32,'Listado_Completo_69-B'!$B$4:$R$20000,9,0)</f>
        <v>#N/A</v>
      </c>
      <c r="M32" s="23" t="e">
        <f>VLOOKUP(B32,'Listado_Completo_69-B'!$B$4:$R$20000,10,0)</f>
        <v>#N/A</v>
      </c>
      <c r="N32" s="20" t="e">
        <f>VLOOKUP(B32,'Listado_Completo_69-B'!$B$4:$R$20000,11,0)</f>
        <v>#N/A</v>
      </c>
      <c r="O32" s="23" t="e">
        <f>VLOOKUP(B32,'Listado_Completo_69-B'!$B$4:$R$20000,12,0)</f>
        <v>#N/A</v>
      </c>
      <c r="P32" s="23" t="e">
        <f>VLOOKUP(B32,'Listado_Completo_69-B'!$B$4:$R$20000,13,0)</f>
        <v>#N/A</v>
      </c>
      <c r="Q32" s="20" t="e">
        <f>VLOOKUP(B32,'Listado_Completo_69-B'!$B$4:$R$20000,14,0)</f>
        <v>#N/A</v>
      </c>
      <c r="R32" s="20" t="e">
        <f>VLOOKUP(B32,'Listado_Completo_69-B'!$B$4:$R$20000,15,0)</f>
        <v>#N/A</v>
      </c>
      <c r="S32" s="20" t="e">
        <f>VLOOKUP(B32,'Listado_Completo_69-B'!$B$4:$R$20000,16,0)</f>
        <v>#N/A</v>
      </c>
      <c r="T32" s="20" t="e">
        <f>VLOOKUP(B32,'Listado_Completo_69-B'!$B$4:$R$20000,17,0)</f>
        <v>#N/A</v>
      </c>
    </row>
    <row r="33" spans="1:20" s="22" customFormat="1" x14ac:dyDescent="0.2">
      <c r="A33" s="20">
        <v>2014</v>
      </c>
      <c r="B33" s="20"/>
      <c r="C33" s="10" t="e">
        <f>VLOOKUP(B33,'Listado_Completo_69-B'!$B$4:$R$20000,2,0)</f>
        <v>#N/A</v>
      </c>
      <c r="D33" s="21">
        <v>11677</v>
      </c>
      <c r="F33" s="20" t="e">
        <f>VLOOKUP(B33,'Listado_Completo_69-B'!$B$4:$R$20000,3,0)</f>
        <v>#N/A</v>
      </c>
      <c r="G33" s="20" t="e">
        <f>VLOOKUP(B33,'Listado_Completo_69-B'!$B$4:$R$20000,4,0)</f>
        <v>#N/A</v>
      </c>
      <c r="H33" s="23" t="e">
        <f>VLOOKUP(B33,'Listado_Completo_69-B'!$B$4:$R$20000,5,0)</f>
        <v>#N/A</v>
      </c>
      <c r="I33" s="20" t="e">
        <f>VLOOKUP(B33,'Listado_Completo_69-B'!$B$4:$R$20000,6,0)</f>
        <v>#N/A</v>
      </c>
      <c r="J33" s="23" t="e">
        <f>VLOOKUP(B33,'Listado_Completo_69-B'!$B$4:$R$20000,7,0)</f>
        <v>#N/A</v>
      </c>
      <c r="K33" s="23" t="e">
        <f>VLOOKUP(B33,'Listado_Completo_69-B'!$B$4:$R$20000,8,0)</f>
        <v>#N/A</v>
      </c>
      <c r="L33" s="20" t="e">
        <f>VLOOKUP(B33,'Listado_Completo_69-B'!$B$4:$R$20000,9,0)</f>
        <v>#N/A</v>
      </c>
      <c r="M33" s="23" t="e">
        <f>VLOOKUP(B33,'Listado_Completo_69-B'!$B$4:$R$20000,10,0)</f>
        <v>#N/A</v>
      </c>
      <c r="N33" s="20" t="e">
        <f>VLOOKUP(B33,'Listado_Completo_69-B'!$B$4:$R$20000,11,0)</f>
        <v>#N/A</v>
      </c>
      <c r="O33" s="23" t="e">
        <f>VLOOKUP(B33,'Listado_Completo_69-B'!$B$4:$R$20000,12,0)</f>
        <v>#N/A</v>
      </c>
      <c r="P33" s="23" t="e">
        <f>VLOOKUP(B33,'Listado_Completo_69-B'!$B$4:$R$20000,13,0)</f>
        <v>#N/A</v>
      </c>
      <c r="Q33" s="20" t="e">
        <f>VLOOKUP(B33,'Listado_Completo_69-B'!$B$4:$R$20000,14,0)</f>
        <v>#N/A</v>
      </c>
      <c r="R33" s="20" t="e">
        <f>VLOOKUP(B33,'Listado_Completo_69-B'!$B$4:$R$20000,15,0)</f>
        <v>#N/A</v>
      </c>
      <c r="S33" s="20" t="e">
        <f>VLOOKUP(B33,'Listado_Completo_69-B'!$B$4:$R$20000,16,0)</f>
        <v>#N/A</v>
      </c>
      <c r="T33" s="20" t="e">
        <f>VLOOKUP(B33,'Listado_Completo_69-B'!$B$4:$R$20000,17,0)</f>
        <v>#N/A</v>
      </c>
    </row>
    <row r="34" spans="1:20" s="22" customFormat="1" x14ac:dyDescent="0.2">
      <c r="A34" s="20">
        <v>2014</v>
      </c>
      <c r="B34" s="20"/>
      <c r="C34" s="10" t="e">
        <f>VLOOKUP(B34,'Listado_Completo_69-B'!$B$4:$R$20000,2,0)</f>
        <v>#N/A</v>
      </c>
      <c r="D34" s="21">
        <v>11677</v>
      </c>
      <c r="F34" s="20" t="e">
        <f>VLOOKUP(B34,'Listado_Completo_69-B'!$B$4:$R$20000,3,0)</f>
        <v>#N/A</v>
      </c>
      <c r="G34" s="20" t="e">
        <f>VLOOKUP(B34,'Listado_Completo_69-B'!$B$4:$R$20000,4,0)</f>
        <v>#N/A</v>
      </c>
      <c r="H34" s="23" t="e">
        <f>VLOOKUP(B34,'Listado_Completo_69-B'!$B$4:$R$20000,5,0)</f>
        <v>#N/A</v>
      </c>
      <c r="I34" s="20" t="e">
        <f>VLOOKUP(B34,'Listado_Completo_69-B'!$B$4:$R$20000,6,0)</f>
        <v>#N/A</v>
      </c>
      <c r="J34" s="23" t="e">
        <f>VLOOKUP(B34,'Listado_Completo_69-B'!$B$4:$R$20000,7,0)</f>
        <v>#N/A</v>
      </c>
      <c r="K34" s="23" t="e">
        <f>VLOOKUP(B34,'Listado_Completo_69-B'!$B$4:$R$20000,8,0)</f>
        <v>#N/A</v>
      </c>
      <c r="L34" s="20" t="e">
        <f>VLOOKUP(B34,'Listado_Completo_69-B'!$B$4:$R$20000,9,0)</f>
        <v>#N/A</v>
      </c>
      <c r="M34" s="23" t="e">
        <f>VLOOKUP(B34,'Listado_Completo_69-B'!$B$4:$R$20000,10,0)</f>
        <v>#N/A</v>
      </c>
      <c r="N34" s="20" t="e">
        <f>VLOOKUP(B34,'Listado_Completo_69-B'!$B$4:$R$20000,11,0)</f>
        <v>#N/A</v>
      </c>
      <c r="O34" s="23" t="e">
        <f>VLOOKUP(B34,'Listado_Completo_69-B'!$B$4:$R$20000,12,0)</f>
        <v>#N/A</v>
      </c>
      <c r="P34" s="23" t="e">
        <f>VLOOKUP(B34,'Listado_Completo_69-B'!$B$4:$R$20000,13,0)</f>
        <v>#N/A</v>
      </c>
      <c r="Q34" s="20" t="e">
        <f>VLOOKUP(B34,'Listado_Completo_69-B'!$B$4:$R$20000,14,0)</f>
        <v>#N/A</v>
      </c>
      <c r="R34" s="20" t="e">
        <f>VLOOKUP(B34,'Listado_Completo_69-B'!$B$4:$R$20000,15,0)</f>
        <v>#N/A</v>
      </c>
      <c r="S34" s="20" t="e">
        <f>VLOOKUP(B34,'Listado_Completo_69-B'!$B$4:$R$20000,16,0)</f>
        <v>#N/A</v>
      </c>
      <c r="T34" s="20" t="e">
        <f>VLOOKUP(B34,'Listado_Completo_69-B'!$B$4:$R$20000,17,0)</f>
        <v>#N/A</v>
      </c>
    </row>
    <row r="35" spans="1:20" s="22" customFormat="1" x14ac:dyDescent="0.2">
      <c r="A35" s="20">
        <v>2014</v>
      </c>
      <c r="B35" s="20"/>
      <c r="C35" s="10" t="e">
        <f>VLOOKUP(B35,'Listado_Completo_69-B'!$B$4:$R$20000,2,0)</f>
        <v>#N/A</v>
      </c>
      <c r="D35" s="21">
        <v>11677</v>
      </c>
      <c r="F35" s="20" t="e">
        <f>VLOOKUP(B35,'Listado_Completo_69-B'!$B$4:$R$20000,3,0)</f>
        <v>#N/A</v>
      </c>
      <c r="G35" s="20" t="e">
        <f>VLOOKUP(B35,'Listado_Completo_69-B'!$B$4:$R$20000,4,0)</f>
        <v>#N/A</v>
      </c>
      <c r="H35" s="23" t="e">
        <f>VLOOKUP(B35,'Listado_Completo_69-B'!$B$4:$R$20000,5,0)</f>
        <v>#N/A</v>
      </c>
      <c r="I35" s="20" t="e">
        <f>VLOOKUP(B35,'Listado_Completo_69-B'!$B$4:$R$20000,6,0)</f>
        <v>#N/A</v>
      </c>
      <c r="J35" s="23" t="e">
        <f>VLOOKUP(B35,'Listado_Completo_69-B'!$B$4:$R$20000,7,0)</f>
        <v>#N/A</v>
      </c>
      <c r="K35" s="23" t="e">
        <f>VLOOKUP(B35,'Listado_Completo_69-B'!$B$4:$R$20000,8,0)</f>
        <v>#N/A</v>
      </c>
      <c r="L35" s="20" t="e">
        <f>VLOOKUP(B35,'Listado_Completo_69-B'!$B$4:$R$20000,9,0)</f>
        <v>#N/A</v>
      </c>
      <c r="M35" s="23" t="e">
        <f>VLOOKUP(B35,'Listado_Completo_69-B'!$B$4:$R$20000,10,0)</f>
        <v>#N/A</v>
      </c>
      <c r="N35" s="20" t="e">
        <f>VLOOKUP(B35,'Listado_Completo_69-B'!$B$4:$R$20000,11,0)</f>
        <v>#N/A</v>
      </c>
      <c r="O35" s="23" t="e">
        <f>VLOOKUP(B35,'Listado_Completo_69-B'!$B$4:$R$20000,12,0)</f>
        <v>#N/A</v>
      </c>
      <c r="P35" s="23" t="e">
        <f>VLOOKUP(B35,'Listado_Completo_69-B'!$B$4:$R$20000,13,0)</f>
        <v>#N/A</v>
      </c>
      <c r="Q35" s="20" t="e">
        <f>VLOOKUP(B35,'Listado_Completo_69-B'!$B$4:$R$20000,14,0)</f>
        <v>#N/A</v>
      </c>
      <c r="R35" s="20" t="e">
        <f>VLOOKUP(B35,'Listado_Completo_69-B'!$B$4:$R$20000,15,0)</f>
        <v>#N/A</v>
      </c>
      <c r="S35" s="20" t="e">
        <f>VLOOKUP(B35,'Listado_Completo_69-B'!$B$4:$R$20000,16,0)</f>
        <v>#N/A</v>
      </c>
      <c r="T35" s="20" t="e">
        <f>VLOOKUP(B35,'Listado_Completo_69-B'!$B$4:$R$20000,17,0)</f>
        <v>#N/A</v>
      </c>
    </row>
    <row r="36" spans="1:20" s="22" customFormat="1" x14ac:dyDescent="0.2">
      <c r="A36" s="20">
        <v>2014</v>
      </c>
      <c r="B36" s="20"/>
      <c r="C36" s="10" t="e">
        <f>VLOOKUP(B36,'Listado_Completo_69-B'!$B$4:$R$20000,2,0)</f>
        <v>#N/A</v>
      </c>
      <c r="D36" s="21">
        <v>11677</v>
      </c>
      <c r="F36" s="20" t="e">
        <f>VLOOKUP(B36,'Listado_Completo_69-B'!$B$4:$R$20000,3,0)</f>
        <v>#N/A</v>
      </c>
      <c r="G36" s="20" t="e">
        <f>VLOOKUP(B36,'Listado_Completo_69-B'!$B$4:$R$20000,4,0)</f>
        <v>#N/A</v>
      </c>
      <c r="H36" s="23" t="e">
        <f>VLOOKUP(B36,'Listado_Completo_69-B'!$B$4:$R$20000,5,0)</f>
        <v>#N/A</v>
      </c>
      <c r="I36" s="20" t="e">
        <f>VLOOKUP(B36,'Listado_Completo_69-B'!$B$4:$R$20000,6,0)</f>
        <v>#N/A</v>
      </c>
      <c r="J36" s="23" t="e">
        <f>VLOOKUP(B36,'Listado_Completo_69-B'!$B$4:$R$20000,7,0)</f>
        <v>#N/A</v>
      </c>
      <c r="K36" s="23" t="e">
        <f>VLOOKUP(B36,'Listado_Completo_69-B'!$B$4:$R$20000,8,0)</f>
        <v>#N/A</v>
      </c>
      <c r="L36" s="20" t="e">
        <f>VLOOKUP(B36,'Listado_Completo_69-B'!$B$4:$R$20000,9,0)</f>
        <v>#N/A</v>
      </c>
      <c r="M36" s="23" t="e">
        <f>VLOOKUP(B36,'Listado_Completo_69-B'!$B$4:$R$20000,10,0)</f>
        <v>#N/A</v>
      </c>
      <c r="N36" s="20" t="e">
        <f>VLOOKUP(B36,'Listado_Completo_69-B'!$B$4:$R$20000,11,0)</f>
        <v>#N/A</v>
      </c>
      <c r="O36" s="23" t="e">
        <f>VLOOKUP(B36,'Listado_Completo_69-B'!$B$4:$R$20000,12,0)</f>
        <v>#N/A</v>
      </c>
      <c r="P36" s="23" t="e">
        <f>VLOOKUP(B36,'Listado_Completo_69-B'!$B$4:$R$20000,13,0)</f>
        <v>#N/A</v>
      </c>
      <c r="Q36" s="20" t="e">
        <f>VLOOKUP(B36,'Listado_Completo_69-B'!$B$4:$R$20000,14,0)</f>
        <v>#N/A</v>
      </c>
      <c r="R36" s="20" t="e">
        <f>VLOOKUP(B36,'Listado_Completo_69-B'!$B$4:$R$20000,15,0)</f>
        <v>#N/A</v>
      </c>
      <c r="S36" s="20" t="e">
        <f>VLOOKUP(B36,'Listado_Completo_69-B'!$B$4:$R$20000,16,0)</f>
        <v>#N/A</v>
      </c>
      <c r="T36" s="20" t="e">
        <f>VLOOKUP(B36,'Listado_Completo_69-B'!$B$4:$R$20000,17,0)</f>
        <v>#N/A</v>
      </c>
    </row>
    <row r="37" spans="1:20" s="22" customFormat="1" x14ac:dyDescent="0.2">
      <c r="A37" s="20">
        <v>2014</v>
      </c>
      <c r="B37" s="20"/>
      <c r="C37" s="10" t="e">
        <f>VLOOKUP(B37,'Listado_Completo_69-B'!$B$4:$R$20000,2,0)</f>
        <v>#N/A</v>
      </c>
      <c r="D37" s="21">
        <v>11677</v>
      </c>
      <c r="F37" s="20" t="e">
        <f>VLOOKUP(B37,'Listado_Completo_69-B'!$B$4:$R$20000,3,0)</f>
        <v>#N/A</v>
      </c>
      <c r="G37" s="20" t="e">
        <f>VLOOKUP(B37,'Listado_Completo_69-B'!$B$4:$R$20000,4,0)</f>
        <v>#N/A</v>
      </c>
      <c r="H37" s="23" t="e">
        <f>VLOOKUP(B37,'Listado_Completo_69-B'!$B$4:$R$20000,5,0)</f>
        <v>#N/A</v>
      </c>
      <c r="I37" s="20" t="e">
        <f>VLOOKUP(B37,'Listado_Completo_69-B'!$B$4:$R$20000,6,0)</f>
        <v>#N/A</v>
      </c>
      <c r="J37" s="23" t="e">
        <f>VLOOKUP(B37,'Listado_Completo_69-B'!$B$4:$R$20000,7,0)</f>
        <v>#N/A</v>
      </c>
      <c r="K37" s="23" t="e">
        <f>VLOOKUP(B37,'Listado_Completo_69-B'!$B$4:$R$20000,8,0)</f>
        <v>#N/A</v>
      </c>
      <c r="L37" s="20" t="e">
        <f>VLOOKUP(B37,'Listado_Completo_69-B'!$B$4:$R$20000,9,0)</f>
        <v>#N/A</v>
      </c>
      <c r="M37" s="23" t="e">
        <f>VLOOKUP(B37,'Listado_Completo_69-B'!$B$4:$R$20000,10,0)</f>
        <v>#N/A</v>
      </c>
      <c r="N37" s="20" t="e">
        <f>VLOOKUP(B37,'Listado_Completo_69-B'!$B$4:$R$20000,11,0)</f>
        <v>#N/A</v>
      </c>
      <c r="O37" s="23" t="e">
        <f>VLOOKUP(B37,'Listado_Completo_69-B'!$B$4:$R$20000,12,0)</f>
        <v>#N/A</v>
      </c>
      <c r="P37" s="23" t="e">
        <f>VLOOKUP(B37,'Listado_Completo_69-B'!$B$4:$R$20000,13,0)</f>
        <v>#N/A</v>
      </c>
      <c r="Q37" s="20" t="e">
        <f>VLOOKUP(B37,'Listado_Completo_69-B'!$B$4:$R$20000,14,0)</f>
        <v>#N/A</v>
      </c>
      <c r="R37" s="20" t="e">
        <f>VLOOKUP(B37,'Listado_Completo_69-B'!$B$4:$R$20000,15,0)</f>
        <v>#N/A</v>
      </c>
      <c r="S37" s="20" t="e">
        <f>VLOOKUP(B37,'Listado_Completo_69-B'!$B$4:$R$20000,16,0)</f>
        <v>#N/A</v>
      </c>
      <c r="T37" s="20" t="e">
        <f>VLOOKUP(B37,'Listado_Completo_69-B'!$B$4:$R$20000,17,0)</f>
        <v>#N/A</v>
      </c>
    </row>
    <row r="38" spans="1:20" s="22" customFormat="1" x14ac:dyDescent="0.2">
      <c r="A38" s="20">
        <v>2014</v>
      </c>
      <c r="B38" s="20"/>
      <c r="C38" s="10" t="e">
        <f>VLOOKUP(B38,'Listado_Completo_69-B'!$B$4:$R$20000,2,0)</f>
        <v>#N/A</v>
      </c>
      <c r="D38" s="21">
        <v>11677</v>
      </c>
      <c r="F38" s="20" t="e">
        <f>VLOOKUP(B38,'Listado_Completo_69-B'!$B$4:$R$20000,3,0)</f>
        <v>#N/A</v>
      </c>
      <c r="G38" s="20" t="e">
        <f>VLOOKUP(B38,'Listado_Completo_69-B'!$B$4:$R$20000,4,0)</f>
        <v>#N/A</v>
      </c>
      <c r="H38" s="23" t="e">
        <f>VLOOKUP(B38,'Listado_Completo_69-B'!$B$4:$R$20000,5,0)</f>
        <v>#N/A</v>
      </c>
      <c r="I38" s="20" t="e">
        <f>VLOOKUP(B38,'Listado_Completo_69-B'!$B$4:$R$20000,6,0)</f>
        <v>#N/A</v>
      </c>
      <c r="J38" s="23" t="e">
        <f>VLOOKUP(B38,'Listado_Completo_69-B'!$B$4:$R$20000,7,0)</f>
        <v>#N/A</v>
      </c>
      <c r="K38" s="23" t="e">
        <f>VLOOKUP(B38,'Listado_Completo_69-B'!$B$4:$R$20000,8,0)</f>
        <v>#N/A</v>
      </c>
      <c r="L38" s="20" t="e">
        <f>VLOOKUP(B38,'Listado_Completo_69-B'!$B$4:$R$20000,9,0)</f>
        <v>#N/A</v>
      </c>
      <c r="M38" s="23" t="e">
        <f>VLOOKUP(B38,'Listado_Completo_69-B'!$B$4:$R$20000,10,0)</f>
        <v>#N/A</v>
      </c>
      <c r="N38" s="20" t="e">
        <f>VLOOKUP(B38,'Listado_Completo_69-B'!$B$4:$R$20000,11,0)</f>
        <v>#N/A</v>
      </c>
      <c r="O38" s="23" t="e">
        <f>VLOOKUP(B38,'Listado_Completo_69-B'!$B$4:$R$20000,12,0)</f>
        <v>#N/A</v>
      </c>
      <c r="P38" s="23" t="e">
        <f>VLOOKUP(B38,'Listado_Completo_69-B'!$B$4:$R$20000,13,0)</f>
        <v>#N/A</v>
      </c>
      <c r="Q38" s="20" t="e">
        <f>VLOOKUP(B38,'Listado_Completo_69-B'!$B$4:$R$20000,14,0)</f>
        <v>#N/A</v>
      </c>
      <c r="R38" s="20" t="e">
        <f>VLOOKUP(B38,'Listado_Completo_69-B'!$B$4:$R$20000,15,0)</f>
        <v>#N/A</v>
      </c>
      <c r="S38" s="20" t="e">
        <f>VLOOKUP(B38,'Listado_Completo_69-B'!$B$4:$R$20000,16,0)</f>
        <v>#N/A</v>
      </c>
      <c r="T38" s="20" t="e">
        <f>VLOOKUP(B38,'Listado_Completo_69-B'!$B$4:$R$20000,17,0)</f>
        <v>#N/A</v>
      </c>
    </row>
    <row r="39" spans="1:20" s="22" customFormat="1" x14ac:dyDescent="0.2">
      <c r="A39" s="20">
        <v>2014</v>
      </c>
      <c r="B39" s="20"/>
      <c r="C39" s="10" t="e">
        <f>VLOOKUP(B39,'Listado_Completo_69-B'!$B$4:$R$20000,2,0)</f>
        <v>#N/A</v>
      </c>
      <c r="D39" s="21">
        <v>11677</v>
      </c>
      <c r="F39" s="20" t="e">
        <f>VLOOKUP(B39,'Listado_Completo_69-B'!$B$4:$R$20000,3,0)</f>
        <v>#N/A</v>
      </c>
      <c r="G39" s="20" t="e">
        <f>VLOOKUP(B39,'Listado_Completo_69-B'!$B$4:$R$20000,4,0)</f>
        <v>#N/A</v>
      </c>
      <c r="H39" s="23" t="e">
        <f>VLOOKUP(B39,'Listado_Completo_69-B'!$B$4:$R$20000,5,0)</f>
        <v>#N/A</v>
      </c>
      <c r="I39" s="20" t="e">
        <f>VLOOKUP(B39,'Listado_Completo_69-B'!$B$4:$R$20000,6,0)</f>
        <v>#N/A</v>
      </c>
      <c r="J39" s="23" t="e">
        <f>VLOOKUP(B39,'Listado_Completo_69-B'!$B$4:$R$20000,7,0)</f>
        <v>#N/A</v>
      </c>
      <c r="K39" s="23" t="e">
        <f>VLOOKUP(B39,'Listado_Completo_69-B'!$B$4:$R$20000,8,0)</f>
        <v>#N/A</v>
      </c>
      <c r="L39" s="20" t="e">
        <f>VLOOKUP(B39,'Listado_Completo_69-B'!$B$4:$R$20000,9,0)</f>
        <v>#N/A</v>
      </c>
      <c r="M39" s="23" t="e">
        <f>VLOOKUP(B39,'Listado_Completo_69-B'!$B$4:$R$20000,10,0)</f>
        <v>#N/A</v>
      </c>
      <c r="N39" s="20" t="e">
        <f>VLOOKUP(B39,'Listado_Completo_69-B'!$B$4:$R$20000,11,0)</f>
        <v>#N/A</v>
      </c>
      <c r="O39" s="23" t="e">
        <f>VLOOKUP(B39,'Listado_Completo_69-B'!$B$4:$R$20000,12,0)</f>
        <v>#N/A</v>
      </c>
      <c r="P39" s="23" t="e">
        <f>VLOOKUP(B39,'Listado_Completo_69-B'!$B$4:$R$20000,13,0)</f>
        <v>#N/A</v>
      </c>
      <c r="Q39" s="20" t="e">
        <f>VLOOKUP(B39,'Listado_Completo_69-B'!$B$4:$R$20000,14,0)</f>
        <v>#N/A</v>
      </c>
      <c r="R39" s="20" t="e">
        <f>VLOOKUP(B39,'Listado_Completo_69-B'!$B$4:$R$20000,15,0)</f>
        <v>#N/A</v>
      </c>
      <c r="S39" s="20" t="e">
        <f>VLOOKUP(B39,'Listado_Completo_69-B'!$B$4:$R$20000,16,0)</f>
        <v>#N/A</v>
      </c>
      <c r="T39" s="20" t="e">
        <f>VLOOKUP(B39,'Listado_Completo_69-B'!$B$4:$R$20000,17,0)</f>
        <v>#N/A</v>
      </c>
    </row>
    <row r="40" spans="1:20" s="22" customFormat="1" x14ac:dyDescent="0.2">
      <c r="A40" s="20">
        <v>2014</v>
      </c>
      <c r="B40" s="20"/>
      <c r="C40" s="10" t="e">
        <f>VLOOKUP(B40,'Listado_Completo_69-B'!$B$4:$R$20000,2,0)</f>
        <v>#N/A</v>
      </c>
      <c r="D40" s="21">
        <v>11677</v>
      </c>
      <c r="F40" s="20" t="e">
        <f>VLOOKUP(B40,'Listado_Completo_69-B'!$B$4:$R$20000,3,0)</f>
        <v>#N/A</v>
      </c>
      <c r="G40" s="20" t="e">
        <f>VLOOKUP(B40,'Listado_Completo_69-B'!$B$4:$R$20000,4,0)</f>
        <v>#N/A</v>
      </c>
      <c r="H40" s="23" t="e">
        <f>VLOOKUP(B40,'Listado_Completo_69-B'!$B$4:$R$20000,5,0)</f>
        <v>#N/A</v>
      </c>
      <c r="I40" s="20" t="e">
        <f>VLOOKUP(B40,'Listado_Completo_69-B'!$B$4:$R$20000,6,0)</f>
        <v>#N/A</v>
      </c>
      <c r="J40" s="23" t="e">
        <f>VLOOKUP(B40,'Listado_Completo_69-B'!$B$4:$R$20000,7,0)</f>
        <v>#N/A</v>
      </c>
      <c r="K40" s="23" t="e">
        <f>VLOOKUP(B40,'Listado_Completo_69-B'!$B$4:$R$20000,8,0)</f>
        <v>#N/A</v>
      </c>
      <c r="L40" s="20" t="e">
        <f>VLOOKUP(B40,'Listado_Completo_69-B'!$B$4:$R$20000,9,0)</f>
        <v>#N/A</v>
      </c>
      <c r="M40" s="23" t="e">
        <f>VLOOKUP(B40,'Listado_Completo_69-B'!$B$4:$R$20000,10,0)</f>
        <v>#N/A</v>
      </c>
      <c r="N40" s="20" t="e">
        <f>VLOOKUP(B40,'Listado_Completo_69-B'!$B$4:$R$20000,11,0)</f>
        <v>#N/A</v>
      </c>
      <c r="O40" s="23" t="e">
        <f>VLOOKUP(B40,'Listado_Completo_69-B'!$B$4:$R$20000,12,0)</f>
        <v>#N/A</v>
      </c>
      <c r="P40" s="23" t="e">
        <f>VLOOKUP(B40,'Listado_Completo_69-B'!$B$4:$R$20000,13,0)</f>
        <v>#N/A</v>
      </c>
      <c r="Q40" s="20" t="e">
        <f>VLOOKUP(B40,'Listado_Completo_69-B'!$B$4:$R$20000,14,0)</f>
        <v>#N/A</v>
      </c>
      <c r="R40" s="20" t="e">
        <f>VLOOKUP(B40,'Listado_Completo_69-B'!$B$4:$R$20000,15,0)</f>
        <v>#N/A</v>
      </c>
      <c r="S40" s="20" t="e">
        <f>VLOOKUP(B40,'Listado_Completo_69-B'!$B$4:$R$20000,16,0)</f>
        <v>#N/A</v>
      </c>
      <c r="T40" s="20" t="e">
        <f>VLOOKUP(B40,'Listado_Completo_69-B'!$B$4:$R$20000,17,0)</f>
        <v>#N/A</v>
      </c>
    </row>
    <row r="41" spans="1:20" s="22" customFormat="1" x14ac:dyDescent="0.2">
      <c r="A41" s="20">
        <v>2014</v>
      </c>
      <c r="B41" s="20"/>
      <c r="C41" s="10" t="e">
        <f>VLOOKUP(B41,'Listado_Completo_69-B'!$B$4:$R$20000,2,0)</f>
        <v>#N/A</v>
      </c>
      <c r="D41" s="21">
        <v>11677</v>
      </c>
      <c r="F41" s="20" t="e">
        <f>VLOOKUP(B41,'Listado_Completo_69-B'!$B$4:$R$20000,3,0)</f>
        <v>#N/A</v>
      </c>
      <c r="G41" s="20" t="e">
        <f>VLOOKUP(B41,'Listado_Completo_69-B'!$B$4:$R$20000,4,0)</f>
        <v>#N/A</v>
      </c>
      <c r="H41" s="23" t="e">
        <f>VLOOKUP(B41,'Listado_Completo_69-B'!$B$4:$R$20000,5,0)</f>
        <v>#N/A</v>
      </c>
      <c r="I41" s="20" t="e">
        <f>VLOOKUP(B41,'Listado_Completo_69-B'!$B$4:$R$20000,6,0)</f>
        <v>#N/A</v>
      </c>
      <c r="J41" s="23" t="e">
        <f>VLOOKUP(B41,'Listado_Completo_69-B'!$B$4:$R$20000,7,0)</f>
        <v>#N/A</v>
      </c>
      <c r="K41" s="23" t="e">
        <f>VLOOKUP(B41,'Listado_Completo_69-B'!$B$4:$R$20000,8,0)</f>
        <v>#N/A</v>
      </c>
      <c r="L41" s="20" t="e">
        <f>VLOOKUP(B41,'Listado_Completo_69-B'!$B$4:$R$20000,9,0)</f>
        <v>#N/A</v>
      </c>
      <c r="M41" s="23" t="e">
        <f>VLOOKUP(B41,'Listado_Completo_69-B'!$B$4:$R$20000,10,0)</f>
        <v>#N/A</v>
      </c>
      <c r="N41" s="20" t="e">
        <f>VLOOKUP(B41,'Listado_Completo_69-B'!$B$4:$R$20000,11,0)</f>
        <v>#N/A</v>
      </c>
      <c r="O41" s="23" t="e">
        <f>VLOOKUP(B41,'Listado_Completo_69-B'!$B$4:$R$20000,12,0)</f>
        <v>#N/A</v>
      </c>
      <c r="P41" s="23" t="e">
        <f>VLOOKUP(B41,'Listado_Completo_69-B'!$B$4:$R$20000,13,0)</f>
        <v>#N/A</v>
      </c>
      <c r="Q41" s="20" t="e">
        <f>VLOOKUP(B41,'Listado_Completo_69-B'!$B$4:$R$20000,14,0)</f>
        <v>#N/A</v>
      </c>
      <c r="R41" s="20" t="e">
        <f>VLOOKUP(B41,'Listado_Completo_69-B'!$B$4:$R$20000,15,0)</f>
        <v>#N/A</v>
      </c>
      <c r="S41" s="20" t="e">
        <f>VLOOKUP(B41,'Listado_Completo_69-B'!$B$4:$R$20000,16,0)</f>
        <v>#N/A</v>
      </c>
      <c r="T41" s="20" t="e">
        <f>VLOOKUP(B41,'Listado_Completo_69-B'!$B$4:$R$20000,17,0)</f>
        <v>#N/A</v>
      </c>
    </row>
    <row r="42" spans="1:20" s="22" customFormat="1" x14ac:dyDescent="0.2">
      <c r="A42" s="20">
        <v>2014</v>
      </c>
      <c r="B42" s="20"/>
      <c r="C42" s="10" t="e">
        <f>VLOOKUP(B42,'Listado_Completo_69-B'!$B$4:$R$20000,2,0)</f>
        <v>#N/A</v>
      </c>
      <c r="D42" s="21">
        <v>11677</v>
      </c>
      <c r="F42" s="20" t="e">
        <f>VLOOKUP(B42,'Listado_Completo_69-B'!$B$4:$R$20000,3,0)</f>
        <v>#N/A</v>
      </c>
      <c r="G42" s="20" t="e">
        <f>VLOOKUP(B42,'Listado_Completo_69-B'!$B$4:$R$20000,4,0)</f>
        <v>#N/A</v>
      </c>
      <c r="H42" s="23" t="e">
        <f>VLOOKUP(B42,'Listado_Completo_69-B'!$B$4:$R$20000,5,0)</f>
        <v>#N/A</v>
      </c>
      <c r="I42" s="20" t="e">
        <f>VLOOKUP(B42,'Listado_Completo_69-B'!$B$4:$R$20000,6,0)</f>
        <v>#N/A</v>
      </c>
      <c r="J42" s="23" t="e">
        <f>VLOOKUP(B42,'Listado_Completo_69-B'!$B$4:$R$20000,7,0)</f>
        <v>#N/A</v>
      </c>
      <c r="K42" s="23" t="e">
        <f>VLOOKUP(B42,'Listado_Completo_69-B'!$B$4:$R$20000,8,0)</f>
        <v>#N/A</v>
      </c>
      <c r="L42" s="20" t="e">
        <f>VLOOKUP(B42,'Listado_Completo_69-B'!$B$4:$R$20000,9,0)</f>
        <v>#N/A</v>
      </c>
      <c r="M42" s="23" t="e">
        <f>VLOOKUP(B42,'Listado_Completo_69-B'!$B$4:$R$20000,10,0)</f>
        <v>#N/A</v>
      </c>
      <c r="N42" s="20" t="e">
        <f>VLOOKUP(B42,'Listado_Completo_69-B'!$B$4:$R$20000,11,0)</f>
        <v>#N/A</v>
      </c>
      <c r="O42" s="23" t="e">
        <f>VLOOKUP(B42,'Listado_Completo_69-B'!$B$4:$R$20000,12,0)</f>
        <v>#N/A</v>
      </c>
      <c r="P42" s="23" t="e">
        <f>VLOOKUP(B42,'Listado_Completo_69-B'!$B$4:$R$20000,13,0)</f>
        <v>#N/A</v>
      </c>
      <c r="Q42" s="20" t="e">
        <f>VLOOKUP(B42,'Listado_Completo_69-B'!$B$4:$R$20000,14,0)</f>
        <v>#N/A</v>
      </c>
      <c r="R42" s="20" t="e">
        <f>VLOOKUP(B42,'Listado_Completo_69-B'!$B$4:$R$20000,15,0)</f>
        <v>#N/A</v>
      </c>
      <c r="S42" s="20" t="e">
        <f>VLOOKUP(B42,'Listado_Completo_69-B'!$B$4:$R$20000,16,0)</f>
        <v>#N/A</v>
      </c>
      <c r="T42" s="20" t="e">
        <f>VLOOKUP(B42,'Listado_Completo_69-B'!$B$4:$R$20000,17,0)</f>
        <v>#N/A</v>
      </c>
    </row>
    <row r="43" spans="1:20" s="22" customFormat="1" x14ac:dyDescent="0.2">
      <c r="A43" s="20">
        <v>2014</v>
      </c>
      <c r="B43" s="20"/>
      <c r="C43" s="10" t="e">
        <f>VLOOKUP(B43,'Listado_Completo_69-B'!$B$4:$R$20000,2,0)</f>
        <v>#N/A</v>
      </c>
      <c r="D43" s="21">
        <v>11677</v>
      </c>
      <c r="F43" s="20" t="e">
        <f>VLOOKUP(B43,'Listado_Completo_69-B'!$B$4:$R$20000,3,0)</f>
        <v>#N/A</v>
      </c>
      <c r="G43" s="20" t="e">
        <f>VLOOKUP(B43,'Listado_Completo_69-B'!$B$4:$R$20000,4,0)</f>
        <v>#N/A</v>
      </c>
      <c r="H43" s="23" t="e">
        <f>VLOOKUP(B43,'Listado_Completo_69-B'!$B$4:$R$20000,5,0)</f>
        <v>#N/A</v>
      </c>
      <c r="I43" s="20" t="e">
        <f>VLOOKUP(B43,'Listado_Completo_69-B'!$B$4:$R$20000,6,0)</f>
        <v>#N/A</v>
      </c>
      <c r="J43" s="23" t="e">
        <f>VLOOKUP(B43,'Listado_Completo_69-B'!$B$4:$R$20000,7,0)</f>
        <v>#N/A</v>
      </c>
      <c r="K43" s="23" t="e">
        <f>VLOOKUP(B43,'Listado_Completo_69-B'!$B$4:$R$20000,8,0)</f>
        <v>#N/A</v>
      </c>
      <c r="L43" s="20" t="e">
        <f>VLOOKUP(B43,'Listado_Completo_69-B'!$B$4:$R$20000,9,0)</f>
        <v>#N/A</v>
      </c>
      <c r="M43" s="23" t="e">
        <f>VLOOKUP(B43,'Listado_Completo_69-B'!$B$4:$R$20000,10,0)</f>
        <v>#N/A</v>
      </c>
      <c r="N43" s="20" t="e">
        <f>VLOOKUP(B43,'Listado_Completo_69-B'!$B$4:$R$20000,11,0)</f>
        <v>#N/A</v>
      </c>
      <c r="O43" s="23" t="e">
        <f>VLOOKUP(B43,'Listado_Completo_69-B'!$B$4:$R$20000,12,0)</f>
        <v>#N/A</v>
      </c>
      <c r="P43" s="23" t="e">
        <f>VLOOKUP(B43,'Listado_Completo_69-B'!$B$4:$R$20000,13,0)</f>
        <v>#N/A</v>
      </c>
      <c r="Q43" s="20" t="e">
        <f>VLOOKUP(B43,'Listado_Completo_69-B'!$B$4:$R$20000,14,0)</f>
        <v>#N/A</v>
      </c>
      <c r="R43" s="20" t="e">
        <f>VLOOKUP(B43,'Listado_Completo_69-B'!$B$4:$R$20000,15,0)</f>
        <v>#N/A</v>
      </c>
      <c r="S43" s="20" t="e">
        <f>VLOOKUP(B43,'Listado_Completo_69-B'!$B$4:$R$20000,16,0)</f>
        <v>#N/A</v>
      </c>
      <c r="T43" s="20" t="e">
        <f>VLOOKUP(B43,'Listado_Completo_69-B'!$B$4:$R$20000,17,0)</f>
        <v>#N/A</v>
      </c>
    </row>
    <row r="44" spans="1:20" s="22" customFormat="1" x14ac:dyDescent="0.2">
      <c r="A44" s="20">
        <v>2014</v>
      </c>
      <c r="B44" s="20"/>
      <c r="C44" s="10" t="e">
        <f>VLOOKUP(B44,'Listado_Completo_69-B'!$B$4:$R$20000,2,0)</f>
        <v>#N/A</v>
      </c>
      <c r="D44" s="21">
        <v>11677</v>
      </c>
      <c r="F44" s="20" t="e">
        <f>VLOOKUP(B44,'Listado_Completo_69-B'!$B$4:$R$20000,3,0)</f>
        <v>#N/A</v>
      </c>
      <c r="G44" s="20" t="e">
        <f>VLOOKUP(B44,'Listado_Completo_69-B'!$B$4:$R$20000,4,0)</f>
        <v>#N/A</v>
      </c>
      <c r="H44" s="23" t="e">
        <f>VLOOKUP(B44,'Listado_Completo_69-B'!$B$4:$R$20000,5,0)</f>
        <v>#N/A</v>
      </c>
      <c r="I44" s="20" t="e">
        <f>VLOOKUP(B44,'Listado_Completo_69-B'!$B$4:$R$20000,6,0)</f>
        <v>#N/A</v>
      </c>
      <c r="J44" s="23" t="e">
        <f>VLOOKUP(B44,'Listado_Completo_69-B'!$B$4:$R$20000,7,0)</f>
        <v>#N/A</v>
      </c>
      <c r="K44" s="23" t="e">
        <f>VLOOKUP(B44,'Listado_Completo_69-B'!$B$4:$R$20000,8,0)</f>
        <v>#N/A</v>
      </c>
      <c r="L44" s="20" t="e">
        <f>VLOOKUP(B44,'Listado_Completo_69-B'!$B$4:$R$20000,9,0)</f>
        <v>#N/A</v>
      </c>
      <c r="M44" s="23" t="e">
        <f>VLOOKUP(B44,'Listado_Completo_69-B'!$B$4:$R$20000,10,0)</f>
        <v>#N/A</v>
      </c>
      <c r="N44" s="20" t="e">
        <f>VLOOKUP(B44,'Listado_Completo_69-B'!$B$4:$R$20000,11,0)</f>
        <v>#N/A</v>
      </c>
      <c r="O44" s="23" t="e">
        <f>VLOOKUP(B44,'Listado_Completo_69-B'!$B$4:$R$20000,12,0)</f>
        <v>#N/A</v>
      </c>
      <c r="P44" s="23" t="e">
        <f>VLOOKUP(B44,'Listado_Completo_69-B'!$B$4:$R$20000,13,0)</f>
        <v>#N/A</v>
      </c>
      <c r="Q44" s="20" t="e">
        <f>VLOOKUP(B44,'Listado_Completo_69-B'!$B$4:$R$20000,14,0)</f>
        <v>#N/A</v>
      </c>
      <c r="R44" s="20" t="e">
        <f>VLOOKUP(B44,'Listado_Completo_69-B'!$B$4:$R$20000,15,0)</f>
        <v>#N/A</v>
      </c>
      <c r="S44" s="20" t="e">
        <f>VLOOKUP(B44,'Listado_Completo_69-B'!$B$4:$R$20000,16,0)</f>
        <v>#N/A</v>
      </c>
      <c r="T44" s="20" t="e">
        <f>VLOOKUP(B44,'Listado_Completo_69-B'!$B$4:$R$20000,17,0)</f>
        <v>#N/A</v>
      </c>
    </row>
    <row r="45" spans="1:20" s="22" customFormat="1" x14ac:dyDescent="0.2">
      <c r="A45" s="20">
        <v>2014</v>
      </c>
      <c r="B45" s="20"/>
      <c r="C45" s="10" t="e">
        <f>VLOOKUP(B45,'Listado_Completo_69-B'!$B$4:$R$20000,2,0)</f>
        <v>#N/A</v>
      </c>
      <c r="D45" s="21">
        <v>11677</v>
      </c>
      <c r="F45" s="20" t="e">
        <f>VLOOKUP(B45,'Listado_Completo_69-B'!$B$4:$R$20000,3,0)</f>
        <v>#N/A</v>
      </c>
      <c r="G45" s="20" t="e">
        <f>VLOOKUP(B45,'Listado_Completo_69-B'!$B$4:$R$20000,4,0)</f>
        <v>#N/A</v>
      </c>
      <c r="H45" s="23" t="e">
        <f>VLOOKUP(B45,'Listado_Completo_69-B'!$B$4:$R$20000,5,0)</f>
        <v>#N/A</v>
      </c>
      <c r="I45" s="20" t="e">
        <f>VLOOKUP(B45,'Listado_Completo_69-B'!$B$4:$R$20000,6,0)</f>
        <v>#N/A</v>
      </c>
      <c r="J45" s="23" t="e">
        <f>VLOOKUP(B45,'Listado_Completo_69-B'!$B$4:$R$20000,7,0)</f>
        <v>#N/A</v>
      </c>
      <c r="K45" s="23" t="e">
        <f>VLOOKUP(B45,'Listado_Completo_69-B'!$B$4:$R$20000,8,0)</f>
        <v>#N/A</v>
      </c>
      <c r="L45" s="20" t="e">
        <f>VLOOKUP(B45,'Listado_Completo_69-B'!$B$4:$R$20000,9,0)</f>
        <v>#N/A</v>
      </c>
      <c r="M45" s="23" t="e">
        <f>VLOOKUP(B45,'Listado_Completo_69-B'!$B$4:$R$20000,10,0)</f>
        <v>#N/A</v>
      </c>
      <c r="N45" s="20" t="e">
        <f>VLOOKUP(B45,'Listado_Completo_69-B'!$B$4:$R$20000,11,0)</f>
        <v>#N/A</v>
      </c>
      <c r="O45" s="23" t="e">
        <f>VLOOKUP(B45,'Listado_Completo_69-B'!$B$4:$R$20000,12,0)</f>
        <v>#N/A</v>
      </c>
      <c r="P45" s="23" t="e">
        <f>VLOOKUP(B45,'Listado_Completo_69-B'!$B$4:$R$20000,13,0)</f>
        <v>#N/A</v>
      </c>
      <c r="Q45" s="20" t="e">
        <f>VLOOKUP(B45,'Listado_Completo_69-B'!$B$4:$R$20000,14,0)</f>
        <v>#N/A</v>
      </c>
      <c r="R45" s="20" t="e">
        <f>VLOOKUP(B45,'Listado_Completo_69-B'!$B$4:$R$20000,15,0)</f>
        <v>#N/A</v>
      </c>
      <c r="S45" s="20" t="e">
        <f>VLOOKUP(B45,'Listado_Completo_69-B'!$B$4:$R$20000,16,0)</f>
        <v>#N/A</v>
      </c>
      <c r="T45" s="20" t="e">
        <f>VLOOKUP(B45,'Listado_Completo_69-B'!$B$4:$R$20000,17,0)</f>
        <v>#N/A</v>
      </c>
    </row>
    <row r="46" spans="1:20" s="22" customFormat="1" x14ac:dyDescent="0.2">
      <c r="A46" s="20">
        <v>2014</v>
      </c>
      <c r="B46" s="20"/>
      <c r="C46" s="10" t="e">
        <f>VLOOKUP(B46,'Listado_Completo_69-B'!$B$4:$R$20000,2,0)</f>
        <v>#N/A</v>
      </c>
      <c r="D46" s="21">
        <v>11677</v>
      </c>
      <c r="F46" s="20" t="e">
        <f>VLOOKUP(B46,'Listado_Completo_69-B'!$B$4:$R$20000,3,0)</f>
        <v>#N/A</v>
      </c>
      <c r="G46" s="20" t="e">
        <f>VLOOKUP(B46,'Listado_Completo_69-B'!$B$4:$R$20000,4,0)</f>
        <v>#N/A</v>
      </c>
      <c r="H46" s="23" t="e">
        <f>VLOOKUP(B46,'Listado_Completo_69-B'!$B$4:$R$20000,5,0)</f>
        <v>#N/A</v>
      </c>
      <c r="I46" s="20" t="e">
        <f>VLOOKUP(B46,'Listado_Completo_69-B'!$B$4:$R$20000,6,0)</f>
        <v>#N/A</v>
      </c>
      <c r="J46" s="23" t="e">
        <f>VLOOKUP(B46,'Listado_Completo_69-B'!$B$4:$R$20000,7,0)</f>
        <v>#N/A</v>
      </c>
      <c r="K46" s="23" t="e">
        <f>VLOOKUP(B46,'Listado_Completo_69-B'!$B$4:$R$20000,8,0)</f>
        <v>#N/A</v>
      </c>
      <c r="L46" s="20" t="e">
        <f>VLOOKUP(B46,'Listado_Completo_69-B'!$B$4:$R$20000,9,0)</f>
        <v>#N/A</v>
      </c>
      <c r="M46" s="23" t="e">
        <f>VLOOKUP(B46,'Listado_Completo_69-B'!$B$4:$R$20000,10,0)</f>
        <v>#N/A</v>
      </c>
      <c r="N46" s="20" t="e">
        <f>VLOOKUP(B46,'Listado_Completo_69-B'!$B$4:$R$20000,11,0)</f>
        <v>#N/A</v>
      </c>
      <c r="O46" s="23" t="e">
        <f>VLOOKUP(B46,'Listado_Completo_69-B'!$B$4:$R$20000,12,0)</f>
        <v>#N/A</v>
      </c>
      <c r="P46" s="23" t="e">
        <f>VLOOKUP(B46,'Listado_Completo_69-B'!$B$4:$R$20000,13,0)</f>
        <v>#N/A</v>
      </c>
      <c r="Q46" s="20" t="e">
        <f>VLOOKUP(B46,'Listado_Completo_69-B'!$B$4:$R$20000,14,0)</f>
        <v>#N/A</v>
      </c>
      <c r="R46" s="20" t="e">
        <f>VLOOKUP(B46,'Listado_Completo_69-B'!$B$4:$R$20000,15,0)</f>
        <v>#N/A</v>
      </c>
      <c r="S46" s="20" t="e">
        <f>VLOOKUP(B46,'Listado_Completo_69-B'!$B$4:$R$20000,16,0)</f>
        <v>#N/A</v>
      </c>
      <c r="T46" s="20" t="e">
        <f>VLOOKUP(B46,'Listado_Completo_69-B'!$B$4:$R$20000,17,0)</f>
        <v>#N/A</v>
      </c>
    </row>
    <row r="47" spans="1:20" s="22" customFormat="1" x14ac:dyDescent="0.2">
      <c r="A47" s="20">
        <v>2014</v>
      </c>
      <c r="B47" s="20"/>
      <c r="C47" s="10" t="e">
        <f>VLOOKUP(B47,'Listado_Completo_69-B'!$B$4:$R$20000,2,0)</f>
        <v>#N/A</v>
      </c>
      <c r="D47" s="21">
        <v>11677</v>
      </c>
      <c r="F47" s="20" t="e">
        <f>VLOOKUP(B47,'Listado_Completo_69-B'!$B$4:$R$20000,3,0)</f>
        <v>#N/A</v>
      </c>
      <c r="G47" s="20" t="e">
        <f>VLOOKUP(B47,'Listado_Completo_69-B'!$B$4:$R$20000,4,0)</f>
        <v>#N/A</v>
      </c>
      <c r="H47" s="23" t="e">
        <f>VLOOKUP(B47,'Listado_Completo_69-B'!$B$4:$R$20000,5,0)</f>
        <v>#N/A</v>
      </c>
      <c r="I47" s="20" t="e">
        <f>VLOOKUP(B47,'Listado_Completo_69-B'!$B$4:$R$20000,6,0)</f>
        <v>#N/A</v>
      </c>
      <c r="J47" s="23" t="e">
        <f>VLOOKUP(B47,'Listado_Completo_69-B'!$B$4:$R$20000,7,0)</f>
        <v>#N/A</v>
      </c>
      <c r="K47" s="23" t="e">
        <f>VLOOKUP(B47,'Listado_Completo_69-B'!$B$4:$R$20000,8,0)</f>
        <v>#N/A</v>
      </c>
      <c r="L47" s="20" t="e">
        <f>VLOOKUP(B47,'Listado_Completo_69-B'!$B$4:$R$20000,9,0)</f>
        <v>#N/A</v>
      </c>
      <c r="M47" s="23" t="e">
        <f>VLOOKUP(B47,'Listado_Completo_69-B'!$B$4:$R$20000,10,0)</f>
        <v>#N/A</v>
      </c>
      <c r="N47" s="20" t="e">
        <f>VLOOKUP(B47,'Listado_Completo_69-B'!$B$4:$R$20000,11,0)</f>
        <v>#N/A</v>
      </c>
      <c r="O47" s="23" t="e">
        <f>VLOOKUP(B47,'Listado_Completo_69-B'!$B$4:$R$20000,12,0)</f>
        <v>#N/A</v>
      </c>
      <c r="P47" s="23" t="e">
        <f>VLOOKUP(B47,'Listado_Completo_69-B'!$B$4:$R$20000,13,0)</f>
        <v>#N/A</v>
      </c>
      <c r="Q47" s="20" t="e">
        <f>VLOOKUP(B47,'Listado_Completo_69-B'!$B$4:$R$20000,14,0)</f>
        <v>#N/A</v>
      </c>
      <c r="R47" s="20" t="e">
        <f>VLOOKUP(B47,'Listado_Completo_69-B'!$B$4:$R$20000,15,0)</f>
        <v>#N/A</v>
      </c>
      <c r="S47" s="20" t="e">
        <f>VLOOKUP(B47,'Listado_Completo_69-B'!$B$4:$R$20000,16,0)</f>
        <v>#N/A</v>
      </c>
      <c r="T47" s="20" t="e">
        <f>VLOOKUP(B47,'Listado_Completo_69-B'!$B$4:$R$20000,17,0)</f>
        <v>#N/A</v>
      </c>
    </row>
    <row r="48" spans="1:20" s="22" customFormat="1" x14ac:dyDescent="0.2">
      <c r="A48" s="20">
        <v>2014</v>
      </c>
      <c r="B48" s="20"/>
      <c r="C48" s="10" t="e">
        <f>VLOOKUP(B48,'Listado_Completo_69-B'!$B$4:$R$20000,2,0)</f>
        <v>#N/A</v>
      </c>
      <c r="D48" s="21">
        <v>11677</v>
      </c>
      <c r="F48" s="20" t="e">
        <f>VLOOKUP(B48,'Listado_Completo_69-B'!$B$4:$R$20000,3,0)</f>
        <v>#N/A</v>
      </c>
      <c r="G48" s="20" t="e">
        <f>VLOOKUP(B48,'Listado_Completo_69-B'!$B$4:$R$20000,4,0)</f>
        <v>#N/A</v>
      </c>
      <c r="H48" s="23" t="e">
        <f>VLOOKUP(B48,'Listado_Completo_69-B'!$B$4:$R$20000,5,0)</f>
        <v>#N/A</v>
      </c>
      <c r="I48" s="20" t="e">
        <f>VLOOKUP(B48,'Listado_Completo_69-B'!$B$4:$R$20000,6,0)</f>
        <v>#N/A</v>
      </c>
      <c r="J48" s="23" t="e">
        <f>VLOOKUP(B48,'Listado_Completo_69-B'!$B$4:$R$20000,7,0)</f>
        <v>#N/A</v>
      </c>
      <c r="K48" s="23" t="e">
        <f>VLOOKUP(B48,'Listado_Completo_69-B'!$B$4:$R$20000,8,0)</f>
        <v>#N/A</v>
      </c>
      <c r="L48" s="20" t="e">
        <f>VLOOKUP(B48,'Listado_Completo_69-B'!$B$4:$R$20000,9,0)</f>
        <v>#N/A</v>
      </c>
      <c r="M48" s="23" t="e">
        <f>VLOOKUP(B48,'Listado_Completo_69-B'!$B$4:$R$20000,10,0)</f>
        <v>#N/A</v>
      </c>
      <c r="N48" s="20" t="e">
        <f>VLOOKUP(B48,'Listado_Completo_69-B'!$B$4:$R$20000,11,0)</f>
        <v>#N/A</v>
      </c>
      <c r="O48" s="23" t="e">
        <f>VLOOKUP(B48,'Listado_Completo_69-B'!$B$4:$R$20000,12,0)</f>
        <v>#N/A</v>
      </c>
      <c r="P48" s="23" t="e">
        <f>VLOOKUP(B48,'Listado_Completo_69-B'!$B$4:$R$20000,13,0)</f>
        <v>#N/A</v>
      </c>
      <c r="Q48" s="20" t="e">
        <f>VLOOKUP(B48,'Listado_Completo_69-B'!$B$4:$R$20000,14,0)</f>
        <v>#N/A</v>
      </c>
      <c r="R48" s="20" t="e">
        <f>VLOOKUP(B48,'Listado_Completo_69-B'!$B$4:$R$20000,15,0)</f>
        <v>#N/A</v>
      </c>
      <c r="S48" s="20" t="e">
        <f>VLOOKUP(B48,'Listado_Completo_69-B'!$B$4:$R$20000,16,0)</f>
        <v>#N/A</v>
      </c>
      <c r="T48" s="20" t="e">
        <f>VLOOKUP(B48,'Listado_Completo_69-B'!$B$4:$R$20000,17,0)</f>
        <v>#N/A</v>
      </c>
    </row>
    <row r="49" spans="1:20" s="22" customFormat="1" x14ac:dyDescent="0.2">
      <c r="A49" s="20">
        <v>2014</v>
      </c>
      <c r="B49" s="20"/>
      <c r="C49" s="10" t="e">
        <f>VLOOKUP(B49,'Listado_Completo_69-B'!$B$4:$R$20000,2,0)</f>
        <v>#N/A</v>
      </c>
      <c r="D49" s="21">
        <v>11677</v>
      </c>
      <c r="F49" s="20" t="e">
        <f>VLOOKUP(B49,'Listado_Completo_69-B'!$B$4:$R$20000,3,0)</f>
        <v>#N/A</v>
      </c>
      <c r="G49" s="20" t="e">
        <f>VLOOKUP(B49,'Listado_Completo_69-B'!$B$4:$R$20000,4,0)</f>
        <v>#N/A</v>
      </c>
      <c r="H49" s="23" t="e">
        <f>VLOOKUP(B49,'Listado_Completo_69-B'!$B$4:$R$20000,5,0)</f>
        <v>#N/A</v>
      </c>
      <c r="I49" s="20" t="e">
        <f>VLOOKUP(B49,'Listado_Completo_69-B'!$B$4:$R$20000,6,0)</f>
        <v>#N/A</v>
      </c>
      <c r="J49" s="23" t="e">
        <f>VLOOKUP(B49,'Listado_Completo_69-B'!$B$4:$R$20000,7,0)</f>
        <v>#N/A</v>
      </c>
      <c r="K49" s="23" t="e">
        <f>VLOOKUP(B49,'Listado_Completo_69-B'!$B$4:$R$20000,8,0)</f>
        <v>#N/A</v>
      </c>
      <c r="L49" s="20" t="e">
        <f>VLOOKUP(B49,'Listado_Completo_69-B'!$B$4:$R$20000,9,0)</f>
        <v>#N/A</v>
      </c>
      <c r="M49" s="23" t="e">
        <f>VLOOKUP(B49,'Listado_Completo_69-B'!$B$4:$R$20000,10,0)</f>
        <v>#N/A</v>
      </c>
      <c r="N49" s="20" t="e">
        <f>VLOOKUP(B49,'Listado_Completo_69-B'!$B$4:$R$20000,11,0)</f>
        <v>#N/A</v>
      </c>
      <c r="O49" s="23" t="e">
        <f>VLOOKUP(B49,'Listado_Completo_69-B'!$B$4:$R$20000,12,0)</f>
        <v>#N/A</v>
      </c>
      <c r="P49" s="23" t="e">
        <f>VLOOKUP(B49,'Listado_Completo_69-B'!$B$4:$R$20000,13,0)</f>
        <v>#N/A</v>
      </c>
      <c r="Q49" s="20" t="e">
        <f>VLOOKUP(B49,'Listado_Completo_69-B'!$B$4:$R$20000,14,0)</f>
        <v>#N/A</v>
      </c>
      <c r="R49" s="20" t="e">
        <f>VLOOKUP(B49,'Listado_Completo_69-B'!$B$4:$R$20000,15,0)</f>
        <v>#N/A</v>
      </c>
      <c r="S49" s="20" t="e">
        <f>VLOOKUP(B49,'Listado_Completo_69-B'!$B$4:$R$20000,16,0)</f>
        <v>#N/A</v>
      </c>
      <c r="T49" s="20" t="e">
        <f>VLOOKUP(B49,'Listado_Completo_69-B'!$B$4:$R$20000,17,0)</f>
        <v>#N/A</v>
      </c>
    </row>
    <row r="50" spans="1:20" s="22" customFormat="1" x14ac:dyDescent="0.2">
      <c r="A50" s="20">
        <v>2014</v>
      </c>
      <c r="B50" s="20"/>
      <c r="C50" s="10" t="e">
        <f>VLOOKUP(B50,'Listado_Completo_69-B'!$B$4:$R$20000,2,0)</f>
        <v>#N/A</v>
      </c>
      <c r="D50" s="21">
        <v>11677</v>
      </c>
      <c r="F50" s="20" t="e">
        <f>VLOOKUP(B50,'Listado_Completo_69-B'!$B$4:$R$20000,3,0)</f>
        <v>#N/A</v>
      </c>
      <c r="G50" s="20" t="e">
        <f>VLOOKUP(B50,'Listado_Completo_69-B'!$B$4:$R$20000,4,0)</f>
        <v>#N/A</v>
      </c>
      <c r="H50" s="23" t="e">
        <f>VLOOKUP(B50,'Listado_Completo_69-B'!$B$4:$R$20000,5,0)</f>
        <v>#N/A</v>
      </c>
      <c r="I50" s="20" t="e">
        <f>VLOOKUP(B50,'Listado_Completo_69-B'!$B$4:$R$20000,6,0)</f>
        <v>#N/A</v>
      </c>
      <c r="J50" s="23" t="e">
        <f>VLOOKUP(B50,'Listado_Completo_69-B'!$B$4:$R$20000,7,0)</f>
        <v>#N/A</v>
      </c>
      <c r="K50" s="23" t="e">
        <f>VLOOKUP(B50,'Listado_Completo_69-B'!$B$4:$R$20000,8,0)</f>
        <v>#N/A</v>
      </c>
      <c r="L50" s="20" t="e">
        <f>VLOOKUP(B50,'Listado_Completo_69-B'!$B$4:$R$20000,9,0)</f>
        <v>#N/A</v>
      </c>
      <c r="M50" s="23" t="e">
        <f>VLOOKUP(B50,'Listado_Completo_69-B'!$B$4:$R$20000,10,0)</f>
        <v>#N/A</v>
      </c>
      <c r="N50" s="20" t="e">
        <f>VLOOKUP(B50,'Listado_Completo_69-B'!$B$4:$R$20000,11,0)</f>
        <v>#N/A</v>
      </c>
      <c r="O50" s="23" t="e">
        <f>VLOOKUP(B50,'Listado_Completo_69-B'!$B$4:$R$20000,12,0)</f>
        <v>#N/A</v>
      </c>
      <c r="P50" s="23" t="e">
        <f>VLOOKUP(B50,'Listado_Completo_69-B'!$B$4:$R$20000,13,0)</f>
        <v>#N/A</v>
      </c>
      <c r="Q50" s="20" t="e">
        <f>VLOOKUP(B50,'Listado_Completo_69-B'!$B$4:$R$20000,14,0)</f>
        <v>#N/A</v>
      </c>
      <c r="R50" s="20" t="e">
        <f>VLOOKUP(B50,'Listado_Completo_69-B'!$B$4:$R$20000,15,0)</f>
        <v>#N/A</v>
      </c>
      <c r="S50" s="20" t="e">
        <f>VLOOKUP(B50,'Listado_Completo_69-B'!$B$4:$R$20000,16,0)</f>
        <v>#N/A</v>
      </c>
      <c r="T50" s="20" t="e">
        <f>VLOOKUP(B50,'Listado_Completo_69-B'!$B$4:$R$20000,17,0)</f>
        <v>#N/A</v>
      </c>
    </row>
    <row r="51" spans="1:20" s="22" customFormat="1" x14ac:dyDescent="0.2">
      <c r="A51" s="20">
        <v>2014</v>
      </c>
      <c r="B51" s="20"/>
      <c r="C51" s="10" t="e">
        <f>VLOOKUP(B51,'Listado_Completo_69-B'!$B$4:$R$20000,2,0)</f>
        <v>#N/A</v>
      </c>
      <c r="D51" s="21">
        <v>11677</v>
      </c>
      <c r="F51" s="20" t="e">
        <f>VLOOKUP(B51,'Listado_Completo_69-B'!$B$4:$R$20000,3,0)</f>
        <v>#N/A</v>
      </c>
      <c r="G51" s="20" t="e">
        <f>VLOOKUP(B51,'Listado_Completo_69-B'!$B$4:$R$20000,4,0)</f>
        <v>#N/A</v>
      </c>
      <c r="H51" s="23" t="e">
        <f>VLOOKUP(B51,'Listado_Completo_69-B'!$B$4:$R$20000,5,0)</f>
        <v>#N/A</v>
      </c>
      <c r="I51" s="20" t="e">
        <f>VLOOKUP(B51,'Listado_Completo_69-B'!$B$4:$R$20000,6,0)</f>
        <v>#N/A</v>
      </c>
      <c r="J51" s="23" t="e">
        <f>VLOOKUP(B51,'Listado_Completo_69-B'!$B$4:$R$20000,7,0)</f>
        <v>#N/A</v>
      </c>
      <c r="K51" s="23" t="e">
        <f>VLOOKUP(B51,'Listado_Completo_69-B'!$B$4:$R$20000,8,0)</f>
        <v>#N/A</v>
      </c>
      <c r="L51" s="20" t="e">
        <f>VLOOKUP(B51,'Listado_Completo_69-B'!$B$4:$R$20000,9,0)</f>
        <v>#N/A</v>
      </c>
      <c r="M51" s="23" t="e">
        <f>VLOOKUP(B51,'Listado_Completo_69-B'!$B$4:$R$20000,10,0)</f>
        <v>#N/A</v>
      </c>
      <c r="N51" s="20" t="e">
        <f>VLOOKUP(B51,'Listado_Completo_69-B'!$B$4:$R$20000,11,0)</f>
        <v>#N/A</v>
      </c>
      <c r="O51" s="23" t="e">
        <f>VLOOKUP(B51,'Listado_Completo_69-B'!$B$4:$R$20000,12,0)</f>
        <v>#N/A</v>
      </c>
      <c r="P51" s="23" t="e">
        <f>VLOOKUP(B51,'Listado_Completo_69-B'!$B$4:$R$20000,13,0)</f>
        <v>#N/A</v>
      </c>
      <c r="Q51" s="20" t="e">
        <f>VLOOKUP(B51,'Listado_Completo_69-B'!$B$4:$R$20000,14,0)</f>
        <v>#N/A</v>
      </c>
      <c r="R51" s="20" t="e">
        <f>VLOOKUP(B51,'Listado_Completo_69-B'!$B$4:$R$20000,15,0)</f>
        <v>#N/A</v>
      </c>
      <c r="S51" s="20" t="e">
        <f>VLOOKUP(B51,'Listado_Completo_69-B'!$B$4:$R$20000,16,0)</f>
        <v>#N/A</v>
      </c>
      <c r="T51" s="20" t="e">
        <f>VLOOKUP(B51,'Listado_Completo_69-B'!$B$4:$R$20000,17,0)</f>
        <v>#N/A</v>
      </c>
    </row>
    <row r="52" spans="1:20" s="22" customFormat="1" x14ac:dyDescent="0.2">
      <c r="A52" s="20">
        <v>2014</v>
      </c>
      <c r="B52" s="20"/>
      <c r="C52" s="10" t="e">
        <f>VLOOKUP(B52,'Listado_Completo_69-B'!$B$4:$R$20000,2,0)</f>
        <v>#N/A</v>
      </c>
      <c r="D52" s="21">
        <v>11677</v>
      </c>
      <c r="F52" s="20" t="e">
        <f>VLOOKUP(B52,'Listado_Completo_69-B'!$B$4:$R$20000,3,0)</f>
        <v>#N/A</v>
      </c>
      <c r="G52" s="20" t="e">
        <f>VLOOKUP(B52,'Listado_Completo_69-B'!$B$4:$R$20000,4,0)</f>
        <v>#N/A</v>
      </c>
      <c r="H52" s="23" t="e">
        <f>VLOOKUP(B52,'Listado_Completo_69-B'!$B$4:$R$20000,5,0)</f>
        <v>#N/A</v>
      </c>
      <c r="I52" s="20" t="e">
        <f>VLOOKUP(B52,'Listado_Completo_69-B'!$B$4:$R$20000,6,0)</f>
        <v>#N/A</v>
      </c>
      <c r="J52" s="23" t="e">
        <f>VLOOKUP(B52,'Listado_Completo_69-B'!$B$4:$R$20000,7,0)</f>
        <v>#N/A</v>
      </c>
      <c r="K52" s="23" t="e">
        <f>VLOOKUP(B52,'Listado_Completo_69-B'!$B$4:$R$20000,8,0)</f>
        <v>#N/A</v>
      </c>
      <c r="L52" s="20" t="e">
        <f>VLOOKUP(B52,'Listado_Completo_69-B'!$B$4:$R$20000,9,0)</f>
        <v>#N/A</v>
      </c>
      <c r="M52" s="23" t="e">
        <f>VLOOKUP(B52,'Listado_Completo_69-B'!$B$4:$R$20000,10,0)</f>
        <v>#N/A</v>
      </c>
      <c r="N52" s="20" t="e">
        <f>VLOOKUP(B52,'Listado_Completo_69-B'!$B$4:$R$20000,11,0)</f>
        <v>#N/A</v>
      </c>
      <c r="O52" s="23" t="e">
        <f>VLOOKUP(B52,'Listado_Completo_69-B'!$B$4:$R$20000,12,0)</f>
        <v>#N/A</v>
      </c>
      <c r="P52" s="23" t="e">
        <f>VLOOKUP(B52,'Listado_Completo_69-B'!$B$4:$R$20000,13,0)</f>
        <v>#N/A</v>
      </c>
      <c r="Q52" s="20" t="e">
        <f>VLOOKUP(B52,'Listado_Completo_69-B'!$B$4:$R$20000,14,0)</f>
        <v>#N/A</v>
      </c>
      <c r="R52" s="20" t="e">
        <f>VLOOKUP(B52,'Listado_Completo_69-B'!$B$4:$R$20000,15,0)</f>
        <v>#N/A</v>
      </c>
      <c r="S52" s="20" t="e">
        <f>VLOOKUP(B52,'Listado_Completo_69-B'!$B$4:$R$20000,16,0)</f>
        <v>#N/A</v>
      </c>
      <c r="T52" s="20" t="e">
        <f>VLOOKUP(B52,'Listado_Completo_69-B'!$B$4:$R$20000,17,0)</f>
        <v>#N/A</v>
      </c>
    </row>
    <row r="53" spans="1:20" s="22" customFormat="1" x14ac:dyDescent="0.2">
      <c r="A53" s="20">
        <v>2014</v>
      </c>
      <c r="B53" s="20"/>
      <c r="C53" s="10" t="e">
        <f>VLOOKUP(B53,'Listado_Completo_69-B'!$B$4:$R$20000,2,0)</f>
        <v>#N/A</v>
      </c>
      <c r="D53" s="21">
        <v>11677</v>
      </c>
      <c r="F53" s="20" t="e">
        <f>VLOOKUP(B53,'Listado_Completo_69-B'!$B$4:$R$20000,3,0)</f>
        <v>#N/A</v>
      </c>
      <c r="G53" s="20" t="e">
        <f>VLOOKUP(B53,'Listado_Completo_69-B'!$B$4:$R$20000,4,0)</f>
        <v>#N/A</v>
      </c>
      <c r="H53" s="23" t="e">
        <f>VLOOKUP(B53,'Listado_Completo_69-B'!$B$4:$R$20000,5,0)</f>
        <v>#N/A</v>
      </c>
      <c r="I53" s="20" t="e">
        <f>VLOOKUP(B53,'Listado_Completo_69-B'!$B$4:$R$20000,6,0)</f>
        <v>#N/A</v>
      </c>
      <c r="J53" s="23" t="e">
        <f>VLOOKUP(B53,'Listado_Completo_69-B'!$B$4:$R$20000,7,0)</f>
        <v>#N/A</v>
      </c>
      <c r="K53" s="23" t="e">
        <f>VLOOKUP(B53,'Listado_Completo_69-B'!$B$4:$R$20000,8,0)</f>
        <v>#N/A</v>
      </c>
      <c r="L53" s="20" t="e">
        <f>VLOOKUP(B53,'Listado_Completo_69-B'!$B$4:$R$20000,9,0)</f>
        <v>#N/A</v>
      </c>
      <c r="M53" s="23" t="e">
        <f>VLOOKUP(B53,'Listado_Completo_69-B'!$B$4:$R$20000,10,0)</f>
        <v>#N/A</v>
      </c>
      <c r="N53" s="20" t="e">
        <f>VLOOKUP(B53,'Listado_Completo_69-B'!$B$4:$R$20000,11,0)</f>
        <v>#N/A</v>
      </c>
      <c r="O53" s="23" t="e">
        <f>VLOOKUP(B53,'Listado_Completo_69-B'!$B$4:$R$20000,12,0)</f>
        <v>#N/A</v>
      </c>
      <c r="P53" s="23" t="e">
        <f>VLOOKUP(B53,'Listado_Completo_69-B'!$B$4:$R$20000,13,0)</f>
        <v>#N/A</v>
      </c>
      <c r="Q53" s="20" t="e">
        <f>VLOOKUP(B53,'Listado_Completo_69-B'!$B$4:$R$20000,14,0)</f>
        <v>#N/A</v>
      </c>
      <c r="R53" s="20" t="e">
        <f>VLOOKUP(B53,'Listado_Completo_69-B'!$B$4:$R$20000,15,0)</f>
        <v>#N/A</v>
      </c>
      <c r="S53" s="20" t="e">
        <f>VLOOKUP(B53,'Listado_Completo_69-B'!$B$4:$R$20000,16,0)</f>
        <v>#N/A</v>
      </c>
      <c r="T53" s="20" t="e">
        <f>VLOOKUP(B53,'Listado_Completo_69-B'!$B$4:$R$20000,17,0)</f>
        <v>#N/A</v>
      </c>
    </row>
    <row r="54" spans="1:20" s="22" customFormat="1" x14ac:dyDescent="0.2">
      <c r="A54" s="20">
        <v>2014</v>
      </c>
      <c r="B54" s="20"/>
      <c r="C54" s="10" t="e">
        <f>VLOOKUP(B54,'Listado_Completo_69-B'!$B$4:$R$20000,2,0)</f>
        <v>#N/A</v>
      </c>
      <c r="D54" s="21">
        <v>11677</v>
      </c>
      <c r="F54" s="20" t="e">
        <f>VLOOKUP(B54,'Listado_Completo_69-B'!$B$4:$R$20000,3,0)</f>
        <v>#N/A</v>
      </c>
      <c r="G54" s="20" t="e">
        <f>VLOOKUP(B54,'Listado_Completo_69-B'!$B$4:$R$20000,4,0)</f>
        <v>#N/A</v>
      </c>
      <c r="H54" s="23" t="e">
        <f>VLOOKUP(B54,'Listado_Completo_69-B'!$B$4:$R$20000,5,0)</f>
        <v>#N/A</v>
      </c>
      <c r="I54" s="20" t="e">
        <f>VLOOKUP(B54,'Listado_Completo_69-B'!$B$4:$R$20000,6,0)</f>
        <v>#N/A</v>
      </c>
      <c r="J54" s="23" t="e">
        <f>VLOOKUP(B54,'Listado_Completo_69-B'!$B$4:$R$20000,7,0)</f>
        <v>#N/A</v>
      </c>
      <c r="K54" s="23" t="e">
        <f>VLOOKUP(B54,'Listado_Completo_69-B'!$B$4:$R$20000,8,0)</f>
        <v>#N/A</v>
      </c>
      <c r="L54" s="20" t="e">
        <f>VLOOKUP(B54,'Listado_Completo_69-B'!$B$4:$R$20000,9,0)</f>
        <v>#N/A</v>
      </c>
      <c r="M54" s="23" t="e">
        <f>VLOOKUP(B54,'Listado_Completo_69-B'!$B$4:$R$20000,10,0)</f>
        <v>#N/A</v>
      </c>
      <c r="N54" s="20" t="e">
        <f>VLOOKUP(B54,'Listado_Completo_69-B'!$B$4:$R$20000,11,0)</f>
        <v>#N/A</v>
      </c>
      <c r="O54" s="23" t="e">
        <f>VLOOKUP(B54,'Listado_Completo_69-B'!$B$4:$R$20000,12,0)</f>
        <v>#N/A</v>
      </c>
      <c r="P54" s="23" t="e">
        <f>VLOOKUP(B54,'Listado_Completo_69-B'!$B$4:$R$20000,13,0)</f>
        <v>#N/A</v>
      </c>
      <c r="Q54" s="20" t="e">
        <f>VLOOKUP(B54,'Listado_Completo_69-B'!$B$4:$R$20000,14,0)</f>
        <v>#N/A</v>
      </c>
      <c r="R54" s="20" t="e">
        <f>VLOOKUP(B54,'Listado_Completo_69-B'!$B$4:$R$20000,15,0)</f>
        <v>#N/A</v>
      </c>
      <c r="S54" s="20" t="e">
        <f>VLOOKUP(B54,'Listado_Completo_69-B'!$B$4:$R$20000,16,0)</f>
        <v>#N/A</v>
      </c>
      <c r="T54" s="20" t="e">
        <f>VLOOKUP(B54,'Listado_Completo_69-B'!$B$4:$R$20000,17,0)</f>
        <v>#N/A</v>
      </c>
    </row>
    <row r="55" spans="1:20" s="22" customFormat="1" x14ac:dyDescent="0.2">
      <c r="A55" s="20">
        <v>2014</v>
      </c>
      <c r="B55" s="20"/>
      <c r="C55" s="10" t="e">
        <f>VLOOKUP(B55,'Listado_Completo_69-B'!$B$4:$R$20000,2,0)</f>
        <v>#N/A</v>
      </c>
      <c r="D55" s="21">
        <v>11677</v>
      </c>
      <c r="F55" s="20" t="e">
        <f>VLOOKUP(B55,'Listado_Completo_69-B'!$B$4:$R$20000,3,0)</f>
        <v>#N/A</v>
      </c>
      <c r="G55" s="20" t="e">
        <f>VLOOKUP(B55,'Listado_Completo_69-B'!$B$4:$R$20000,4,0)</f>
        <v>#N/A</v>
      </c>
      <c r="H55" s="23" t="e">
        <f>VLOOKUP(B55,'Listado_Completo_69-B'!$B$4:$R$20000,5,0)</f>
        <v>#N/A</v>
      </c>
      <c r="I55" s="20" t="e">
        <f>VLOOKUP(B55,'Listado_Completo_69-B'!$B$4:$R$20000,6,0)</f>
        <v>#N/A</v>
      </c>
      <c r="J55" s="23" t="e">
        <f>VLOOKUP(B55,'Listado_Completo_69-B'!$B$4:$R$20000,7,0)</f>
        <v>#N/A</v>
      </c>
      <c r="K55" s="23" t="e">
        <f>VLOOKUP(B55,'Listado_Completo_69-B'!$B$4:$R$20000,8,0)</f>
        <v>#N/A</v>
      </c>
      <c r="L55" s="20" t="e">
        <f>VLOOKUP(B55,'Listado_Completo_69-B'!$B$4:$R$20000,9,0)</f>
        <v>#N/A</v>
      </c>
      <c r="M55" s="23" t="e">
        <f>VLOOKUP(B55,'Listado_Completo_69-B'!$B$4:$R$20000,10,0)</f>
        <v>#N/A</v>
      </c>
      <c r="N55" s="20" t="e">
        <f>VLOOKUP(B55,'Listado_Completo_69-B'!$B$4:$R$20000,11,0)</f>
        <v>#N/A</v>
      </c>
      <c r="O55" s="23" t="e">
        <f>VLOOKUP(B55,'Listado_Completo_69-B'!$B$4:$R$20000,12,0)</f>
        <v>#N/A</v>
      </c>
      <c r="P55" s="23" t="e">
        <f>VLOOKUP(B55,'Listado_Completo_69-B'!$B$4:$R$20000,13,0)</f>
        <v>#N/A</v>
      </c>
      <c r="Q55" s="20" t="e">
        <f>VLOOKUP(B55,'Listado_Completo_69-B'!$B$4:$R$20000,14,0)</f>
        <v>#N/A</v>
      </c>
      <c r="R55" s="20" t="e">
        <f>VLOOKUP(B55,'Listado_Completo_69-B'!$B$4:$R$20000,15,0)</f>
        <v>#N/A</v>
      </c>
      <c r="S55" s="20" t="e">
        <f>VLOOKUP(B55,'Listado_Completo_69-B'!$B$4:$R$20000,16,0)</f>
        <v>#N/A</v>
      </c>
      <c r="T55" s="20" t="e">
        <f>VLOOKUP(B55,'Listado_Completo_69-B'!$B$4:$R$20000,17,0)</f>
        <v>#N/A</v>
      </c>
    </row>
    <row r="56" spans="1:20" s="22" customFormat="1" x14ac:dyDescent="0.2">
      <c r="A56" s="20">
        <v>2014</v>
      </c>
      <c r="B56" s="20"/>
      <c r="C56" s="10" t="e">
        <f>VLOOKUP(B56,'Listado_Completo_69-B'!$B$4:$R$20000,2,0)</f>
        <v>#N/A</v>
      </c>
      <c r="D56" s="21">
        <v>11677</v>
      </c>
      <c r="F56" s="20" t="e">
        <f>VLOOKUP(B56,'Listado_Completo_69-B'!$B$4:$R$20000,3,0)</f>
        <v>#N/A</v>
      </c>
      <c r="G56" s="20" t="e">
        <f>VLOOKUP(B56,'Listado_Completo_69-B'!$B$4:$R$20000,4,0)</f>
        <v>#N/A</v>
      </c>
      <c r="H56" s="23" t="e">
        <f>VLOOKUP(B56,'Listado_Completo_69-B'!$B$4:$R$20000,5,0)</f>
        <v>#N/A</v>
      </c>
      <c r="I56" s="20" t="e">
        <f>VLOOKUP(B56,'Listado_Completo_69-B'!$B$4:$R$20000,6,0)</f>
        <v>#N/A</v>
      </c>
      <c r="J56" s="23" t="e">
        <f>VLOOKUP(B56,'Listado_Completo_69-B'!$B$4:$R$20000,7,0)</f>
        <v>#N/A</v>
      </c>
      <c r="K56" s="23" t="e">
        <f>VLOOKUP(B56,'Listado_Completo_69-B'!$B$4:$R$20000,8,0)</f>
        <v>#N/A</v>
      </c>
      <c r="L56" s="20" t="e">
        <f>VLOOKUP(B56,'Listado_Completo_69-B'!$B$4:$R$20000,9,0)</f>
        <v>#N/A</v>
      </c>
      <c r="M56" s="23" t="e">
        <f>VLOOKUP(B56,'Listado_Completo_69-B'!$B$4:$R$20000,10,0)</f>
        <v>#N/A</v>
      </c>
      <c r="N56" s="20" t="e">
        <f>VLOOKUP(B56,'Listado_Completo_69-B'!$B$4:$R$20000,11,0)</f>
        <v>#N/A</v>
      </c>
      <c r="O56" s="23" t="e">
        <f>VLOOKUP(B56,'Listado_Completo_69-B'!$B$4:$R$20000,12,0)</f>
        <v>#N/A</v>
      </c>
      <c r="P56" s="23" t="e">
        <f>VLOOKUP(B56,'Listado_Completo_69-B'!$B$4:$R$20000,13,0)</f>
        <v>#N/A</v>
      </c>
      <c r="Q56" s="20" t="e">
        <f>VLOOKUP(B56,'Listado_Completo_69-B'!$B$4:$R$20000,14,0)</f>
        <v>#N/A</v>
      </c>
      <c r="R56" s="20" t="e">
        <f>VLOOKUP(B56,'Listado_Completo_69-B'!$B$4:$R$20000,15,0)</f>
        <v>#N/A</v>
      </c>
      <c r="S56" s="20" t="e">
        <f>VLOOKUP(B56,'Listado_Completo_69-B'!$B$4:$R$20000,16,0)</f>
        <v>#N/A</v>
      </c>
      <c r="T56" s="20" t="e">
        <f>VLOOKUP(B56,'Listado_Completo_69-B'!$B$4:$R$20000,17,0)</f>
        <v>#N/A</v>
      </c>
    </row>
    <row r="57" spans="1:20" s="22" customFormat="1" x14ac:dyDescent="0.2">
      <c r="A57" s="20">
        <v>2014</v>
      </c>
      <c r="B57" s="20"/>
      <c r="C57" s="10" t="e">
        <f>VLOOKUP(B57,'Listado_Completo_69-B'!$B$4:$R$20000,2,0)</f>
        <v>#N/A</v>
      </c>
      <c r="D57" s="21">
        <v>11677</v>
      </c>
      <c r="F57" s="20" t="e">
        <f>VLOOKUP(B57,'Listado_Completo_69-B'!$B$4:$R$20000,3,0)</f>
        <v>#N/A</v>
      </c>
      <c r="G57" s="20" t="e">
        <f>VLOOKUP(B57,'Listado_Completo_69-B'!$B$4:$R$20000,4,0)</f>
        <v>#N/A</v>
      </c>
      <c r="H57" s="23" t="e">
        <f>VLOOKUP(B57,'Listado_Completo_69-B'!$B$4:$R$20000,5,0)</f>
        <v>#N/A</v>
      </c>
      <c r="I57" s="20" t="e">
        <f>VLOOKUP(B57,'Listado_Completo_69-B'!$B$4:$R$20000,6,0)</f>
        <v>#N/A</v>
      </c>
      <c r="J57" s="23" t="e">
        <f>VLOOKUP(B57,'Listado_Completo_69-B'!$B$4:$R$20000,7,0)</f>
        <v>#N/A</v>
      </c>
      <c r="K57" s="23" t="e">
        <f>VLOOKUP(B57,'Listado_Completo_69-B'!$B$4:$R$20000,8,0)</f>
        <v>#N/A</v>
      </c>
      <c r="L57" s="20" t="e">
        <f>VLOOKUP(B57,'Listado_Completo_69-B'!$B$4:$R$20000,9,0)</f>
        <v>#N/A</v>
      </c>
      <c r="M57" s="23" t="e">
        <f>VLOOKUP(B57,'Listado_Completo_69-B'!$B$4:$R$20000,10,0)</f>
        <v>#N/A</v>
      </c>
      <c r="N57" s="20" t="e">
        <f>VLOOKUP(B57,'Listado_Completo_69-B'!$B$4:$R$20000,11,0)</f>
        <v>#N/A</v>
      </c>
      <c r="O57" s="23" t="e">
        <f>VLOOKUP(B57,'Listado_Completo_69-B'!$B$4:$R$20000,12,0)</f>
        <v>#N/A</v>
      </c>
      <c r="P57" s="23" t="e">
        <f>VLOOKUP(B57,'Listado_Completo_69-B'!$B$4:$R$20000,13,0)</f>
        <v>#N/A</v>
      </c>
      <c r="Q57" s="20" t="e">
        <f>VLOOKUP(B57,'Listado_Completo_69-B'!$B$4:$R$20000,14,0)</f>
        <v>#N/A</v>
      </c>
      <c r="R57" s="20" t="e">
        <f>VLOOKUP(B57,'Listado_Completo_69-B'!$B$4:$R$20000,15,0)</f>
        <v>#N/A</v>
      </c>
      <c r="S57" s="20" t="e">
        <f>VLOOKUP(B57,'Listado_Completo_69-B'!$B$4:$R$20000,16,0)</f>
        <v>#N/A</v>
      </c>
      <c r="T57" s="20" t="e">
        <f>VLOOKUP(B57,'Listado_Completo_69-B'!$B$4:$R$20000,17,0)</f>
        <v>#N/A</v>
      </c>
    </row>
    <row r="58" spans="1:20" s="22" customFormat="1" x14ac:dyDescent="0.2">
      <c r="A58" s="20">
        <v>2014</v>
      </c>
      <c r="B58" s="20"/>
      <c r="C58" s="10" t="e">
        <f>VLOOKUP(B58,'Listado_Completo_69-B'!$B$4:$R$20000,2,0)</f>
        <v>#N/A</v>
      </c>
      <c r="D58" s="21">
        <v>11677</v>
      </c>
      <c r="F58" s="20" t="e">
        <f>VLOOKUP(B58,'Listado_Completo_69-B'!$B$4:$R$20000,3,0)</f>
        <v>#N/A</v>
      </c>
      <c r="G58" s="20" t="e">
        <f>VLOOKUP(B58,'Listado_Completo_69-B'!$B$4:$R$20000,4,0)</f>
        <v>#N/A</v>
      </c>
      <c r="H58" s="23" t="e">
        <f>VLOOKUP(B58,'Listado_Completo_69-B'!$B$4:$R$20000,5,0)</f>
        <v>#N/A</v>
      </c>
      <c r="I58" s="20" t="e">
        <f>VLOOKUP(B58,'Listado_Completo_69-B'!$B$4:$R$20000,6,0)</f>
        <v>#N/A</v>
      </c>
      <c r="J58" s="23" t="e">
        <f>VLOOKUP(B58,'Listado_Completo_69-B'!$B$4:$R$20000,7,0)</f>
        <v>#N/A</v>
      </c>
      <c r="K58" s="23" t="e">
        <f>VLOOKUP(B58,'Listado_Completo_69-B'!$B$4:$R$20000,8,0)</f>
        <v>#N/A</v>
      </c>
      <c r="L58" s="20" t="e">
        <f>VLOOKUP(B58,'Listado_Completo_69-B'!$B$4:$R$20000,9,0)</f>
        <v>#N/A</v>
      </c>
      <c r="M58" s="23" t="e">
        <f>VLOOKUP(B58,'Listado_Completo_69-B'!$B$4:$R$20000,10,0)</f>
        <v>#N/A</v>
      </c>
      <c r="N58" s="20" t="e">
        <f>VLOOKUP(B58,'Listado_Completo_69-B'!$B$4:$R$20000,11,0)</f>
        <v>#N/A</v>
      </c>
      <c r="O58" s="23" t="e">
        <f>VLOOKUP(B58,'Listado_Completo_69-B'!$B$4:$R$20000,12,0)</f>
        <v>#N/A</v>
      </c>
      <c r="P58" s="23" t="e">
        <f>VLOOKUP(B58,'Listado_Completo_69-B'!$B$4:$R$20000,13,0)</f>
        <v>#N/A</v>
      </c>
      <c r="Q58" s="20" t="e">
        <f>VLOOKUP(B58,'Listado_Completo_69-B'!$B$4:$R$20000,14,0)</f>
        <v>#N/A</v>
      </c>
      <c r="R58" s="20" t="e">
        <f>VLOOKUP(B58,'Listado_Completo_69-B'!$B$4:$R$20000,15,0)</f>
        <v>#N/A</v>
      </c>
      <c r="S58" s="20" t="e">
        <f>VLOOKUP(B58,'Listado_Completo_69-B'!$B$4:$R$20000,16,0)</f>
        <v>#N/A</v>
      </c>
      <c r="T58" s="20" t="e">
        <f>VLOOKUP(B58,'Listado_Completo_69-B'!$B$4:$R$20000,17,0)</f>
        <v>#N/A</v>
      </c>
    </row>
    <row r="59" spans="1:20" s="22" customFormat="1" x14ac:dyDescent="0.2">
      <c r="A59" s="20">
        <v>2014</v>
      </c>
      <c r="B59" s="20"/>
      <c r="C59" s="10" t="e">
        <f>VLOOKUP(B59,'Listado_Completo_69-B'!$B$4:$R$20000,2,0)</f>
        <v>#N/A</v>
      </c>
      <c r="D59" s="21">
        <v>11677</v>
      </c>
      <c r="F59" s="20" t="e">
        <f>VLOOKUP(B59,'Listado_Completo_69-B'!$B$4:$R$20000,3,0)</f>
        <v>#N/A</v>
      </c>
      <c r="G59" s="20" t="e">
        <f>VLOOKUP(B59,'Listado_Completo_69-B'!$B$4:$R$20000,4,0)</f>
        <v>#N/A</v>
      </c>
      <c r="H59" s="23" t="e">
        <f>VLOOKUP(B59,'Listado_Completo_69-B'!$B$4:$R$20000,5,0)</f>
        <v>#N/A</v>
      </c>
      <c r="I59" s="20" t="e">
        <f>VLOOKUP(B59,'Listado_Completo_69-B'!$B$4:$R$20000,6,0)</f>
        <v>#N/A</v>
      </c>
      <c r="J59" s="23" t="e">
        <f>VLOOKUP(B59,'Listado_Completo_69-B'!$B$4:$R$20000,7,0)</f>
        <v>#N/A</v>
      </c>
      <c r="K59" s="23" t="e">
        <f>VLOOKUP(B59,'Listado_Completo_69-B'!$B$4:$R$20000,8,0)</f>
        <v>#N/A</v>
      </c>
      <c r="L59" s="20" t="e">
        <f>VLOOKUP(B59,'Listado_Completo_69-B'!$B$4:$R$20000,9,0)</f>
        <v>#N/A</v>
      </c>
      <c r="M59" s="23" t="e">
        <f>VLOOKUP(B59,'Listado_Completo_69-B'!$B$4:$R$20000,10,0)</f>
        <v>#N/A</v>
      </c>
      <c r="N59" s="20" t="e">
        <f>VLOOKUP(B59,'Listado_Completo_69-B'!$B$4:$R$20000,11,0)</f>
        <v>#N/A</v>
      </c>
      <c r="O59" s="23" t="e">
        <f>VLOOKUP(B59,'Listado_Completo_69-B'!$B$4:$R$20000,12,0)</f>
        <v>#N/A</v>
      </c>
      <c r="P59" s="23" t="e">
        <f>VLOOKUP(B59,'Listado_Completo_69-B'!$B$4:$R$20000,13,0)</f>
        <v>#N/A</v>
      </c>
      <c r="Q59" s="20" t="e">
        <f>VLOOKUP(B59,'Listado_Completo_69-B'!$B$4:$R$20000,14,0)</f>
        <v>#N/A</v>
      </c>
      <c r="R59" s="20" t="e">
        <f>VLOOKUP(B59,'Listado_Completo_69-B'!$B$4:$R$20000,15,0)</f>
        <v>#N/A</v>
      </c>
      <c r="S59" s="20" t="e">
        <f>VLOOKUP(B59,'Listado_Completo_69-B'!$B$4:$R$20000,16,0)</f>
        <v>#N/A</v>
      </c>
      <c r="T59" s="20" t="e">
        <f>VLOOKUP(B59,'Listado_Completo_69-B'!$B$4:$R$20000,17,0)</f>
        <v>#N/A</v>
      </c>
    </row>
    <row r="60" spans="1:20" s="22" customFormat="1" x14ac:dyDescent="0.2">
      <c r="A60" s="20">
        <v>2014</v>
      </c>
      <c r="B60" s="20"/>
      <c r="C60" s="10" t="e">
        <f>VLOOKUP(B60,'Listado_Completo_69-B'!$B$4:$R$20000,2,0)</f>
        <v>#N/A</v>
      </c>
      <c r="D60" s="21">
        <v>11677</v>
      </c>
      <c r="F60" s="20" t="e">
        <f>VLOOKUP(B60,'Listado_Completo_69-B'!$B$4:$R$20000,3,0)</f>
        <v>#N/A</v>
      </c>
      <c r="G60" s="20" t="e">
        <f>VLOOKUP(B60,'Listado_Completo_69-B'!$B$4:$R$20000,4,0)</f>
        <v>#N/A</v>
      </c>
      <c r="H60" s="23" t="e">
        <f>VLOOKUP(B60,'Listado_Completo_69-B'!$B$4:$R$20000,5,0)</f>
        <v>#N/A</v>
      </c>
      <c r="I60" s="20" t="e">
        <f>VLOOKUP(B60,'Listado_Completo_69-B'!$B$4:$R$20000,6,0)</f>
        <v>#N/A</v>
      </c>
      <c r="J60" s="23" t="e">
        <f>VLOOKUP(B60,'Listado_Completo_69-B'!$B$4:$R$20000,7,0)</f>
        <v>#N/A</v>
      </c>
      <c r="K60" s="23" t="e">
        <f>VLOOKUP(B60,'Listado_Completo_69-B'!$B$4:$R$20000,8,0)</f>
        <v>#N/A</v>
      </c>
      <c r="L60" s="20" t="e">
        <f>VLOOKUP(B60,'Listado_Completo_69-B'!$B$4:$R$20000,9,0)</f>
        <v>#N/A</v>
      </c>
      <c r="M60" s="23" t="e">
        <f>VLOOKUP(B60,'Listado_Completo_69-B'!$B$4:$R$20000,10,0)</f>
        <v>#N/A</v>
      </c>
      <c r="N60" s="20" t="e">
        <f>VLOOKUP(B60,'Listado_Completo_69-B'!$B$4:$R$20000,11,0)</f>
        <v>#N/A</v>
      </c>
      <c r="O60" s="23" t="e">
        <f>VLOOKUP(B60,'Listado_Completo_69-B'!$B$4:$R$20000,12,0)</f>
        <v>#N/A</v>
      </c>
      <c r="P60" s="23" t="e">
        <f>VLOOKUP(B60,'Listado_Completo_69-B'!$B$4:$R$20000,13,0)</f>
        <v>#N/A</v>
      </c>
      <c r="Q60" s="20" t="e">
        <f>VLOOKUP(B60,'Listado_Completo_69-B'!$B$4:$R$20000,14,0)</f>
        <v>#N/A</v>
      </c>
      <c r="R60" s="20" t="e">
        <f>VLOOKUP(B60,'Listado_Completo_69-B'!$B$4:$R$20000,15,0)</f>
        <v>#N/A</v>
      </c>
      <c r="S60" s="20" t="e">
        <f>VLOOKUP(B60,'Listado_Completo_69-B'!$B$4:$R$20000,16,0)</f>
        <v>#N/A</v>
      </c>
      <c r="T60" s="20" t="e">
        <f>VLOOKUP(B60,'Listado_Completo_69-B'!$B$4:$R$20000,17,0)</f>
        <v>#N/A</v>
      </c>
    </row>
    <row r="61" spans="1:20" s="22" customFormat="1" x14ac:dyDescent="0.2">
      <c r="A61" s="20">
        <v>2014</v>
      </c>
      <c r="B61" s="20"/>
      <c r="C61" s="10" t="e">
        <f>VLOOKUP(B61,'Listado_Completo_69-B'!$B$4:$R$20000,2,0)</f>
        <v>#N/A</v>
      </c>
      <c r="D61" s="21">
        <v>11677</v>
      </c>
      <c r="F61" s="20" t="e">
        <f>VLOOKUP(B61,'Listado_Completo_69-B'!$B$4:$R$20000,3,0)</f>
        <v>#N/A</v>
      </c>
      <c r="G61" s="20" t="e">
        <f>VLOOKUP(B61,'Listado_Completo_69-B'!$B$4:$R$20000,4,0)</f>
        <v>#N/A</v>
      </c>
      <c r="H61" s="23" t="e">
        <f>VLOOKUP(B61,'Listado_Completo_69-B'!$B$4:$R$20000,5,0)</f>
        <v>#N/A</v>
      </c>
      <c r="I61" s="20" t="e">
        <f>VLOOKUP(B61,'Listado_Completo_69-B'!$B$4:$R$20000,6,0)</f>
        <v>#N/A</v>
      </c>
      <c r="J61" s="23" t="e">
        <f>VLOOKUP(B61,'Listado_Completo_69-B'!$B$4:$R$20000,7,0)</f>
        <v>#N/A</v>
      </c>
      <c r="K61" s="23" t="e">
        <f>VLOOKUP(B61,'Listado_Completo_69-B'!$B$4:$R$20000,8,0)</f>
        <v>#N/A</v>
      </c>
      <c r="L61" s="20" t="e">
        <f>VLOOKUP(B61,'Listado_Completo_69-B'!$B$4:$R$20000,9,0)</f>
        <v>#N/A</v>
      </c>
      <c r="M61" s="23" t="e">
        <f>VLOOKUP(B61,'Listado_Completo_69-B'!$B$4:$R$20000,10,0)</f>
        <v>#N/A</v>
      </c>
      <c r="N61" s="20" t="e">
        <f>VLOOKUP(B61,'Listado_Completo_69-B'!$B$4:$R$20000,11,0)</f>
        <v>#N/A</v>
      </c>
      <c r="O61" s="23" t="e">
        <f>VLOOKUP(B61,'Listado_Completo_69-B'!$B$4:$R$20000,12,0)</f>
        <v>#N/A</v>
      </c>
      <c r="P61" s="23" t="e">
        <f>VLOOKUP(B61,'Listado_Completo_69-B'!$B$4:$R$20000,13,0)</f>
        <v>#N/A</v>
      </c>
      <c r="Q61" s="20" t="e">
        <f>VLOOKUP(B61,'Listado_Completo_69-B'!$B$4:$R$20000,14,0)</f>
        <v>#N/A</v>
      </c>
      <c r="R61" s="20" t="e">
        <f>VLOOKUP(B61,'Listado_Completo_69-B'!$B$4:$R$20000,15,0)</f>
        <v>#N/A</v>
      </c>
      <c r="S61" s="20" t="e">
        <f>VLOOKUP(B61,'Listado_Completo_69-B'!$B$4:$R$20000,16,0)</f>
        <v>#N/A</v>
      </c>
      <c r="T61" s="20" t="e">
        <f>VLOOKUP(B61,'Listado_Completo_69-B'!$B$4:$R$20000,17,0)</f>
        <v>#N/A</v>
      </c>
    </row>
    <row r="62" spans="1:20" s="22" customFormat="1" x14ac:dyDescent="0.2">
      <c r="A62" s="20">
        <v>2014</v>
      </c>
      <c r="B62" s="20"/>
      <c r="C62" s="10" t="e">
        <f>VLOOKUP(B62,'Listado_Completo_69-B'!$B$4:$R$20000,2,0)</f>
        <v>#N/A</v>
      </c>
      <c r="D62" s="21">
        <v>11677</v>
      </c>
      <c r="F62" s="20" t="e">
        <f>VLOOKUP(B62,'Listado_Completo_69-B'!$B$4:$R$20000,3,0)</f>
        <v>#N/A</v>
      </c>
      <c r="G62" s="20" t="e">
        <f>VLOOKUP(B62,'Listado_Completo_69-B'!$B$4:$R$20000,4,0)</f>
        <v>#N/A</v>
      </c>
      <c r="H62" s="23" t="e">
        <f>VLOOKUP(B62,'Listado_Completo_69-B'!$B$4:$R$20000,5,0)</f>
        <v>#N/A</v>
      </c>
      <c r="I62" s="20" t="e">
        <f>VLOOKUP(B62,'Listado_Completo_69-B'!$B$4:$R$20000,6,0)</f>
        <v>#N/A</v>
      </c>
      <c r="J62" s="23" t="e">
        <f>VLOOKUP(B62,'Listado_Completo_69-B'!$B$4:$R$20000,7,0)</f>
        <v>#N/A</v>
      </c>
      <c r="K62" s="23" t="e">
        <f>VLOOKUP(B62,'Listado_Completo_69-B'!$B$4:$R$20000,8,0)</f>
        <v>#N/A</v>
      </c>
      <c r="L62" s="20" t="e">
        <f>VLOOKUP(B62,'Listado_Completo_69-B'!$B$4:$R$20000,9,0)</f>
        <v>#N/A</v>
      </c>
      <c r="M62" s="23" t="e">
        <f>VLOOKUP(B62,'Listado_Completo_69-B'!$B$4:$R$20000,10,0)</f>
        <v>#N/A</v>
      </c>
      <c r="N62" s="20" t="e">
        <f>VLOOKUP(B62,'Listado_Completo_69-B'!$B$4:$R$20000,11,0)</f>
        <v>#N/A</v>
      </c>
      <c r="O62" s="23" t="e">
        <f>VLOOKUP(B62,'Listado_Completo_69-B'!$B$4:$R$20000,12,0)</f>
        <v>#N/A</v>
      </c>
      <c r="P62" s="23" t="e">
        <f>VLOOKUP(B62,'Listado_Completo_69-B'!$B$4:$R$20000,13,0)</f>
        <v>#N/A</v>
      </c>
      <c r="Q62" s="20" t="e">
        <f>VLOOKUP(B62,'Listado_Completo_69-B'!$B$4:$R$20000,14,0)</f>
        <v>#N/A</v>
      </c>
      <c r="R62" s="20" t="e">
        <f>VLOOKUP(B62,'Listado_Completo_69-B'!$B$4:$R$20000,15,0)</f>
        <v>#N/A</v>
      </c>
      <c r="S62" s="20" t="e">
        <f>VLOOKUP(B62,'Listado_Completo_69-B'!$B$4:$R$20000,16,0)</f>
        <v>#N/A</v>
      </c>
      <c r="T62" s="20" t="e">
        <f>VLOOKUP(B62,'Listado_Completo_69-B'!$B$4:$R$20000,17,0)</f>
        <v>#N/A</v>
      </c>
    </row>
    <row r="63" spans="1:20" s="22" customFormat="1" x14ac:dyDescent="0.2">
      <c r="A63" s="20">
        <v>2014</v>
      </c>
      <c r="B63" s="20"/>
      <c r="C63" s="10" t="e">
        <f>VLOOKUP(B63,'Listado_Completo_69-B'!$B$4:$R$20000,2,0)</f>
        <v>#N/A</v>
      </c>
      <c r="D63" s="21">
        <v>11677</v>
      </c>
      <c r="F63" s="20" t="e">
        <f>VLOOKUP(B63,'Listado_Completo_69-B'!$B$4:$R$20000,3,0)</f>
        <v>#N/A</v>
      </c>
      <c r="G63" s="20" t="e">
        <f>VLOOKUP(B63,'Listado_Completo_69-B'!$B$4:$R$20000,4,0)</f>
        <v>#N/A</v>
      </c>
      <c r="H63" s="23" t="e">
        <f>VLOOKUP(B63,'Listado_Completo_69-B'!$B$4:$R$20000,5,0)</f>
        <v>#N/A</v>
      </c>
      <c r="I63" s="20" t="e">
        <f>VLOOKUP(B63,'Listado_Completo_69-B'!$B$4:$R$20000,6,0)</f>
        <v>#N/A</v>
      </c>
      <c r="J63" s="23" t="e">
        <f>VLOOKUP(B63,'Listado_Completo_69-B'!$B$4:$R$20000,7,0)</f>
        <v>#N/A</v>
      </c>
      <c r="K63" s="23" t="e">
        <f>VLOOKUP(B63,'Listado_Completo_69-B'!$B$4:$R$20000,8,0)</f>
        <v>#N/A</v>
      </c>
      <c r="L63" s="20" t="e">
        <f>VLOOKUP(B63,'Listado_Completo_69-B'!$B$4:$R$20000,9,0)</f>
        <v>#N/A</v>
      </c>
      <c r="M63" s="23" t="e">
        <f>VLOOKUP(B63,'Listado_Completo_69-B'!$B$4:$R$20000,10,0)</f>
        <v>#N/A</v>
      </c>
      <c r="N63" s="20" t="e">
        <f>VLOOKUP(B63,'Listado_Completo_69-B'!$B$4:$R$20000,11,0)</f>
        <v>#N/A</v>
      </c>
      <c r="O63" s="23" t="e">
        <f>VLOOKUP(B63,'Listado_Completo_69-B'!$B$4:$R$20000,12,0)</f>
        <v>#N/A</v>
      </c>
      <c r="P63" s="23" t="e">
        <f>VLOOKUP(B63,'Listado_Completo_69-B'!$B$4:$R$20000,13,0)</f>
        <v>#N/A</v>
      </c>
      <c r="Q63" s="20" t="e">
        <f>VLOOKUP(B63,'Listado_Completo_69-B'!$B$4:$R$20000,14,0)</f>
        <v>#N/A</v>
      </c>
      <c r="R63" s="20" t="e">
        <f>VLOOKUP(B63,'Listado_Completo_69-B'!$B$4:$R$20000,15,0)</f>
        <v>#N/A</v>
      </c>
      <c r="S63" s="20" t="e">
        <f>VLOOKUP(B63,'Listado_Completo_69-B'!$B$4:$R$20000,16,0)</f>
        <v>#N/A</v>
      </c>
      <c r="T63" s="20" t="e">
        <f>VLOOKUP(B63,'Listado_Completo_69-B'!$B$4:$R$20000,17,0)</f>
        <v>#N/A</v>
      </c>
    </row>
    <row r="64" spans="1:20" s="22" customFormat="1" x14ac:dyDescent="0.2">
      <c r="A64" s="20">
        <v>2014</v>
      </c>
      <c r="B64" s="20"/>
      <c r="C64" s="10" t="e">
        <f>VLOOKUP(B64,'Listado_Completo_69-B'!$B$4:$R$20000,2,0)</f>
        <v>#N/A</v>
      </c>
      <c r="D64" s="21">
        <v>11677</v>
      </c>
      <c r="F64" s="20" t="e">
        <f>VLOOKUP(B64,'Listado_Completo_69-B'!$B$4:$R$20000,3,0)</f>
        <v>#N/A</v>
      </c>
      <c r="G64" s="20" t="e">
        <f>VLOOKUP(B64,'Listado_Completo_69-B'!$B$4:$R$20000,4,0)</f>
        <v>#N/A</v>
      </c>
      <c r="H64" s="23" t="e">
        <f>VLOOKUP(B64,'Listado_Completo_69-B'!$B$4:$R$20000,5,0)</f>
        <v>#N/A</v>
      </c>
      <c r="I64" s="20" t="e">
        <f>VLOOKUP(B64,'Listado_Completo_69-B'!$B$4:$R$20000,6,0)</f>
        <v>#N/A</v>
      </c>
      <c r="J64" s="23" t="e">
        <f>VLOOKUP(B64,'Listado_Completo_69-B'!$B$4:$R$20000,7,0)</f>
        <v>#N/A</v>
      </c>
      <c r="K64" s="23" t="e">
        <f>VLOOKUP(B64,'Listado_Completo_69-B'!$B$4:$R$20000,8,0)</f>
        <v>#N/A</v>
      </c>
      <c r="L64" s="20" t="e">
        <f>VLOOKUP(B64,'Listado_Completo_69-B'!$B$4:$R$20000,9,0)</f>
        <v>#N/A</v>
      </c>
      <c r="M64" s="23" t="e">
        <f>VLOOKUP(B64,'Listado_Completo_69-B'!$B$4:$R$20000,10,0)</f>
        <v>#N/A</v>
      </c>
      <c r="N64" s="20" t="e">
        <f>VLOOKUP(B64,'Listado_Completo_69-B'!$B$4:$R$20000,11,0)</f>
        <v>#N/A</v>
      </c>
      <c r="O64" s="23" t="e">
        <f>VLOOKUP(B64,'Listado_Completo_69-B'!$B$4:$R$20000,12,0)</f>
        <v>#N/A</v>
      </c>
      <c r="P64" s="23" t="e">
        <f>VLOOKUP(B64,'Listado_Completo_69-B'!$B$4:$R$20000,13,0)</f>
        <v>#N/A</v>
      </c>
      <c r="Q64" s="20" t="e">
        <f>VLOOKUP(B64,'Listado_Completo_69-B'!$B$4:$R$20000,14,0)</f>
        <v>#N/A</v>
      </c>
      <c r="R64" s="20" t="e">
        <f>VLOOKUP(B64,'Listado_Completo_69-B'!$B$4:$R$20000,15,0)</f>
        <v>#N/A</v>
      </c>
      <c r="S64" s="20" t="e">
        <f>VLOOKUP(B64,'Listado_Completo_69-B'!$B$4:$R$20000,16,0)</f>
        <v>#N/A</v>
      </c>
      <c r="T64" s="20" t="e">
        <f>VLOOKUP(B64,'Listado_Completo_69-B'!$B$4:$R$20000,17,0)</f>
        <v>#N/A</v>
      </c>
    </row>
    <row r="65" spans="1:20" s="22" customFormat="1" x14ac:dyDescent="0.2">
      <c r="A65" s="20">
        <v>2014</v>
      </c>
      <c r="B65" s="20"/>
      <c r="C65" s="10" t="e">
        <f>VLOOKUP(B65,'Listado_Completo_69-B'!$B$4:$R$20000,2,0)</f>
        <v>#N/A</v>
      </c>
      <c r="D65" s="21">
        <v>11677</v>
      </c>
      <c r="F65" s="20" t="e">
        <f>VLOOKUP(B65,'Listado_Completo_69-B'!$B$4:$R$20000,3,0)</f>
        <v>#N/A</v>
      </c>
      <c r="G65" s="20" t="e">
        <f>VLOOKUP(B65,'Listado_Completo_69-B'!$B$4:$R$20000,4,0)</f>
        <v>#N/A</v>
      </c>
      <c r="H65" s="23" t="e">
        <f>VLOOKUP(B65,'Listado_Completo_69-B'!$B$4:$R$20000,5,0)</f>
        <v>#N/A</v>
      </c>
      <c r="I65" s="20" t="e">
        <f>VLOOKUP(B65,'Listado_Completo_69-B'!$B$4:$R$20000,6,0)</f>
        <v>#N/A</v>
      </c>
      <c r="J65" s="23" t="e">
        <f>VLOOKUP(B65,'Listado_Completo_69-B'!$B$4:$R$20000,7,0)</f>
        <v>#N/A</v>
      </c>
      <c r="K65" s="23" t="e">
        <f>VLOOKUP(B65,'Listado_Completo_69-B'!$B$4:$R$20000,8,0)</f>
        <v>#N/A</v>
      </c>
      <c r="L65" s="20" t="e">
        <f>VLOOKUP(B65,'Listado_Completo_69-B'!$B$4:$R$20000,9,0)</f>
        <v>#N/A</v>
      </c>
      <c r="M65" s="23" t="e">
        <f>VLOOKUP(B65,'Listado_Completo_69-B'!$B$4:$R$20000,10,0)</f>
        <v>#N/A</v>
      </c>
      <c r="N65" s="20" t="e">
        <f>VLOOKUP(B65,'Listado_Completo_69-B'!$B$4:$R$20000,11,0)</f>
        <v>#N/A</v>
      </c>
      <c r="O65" s="23" t="e">
        <f>VLOOKUP(B65,'Listado_Completo_69-B'!$B$4:$R$20000,12,0)</f>
        <v>#N/A</v>
      </c>
      <c r="P65" s="23" t="e">
        <f>VLOOKUP(B65,'Listado_Completo_69-B'!$B$4:$R$20000,13,0)</f>
        <v>#N/A</v>
      </c>
      <c r="Q65" s="20" t="e">
        <f>VLOOKUP(B65,'Listado_Completo_69-B'!$B$4:$R$20000,14,0)</f>
        <v>#N/A</v>
      </c>
      <c r="R65" s="20" t="e">
        <f>VLOOKUP(B65,'Listado_Completo_69-B'!$B$4:$R$20000,15,0)</f>
        <v>#N/A</v>
      </c>
      <c r="S65" s="20" t="e">
        <f>VLOOKUP(B65,'Listado_Completo_69-B'!$B$4:$R$20000,16,0)</f>
        <v>#N/A</v>
      </c>
      <c r="T65" s="20" t="e">
        <f>VLOOKUP(B65,'Listado_Completo_69-B'!$B$4:$R$20000,17,0)</f>
        <v>#N/A</v>
      </c>
    </row>
    <row r="66" spans="1:20" s="22" customFormat="1" x14ac:dyDescent="0.2">
      <c r="A66" s="20">
        <v>2014</v>
      </c>
      <c r="B66" s="20"/>
      <c r="C66" s="10" t="e">
        <f>VLOOKUP(B66,'Listado_Completo_69-B'!$B$4:$R$20000,2,0)</f>
        <v>#N/A</v>
      </c>
      <c r="D66" s="21">
        <v>11677</v>
      </c>
      <c r="F66" s="20" t="e">
        <f>VLOOKUP(B66,'Listado_Completo_69-B'!$B$4:$R$20000,3,0)</f>
        <v>#N/A</v>
      </c>
      <c r="G66" s="20" t="e">
        <f>VLOOKUP(B66,'Listado_Completo_69-B'!$B$4:$R$20000,4,0)</f>
        <v>#N/A</v>
      </c>
      <c r="H66" s="23" t="e">
        <f>VLOOKUP(B66,'Listado_Completo_69-B'!$B$4:$R$20000,5,0)</f>
        <v>#N/A</v>
      </c>
      <c r="I66" s="20" t="e">
        <f>VLOOKUP(B66,'Listado_Completo_69-B'!$B$4:$R$20000,6,0)</f>
        <v>#N/A</v>
      </c>
      <c r="J66" s="23" t="e">
        <f>VLOOKUP(B66,'Listado_Completo_69-B'!$B$4:$R$20000,7,0)</f>
        <v>#N/A</v>
      </c>
      <c r="K66" s="23" t="e">
        <f>VLOOKUP(B66,'Listado_Completo_69-B'!$B$4:$R$20000,8,0)</f>
        <v>#N/A</v>
      </c>
      <c r="L66" s="20" t="e">
        <f>VLOOKUP(B66,'Listado_Completo_69-B'!$B$4:$R$20000,9,0)</f>
        <v>#N/A</v>
      </c>
      <c r="M66" s="23" t="e">
        <f>VLOOKUP(B66,'Listado_Completo_69-B'!$B$4:$R$20000,10,0)</f>
        <v>#N/A</v>
      </c>
      <c r="N66" s="20" t="e">
        <f>VLOOKUP(B66,'Listado_Completo_69-B'!$B$4:$R$20000,11,0)</f>
        <v>#N/A</v>
      </c>
      <c r="O66" s="23" t="e">
        <f>VLOOKUP(B66,'Listado_Completo_69-B'!$B$4:$R$20000,12,0)</f>
        <v>#N/A</v>
      </c>
      <c r="P66" s="23" t="e">
        <f>VLOOKUP(B66,'Listado_Completo_69-B'!$B$4:$R$20000,13,0)</f>
        <v>#N/A</v>
      </c>
      <c r="Q66" s="20" t="e">
        <f>VLOOKUP(B66,'Listado_Completo_69-B'!$B$4:$R$20000,14,0)</f>
        <v>#N/A</v>
      </c>
      <c r="R66" s="20" t="e">
        <f>VLOOKUP(B66,'Listado_Completo_69-B'!$B$4:$R$20000,15,0)</f>
        <v>#N/A</v>
      </c>
      <c r="S66" s="20" t="e">
        <f>VLOOKUP(B66,'Listado_Completo_69-B'!$B$4:$R$20000,16,0)</f>
        <v>#N/A</v>
      </c>
      <c r="T66" s="20" t="e">
        <f>VLOOKUP(B66,'Listado_Completo_69-B'!$B$4:$R$20000,17,0)</f>
        <v>#N/A</v>
      </c>
    </row>
    <row r="67" spans="1:20" s="22" customFormat="1" x14ac:dyDescent="0.2">
      <c r="A67" s="20">
        <v>2014</v>
      </c>
      <c r="B67" s="20"/>
      <c r="C67" s="10" t="e">
        <f>VLOOKUP(B67,'Listado_Completo_69-B'!$B$4:$R$20000,2,0)</f>
        <v>#N/A</v>
      </c>
      <c r="D67" s="21">
        <v>11677</v>
      </c>
      <c r="F67" s="20" t="e">
        <f>VLOOKUP(B67,'Listado_Completo_69-B'!$B$4:$R$20000,3,0)</f>
        <v>#N/A</v>
      </c>
      <c r="G67" s="20" t="e">
        <f>VLOOKUP(B67,'Listado_Completo_69-B'!$B$4:$R$20000,4,0)</f>
        <v>#N/A</v>
      </c>
      <c r="H67" s="23" t="e">
        <f>VLOOKUP(B67,'Listado_Completo_69-B'!$B$4:$R$20000,5,0)</f>
        <v>#N/A</v>
      </c>
      <c r="I67" s="20" t="e">
        <f>VLOOKUP(B67,'Listado_Completo_69-B'!$B$4:$R$20000,6,0)</f>
        <v>#N/A</v>
      </c>
      <c r="J67" s="23" t="e">
        <f>VLOOKUP(B67,'Listado_Completo_69-B'!$B$4:$R$20000,7,0)</f>
        <v>#N/A</v>
      </c>
      <c r="K67" s="23" t="e">
        <f>VLOOKUP(B67,'Listado_Completo_69-B'!$B$4:$R$20000,8,0)</f>
        <v>#N/A</v>
      </c>
      <c r="L67" s="20" t="e">
        <f>VLOOKUP(B67,'Listado_Completo_69-B'!$B$4:$R$20000,9,0)</f>
        <v>#N/A</v>
      </c>
      <c r="M67" s="23" t="e">
        <f>VLOOKUP(B67,'Listado_Completo_69-B'!$B$4:$R$20000,10,0)</f>
        <v>#N/A</v>
      </c>
      <c r="N67" s="20" t="e">
        <f>VLOOKUP(B67,'Listado_Completo_69-B'!$B$4:$R$20000,11,0)</f>
        <v>#N/A</v>
      </c>
      <c r="O67" s="23" t="e">
        <f>VLOOKUP(B67,'Listado_Completo_69-B'!$B$4:$R$20000,12,0)</f>
        <v>#N/A</v>
      </c>
      <c r="P67" s="23" t="e">
        <f>VLOOKUP(B67,'Listado_Completo_69-B'!$B$4:$R$20000,13,0)</f>
        <v>#N/A</v>
      </c>
      <c r="Q67" s="20" t="e">
        <f>VLOOKUP(B67,'Listado_Completo_69-B'!$B$4:$R$20000,14,0)</f>
        <v>#N/A</v>
      </c>
      <c r="R67" s="20" t="e">
        <f>VLOOKUP(B67,'Listado_Completo_69-B'!$B$4:$R$20000,15,0)</f>
        <v>#N/A</v>
      </c>
      <c r="S67" s="20" t="e">
        <f>VLOOKUP(B67,'Listado_Completo_69-B'!$B$4:$R$20000,16,0)</f>
        <v>#N/A</v>
      </c>
      <c r="T67" s="20" t="e">
        <f>VLOOKUP(B67,'Listado_Completo_69-B'!$B$4:$R$20000,17,0)</f>
        <v>#N/A</v>
      </c>
    </row>
    <row r="68" spans="1:20" s="22" customFormat="1" x14ac:dyDescent="0.2">
      <c r="A68" s="20">
        <v>2014</v>
      </c>
      <c r="B68" s="20"/>
      <c r="C68" s="10" t="e">
        <f>VLOOKUP(B68,'Listado_Completo_69-B'!$B$4:$R$20000,2,0)</f>
        <v>#N/A</v>
      </c>
      <c r="D68" s="21">
        <v>11677</v>
      </c>
      <c r="F68" s="20" t="e">
        <f>VLOOKUP(B68,'Listado_Completo_69-B'!$B$4:$R$20000,3,0)</f>
        <v>#N/A</v>
      </c>
      <c r="G68" s="20" t="e">
        <f>VLOOKUP(B68,'Listado_Completo_69-B'!$B$4:$R$20000,4,0)</f>
        <v>#N/A</v>
      </c>
      <c r="H68" s="23" t="e">
        <f>VLOOKUP(B68,'Listado_Completo_69-B'!$B$4:$R$20000,5,0)</f>
        <v>#N/A</v>
      </c>
      <c r="I68" s="20" t="e">
        <f>VLOOKUP(B68,'Listado_Completo_69-B'!$B$4:$R$20000,6,0)</f>
        <v>#N/A</v>
      </c>
      <c r="J68" s="23" t="e">
        <f>VLOOKUP(B68,'Listado_Completo_69-B'!$B$4:$R$20000,7,0)</f>
        <v>#N/A</v>
      </c>
      <c r="K68" s="23" t="e">
        <f>VLOOKUP(B68,'Listado_Completo_69-B'!$B$4:$R$20000,8,0)</f>
        <v>#N/A</v>
      </c>
      <c r="L68" s="20" t="e">
        <f>VLOOKUP(B68,'Listado_Completo_69-B'!$B$4:$R$20000,9,0)</f>
        <v>#N/A</v>
      </c>
      <c r="M68" s="23" t="e">
        <f>VLOOKUP(B68,'Listado_Completo_69-B'!$B$4:$R$20000,10,0)</f>
        <v>#N/A</v>
      </c>
      <c r="N68" s="20" t="e">
        <f>VLOOKUP(B68,'Listado_Completo_69-B'!$B$4:$R$20000,11,0)</f>
        <v>#N/A</v>
      </c>
      <c r="O68" s="23" t="e">
        <f>VLOOKUP(B68,'Listado_Completo_69-B'!$B$4:$R$20000,12,0)</f>
        <v>#N/A</v>
      </c>
      <c r="P68" s="23" t="e">
        <f>VLOOKUP(B68,'Listado_Completo_69-B'!$B$4:$R$20000,13,0)</f>
        <v>#N/A</v>
      </c>
      <c r="Q68" s="20" t="e">
        <f>VLOOKUP(B68,'Listado_Completo_69-B'!$B$4:$R$20000,14,0)</f>
        <v>#N/A</v>
      </c>
      <c r="R68" s="20" t="e">
        <f>VLOOKUP(B68,'Listado_Completo_69-B'!$B$4:$R$20000,15,0)</f>
        <v>#N/A</v>
      </c>
      <c r="S68" s="20" t="e">
        <f>VLOOKUP(B68,'Listado_Completo_69-B'!$B$4:$R$20000,16,0)</f>
        <v>#N/A</v>
      </c>
      <c r="T68" s="20" t="e">
        <f>VLOOKUP(B68,'Listado_Completo_69-B'!$B$4:$R$20000,17,0)</f>
        <v>#N/A</v>
      </c>
    </row>
    <row r="69" spans="1:20" s="22" customFormat="1" x14ac:dyDescent="0.2">
      <c r="A69" s="20">
        <v>2014</v>
      </c>
      <c r="B69" s="20"/>
      <c r="C69" s="10" t="e">
        <f>VLOOKUP(B69,'Listado_Completo_69-B'!$B$4:$R$20000,2,0)</f>
        <v>#N/A</v>
      </c>
      <c r="D69" s="21">
        <v>11677</v>
      </c>
      <c r="F69" s="20" t="e">
        <f>VLOOKUP(B69,'Listado_Completo_69-B'!$B$4:$R$20000,3,0)</f>
        <v>#N/A</v>
      </c>
      <c r="G69" s="20" t="e">
        <f>VLOOKUP(B69,'Listado_Completo_69-B'!$B$4:$R$20000,4,0)</f>
        <v>#N/A</v>
      </c>
      <c r="H69" s="23" t="e">
        <f>VLOOKUP(B69,'Listado_Completo_69-B'!$B$4:$R$20000,5,0)</f>
        <v>#N/A</v>
      </c>
      <c r="I69" s="20" t="e">
        <f>VLOOKUP(B69,'Listado_Completo_69-B'!$B$4:$R$20000,6,0)</f>
        <v>#N/A</v>
      </c>
      <c r="J69" s="23" t="e">
        <f>VLOOKUP(B69,'Listado_Completo_69-B'!$B$4:$R$20000,7,0)</f>
        <v>#N/A</v>
      </c>
      <c r="K69" s="23" t="e">
        <f>VLOOKUP(B69,'Listado_Completo_69-B'!$B$4:$R$20000,8,0)</f>
        <v>#N/A</v>
      </c>
      <c r="L69" s="20" t="e">
        <f>VLOOKUP(B69,'Listado_Completo_69-B'!$B$4:$R$20000,9,0)</f>
        <v>#N/A</v>
      </c>
      <c r="M69" s="23" t="e">
        <f>VLOOKUP(B69,'Listado_Completo_69-B'!$B$4:$R$20000,10,0)</f>
        <v>#N/A</v>
      </c>
      <c r="N69" s="20" t="e">
        <f>VLOOKUP(B69,'Listado_Completo_69-B'!$B$4:$R$20000,11,0)</f>
        <v>#N/A</v>
      </c>
      <c r="O69" s="23" t="e">
        <f>VLOOKUP(B69,'Listado_Completo_69-B'!$B$4:$R$20000,12,0)</f>
        <v>#N/A</v>
      </c>
      <c r="P69" s="23" t="e">
        <f>VLOOKUP(B69,'Listado_Completo_69-B'!$B$4:$R$20000,13,0)</f>
        <v>#N/A</v>
      </c>
      <c r="Q69" s="20" t="e">
        <f>VLOOKUP(B69,'Listado_Completo_69-B'!$B$4:$R$20000,14,0)</f>
        <v>#N/A</v>
      </c>
      <c r="R69" s="20" t="e">
        <f>VLOOKUP(B69,'Listado_Completo_69-B'!$B$4:$R$20000,15,0)</f>
        <v>#N/A</v>
      </c>
      <c r="S69" s="20" t="e">
        <f>VLOOKUP(B69,'Listado_Completo_69-B'!$B$4:$R$20000,16,0)</f>
        <v>#N/A</v>
      </c>
      <c r="T69" s="20" t="e">
        <f>VLOOKUP(B69,'Listado_Completo_69-B'!$B$4:$R$20000,17,0)</f>
        <v>#N/A</v>
      </c>
    </row>
    <row r="70" spans="1:20" s="22" customFormat="1" x14ac:dyDescent="0.2">
      <c r="A70" s="20">
        <v>2014</v>
      </c>
      <c r="B70" s="20"/>
      <c r="C70" s="10" t="e">
        <f>VLOOKUP(B70,'Listado_Completo_69-B'!$B$4:$R$20000,2,0)</f>
        <v>#N/A</v>
      </c>
      <c r="D70" s="21">
        <v>11677</v>
      </c>
      <c r="F70" s="20" t="e">
        <f>VLOOKUP(B70,'Listado_Completo_69-B'!$B$4:$R$20000,3,0)</f>
        <v>#N/A</v>
      </c>
      <c r="G70" s="20" t="e">
        <f>VLOOKUP(B70,'Listado_Completo_69-B'!$B$4:$R$20000,4,0)</f>
        <v>#N/A</v>
      </c>
      <c r="H70" s="23" t="e">
        <f>VLOOKUP(B70,'Listado_Completo_69-B'!$B$4:$R$20000,5,0)</f>
        <v>#N/A</v>
      </c>
      <c r="I70" s="20" t="e">
        <f>VLOOKUP(B70,'Listado_Completo_69-B'!$B$4:$R$20000,6,0)</f>
        <v>#N/A</v>
      </c>
      <c r="J70" s="23" t="e">
        <f>VLOOKUP(B70,'Listado_Completo_69-B'!$B$4:$R$20000,7,0)</f>
        <v>#N/A</v>
      </c>
      <c r="K70" s="23" t="e">
        <f>VLOOKUP(B70,'Listado_Completo_69-B'!$B$4:$R$20000,8,0)</f>
        <v>#N/A</v>
      </c>
      <c r="L70" s="20" t="e">
        <f>VLOOKUP(B70,'Listado_Completo_69-B'!$B$4:$R$20000,9,0)</f>
        <v>#N/A</v>
      </c>
      <c r="M70" s="23" t="e">
        <f>VLOOKUP(B70,'Listado_Completo_69-B'!$B$4:$R$20000,10,0)</f>
        <v>#N/A</v>
      </c>
      <c r="N70" s="20" t="e">
        <f>VLOOKUP(B70,'Listado_Completo_69-B'!$B$4:$R$20000,11,0)</f>
        <v>#N/A</v>
      </c>
      <c r="O70" s="23" t="e">
        <f>VLOOKUP(B70,'Listado_Completo_69-B'!$B$4:$R$20000,12,0)</f>
        <v>#N/A</v>
      </c>
      <c r="P70" s="23" t="e">
        <f>VLOOKUP(B70,'Listado_Completo_69-B'!$B$4:$R$20000,13,0)</f>
        <v>#N/A</v>
      </c>
      <c r="Q70" s="20" t="e">
        <f>VLOOKUP(B70,'Listado_Completo_69-B'!$B$4:$R$20000,14,0)</f>
        <v>#N/A</v>
      </c>
      <c r="R70" s="20" t="e">
        <f>VLOOKUP(B70,'Listado_Completo_69-B'!$B$4:$R$20000,15,0)</f>
        <v>#N/A</v>
      </c>
      <c r="S70" s="20" t="e">
        <f>VLOOKUP(B70,'Listado_Completo_69-B'!$B$4:$R$20000,16,0)</f>
        <v>#N/A</v>
      </c>
      <c r="T70" s="20" t="e">
        <f>VLOOKUP(B70,'Listado_Completo_69-B'!$B$4:$R$20000,17,0)</f>
        <v>#N/A</v>
      </c>
    </row>
    <row r="71" spans="1:20" s="22" customFormat="1" x14ac:dyDescent="0.2">
      <c r="A71" s="20">
        <v>2014</v>
      </c>
      <c r="B71" s="20"/>
      <c r="C71" s="10" t="e">
        <f>VLOOKUP(B71,'Listado_Completo_69-B'!$B$4:$R$20000,2,0)</f>
        <v>#N/A</v>
      </c>
      <c r="D71" s="21">
        <v>11677</v>
      </c>
      <c r="F71" s="20" t="e">
        <f>VLOOKUP(B71,'Listado_Completo_69-B'!$B$4:$R$20000,3,0)</f>
        <v>#N/A</v>
      </c>
      <c r="G71" s="20" t="e">
        <f>VLOOKUP(B71,'Listado_Completo_69-B'!$B$4:$R$20000,4,0)</f>
        <v>#N/A</v>
      </c>
      <c r="H71" s="23" t="e">
        <f>VLOOKUP(B71,'Listado_Completo_69-B'!$B$4:$R$20000,5,0)</f>
        <v>#N/A</v>
      </c>
      <c r="I71" s="20" t="e">
        <f>VLOOKUP(B71,'Listado_Completo_69-B'!$B$4:$R$20000,6,0)</f>
        <v>#N/A</v>
      </c>
      <c r="J71" s="23" t="e">
        <f>VLOOKUP(B71,'Listado_Completo_69-B'!$B$4:$R$20000,7,0)</f>
        <v>#N/A</v>
      </c>
      <c r="K71" s="23" t="e">
        <f>VLOOKUP(B71,'Listado_Completo_69-B'!$B$4:$R$20000,8,0)</f>
        <v>#N/A</v>
      </c>
      <c r="L71" s="20" t="e">
        <f>VLOOKUP(B71,'Listado_Completo_69-B'!$B$4:$R$20000,9,0)</f>
        <v>#N/A</v>
      </c>
      <c r="M71" s="23" t="e">
        <f>VLOOKUP(B71,'Listado_Completo_69-B'!$B$4:$R$20000,10,0)</f>
        <v>#N/A</v>
      </c>
      <c r="N71" s="20" t="e">
        <f>VLOOKUP(B71,'Listado_Completo_69-B'!$B$4:$R$20000,11,0)</f>
        <v>#N/A</v>
      </c>
      <c r="O71" s="23" t="e">
        <f>VLOOKUP(B71,'Listado_Completo_69-B'!$B$4:$R$20000,12,0)</f>
        <v>#N/A</v>
      </c>
      <c r="P71" s="23" t="e">
        <f>VLOOKUP(B71,'Listado_Completo_69-B'!$B$4:$R$20000,13,0)</f>
        <v>#N/A</v>
      </c>
      <c r="Q71" s="20" t="e">
        <f>VLOOKUP(B71,'Listado_Completo_69-B'!$B$4:$R$20000,14,0)</f>
        <v>#N/A</v>
      </c>
      <c r="R71" s="20" t="e">
        <f>VLOOKUP(B71,'Listado_Completo_69-B'!$B$4:$R$20000,15,0)</f>
        <v>#N/A</v>
      </c>
      <c r="S71" s="20" t="e">
        <f>VLOOKUP(B71,'Listado_Completo_69-B'!$B$4:$R$20000,16,0)</f>
        <v>#N/A</v>
      </c>
      <c r="T71" s="20" t="e">
        <f>VLOOKUP(B71,'Listado_Completo_69-B'!$B$4:$R$20000,17,0)</f>
        <v>#N/A</v>
      </c>
    </row>
    <row r="72" spans="1:20" s="22" customFormat="1" x14ac:dyDescent="0.2">
      <c r="A72" s="20">
        <v>2014</v>
      </c>
      <c r="B72" s="20"/>
      <c r="C72" s="10" t="e">
        <f>VLOOKUP(B72,'Listado_Completo_69-B'!$B$4:$R$20000,2,0)</f>
        <v>#N/A</v>
      </c>
      <c r="D72" s="21">
        <v>11677</v>
      </c>
      <c r="F72" s="20" t="e">
        <f>VLOOKUP(B72,'Listado_Completo_69-B'!$B$4:$R$20000,3,0)</f>
        <v>#N/A</v>
      </c>
      <c r="G72" s="20" t="e">
        <f>VLOOKUP(B72,'Listado_Completo_69-B'!$B$4:$R$20000,4,0)</f>
        <v>#N/A</v>
      </c>
      <c r="H72" s="23" t="e">
        <f>VLOOKUP(B72,'Listado_Completo_69-B'!$B$4:$R$20000,5,0)</f>
        <v>#N/A</v>
      </c>
      <c r="I72" s="20" t="e">
        <f>VLOOKUP(B72,'Listado_Completo_69-B'!$B$4:$R$20000,6,0)</f>
        <v>#N/A</v>
      </c>
      <c r="J72" s="23" t="e">
        <f>VLOOKUP(B72,'Listado_Completo_69-B'!$B$4:$R$20000,7,0)</f>
        <v>#N/A</v>
      </c>
      <c r="K72" s="23" t="e">
        <f>VLOOKUP(B72,'Listado_Completo_69-B'!$B$4:$R$20000,8,0)</f>
        <v>#N/A</v>
      </c>
      <c r="L72" s="20" t="e">
        <f>VLOOKUP(B72,'Listado_Completo_69-B'!$B$4:$R$20000,9,0)</f>
        <v>#N/A</v>
      </c>
      <c r="M72" s="23" t="e">
        <f>VLOOKUP(B72,'Listado_Completo_69-B'!$B$4:$R$20000,10,0)</f>
        <v>#N/A</v>
      </c>
      <c r="N72" s="20" t="e">
        <f>VLOOKUP(B72,'Listado_Completo_69-B'!$B$4:$R$20000,11,0)</f>
        <v>#N/A</v>
      </c>
      <c r="O72" s="23" t="e">
        <f>VLOOKUP(B72,'Listado_Completo_69-B'!$B$4:$R$20000,12,0)</f>
        <v>#N/A</v>
      </c>
      <c r="P72" s="23" t="e">
        <f>VLOOKUP(B72,'Listado_Completo_69-B'!$B$4:$R$20000,13,0)</f>
        <v>#N/A</v>
      </c>
      <c r="Q72" s="20" t="e">
        <f>VLOOKUP(B72,'Listado_Completo_69-B'!$B$4:$R$20000,14,0)</f>
        <v>#N/A</v>
      </c>
      <c r="R72" s="20" t="e">
        <f>VLOOKUP(B72,'Listado_Completo_69-B'!$B$4:$R$20000,15,0)</f>
        <v>#N/A</v>
      </c>
      <c r="S72" s="20" t="e">
        <f>VLOOKUP(B72,'Listado_Completo_69-B'!$B$4:$R$20000,16,0)</f>
        <v>#N/A</v>
      </c>
      <c r="T72" s="20" t="e">
        <f>VLOOKUP(B72,'Listado_Completo_69-B'!$B$4:$R$20000,17,0)</f>
        <v>#N/A</v>
      </c>
    </row>
    <row r="73" spans="1:20" s="22" customFormat="1" x14ac:dyDescent="0.2">
      <c r="A73" s="20">
        <v>2014</v>
      </c>
      <c r="B73" s="20"/>
      <c r="C73" s="10" t="e">
        <f>VLOOKUP(B73,'Listado_Completo_69-B'!$B$4:$R$20000,2,0)</f>
        <v>#N/A</v>
      </c>
      <c r="D73" s="21">
        <v>11677</v>
      </c>
      <c r="F73" s="20" t="e">
        <f>VLOOKUP(B73,'Listado_Completo_69-B'!$B$4:$R$20000,3,0)</f>
        <v>#N/A</v>
      </c>
      <c r="G73" s="20" t="e">
        <f>VLOOKUP(B73,'Listado_Completo_69-B'!$B$4:$R$20000,4,0)</f>
        <v>#N/A</v>
      </c>
      <c r="H73" s="23" t="e">
        <f>VLOOKUP(B73,'Listado_Completo_69-B'!$B$4:$R$20000,5,0)</f>
        <v>#N/A</v>
      </c>
      <c r="I73" s="20" t="e">
        <f>VLOOKUP(B73,'Listado_Completo_69-B'!$B$4:$R$20000,6,0)</f>
        <v>#N/A</v>
      </c>
      <c r="J73" s="23" t="e">
        <f>VLOOKUP(B73,'Listado_Completo_69-B'!$B$4:$R$20000,7,0)</f>
        <v>#N/A</v>
      </c>
      <c r="K73" s="23" t="e">
        <f>VLOOKUP(B73,'Listado_Completo_69-B'!$B$4:$R$20000,8,0)</f>
        <v>#N/A</v>
      </c>
      <c r="L73" s="20" t="e">
        <f>VLOOKUP(B73,'Listado_Completo_69-B'!$B$4:$R$20000,9,0)</f>
        <v>#N/A</v>
      </c>
      <c r="M73" s="23" t="e">
        <f>VLOOKUP(B73,'Listado_Completo_69-B'!$B$4:$R$20000,10,0)</f>
        <v>#N/A</v>
      </c>
      <c r="N73" s="20" t="e">
        <f>VLOOKUP(B73,'Listado_Completo_69-B'!$B$4:$R$20000,11,0)</f>
        <v>#N/A</v>
      </c>
      <c r="O73" s="23" t="e">
        <f>VLOOKUP(B73,'Listado_Completo_69-B'!$B$4:$R$20000,12,0)</f>
        <v>#N/A</v>
      </c>
      <c r="P73" s="23" t="e">
        <f>VLOOKUP(B73,'Listado_Completo_69-B'!$B$4:$R$20000,13,0)</f>
        <v>#N/A</v>
      </c>
      <c r="Q73" s="20" t="e">
        <f>VLOOKUP(B73,'Listado_Completo_69-B'!$B$4:$R$20000,14,0)</f>
        <v>#N/A</v>
      </c>
      <c r="R73" s="20" t="e">
        <f>VLOOKUP(B73,'Listado_Completo_69-B'!$B$4:$R$20000,15,0)</f>
        <v>#N/A</v>
      </c>
      <c r="S73" s="20" t="e">
        <f>VLOOKUP(B73,'Listado_Completo_69-B'!$B$4:$R$20000,16,0)</f>
        <v>#N/A</v>
      </c>
      <c r="T73" s="20" t="e">
        <f>VLOOKUP(B73,'Listado_Completo_69-B'!$B$4:$R$20000,17,0)</f>
        <v>#N/A</v>
      </c>
    </row>
    <row r="74" spans="1:20" s="22" customFormat="1" x14ac:dyDescent="0.2">
      <c r="A74" s="20">
        <v>2014</v>
      </c>
      <c r="B74" s="20"/>
      <c r="C74" s="10" t="e">
        <f>VLOOKUP(B74,'Listado_Completo_69-B'!$B$4:$R$20000,2,0)</f>
        <v>#N/A</v>
      </c>
      <c r="D74" s="21">
        <v>11677</v>
      </c>
      <c r="F74" s="20" t="e">
        <f>VLOOKUP(B74,'Listado_Completo_69-B'!$B$4:$R$20000,3,0)</f>
        <v>#N/A</v>
      </c>
      <c r="G74" s="20" t="e">
        <f>VLOOKUP(B74,'Listado_Completo_69-B'!$B$4:$R$20000,4,0)</f>
        <v>#N/A</v>
      </c>
      <c r="H74" s="23" t="e">
        <f>VLOOKUP(B74,'Listado_Completo_69-B'!$B$4:$R$20000,5,0)</f>
        <v>#N/A</v>
      </c>
      <c r="I74" s="20" t="e">
        <f>VLOOKUP(B74,'Listado_Completo_69-B'!$B$4:$R$20000,6,0)</f>
        <v>#N/A</v>
      </c>
      <c r="J74" s="23" t="e">
        <f>VLOOKUP(B74,'Listado_Completo_69-B'!$B$4:$R$20000,7,0)</f>
        <v>#N/A</v>
      </c>
      <c r="K74" s="23" t="e">
        <f>VLOOKUP(B74,'Listado_Completo_69-B'!$B$4:$R$20000,8,0)</f>
        <v>#N/A</v>
      </c>
      <c r="L74" s="20" t="e">
        <f>VLOOKUP(B74,'Listado_Completo_69-B'!$B$4:$R$20000,9,0)</f>
        <v>#N/A</v>
      </c>
      <c r="M74" s="23" t="e">
        <f>VLOOKUP(B74,'Listado_Completo_69-B'!$B$4:$R$20000,10,0)</f>
        <v>#N/A</v>
      </c>
      <c r="N74" s="20" t="e">
        <f>VLOOKUP(B74,'Listado_Completo_69-B'!$B$4:$R$20000,11,0)</f>
        <v>#N/A</v>
      </c>
      <c r="O74" s="23" t="e">
        <f>VLOOKUP(B74,'Listado_Completo_69-B'!$B$4:$R$20000,12,0)</f>
        <v>#N/A</v>
      </c>
      <c r="P74" s="23" t="e">
        <f>VLOOKUP(B74,'Listado_Completo_69-B'!$B$4:$R$20000,13,0)</f>
        <v>#N/A</v>
      </c>
      <c r="Q74" s="20" t="e">
        <f>VLOOKUP(B74,'Listado_Completo_69-B'!$B$4:$R$20000,14,0)</f>
        <v>#N/A</v>
      </c>
      <c r="R74" s="20" t="e">
        <f>VLOOKUP(B74,'Listado_Completo_69-B'!$B$4:$R$20000,15,0)</f>
        <v>#N/A</v>
      </c>
      <c r="S74" s="20" t="e">
        <f>VLOOKUP(B74,'Listado_Completo_69-B'!$B$4:$R$20000,16,0)</f>
        <v>#N/A</v>
      </c>
      <c r="T74" s="20" t="e">
        <f>VLOOKUP(B74,'Listado_Completo_69-B'!$B$4:$R$20000,17,0)</f>
        <v>#N/A</v>
      </c>
    </row>
    <row r="75" spans="1:20" s="22" customFormat="1" x14ac:dyDescent="0.2">
      <c r="A75" s="20">
        <v>2014</v>
      </c>
      <c r="B75" s="20"/>
      <c r="C75" s="10" t="e">
        <f>VLOOKUP(B75,'Listado_Completo_69-B'!$B$4:$R$20000,2,0)</f>
        <v>#N/A</v>
      </c>
      <c r="D75" s="21">
        <v>11677</v>
      </c>
      <c r="F75" s="20" t="e">
        <f>VLOOKUP(B75,'Listado_Completo_69-B'!$B$4:$R$20000,3,0)</f>
        <v>#N/A</v>
      </c>
      <c r="G75" s="20" t="e">
        <f>VLOOKUP(B75,'Listado_Completo_69-B'!$B$4:$R$20000,4,0)</f>
        <v>#N/A</v>
      </c>
      <c r="H75" s="23" t="e">
        <f>VLOOKUP(B75,'Listado_Completo_69-B'!$B$4:$R$20000,5,0)</f>
        <v>#N/A</v>
      </c>
      <c r="I75" s="20" t="e">
        <f>VLOOKUP(B75,'Listado_Completo_69-B'!$B$4:$R$20000,6,0)</f>
        <v>#N/A</v>
      </c>
      <c r="J75" s="23" t="e">
        <f>VLOOKUP(B75,'Listado_Completo_69-B'!$B$4:$R$20000,7,0)</f>
        <v>#N/A</v>
      </c>
      <c r="K75" s="23" t="e">
        <f>VLOOKUP(B75,'Listado_Completo_69-B'!$B$4:$R$20000,8,0)</f>
        <v>#N/A</v>
      </c>
      <c r="L75" s="20" t="e">
        <f>VLOOKUP(B75,'Listado_Completo_69-B'!$B$4:$R$20000,9,0)</f>
        <v>#N/A</v>
      </c>
      <c r="M75" s="23" t="e">
        <f>VLOOKUP(B75,'Listado_Completo_69-B'!$B$4:$R$20000,10,0)</f>
        <v>#N/A</v>
      </c>
      <c r="N75" s="20" t="e">
        <f>VLOOKUP(B75,'Listado_Completo_69-B'!$B$4:$R$20000,11,0)</f>
        <v>#N/A</v>
      </c>
      <c r="O75" s="23" t="e">
        <f>VLOOKUP(B75,'Listado_Completo_69-B'!$B$4:$R$20000,12,0)</f>
        <v>#N/A</v>
      </c>
      <c r="P75" s="23" t="e">
        <f>VLOOKUP(B75,'Listado_Completo_69-B'!$B$4:$R$20000,13,0)</f>
        <v>#N/A</v>
      </c>
      <c r="Q75" s="20" t="e">
        <f>VLOOKUP(B75,'Listado_Completo_69-B'!$B$4:$R$20000,14,0)</f>
        <v>#N/A</v>
      </c>
      <c r="R75" s="20" t="e">
        <f>VLOOKUP(B75,'Listado_Completo_69-B'!$B$4:$R$20000,15,0)</f>
        <v>#N/A</v>
      </c>
      <c r="S75" s="20" t="e">
        <f>VLOOKUP(B75,'Listado_Completo_69-B'!$B$4:$R$20000,16,0)</f>
        <v>#N/A</v>
      </c>
      <c r="T75" s="20" t="e">
        <f>VLOOKUP(B75,'Listado_Completo_69-B'!$B$4:$R$20000,17,0)</f>
        <v>#N/A</v>
      </c>
    </row>
    <row r="76" spans="1:20" s="22" customFormat="1" x14ac:dyDescent="0.2">
      <c r="A76" s="20">
        <v>2014</v>
      </c>
      <c r="B76" s="20"/>
      <c r="C76" s="10" t="e">
        <f>VLOOKUP(B76,'Listado_Completo_69-B'!$B$4:$R$20000,2,0)</f>
        <v>#N/A</v>
      </c>
      <c r="D76" s="21">
        <v>11677</v>
      </c>
      <c r="F76" s="20" t="e">
        <f>VLOOKUP(B76,'Listado_Completo_69-B'!$B$4:$R$20000,3,0)</f>
        <v>#N/A</v>
      </c>
      <c r="G76" s="20" t="e">
        <f>VLOOKUP(B76,'Listado_Completo_69-B'!$B$4:$R$20000,4,0)</f>
        <v>#N/A</v>
      </c>
      <c r="H76" s="23" t="e">
        <f>VLOOKUP(B76,'Listado_Completo_69-B'!$B$4:$R$20000,5,0)</f>
        <v>#N/A</v>
      </c>
      <c r="I76" s="20" t="e">
        <f>VLOOKUP(B76,'Listado_Completo_69-B'!$B$4:$R$20000,6,0)</f>
        <v>#N/A</v>
      </c>
      <c r="J76" s="23" t="e">
        <f>VLOOKUP(B76,'Listado_Completo_69-B'!$B$4:$R$20000,7,0)</f>
        <v>#N/A</v>
      </c>
      <c r="K76" s="23" t="e">
        <f>VLOOKUP(B76,'Listado_Completo_69-B'!$B$4:$R$20000,8,0)</f>
        <v>#N/A</v>
      </c>
      <c r="L76" s="20" t="e">
        <f>VLOOKUP(B76,'Listado_Completo_69-B'!$B$4:$R$20000,9,0)</f>
        <v>#N/A</v>
      </c>
      <c r="M76" s="23" t="e">
        <f>VLOOKUP(B76,'Listado_Completo_69-B'!$B$4:$R$20000,10,0)</f>
        <v>#N/A</v>
      </c>
      <c r="N76" s="20" t="e">
        <f>VLOOKUP(B76,'Listado_Completo_69-B'!$B$4:$R$20000,11,0)</f>
        <v>#N/A</v>
      </c>
      <c r="O76" s="23" t="e">
        <f>VLOOKUP(B76,'Listado_Completo_69-B'!$B$4:$R$20000,12,0)</f>
        <v>#N/A</v>
      </c>
      <c r="P76" s="23" t="e">
        <f>VLOOKUP(B76,'Listado_Completo_69-B'!$B$4:$R$20000,13,0)</f>
        <v>#N/A</v>
      </c>
      <c r="Q76" s="20" t="e">
        <f>VLOOKUP(B76,'Listado_Completo_69-B'!$B$4:$R$20000,14,0)</f>
        <v>#N/A</v>
      </c>
      <c r="R76" s="20" t="e">
        <f>VLOOKUP(B76,'Listado_Completo_69-B'!$B$4:$R$20000,15,0)</f>
        <v>#N/A</v>
      </c>
      <c r="S76" s="20" t="e">
        <f>VLOOKUP(B76,'Listado_Completo_69-B'!$B$4:$R$20000,16,0)</f>
        <v>#N/A</v>
      </c>
      <c r="T76" s="20" t="e">
        <f>VLOOKUP(B76,'Listado_Completo_69-B'!$B$4:$R$20000,17,0)</f>
        <v>#N/A</v>
      </c>
    </row>
    <row r="77" spans="1:20" s="22" customFormat="1" x14ac:dyDescent="0.2">
      <c r="A77" s="20">
        <v>2014</v>
      </c>
      <c r="B77" s="20"/>
      <c r="C77" s="10" t="e">
        <f>VLOOKUP(B77,'Listado_Completo_69-B'!$B$4:$R$20000,2,0)</f>
        <v>#N/A</v>
      </c>
      <c r="D77" s="21">
        <v>11677</v>
      </c>
      <c r="F77" s="20" t="e">
        <f>VLOOKUP(B77,'Listado_Completo_69-B'!$B$4:$R$20000,3,0)</f>
        <v>#N/A</v>
      </c>
      <c r="G77" s="20" t="e">
        <f>VLOOKUP(B77,'Listado_Completo_69-B'!$B$4:$R$20000,4,0)</f>
        <v>#N/A</v>
      </c>
      <c r="H77" s="23" t="e">
        <f>VLOOKUP(B77,'Listado_Completo_69-B'!$B$4:$R$20000,5,0)</f>
        <v>#N/A</v>
      </c>
      <c r="I77" s="20" t="e">
        <f>VLOOKUP(B77,'Listado_Completo_69-B'!$B$4:$R$20000,6,0)</f>
        <v>#N/A</v>
      </c>
      <c r="J77" s="23" t="e">
        <f>VLOOKUP(B77,'Listado_Completo_69-B'!$B$4:$R$20000,7,0)</f>
        <v>#N/A</v>
      </c>
      <c r="K77" s="23" t="e">
        <f>VLOOKUP(B77,'Listado_Completo_69-B'!$B$4:$R$20000,8,0)</f>
        <v>#N/A</v>
      </c>
      <c r="L77" s="20" t="e">
        <f>VLOOKUP(B77,'Listado_Completo_69-B'!$B$4:$R$20000,9,0)</f>
        <v>#N/A</v>
      </c>
      <c r="M77" s="23" t="e">
        <f>VLOOKUP(B77,'Listado_Completo_69-B'!$B$4:$R$20000,10,0)</f>
        <v>#N/A</v>
      </c>
      <c r="N77" s="20" t="e">
        <f>VLOOKUP(B77,'Listado_Completo_69-B'!$B$4:$R$20000,11,0)</f>
        <v>#N/A</v>
      </c>
      <c r="O77" s="23" t="e">
        <f>VLOOKUP(B77,'Listado_Completo_69-B'!$B$4:$R$20000,12,0)</f>
        <v>#N/A</v>
      </c>
      <c r="P77" s="23" t="e">
        <f>VLOOKUP(B77,'Listado_Completo_69-B'!$B$4:$R$20000,13,0)</f>
        <v>#N/A</v>
      </c>
      <c r="Q77" s="20" t="e">
        <f>VLOOKUP(B77,'Listado_Completo_69-B'!$B$4:$R$20000,14,0)</f>
        <v>#N/A</v>
      </c>
      <c r="R77" s="20" t="e">
        <f>VLOOKUP(B77,'Listado_Completo_69-B'!$B$4:$R$20000,15,0)</f>
        <v>#N/A</v>
      </c>
      <c r="S77" s="20" t="e">
        <f>VLOOKUP(B77,'Listado_Completo_69-B'!$B$4:$R$20000,16,0)</f>
        <v>#N/A</v>
      </c>
      <c r="T77" s="20" t="e">
        <f>VLOOKUP(B77,'Listado_Completo_69-B'!$B$4:$R$20000,17,0)</f>
        <v>#N/A</v>
      </c>
    </row>
    <row r="78" spans="1:20" s="22" customFormat="1" x14ac:dyDescent="0.2">
      <c r="A78" s="20">
        <v>2014</v>
      </c>
      <c r="B78" s="20"/>
      <c r="C78" s="10" t="e">
        <f>VLOOKUP(B78,'Listado_Completo_69-B'!$B$4:$R$20000,2,0)</f>
        <v>#N/A</v>
      </c>
      <c r="D78" s="21">
        <v>11677</v>
      </c>
      <c r="F78" s="20" t="e">
        <f>VLOOKUP(B78,'Listado_Completo_69-B'!$B$4:$R$20000,3,0)</f>
        <v>#N/A</v>
      </c>
      <c r="G78" s="20" t="e">
        <f>VLOOKUP(B78,'Listado_Completo_69-B'!$B$4:$R$20000,4,0)</f>
        <v>#N/A</v>
      </c>
      <c r="H78" s="23" t="e">
        <f>VLOOKUP(B78,'Listado_Completo_69-B'!$B$4:$R$20000,5,0)</f>
        <v>#N/A</v>
      </c>
      <c r="I78" s="20" t="e">
        <f>VLOOKUP(B78,'Listado_Completo_69-B'!$B$4:$R$20000,6,0)</f>
        <v>#N/A</v>
      </c>
      <c r="J78" s="23" t="e">
        <f>VLOOKUP(B78,'Listado_Completo_69-B'!$B$4:$R$20000,7,0)</f>
        <v>#N/A</v>
      </c>
      <c r="K78" s="23" t="e">
        <f>VLOOKUP(B78,'Listado_Completo_69-B'!$B$4:$R$20000,8,0)</f>
        <v>#N/A</v>
      </c>
      <c r="L78" s="20" t="e">
        <f>VLOOKUP(B78,'Listado_Completo_69-B'!$B$4:$R$20000,9,0)</f>
        <v>#N/A</v>
      </c>
      <c r="M78" s="23" t="e">
        <f>VLOOKUP(B78,'Listado_Completo_69-B'!$B$4:$R$20000,10,0)</f>
        <v>#N/A</v>
      </c>
      <c r="N78" s="20" t="e">
        <f>VLOOKUP(B78,'Listado_Completo_69-B'!$B$4:$R$20000,11,0)</f>
        <v>#N/A</v>
      </c>
      <c r="O78" s="23" t="e">
        <f>VLOOKUP(B78,'Listado_Completo_69-B'!$B$4:$R$20000,12,0)</f>
        <v>#N/A</v>
      </c>
      <c r="P78" s="23" t="e">
        <f>VLOOKUP(B78,'Listado_Completo_69-B'!$B$4:$R$20000,13,0)</f>
        <v>#N/A</v>
      </c>
      <c r="Q78" s="20" t="e">
        <f>VLOOKUP(B78,'Listado_Completo_69-B'!$B$4:$R$20000,14,0)</f>
        <v>#N/A</v>
      </c>
      <c r="R78" s="20" t="e">
        <f>VLOOKUP(B78,'Listado_Completo_69-B'!$B$4:$R$20000,15,0)</f>
        <v>#N/A</v>
      </c>
      <c r="S78" s="20" t="e">
        <f>VLOOKUP(B78,'Listado_Completo_69-B'!$B$4:$R$20000,16,0)</f>
        <v>#N/A</v>
      </c>
      <c r="T78" s="20" t="e">
        <f>VLOOKUP(B78,'Listado_Completo_69-B'!$B$4:$R$20000,17,0)</f>
        <v>#N/A</v>
      </c>
    </row>
    <row r="79" spans="1:20" s="22" customFormat="1" x14ac:dyDescent="0.2">
      <c r="A79" s="20">
        <v>2014</v>
      </c>
      <c r="B79" s="20"/>
      <c r="C79" s="10" t="e">
        <f>VLOOKUP(B79,'Listado_Completo_69-B'!$B$4:$R$20000,2,0)</f>
        <v>#N/A</v>
      </c>
      <c r="D79" s="21">
        <v>11677</v>
      </c>
      <c r="F79" s="20" t="e">
        <f>VLOOKUP(B79,'Listado_Completo_69-B'!$B$4:$R$20000,3,0)</f>
        <v>#N/A</v>
      </c>
      <c r="G79" s="20" t="e">
        <f>VLOOKUP(B79,'Listado_Completo_69-B'!$B$4:$R$20000,4,0)</f>
        <v>#N/A</v>
      </c>
      <c r="H79" s="23" t="e">
        <f>VLOOKUP(B79,'Listado_Completo_69-B'!$B$4:$R$20000,5,0)</f>
        <v>#N/A</v>
      </c>
      <c r="I79" s="20" t="e">
        <f>VLOOKUP(B79,'Listado_Completo_69-B'!$B$4:$R$20000,6,0)</f>
        <v>#N/A</v>
      </c>
      <c r="J79" s="23" t="e">
        <f>VLOOKUP(B79,'Listado_Completo_69-B'!$B$4:$R$20000,7,0)</f>
        <v>#N/A</v>
      </c>
      <c r="K79" s="23" t="e">
        <f>VLOOKUP(B79,'Listado_Completo_69-B'!$B$4:$R$20000,8,0)</f>
        <v>#N/A</v>
      </c>
      <c r="L79" s="20" t="e">
        <f>VLOOKUP(B79,'Listado_Completo_69-B'!$B$4:$R$20000,9,0)</f>
        <v>#N/A</v>
      </c>
      <c r="M79" s="23" t="e">
        <f>VLOOKUP(B79,'Listado_Completo_69-B'!$B$4:$R$20000,10,0)</f>
        <v>#N/A</v>
      </c>
      <c r="N79" s="20" t="e">
        <f>VLOOKUP(B79,'Listado_Completo_69-B'!$B$4:$R$20000,11,0)</f>
        <v>#N/A</v>
      </c>
      <c r="O79" s="23" t="e">
        <f>VLOOKUP(B79,'Listado_Completo_69-B'!$B$4:$R$20000,12,0)</f>
        <v>#N/A</v>
      </c>
      <c r="P79" s="23" t="e">
        <f>VLOOKUP(B79,'Listado_Completo_69-B'!$B$4:$R$20000,13,0)</f>
        <v>#N/A</v>
      </c>
      <c r="Q79" s="20" t="e">
        <f>VLOOKUP(B79,'Listado_Completo_69-B'!$B$4:$R$20000,14,0)</f>
        <v>#N/A</v>
      </c>
      <c r="R79" s="20" t="e">
        <f>VLOOKUP(B79,'Listado_Completo_69-B'!$B$4:$R$20000,15,0)</f>
        <v>#N/A</v>
      </c>
      <c r="S79" s="20" t="e">
        <f>VLOOKUP(B79,'Listado_Completo_69-B'!$B$4:$R$20000,16,0)</f>
        <v>#N/A</v>
      </c>
      <c r="T79" s="20" t="e">
        <f>VLOOKUP(B79,'Listado_Completo_69-B'!$B$4:$R$20000,17,0)</f>
        <v>#N/A</v>
      </c>
    </row>
    <row r="80" spans="1:20" s="22" customFormat="1" x14ac:dyDescent="0.2">
      <c r="A80" s="20">
        <v>2014</v>
      </c>
      <c r="B80" s="20"/>
      <c r="C80" s="10" t="e">
        <f>VLOOKUP(B80,'Listado_Completo_69-B'!$B$4:$R$20000,2,0)</f>
        <v>#N/A</v>
      </c>
      <c r="D80" s="21">
        <v>11677</v>
      </c>
      <c r="F80" s="20" t="e">
        <f>VLOOKUP(B80,'Listado_Completo_69-B'!$B$4:$R$20000,3,0)</f>
        <v>#N/A</v>
      </c>
      <c r="G80" s="20" t="e">
        <f>VLOOKUP(B80,'Listado_Completo_69-B'!$B$4:$R$20000,4,0)</f>
        <v>#N/A</v>
      </c>
      <c r="H80" s="23" t="e">
        <f>VLOOKUP(B80,'Listado_Completo_69-B'!$B$4:$R$20000,5,0)</f>
        <v>#N/A</v>
      </c>
      <c r="I80" s="20" t="e">
        <f>VLOOKUP(B80,'Listado_Completo_69-B'!$B$4:$R$20000,6,0)</f>
        <v>#N/A</v>
      </c>
      <c r="J80" s="23" t="e">
        <f>VLOOKUP(B80,'Listado_Completo_69-B'!$B$4:$R$20000,7,0)</f>
        <v>#N/A</v>
      </c>
      <c r="K80" s="23" t="e">
        <f>VLOOKUP(B80,'Listado_Completo_69-B'!$B$4:$R$20000,8,0)</f>
        <v>#N/A</v>
      </c>
      <c r="L80" s="20" t="e">
        <f>VLOOKUP(B80,'Listado_Completo_69-B'!$B$4:$R$20000,9,0)</f>
        <v>#N/A</v>
      </c>
      <c r="M80" s="23" t="e">
        <f>VLOOKUP(B80,'Listado_Completo_69-B'!$B$4:$R$20000,10,0)</f>
        <v>#N/A</v>
      </c>
      <c r="N80" s="20" t="e">
        <f>VLOOKUP(B80,'Listado_Completo_69-B'!$B$4:$R$20000,11,0)</f>
        <v>#N/A</v>
      </c>
      <c r="O80" s="23" t="e">
        <f>VLOOKUP(B80,'Listado_Completo_69-B'!$B$4:$R$20000,12,0)</f>
        <v>#N/A</v>
      </c>
      <c r="P80" s="23" t="e">
        <f>VLOOKUP(B80,'Listado_Completo_69-B'!$B$4:$R$20000,13,0)</f>
        <v>#N/A</v>
      </c>
      <c r="Q80" s="20" t="e">
        <f>VLOOKUP(B80,'Listado_Completo_69-B'!$B$4:$R$20000,14,0)</f>
        <v>#N/A</v>
      </c>
      <c r="R80" s="20" t="e">
        <f>VLOOKUP(B80,'Listado_Completo_69-B'!$B$4:$R$20000,15,0)</f>
        <v>#N/A</v>
      </c>
      <c r="S80" s="20" t="e">
        <f>VLOOKUP(B80,'Listado_Completo_69-B'!$B$4:$R$20000,16,0)</f>
        <v>#N/A</v>
      </c>
      <c r="T80" s="20" t="e">
        <f>VLOOKUP(B80,'Listado_Completo_69-B'!$B$4:$R$20000,17,0)</f>
        <v>#N/A</v>
      </c>
    </row>
    <row r="81" spans="1:20" s="22" customFormat="1" x14ac:dyDescent="0.2">
      <c r="A81" s="20">
        <v>2014</v>
      </c>
      <c r="B81" s="20"/>
      <c r="C81" s="10" t="e">
        <f>VLOOKUP(B81,'Listado_Completo_69-B'!$B$4:$R$20000,2,0)</f>
        <v>#N/A</v>
      </c>
      <c r="D81" s="21">
        <v>11677</v>
      </c>
      <c r="F81" s="20" t="e">
        <f>VLOOKUP(B81,'Listado_Completo_69-B'!$B$4:$R$20000,3,0)</f>
        <v>#N/A</v>
      </c>
      <c r="G81" s="20" t="e">
        <f>VLOOKUP(B81,'Listado_Completo_69-B'!$B$4:$R$20000,4,0)</f>
        <v>#N/A</v>
      </c>
      <c r="H81" s="23" t="e">
        <f>VLOOKUP(B81,'Listado_Completo_69-B'!$B$4:$R$20000,5,0)</f>
        <v>#N/A</v>
      </c>
      <c r="I81" s="20" t="e">
        <f>VLOOKUP(B81,'Listado_Completo_69-B'!$B$4:$R$20000,6,0)</f>
        <v>#N/A</v>
      </c>
      <c r="J81" s="23" t="e">
        <f>VLOOKUP(B81,'Listado_Completo_69-B'!$B$4:$R$20000,7,0)</f>
        <v>#N/A</v>
      </c>
      <c r="K81" s="23" t="e">
        <f>VLOOKUP(B81,'Listado_Completo_69-B'!$B$4:$R$20000,8,0)</f>
        <v>#N/A</v>
      </c>
      <c r="L81" s="20" t="e">
        <f>VLOOKUP(B81,'Listado_Completo_69-B'!$B$4:$R$20000,9,0)</f>
        <v>#N/A</v>
      </c>
      <c r="M81" s="23" t="e">
        <f>VLOOKUP(B81,'Listado_Completo_69-B'!$B$4:$R$20000,10,0)</f>
        <v>#N/A</v>
      </c>
      <c r="N81" s="20" t="e">
        <f>VLOOKUP(B81,'Listado_Completo_69-B'!$B$4:$R$20000,11,0)</f>
        <v>#N/A</v>
      </c>
      <c r="O81" s="23" t="e">
        <f>VLOOKUP(B81,'Listado_Completo_69-B'!$B$4:$R$20000,12,0)</f>
        <v>#N/A</v>
      </c>
      <c r="P81" s="23" t="e">
        <f>VLOOKUP(B81,'Listado_Completo_69-B'!$B$4:$R$20000,13,0)</f>
        <v>#N/A</v>
      </c>
      <c r="Q81" s="20" t="e">
        <f>VLOOKUP(B81,'Listado_Completo_69-B'!$B$4:$R$20000,14,0)</f>
        <v>#N/A</v>
      </c>
      <c r="R81" s="20" t="e">
        <f>VLOOKUP(B81,'Listado_Completo_69-B'!$B$4:$R$20000,15,0)</f>
        <v>#N/A</v>
      </c>
      <c r="S81" s="20" t="e">
        <f>VLOOKUP(B81,'Listado_Completo_69-B'!$B$4:$R$20000,16,0)</f>
        <v>#N/A</v>
      </c>
      <c r="T81" s="20" t="e">
        <f>VLOOKUP(B81,'Listado_Completo_69-B'!$B$4:$R$20000,17,0)</f>
        <v>#N/A</v>
      </c>
    </row>
    <row r="82" spans="1:20" s="22" customFormat="1" x14ac:dyDescent="0.2">
      <c r="A82" s="20">
        <v>2014</v>
      </c>
      <c r="B82" s="20"/>
      <c r="C82" s="10" t="e">
        <f>VLOOKUP(B82,'Listado_Completo_69-B'!$B$4:$R$20000,2,0)</f>
        <v>#N/A</v>
      </c>
      <c r="D82" s="21">
        <v>11677</v>
      </c>
      <c r="F82" s="20" t="e">
        <f>VLOOKUP(B82,'Listado_Completo_69-B'!$B$4:$R$20000,3,0)</f>
        <v>#N/A</v>
      </c>
      <c r="G82" s="20" t="e">
        <f>VLOOKUP(B82,'Listado_Completo_69-B'!$B$4:$R$20000,4,0)</f>
        <v>#N/A</v>
      </c>
      <c r="H82" s="23" t="e">
        <f>VLOOKUP(B82,'Listado_Completo_69-B'!$B$4:$R$20000,5,0)</f>
        <v>#N/A</v>
      </c>
      <c r="I82" s="20" t="e">
        <f>VLOOKUP(B82,'Listado_Completo_69-B'!$B$4:$R$20000,6,0)</f>
        <v>#N/A</v>
      </c>
      <c r="J82" s="23" t="e">
        <f>VLOOKUP(B82,'Listado_Completo_69-B'!$B$4:$R$20000,7,0)</f>
        <v>#N/A</v>
      </c>
      <c r="K82" s="23" t="e">
        <f>VLOOKUP(B82,'Listado_Completo_69-B'!$B$4:$R$20000,8,0)</f>
        <v>#N/A</v>
      </c>
      <c r="L82" s="20" t="e">
        <f>VLOOKUP(B82,'Listado_Completo_69-B'!$B$4:$R$20000,9,0)</f>
        <v>#N/A</v>
      </c>
      <c r="M82" s="23" t="e">
        <f>VLOOKUP(B82,'Listado_Completo_69-B'!$B$4:$R$20000,10,0)</f>
        <v>#N/A</v>
      </c>
      <c r="N82" s="20" t="e">
        <f>VLOOKUP(B82,'Listado_Completo_69-B'!$B$4:$R$20000,11,0)</f>
        <v>#N/A</v>
      </c>
      <c r="O82" s="23" t="e">
        <f>VLOOKUP(B82,'Listado_Completo_69-B'!$B$4:$R$20000,12,0)</f>
        <v>#N/A</v>
      </c>
      <c r="P82" s="23" t="e">
        <f>VLOOKUP(B82,'Listado_Completo_69-B'!$B$4:$R$20000,13,0)</f>
        <v>#N/A</v>
      </c>
      <c r="Q82" s="20" t="e">
        <f>VLOOKUP(B82,'Listado_Completo_69-B'!$B$4:$R$20000,14,0)</f>
        <v>#N/A</v>
      </c>
      <c r="R82" s="20" t="e">
        <f>VLOOKUP(B82,'Listado_Completo_69-B'!$B$4:$R$20000,15,0)</f>
        <v>#N/A</v>
      </c>
      <c r="S82" s="20" t="e">
        <f>VLOOKUP(B82,'Listado_Completo_69-B'!$B$4:$R$20000,16,0)</f>
        <v>#N/A</v>
      </c>
      <c r="T82" s="20" t="e">
        <f>VLOOKUP(B82,'Listado_Completo_69-B'!$B$4:$R$20000,17,0)</f>
        <v>#N/A</v>
      </c>
    </row>
    <row r="83" spans="1:20" s="22" customFormat="1" x14ac:dyDescent="0.2">
      <c r="A83" s="20">
        <v>2014</v>
      </c>
      <c r="B83" s="20"/>
      <c r="C83" s="10" t="e">
        <f>VLOOKUP(B83,'Listado_Completo_69-B'!$B$4:$R$20000,2,0)</f>
        <v>#N/A</v>
      </c>
      <c r="D83" s="21">
        <v>11677</v>
      </c>
      <c r="F83" s="20" t="e">
        <f>VLOOKUP(B83,'Listado_Completo_69-B'!$B$4:$R$20000,3,0)</f>
        <v>#N/A</v>
      </c>
      <c r="G83" s="20" t="e">
        <f>VLOOKUP(B83,'Listado_Completo_69-B'!$B$4:$R$20000,4,0)</f>
        <v>#N/A</v>
      </c>
      <c r="H83" s="23" t="e">
        <f>VLOOKUP(B83,'Listado_Completo_69-B'!$B$4:$R$20000,5,0)</f>
        <v>#N/A</v>
      </c>
      <c r="I83" s="20" t="e">
        <f>VLOOKUP(B83,'Listado_Completo_69-B'!$B$4:$R$20000,6,0)</f>
        <v>#N/A</v>
      </c>
      <c r="J83" s="23" t="e">
        <f>VLOOKUP(B83,'Listado_Completo_69-B'!$B$4:$R$20000,7,0)</f>
        <v>#N/A</v>
      </c>
      <c r="K83" s="23" t="e">
        <f>VLOOKUP(B83,'Listado_Completo_69-B'!$B$4:$R$20000,8,0)</f>
        <v>#N/A</v>
      </c>
      <c r="L83" s="20" t="e">
        <f>VLOOKUP(B83,'Listado_Completo_69-B'!$B$4:$R$20000,9,0)</f>
        <v>#N/A</v>
      </c>
      <c r="M83" s="23" t="e">
        <f>VLOOKUP(B83,'Listado_Completo_69-B'!$B$4:$R$20000,10,0)</f>
        <v>#N/A</v>
      </c>
      <c r="N83" s="20" t="e">
        <f>VLOOKUP(B83,'Listado_Completo_69-B'!$B$4:$R$20000,11,0)</f>
        <v>#N/A</v>
      </c>
      <c r="O83" s="23" t="e">
        <f>VLOOKUP(B83,'Listado_Completo_69-B'!$B$4:$R$20000,12,0)</f>
        <v>#N/A</v>
      </c>
      <c r="P83" s="23" t="e">
        <f>VLOOKUP(B83,'Listado_Completo_69-B'!$B$4:$R$20000,13,0)</f>
        <v>#N/A</v>
      </c>
      <c r="Q83" s="20" t="e">
        <f>VLOOKUP(B83,'Listado_Completo_69-B'!$B$4:$R$20000,14,0)</f>
        <v>#N/A</v>
      </c>
      <c r="R83" s="20" t="e">
        <f>VLOOKUP(B83,'Listado_Completo_69-B'!$B$4:$R$20000,15,0)</f>
        <v>#N/A</v>
      </c>
      <c r="S83" s="20" t="e">
        <f>VLOOKUP(B83,'Listado_Completo_69-B'!$B$4:$R$20000,16,0)</f>
        <v>#N/A</v>
      </c>
      <c r="T83" s="20" t="e">
        <f>VLOOKUP(B83,'Listado_Completo_69-B'!$B$4:$R$20000,17,0)</f>
        <v>#N/A</v>
      </c>
    </row>
    <row r="84" spans="1:20" s="22" customFormat="1" x14ac:dyDescent="0.2">
      <c r="A84" s="20">
        <v>2014</v>
      </c>
      <c r="B84" s="20"/>
      <c r="C84" s="10" t="e">
        <f>VLOOKUP(B84,'Listado_Completo_69-B'!$B$4:$R$20000,2,0)</f>
        <v>#N/A</v>
      </c>
      <c r="D84" s="21">
        <v>11677</v>
      </c>
      <c r="F84" s="20" t="e">
        <f>VLOOKUP(B84,'Listado_Completo_69-B'!$B$4:$R$20000,3,0)</f>
        <v>#N/A</v>
      </c>
      <c r="G84" s="20" t="e">
        <f>VLOOKUP(B84,'Listado_Completo_69-B'!$B$4:$R$20000,4,0)</f>
        <v>#N/A</v>
      </c>
      <c r="H84" s="23" t="e">
        <f>VLOOKUP(B84,'Listado_Completo_69-B'!$B$4:$R$20000,5,0)</f>
        <v>#N/A</v>
      </c>
      <c r="I84" s="20" t="e">
        <f>VLOOKUP(B84,'Listado_Completo_69-B'!$B$4:$R$20000,6,0)</f>
        <v>#N/A</v>
      </c>
      <c r="J84" s="23" t="e">
        <f>VLOOKUP(B84,'Listado_Completo_69-B'!$B$4:$R$20000,7,0)</f>
        <v>#N/A</v>
      </c>
      <c r="K84" s="23" t="e">
        <f>VLOOKUP(B84,'Listado_Completo_69-B'!$B$4:$R$20000,8,0)</f>
        <v>#N/A</v>
      </c>
      <c r="L84" s="20" t="e">
        <f>VLOOKUP(B84,'Listado_Completo_69-B'!$B$4:$R$20000,9,0)</f>
        <v>#N/A</v>
      </c>
      <c r="M84" s="23" t="e">
        <f>VLOOKUP(B84,'Listado_Completo_69-B'!$B$4:$R$20000,10,0)</f>
        <v>#N/A</v>
      </c>
      <c r="N84" s="20" t="e">
        <f>VLOOKUP(B84,'Listado_Completo_69-B'!$B$4:$R$20000,11,0)</f>
        <v>#N/A</v>
      </c>
      <c r="O84" s="23" t="e">
        <f>VLOOKUP(B84,'Listado_Completo_69-B'!$B$4:$R$20000,12,0)</f>
        <v>#N/A</v>
      </c>
      <c r="P84" s="23" t="e">
        <f>VLOOKUP(B84,'Listado_Completo_69-B'!$B$4:$R$20000,13,0)</f>
        <v>#N/A</v>
      </c>
      <c r="Q84" s="20" t="e">
        <f>VLOOKUP(B84,'Listado_Completo_69-B'!$B$4:$R$20000,14,0)</f>
        <v>#N/A</v>
      </c>
      <c r="R84" s="20" t="e">
        <f>VLOOKUP(B84,'Listado_Completo_69-B'!$B$4:$R$20000,15,0)</f>
        <v>#N/A</v>
      </c>
      <c r="S84" s="20" t="e">
        <f>VLOOKUP(B84,'Listado_Completo_69-B'!$B$4:$R$20000,16,0)</f>
        <v>#N/A</v>
      </c>
      <c r="T84" s="20" t="e">
        <f>VLOOKUP(B84,'Listado_Completo_69-B'!$B$4:$R$20000,17,0)</f>
        <v>#N/A</v>
      </c>
    </row>
    <row r="85" spans="1:20" s="22" customFormat="1" x14ac:dyDescent="0.2">
      <c r="A85" s="20">
        <v>2014</v>
      </c>
      <c r="B85" s="20"/>
      <c r="C85" s="10" t="e">
        <f>VLOOKUP(B85,'Listado_Completo_69-B'!$B$4:$R$20000,2,0)</f>
        <v>#N/A</v>
      </c>
      <c r="D85" s="21">
        <v>11677</v>
      </c>
      <c r="F85" s="20" t="e">
        <f>VLOOKUP(B85,'Listado_Completo_69-B'!$B$4:$R$20000,3,0)</f>
        <v>#N/A</v>
      </c>
      <c r="G85" s="20" t="e">
        <f>VLOOKUP(B85,'Listado_Completo_69-B'!$B$4:$R$20000,4,0)</f>
        <v>#N/A</v>
      </c>
      <c r="H85" s="23" t="e">
        <f>VLOOKUP(B85,'Listado_Completo_69-B'!$B$4:$R$20000,5,0)</f>
        <v>#N/A</v>
      </c>
      <c r="I85" s="20" t="e">
        <f>VLOOKUP(B85,'Listado_Completo_69-B'!$B$4:$R$20000,6,0)</f>
        <v>#N/A</v>
      </c>
      <c r="J85" s="23" t="e">
        <f>VLOOKUP(B85,'Listado_Completo_69-B'!$B$4:$R$20000,7,0)</f>
        <v>#N/A</v>
      </c>
      <c r="K85" s="23" t="e">
        <f>VLOOKUP(B85,'Listado_Completo_69-B'!$B$4:$R$20000,8,0)</f>
        <v>#N/A</v>
      </c>
      <c r="L85" s="20" t="e">
        <f>VLOOKUP(B85,'Listado_Completo_69-B'!$B$4:$R$20000,9,0)</f>
        <v>#N/A</v>
      </c>
      <c r="M85" s="23" t="e">
        <f>VLOOKUP(B85,'Listado_Completo_69-B'!$B$4:$R$20000,10,0)</f>
        <v>#N/A</v>
      </c>
      <c r="N85" s="20" t="e">
        <f>VLOOKUP(B85,'Listado_Completo_69-B'!$B$4:$R$20000,11,0)</f>
        <v>#N/A</v>
      </c>
      <c r="O85" s="23" t="e">
        <f>VLOOKUP(B85,'Listado_Completo_69-B'!$B$4:$R$20000,12,0)</f>
        <v>#N/A</v>
      </c>
      <c r="P85" s="23" t="e">
        <f>VLOOKUP(B85,'Listado_Completo_69-B'!$B$4:$R$20000,13,0)</f>
        <v>#N/A</v>
      </c>
      <c r="Q85" s="20" t="e">
        <f>VLOOKUP(B85,'Listado_Completo_69-B'!$B$4:$R$20000,14,0)</f>
        <v>#N/A</v>
      </c>
      <c r="R85" s="20" t="e">
        <f>VLOOKUP(B85,'Listado_Completo_69-B'!$B$4:$R$20000,15,0)</f>
        <v>#N/A</v>
      </c>
      <c r="S85" s="20" t="e">
        <f>VLOOKUP(B85,'Listado_Completo_69-B'!$B$4:$R$20000,16,0)</f>
        <v>#N/A</v>
      </c>
      <c r="T85" s="20" t="e">
        <f>VLOOKUP(B85,'Listado_Completo_69-B'!$B$4:$R$20000,17,0)</f>
        <v>#N/A</v>
      </c>
    </row>
    <row r="86" spans="1:20" s="22" customFormat="1" x14ac:dyDescent="0.2">
      <c r="A86" s="20">
        <v>2014</v>
      </c>
      <c r="B86" s="20"/>
      <c r="C86" s="10" t="e">
        <f>VLOOKUP(B86,'Listado_Completo_69-B'!$B$4:$R$20000,2,0)</f>
        <v>#N/A</v>
      </c>
      <c r="D86" s="21">
        <v>11677</v>
      </c>
      <c r="F86" s="20" t="e">
        <f>VLOOKUP(B86,'Listado_Completo_69-B'!$B$4:$R$20000,3,0)</f>
        <v>#N/A</v>
      </c>
      <c r="G86" s="20" t="e">
        <f>VLOOKUP(B86,'Listado_Completo_69-B'!$B$4:$R$20000,4,0)</f>
        <v>#N/A</v>
      </c>
      <c r="H86" s="23" t="e">
        <f>VLOOKUP(B86,'Listado_Completo_69-B'!$B$4:$R$20000,5,0)</f>
        <v>#N/A</v>
      </c>
      <c r="I86" s="20" t="e">
        <f>VLOOKUP(B86,'Listado_Completo_69-B'!$B$4:$R$20000,6,0)</f>
        <v>#N/A</v>
      </c>
      <c r="J86" s="23" t="e">
        <f>VLOOKUP(B86,'Listado_Completo_69-B'!$B$4:$R$20000,7,0)</f>
        <v>#N/A</v>
      </c>
      <c r="K86" s="23" t="e">
        <f>VLOOKUP(B86,'Listado_Completo_69-B'!$B$4:$R$20000,8,0)</f>
        <v>#N/A</v>
      </c>
      <c r="L86" s="20" t="e">
        <f>VLOOKUP(B86,'Listado_Completo_69-B'!$B$4:$R$20000,9,0)</f>
        <v>#N/A</v>
      </c>
      <c r="M86" s="23" t="e">
        <f>VLOOKUP(B86,'Listado_Completo_69-B'!$B$4:$R$20000,10,0)</f>
        <v>#N/A</v>
      </c>
      <c r="N86" s="20" t="e">
        <f>VLOOKUP(B86,'Listado_Completo_69-B'!$B$4:$R$20000,11,0)</f>
        <v>#N/A</v>
      </c>
      <c r="O86" s="23" t="e">
        <f>VLOOKUP(B86,'Listado_Completo_69-B'!$B$4:$R$20000,12,0)</f>
        <v>#N/A</v>
      </c>
      <c r="P86" s="23" t="e">
        <f>VLOOKUP(B86,'Listado_Completo_69-B'!$B$4:$R$20000,13,0)</f>
        <v>#N/A</v>
      </c>
      <c r="Q86" s="20" t="e">
        <f>VLOOKUP(B86,'Listado_Completo_69-B'!$B$4:$R$20000,14,0)</f>
        <v>#N/A</v>
      </c>
      <c r="R86" s="20" t="e">
        <f>VLOOKUP(B86,'Listado_Completo_69-B'!$B$4:$R$20000,15,0)</f>
        <v>#N/A</v>
      </c>
      <c r="S86" s="20" t="e">
        <f>VLOOKUP(B86,'Listado_Completo_69-B'!$B$4:$R$20000,16,0)</f>
        <v>#N/A</v>
      </c>
      <c r="T86" s="20" t="e">
        <f>VLOOKUP(B86,'Listado_Completo_69-B'!$B$4:$R$20000,17,0)</f>
        <v>#N/A</v>
      </c>
    </row>
    <row r="87" spans="1:20" s="22" customFormat="1" x14ac:dyDescent="0.2">
      <c r="A87" s="20">
        <v>2014</v>
      </c>
      <c r="B87" s="20"/>
      <c r="C87" s="10" t="e">
        <f>VLOOKUP(B87,'Listado_Completo_69-B'!$B$4:$R$20000,2,0)</f>
        <v>#N/A</v>
      </c>
      <c r="D87" s="21">
        <v>11677</v>
      </c>
      <c r="F87" s="20" t="e">
        <f>VLOOKUP(B87,'Listado_Completo_69-B'!$B$4:$R$20000,3,0)</f>
        <v>#N/A</v>
      </c>
      <c r="G87" s="20" t="e">
        <f>VLOOKUP(B87,'Listado_Completo_69-B'!$B$4:$R$20000,4,0)</f>
        <v>#N/A</v>
      </c>
      <c r="H87" s="23" t="e">
        <f>VLOOKUP(B87,'Listado_Completo_69-B'!$B$4:$R$20000,5,0)</f>
        <v>#N/A</v>
      </c>
      <c r="I87" s="20" t="e">
        <f>VLOOKUP(B87,'Listado_Completo_69-B'!$B$4:$R$20000,6,0)</f>
        <v>#N/A</v>
      </c>
      <c r="J87" s="23" t="e">
        <f>VLOOKUP(B87,'Listado_Completo_69-B'!$B$4:$R$20000,7,0)</f>
        <v>#N/A</v>
      </c>
      <c r="K87" s="23" t="e">
        <f>VLOOKUP(B87,'Listado_Completo_69-B'!$B$4:$R$20000,8,0)</f>
        <v>#N/A</v>
      </c>
      <c r="L87" s="20" t="e">
        <f>VLOOKUP(B87,'Listado_Completo_69-B'!$B$4:$R$20000,9,0)</f>
        <v>#N/A</v>
      </c>
      <c r="M87" s="23" t="e">
        <f>VLOOKUP(B87,'Listado_Completo_69-B'!$B$4:$R$20000,10,0)</f>
        <v>#N/A</v>
      </c>
      <c r="N87" s="20" t="e">
        <f>VLOOKUP(B87,'Listado_Completo_69-B'!$B$4:$R$20000,11,0)</f>
        <v>#N/A</v>
      </c>
      <c r="O87" s="23" t="e">
        <f>VLOOKUP(B87,'Listado_Completo_69-B'!$B$4:$R$20000,12,0)</f>
        <v>#N/A</v>
      </c>
      <c r="P87" s="23" t="e">
        <f>VLOOKUP(B87,'Listado_Completo_69-B'!$B$4:$R$20000,13,0)</f>
        <v>#N/A</v>
      </c>
      <c r="Q87" s="20" t="e">
        <f>VLOOKUP(B87,'Listado_Completo_69-B'!$B$4:$R$20000,14,0)</f>
        <v>#N/A</v>
      </c>
      <c r="R87" s="20" t="e">
        <f>VLOOKUP(B87,'Listado_Completo_69-B'!$B$4:$R$20000,15,0)</f>
        <v>#N/A</v>
      </c>
      <c r="S87" s="20" t="e">
        <f>VLOOKUP(B87,'Listado_Completo_69-B'!$B$4:$R$20000,16,0)</f>
        <v>#N/A</v>
      </c>
      <c r="T87" s="20" t="e">
        <f>VLOOKUP(B87,'Listado_Completo_69-B'!$B$4:$R$20000,17,0)</f>
        <v>#N/A</v>
      </c>
    </row>
    <row r="88" spans="1:20" s="22" customFormat="1" x14ac:dyDescent="0.2">
      <c r="A88" s="20">
        <v>2014</v>
      </c>
      <c r="B88" s="20"/>
      <c r="C88" s="10" t="e">
        <f>VLOOKUP(B88,'Listado_Completo_69-B'!$B$4:$R$20000,2,0)</f>
        <v>#N/A</v>
      </c>
      <c r="D88" s="21">
        <v>11677</v>
      </c>
      <c r="F88" s="20" t="e">
        <f>VLOOKUP(B88,'Listado_Completo_69-B'!$B$4:$R$20000,3,0)</f>
        <v>#N/A</v>
      </c>
      <c r="G88" s="20" t="e">
        <f>VLOOKUP(B88,'Listado_Completo_69-B'!$B$4:$R$20000,4,0)</f>
        <v>#N/A</v>
      </c>
      <c r="H88" s="23" t="e">
        <f>VLOOKUP(B88,'Listado_Completo_69-B'!$B$4:$R$20000,5,0)</f>
        <v>#N/A</v>
      </c>
      <c r="I88" s="20" t="e">
        <f>VLOOKUP(B88,'Listado_Completo_69-B'!$B$4:$R$20000,6,0)</f>
        <v>#N/A</v>
      </c>
      <c r="J88" s="23" t="e">
        <f>VLOOKUP(B88,'Listado_Completo_69-B'!$B$4:$R$20000,7,0)</f>
        <v>#N/A</v>
      </c>
      <c r="K88" s="23" t="e">
        <f>VLOOKUP(B88,'Listado_Completo_69-B'!$B$4:$R$20000,8,0)</f>
        <v>#N/A</v>
      </c>
      <c r="L88" s="20" t="e">
        <f>VLOOKUP(B88,'Listado_Completo_69-B'!$B$4:$R$20000,9,0)</f>
        <v>#N/A</v>
      </c>
      <c r="M88" s="23" t="e">
        <f>VLOOKUP(B88,'Listado_Completo_69-B'!$B$4:$R$20000,10,0)</f>
        <v>#N/A</v>
      </c>
      <c r="N88" s="20" t="e">
        <f>VLOOKUP(B88,'Listado_Completo_69-B'!$B$4:$R$20000,11,0)</f>
        <v>#N/A</v>
      </c>
      <c r="O88" s="23" t="e">
        <f>VLOOKUP(B88,'Listado_Completo_69-B'!$B$4:$R$20000,12,0)</f>
        <v>#N/A</v>
      </c>
      <c r="P88" s="23" t="e">
        <f>VLOOKUP(B88,'Listado_Completo_69-B'!$B$4:$R$20000,13,0)</f>
        <v>#N/A</v>
      </c>
      <c r="Q88" s="20" t="e">
        <f>VLOOKUP(B88,'Listado_Completo_69-B'!$B$4:$R$20000,14,0)</f>
        <v>#N/A</v>
      </c>
      <c r="R88" s="20" t="e">
        <f>VLOOKUP(B88,'Listado_Completo_69-B'!$B$4:$R$20000,15,0)</f>
        <v>#N/A</v>
      </c>
      <c r="S88" s="20" t="e">
        <f>VLOOKUP(B88,'Listado_Completo_69-B'!$B$4:$R$20000,16,0)</f>
        <v>#N/A</v>
      </c>
      <c r="T88" s="20" t="e">
        <f>VLOOKUP(B88,'Listado_Completo_69-B'!$B$4:$R$20000,17,0)</f>
        <v>#N/A</v>
      </c>
    </row>
    <row r="89" spans="1:20" s="22" customFormat="1" x14ac:dyDescent="0.2">
      <c r="A89" s="20">
        <v>2014</v>
      </c>
      <c r="B89" s="20"/>
      <c r="C89" s="10" t="e">
        <f>VLOOKUP(B89,'Listado_Completo_69-B'!$B$4:$R$20000,2,0)</f>
        <v>#N/A</v>
      </c>
      <c r="D89" s="21">
        <v>11677</v>
      </c>
      <c r="F89" s="20" t="e">
        <f>VLOOKUP(B89,'Listado_Completo_69-B'!$B$4:$R$20000,3,0)</f>
        <v>#N/A</v>
      </c>
      <c r="G89" s="20" t="e">
        <f>VLOOKUP(B89,'Listado_Completo_69-B'!$B$4:$R$20000,4,0)</f>
        <v>#N/A</v>
      </c>
      <c r="H89" s="23" t="e">
        <f>VLOOKUP(B89,'Listado_Completo_69-B'!$B$4:$R$20000,5,0)</f>
        <v>#N/A</v>
      </c>
      <c r="I89" s="20" t="e">
        <f>VLOOKUP(B89,'Listado_Completo_69-B'!$B$4:$R$20000,6,0)</f>
        <v>#N/A</v>
      </c>
      <c r="J89" s="23" t="e">
        <f>VLOOKUP(B89,'Listado_Completo_69-B'!$B$4:$R$20000,7,0)</f>
        <v>#N/A</v>
      </c>
      <c r="K89" s="23" t="e">
        <f>VLOOKUP(B89,'Listado_Completo_69-B'!$B$4:$R$20000,8,0)</f>
        <v>#N/A</v>
      </c>
      <c r="L89" s="20" t="e">
        <f>VLOOKUP(B89,'Listado_Completo_69-B'!$B$4:$R$20000,9,0)</f>
        <v>#N/A</v>
      </c>
      <c r="M89" s="23" t="e">
        <f>VLOOKUP(B89,'Listado_Completo_69-B'!$B$4:$R$20000,10,0)</f>
        <v>#N/A</v>
      </c>
      <c r="N89" s="20" t="e">
        <f>VLOOKUP(B89,'Listado_Completo_69-B'!$B$4:$R$20000,11,0)</f>
        <v>#N/A</v>
      </c>
      <c r="O89" s="23" t="e">
        <f>VLOOKUP(B89,'Listado_Completo_69-B'!$B$4:$R$20000,12,0)</f>
        <v>#N/A</v>
      </c>
      <c r="P89" s="23" t="e">
        <f>VLOOKUP(B89,'Listado_Completo_69-B'!$B$4:$R$20000,13,0)</f>
        <v>#N/A</v>
      </c>
      <c r="Q89" s="20" t="e">
        <f>VLOOKUP(B89,'Listado_Completo_69-B'!$B$4:$R$20000,14,0)</f>
        <v>#N/A</v>
      </c>
      <c r="R89" s="20" t="e">
        <f>VLOOKUP(B89,'Listado_Completo_69-B'!$B$4:$R$20000,15,0)</f>
        <v>#N/A</v>
      </c>
      <c r="S89" s="20" t="e">
        <f>VLOOKUP(B89,'Listado_Completo_69-B'!$B$4:$R$20000,16,0)</f>
        <v>#N/A</v>
      </c>
      <c r="T89" s="20" t="e">
        <f>VLOOKUP(B89,'Listado_Completo_69-B'!$B$4:$R$20000,17,0)</f>
        <v>#N/A</v>
      </c>
    </row>
    <row r="90" spans="1:20" s="22" customFormat="1" x14ac:dyDescent="0.2">
      <c r="A90" s="20">
        <v>2014</v>
      </c>
      <c r="B90" s="20"/>
      <c r="C90" s="10" t="e">
        <f>VLOOKUP(B90,'Listado_Completo_69-B'!$B$4:$R$20000,2,0)</f>
        <v>#N/A</v>
      </c>
      <c r="D90" s="21">
        <v>11677</v>
      </c>
      <c r="F90" s="20" t="e">
        <f>VLOOKUP(B90,'Listado_Completo_69-B'!$B$4:$R$20000,3,0)</f>
        <v>#N/A</v>
      </c>
      <c r="G90" s="20" t="e">
        <f>VLOOKUP(B90,'Listado_Completo_69-B'!$B$4:$R$20000,4,0)</f>
        <v>#N/A</v>
      </c>
      <c r="H90" s="23" t="e">
        <f>VLOOKUP(B90,'Listado_Completo_69-B'!$B$4:$R$20000,5,0)</f>
        <v>#N/A</v>
      </c>
      <c r="I90" s="20" t="e">
        <f>VLOOKUP(B90,'Listado_Completo_69-B'!$B$4:$R$20000,6,0)</f>
        <v>#N/A</v>
      </c>
      <c r="J90" s="23" t="e">
        <f>VLOOKUP(B90,'Listado_Completo_69-B'!$B$4:$R$20000,7,0)</f>
        <v>#N/A</v>
      </c>
      <c r="K90" s="23" t="e">
        <f>VLOOKUP(B90,'Listado_Completo_69-B'!$B$4:$R$20000,8,0)</f>
        <v>#N/A</v>
      </c>
      <c r="L90" s="20" t="e">
        <f>VLOOKUP(B90,'Listado_Completo_69-B'!$B$4:$R$20000,9,0)</f>
        <v>#N/A</v>
      </c>
      <c r="M90" s="23" t="e">
        <f>VLOOKUP(B90,'Listado_Completo_69-B'!$B$4:$R$20000,10,0)</f>
        <v>#N/A</v>
      </c>
      <c r="N90" s="20" t="e">
        <f>VLOOKUP(B90,'Listado_Completo_69-B'!$B$4:$R$20000,11,0)</f>
        <v>#N/A</v>
      </c>
      <c r="O90" s="23" t="e">
        <f>VLOOKUP(B90,'Listado_Completo_69-B'!$B$4:$R$20000,12,0)</f>
        <v>#N/A</v>
      </c>
      <c r="P90" s="23" t="e">
        <f>VLOOKUP(B90,'Listado_Completo_69-B'!$B$4:$R$20000,13,0)</f>
        <v>#N/A</v>
      </c>
      <c r="Q90" s="20" t="e">
        <f>VLOOKUP(B90,'Listado_Completo_69-B'!$B$4:$R$20000,14,0)</f>
        <v>#N/A</v>
      </c>
      <c r="R90" s="20" t="e">
        <f>VLOOKUP(B90,'Listado_Completo_69-B'!$B$4:$R$20000,15,0)</f>
        <v>#N/A</v>
      </c>
      <c r="S90" s="20" t="e">
        <f>VLOOKUP(B90,'Listado_Completo_69-B'!$B$4:$R$20000,16,0)</f>
        <v>#N/A</v>
      </c>
      <c r="T90" s="20" t="e">
        <f>VLOOKUP(B90,'Listado_Completo_69-B'!$B$4:$R$20000,17,0)</f>
        <v>#N/A</v>
      </c>
    </row>
    <row r="91" spans="1:20" s="22" customFormat="1" x14ac:dyDescent="0.2">
      <c r="A91" s="20">
        <v>2014</v>
      </c>
      <c r="B91" s="20"/>
      <c r="C91" s="10" t="e">
        <f>VLOOKUP(B91,'Listado_Completo_69-B'!$B$4:$R$20000,2,0)</f>
        <v>#N/A</v>
      </c>
      <c r="D91" s="21">
        <v>11677</v>
      </c>
      <c r="F91" s="20" t="e">
        <f>VLOOKUP(B91,'Listado_Completo_69-B'!$B$4:$R$20000,3,0)</f>
        <v>#N/A</v>
      </c>
      <c r="G91" s="20" t="e">
        <f>VLOOKUP(B91,'Listado_Completo_69-B'!$B$4:$R$20000,4,0)</f>
        <v>#N/A</v>
      </c>
      <c r="H91" s="23" t="e">
        <f>VLOOKUP(B91,'Listado_Completo_69-B'!$B$4:$R$20000,5,0)</f>
        <v>#N/A</v>
      </c>
      <c r="I91" s="20" t="e">
        <f>VLOOKUP(B91,'Listado_Completo_69-B'!$B$4:$R$20000,6,0)</f>
        <v>#N/A</v>
      </c>
      <c r="J91" s="23" t="e">
        <f>VLOOKUP(B91,'Listado_Completo_69-B'!$B$4:$R$20000,7,0)</f>
        <v>#N/A</v>
      </c>
      <c r="K91" s="23" t="e">
        <f>VLOOKUP(B91,'Listado_Completo_69-B'!$B$4:$R$20000,8,0)</f>
        <v>#N/A</v>
      </c>
      <c r="L91" s="20" t="e">
        <f>VLOOKUP(B91,'Listado_Completo_69-B'!$B$4:$R$20000,9,0)</f>
        <v>#N/A</v>
      </c>
      <c r="M91" s="23" t="e">
        <f>VLOOKUP(B91,'Listado_Completo_69-B'!$B$4:$R$20000,10,0)</f>
        <v>#N/A</v>
      </c>
      <c r="N91" s="20" t="e">
        <f>VLOOKUP(B91,'Listado_Completo_69-B'!$B$4:$R$20000,11,0)</f>
        <v>#N/A</v>
      </c>
      <c r="O91" s="23" t="e">
        <f>VLOOKUP(B91,'Listado_Completo_69-B'!$B$4:$R$20000,12,0)</f>
        <v>#N/A</v>
      </c>
      <c r="P91" s="23" t="e">
        <f>VLOOKUP(B91,'Listado_Completo_69-B'!$B$4:$R$20000,13,0)</f>
        <v>#N/A</v>
      </c>
      <c r="Q91" s="20" t="e">
        <f>VLOOKUP(B91,'Listado_Completo_69-B'!$B$4:$R$20000,14,0)</f>
        <v>#N/A</v>
      </c>
      <c r="R91" s="20" t="e">
        <f>VLOOKUP(B91,'Listado_Completo_69-B'!$B$4:$R$20000,15,0)</f>
        <v>#N/A</v>
      </c>
      <c r="S91" s="20" t="e">
        <f>VLOOKUP(B91,'Listado_Completo_69-B'!$B$4:$R$20000,16,0)</f>
        <v>#N/A</v>
      </c>
      <c r="T91" s="20" t="e">
        <f>VLOOKUP(B91,'Listado_Completo_69-B'!$B$4:$R$20000,17,0)</f>
        <v>#N/A</v>
      </c>
    </row>
    <row r="92" spans="1:20" s="22" customFormat="1" x14ac:dyDescent="0.2">
      <c r="A92" s="20">
        <v>2014</v>
      </c>
      <c r="B92" s="20"/>
      <c r="C92" s="10" t="e">
        <f>VLOOKUP(B92,'Listado_Completo_69-B'!$B$4:$R$20000,2,0)</f>
        <v>#N/A</v>
      </c>
      <c r="D92" s="21">
        <v>11677</v>
      </c>
      <c r="F92" s="20" t="e">
        <f>VLOOKUP(B92,'Listado_Completo_69-B'!$B$4:$R$20000,3,0)</f>
        <v>#N/A</v>
      </c>
      <c r="G92" s="20" t="e">
        <f>VLOOKUP(B92,'Listado_Completo_69-B'!$B$4:$R$20000,4,0)</f>
        <v>#N/A</v>
      </c>
      <c r="H92" s="23" t="e">
        <f>VLOOKUP(B92,'Listado_Completo_69-B'!$B$4:$R$20000,5,0)</f>
        <v>#N/A</v>
      </c>
      <c r="I92" s="20" t="e">
        <f>VLOOKUP(B92,'Listado_Completo_69-B'!$B$4:$R$20000,6,0)</f>
        <v>#N/A</v>
      </c>
      <c r="J92" s="23" t="e">
        <f>VLOOKUP(B92,'Listado_Completo_69-B'!$B$4:$R$20000,7,0)</f>
        <v>#N/A</v>
      </c>
      <c r="K92" s="23" t="e">
        <f>VLOOKUP(B92,'Listado_Completo_69-B'!$B$4:$R$20000,8,0)</f>
        <v>#N/A</v>
      </c>
      <c r="L92" s="20" t="e">
        <f>VLOOKUP(B92,'Listado_Completo_69-B'!$B$4:$R$20000,9,0)</f>
        <v>#N/A</v>
      </c>
      <c r="M92" s="23" t="e">
        <f>VLOOKUP(B92,'Listado_Completo_69-B'!$B$4:$R$20000,10,0)</f>
        <v>#N/A</v>
      </c>
      <c r="N92" s="20" t="e">
        <f>VLOOKUP(B92,'Listado_Completo_69-B'!$B$4:$R$20000,11,0)</f>
        <v>#N/A</v>
      </c>
      <c r="O92" s="23" t="e">
        <f>VLOOKUP(B92,'Listado_Completo_69-B'!$B$4:$R$20000,12,0)</f>
        <v>#N/A</v>
      </c>
      <c r="P92" s="23" t="e">
        <f>VLOOKUP(B92,'Listado_Completo_69-B'!$B$4:$R$20000,13,0)</f>
        <v>#N/A</v>
      </c>
      <c r="Q92" s="20" t="e">
        <f>VLOOKUP(B92,'Listado_Completo_69-B'!$B$4:$R$20000,14,0)</f>
        <v>#N/A</v>
      </c>
      <c r="R92" s="20" t="e">
        <f>VLOOKUP(B92,'Listado_Completo_69-B'!$B$4:$R$20000,15,0)</f>
        <v>#N/A</v>
      </c>
      <c r="S92" s="20" t="e">
        <f>VLOOKUP(B92,'Listado_Completo_69-B'!$B$4:$R$20000,16,0)</f>
        <v>#N/A</v>
      </c>
      <c r="T92" s="20" t="e">
        <f>VLOOKUP(B92,'Listado_Completo_69-B'!$B$4:$R$20000,17,0)</f>
        <v>#N/A</v>
      </c>
    </row>
    <row r="93" spans="1:20" s="22" customFormat="1" x14ac:dyDescent="0.2">
      <c r="A93" s="20">
        <v>2014</v>
      </c>
      <c r="B93" s="20"/>
      <c r="C93" s="10" t="e">
        <f>VLOOKUP(B93,'Listado_Completo_69-B'!$B$4:$R$20000,2,0)</f>
        <v>#N/A</v>
      </c>
      <c r="D93" s="21">
        <v>11677</v>
      </c>
      <c r="F93" s="20" t="e">
        <f>VLOOKUP(B93,'Listado_Completo_69-B'!$B$4:$R$20000,3,0)</f>
        <v>#N/A</v>
      </c>
      <c r="G93" s="20" t="e">
        <f>VLOOKUP(B93,'Listado_Completo_69-B'!$B$4:$R$20000,4,0)</f>
        <v>#N/A</v>
      </c>
      <c r="H93" s="23" t="e">
        <f>VLOOKUP(B93,'Listado_Completo_69-B'!$B$4:$R$20000,5,0)</f>
        <v>#N/A</v>
      </c>
      <c r="I93" s="20" t="e">
        <f>VLOOKUP(B93,'Listado_Completo_69-B'!$B$4:$R$20000,6,0)</f>
        <v>#N/A</v>
      </c>
      <c r="J93" s="23" t="e">
        <f>VLOOKUP(B93,'Listado_Completo_69-B'!$B$4:$R$20000,7,0)</f>
        <v>#N/A</v>
      </c>
      <c r="K93" s="23" t="e">
        <f>VLOOKUP(B93,'Listado_Completo_69-B'!$B$4:$R$20000,8,0)</f>
        <v>#N/A</v>
      </c>
      <c r="L93" s="20" t="e">
        <f>VLOOKUP(B93,'Listado_Completo_69-B'!$B$4:$R$20000,9,0)</f>
        <v>#N/A</v>
      </c>
      <c r="M93" s="23" t="e">
        <f>VLOOKUP(B93,'Listado_Completo_69-B'!$B$4:$R$20000,10,0)</f>
        <v>#N/A</v>
      </c>
      <c r="N93" s="20" t="e">
        <f>VLOOKUP(B93,'Listado_Completo_69-B'!$B$4:$R$20000,11,0)</f>
        <v>#N/A</v>
      </c>
      <c r="O93" s="23" t="e">
        <f>VLOOKUP(B93,'Listado_Completo_69-B'!$B$4:$R$20000,12,0)</f>
        <v>#N/A</v>
      </c>
      <c r="P93" s="23" t="e">
        <f>VLOOKUP(B93,'Listado_Completo_69-B'!$B$4:$R$20000,13,0)</f>
        <v>#N/A</v>
      </c>
      <c r="Q93" s="20" t="e">
        <f>VLOOKUP(B93,'Listado_Completo_69-B'!$B$4:$R$20000,14,0)</f>
        <v>#N/A</v>
      </c>
      <c r="R93" s="20" t="e">
        <f>VLOOKUP(B93,'Listado_Completo_69-B'!$B$4:$R$20000,15,0)</f>
        <v>#N/A</v>
      </c>
      <c r="S93" s="20" t="e">
        <f>VLOOKUP(B93,'Listado_Completo_69-B'!$B$4:$R$20000,16,0)</f>
        <v>#N/A</v>
      </c>
      <c r="T93" s="20" t="e">
        <f>VLOOKUP(B93,'Listado_Completo_69-B'!$B$4:$R$20000,17,0)</f>
        <v>#N/A</v>
      </c>
    </row>
    <row r="94" spans="1:20" s="22" customFormat="1" x14ac:dyDescent="0.2">
      <c r="A94" s="20">
        <v>2014</v>
      </c>
      <c r="B94" s="20"/>
      <c r="C94" s="10" t="e">
        <f>VLOOKUP(B94,'Listado_Completo_69-B'!$B$4:$R$20000,2,0)</f>
        <v>#N/A</v>
      </c>
      <c r="D94" s="21">
        <v>11677</v>
      </c>
      <c r="F94" s="20" t="e">
        <f>VLOOKUP(B94,'Listado_Completo_69-B'!$B$4:$R$20000,3,0)</f>
        <v>#N/A</v>
      </c>
      <c r="G94" s="20" t="e">
        <f>VLOOKUP(B94,'Listado_Completo_69-B'!$B$4:$R$20000,4,0)</f>
        <v>#N/A</v>
      </c>
      <c r="H94" s="23" t="e">
        <f>VLOOKUP(B94,'Listado_Completo_69-B'!$B$4:$R$20000,5,0)</f>
        <v>#N/A</v>
      </c>
      <c r="I94" s="20" t="e">
        <f>VLOOKUP(B94,'Listado_Completo_69-B'!$B$4:$R$20000,6,0)</f>
        <v>#N/A</v>
      </c>
      <c r="J94" s="23" t="e">
        <f>VLOOKUP(B94,'Listado_Completo_69-B'!$B$4:$R$20000,7,0)</f>
        <v>#N/A</v>
      </c>
      <c r="K94" s="23" t="e">
        <f>VLOOKUP(B94,'Listado_Completo_69-B'!$B$4:$R$20000,8,0)</f>
        <v>#N/A</v>
      </c>
      <c r="L94" s="20" t="e">
        <f>VLOOKUP(B94,'Listado_Completo_69-B'!$B$4:$R$20000,9,0)</f>
        <v>#N/A</v>
      </c>
      <c r="M94" s="23" t="e">
        <f>VLOOKUP(B94,'Listado_Completo_69-B'!$B$4:$R$20000,10,0)</f>
        <v>#N/A</v>
      </c>
      <c r="N94" s="20" t="e">
        <f>VLOOKUP(B94,'Listado_Completo_69-B'!$B$4:$R$20000,11,0)</f>
        <v>#N/A</v>
      </c>
      <c r="O94" s="23" t="e">
        <f>VLOOKUP(B94,'Listado_Completo_69-B'!$B$4:$R$20000,12,0)</f>
        <v>#N/A</v>
      </c>
      <c r="P94" s="23" t="e">
        <f>VLOOKUP(B94,'Listado_Completo_69-B'!$B$4:$R$20000,13,0)</f>
        <v>#N/A</v>
      </c>
      <c r="Q94" s="20" t="e">
        <f>VLOOKUP(B94,'Listado_Completo_69-B'!$B$4:$R$20000,14,0)</f>
        <v>#N/A</v>
      </c>
      <c r="R94" s="20" t="e">
        <f>VLOOKUP(B94,'Listado_Completo_69-B'!$B$4:$R$20000,15,0)</f>
        <v>#N/A</v>
      </c>
      <c r="S94" s="20" t="e">
        <f>VLOOKUP(B94,'Listado_Completo_69-B'!$B$4:$R$20000,16,0)</f>
        <v>#N/A</v>
      </c>
      <c r="T94" s="20" t="e">
        <f>VLOOKUP(B94,'Listado_Completo_69-B'!$B$4:$R$20000,17,0)</f>
        <v>#N/A</v>
      </c>
    </row>
    <row r="95" spans="1:20" s="22" customFormat="1" x14ac:dyDescent="0.2">
      <c r="A95" s="20">
        <v>2014</v>
      </c>
      <c r="B95" s="20"/>
      <c r="C95" s="10" t="e">
        <f>VLOOKUP(B95,'Listado_Completo_69-B'!$B$4:$R$20000,2,0)</f>
        <v>#N/A</v>
      </c>
      <c r="D95" s="21">
        <v>11677</v>
      </c>
      <c r="F95" s="20" t="e">
        <f>VLOOKUP(B95,'Listado_Completo_69-B'!$B$4:$R$20000,3,0)</f>
        <v>#N/A</v>
      </c>
      <c r="G95" s="20" t="e">
        <f>VLOOKUP(B95,'Listado_Completo_69-B'!$B$4:$R$20000,4,0)</f>
        <v>#N/A</v>
      </c>
      <c r="H95" s="23" t="e">
        <f>VLOOKUP(B95,'Listado_Completo_69-B'!$B$4:$R$20000,5,0)</f>
        <v>#N/A</v>
      </c>
      <c r="I95" s="20" t="e">
        <f>VLOOKUP(B95,'Listado_Completo_69-B'!$B$4:$R$20000,6,0)</f>
        <v>#N/A</v>
      </c>
      <c r="J95" s="23" t="e">
        <f>VLOOKUP(B95,'Listado_Completo_69-B'!$B$4:$R$20000,7,0)</f>
        <v>#N/A</v>
      </c>
      <c r="K95" s="23" t="e">
        <f>VLOOKUP(B95,'Listado_Completo_69-B'!$B$4:$R$20000,8,0)</f>
        <v>#N/A</v>
      </c>
      <c r="L95" s="20" t="e">
        <f>VLOOKUP(B95,'Listado_Completo_69-B'!$B$4:$R$20000,9,0)</f>
        <v>#N/A</v>
      </c>
      <c r="M95" s="23" t="e">
        <f>VLOOKUP(B95,'Listado_Completo_69-B'!$B$4:$R$20000,10,0)</f>
        <v>#N/A</v>
      </c>
      <c r="N95" s="20" t="e">
        <f>VLOOKUP(B95,'Listado_Completo_69-B'!$B$4:$R$20000,11,0)</f>
        <v>#N/A</v>
      </c>
      <c r="O95" s="23" t="e">
        <f>VLOOKUP(B95,'Listado_Completo_69-B'!$B$4:$R$20000,12,0)</f>
        <v>#N/A</v>
      </c>
      <c r="P95" s="23" t="e">
        <f>VLOOKUP(B95,'Listado_Completo_69-B'!$B$4:$R$20000,13,0)</f>
        <v>#N/A</v>
      </c>
      <c r="Q95" s="20" t="e">
        <f>VLOOKUP(B95,'Listado_Completo_69-B'!$B$4:$R$20000,14,0)</f>
        <v>#N/A</v>
      </c>
      <c r="R95" s="20" t="e">
        <f>VLOOKUP(B95,'Listado_Completo_69-B'!$B$4:$R$20000,15,0)</f>
        <v>#N/A</v>
      </c>
      <c r="S95" s="20" t="e">
        <f>VLOOKUP(B95,'Listado_Completo_69-B'!$B$4:$R$20000,16,0)</f>
        <v>#N/A</v>
      </c>
      <c r="T95" s="20" t="e">
        <f>VLOOKUP(B95,'Listado_Completo_69-B'!$B$4:$R$20000,17,0)</f>
        <v>#N/A</v>
      </c>
    </row>
    <row r="96" spans="1:20" s="22" customFormat="1" x14ac:dyDescent="0.2">
      <c r="A96" s="20">
        <v>2014</v>
      </c>
      <c r="B96" s="20"/>
      <c r="C96" s="10" t="e">
        <f>VLOOKUP(B96,'Listado_Completo_69-B'!$B$4:$R$20000,2,0)</f>
        <v>#N/A</v>
      </c>
      <c r="D96" s="21">
        <v>11677</v>
      </c>
      <c r="F96" s="20" t="e">
        <f>VLOOKUP(B96,'Listado_Completo_69-B'!$B$4:$R$20000,3,0)</f>
        <v>#N/A</v>
      </c>
      <c r="G96" s="20" t="e">
        <f>VLOOKUP(B96,'Listado_Completo_69-B'!$B$4:$R$20000,4,0)</f>
        <v>#N/A</v>
      </c>
      <c r="H96" s="23" t="e">
        <f>VLOOKUP(B96,'Listado_Completo_69-B'!$B$4:$R$20000,5,0)</f>
        <v>#N/A</v>
      </c>
      <c r="I96" s="20" t="e">
        <f>VLOOKUP(B96,'Listado_Completo_69-B'!$B$4:$R$20000,6,0)</f>
        <v>#N/A</v>
      </c>
      <c r="J96" s="23" t="e">
        <f>VLOOKUP(B96,'Listado_Completo_69-B'!$B$4:$R$20000,7,0)</f>
        <v>#N/A</v>
      </c>
      <c r="K96" s="23" t="e">
        <f>VLOOKUP(B96,'Listado_Completo_69-B'!$B$4:$R$20000,8,0)</f>
        <v>#N/A</v>
      </c>
      <c r="L96" s="20" t="e">
        <f>VLOOKUP(B96,'Listado_Completo_69-B'!$B$4:$R$20000,9,0)</f>
        <v>#N/A</v>
      </c>
      <c r="M96" s="23" t="e">
        <f>VLOOKUP(B96,'Listado_Completo_69-B'!$B$4:$R$20000,10,0)</f>
        <v>#N/A</v>
      </c>
      <c r="N96" s="20" t="e">
        <f>VLOOKUP(B96,'Listado_Completo_69-B'!$B$4:$R$20000,11,0)</f>
        <v>#N/A</v>
      </c>
      <c r="O96" s="23" t="e">
        <f>VLOOKUP(B96,'Listado_Completo_69-B'!$B$4:$R$20000,12,0)</f>
        <v>#N/A</v>
      </c>
      <c r="P96" s="23" t="e">
        <f>VLOOKUP(B96,'Listado_Completo_69-B'!$B$4:$R$20000,13,0)</f>
        <v>#N/A</v>
      </c>
      <c r="Q96" s="20" t="e">
        <f>VLOOKUP(B96,'Listado_Completo_69-B'!$B$4:$R$20000,14,0)</f>
        <v>#N/A</v>
      </c>
      <c r="R96" s="20" t="e">
        <f>VLOOKUP(B96,'Listado_Completo_69-B'!$B$4:$R$20000,15,0)</f>
        <v>#N/A</v>
      </c>
      <c r="S96" s="20" t="e">
        <f>VLOOKUP(B96,'Listado_Completo_69-B'!$B$4:$R$20000,16,0)</f>
        <v>#N/A</v>
      </c>
      <c r="T96" s="20" t="e">
        <f>VLOOKUP(B96,'Listado_Completo_69-B'!$B$4:$R$20000,17,0)</f>
        <v>#N/A</v>
      </c>
    </row>
    <row r="97" spans="1:20" s="22" customFormat="1" x14ac:dyDescent="0.2">
      <c r="A97" s="20">
        <v>2014</v>
      </c>
      <c r="B97" s="20"/>
      <c r="C97" s="10" t="e">
        <f>VLOOKUP(B97,'Listado_Completo_69-B'!$B$4:$R$20000,2,0)</f>
        <v>#N/A</v>
      </c>
      <c r="D97" s="21">
        <v>11677</v>
      </c>
      <c r="F97" s="20" t="e">
        <f>VLOOKUP(B97,'Listado_Completo_69-B'!$B$4:$R$20000,3,0)</f>
        <v>#N/A</v>
      </c>
      <c r="G97" s="20" t="e">
        <f>VLOOKUP(B97,'Listado_Completo_69-B'!$B$4:$R$20000,4,0)</f>
        <v>#N/A</v>
      </c>
      <c r="H97" s="23" t="e">
        <f>VLOOKUP(B97,'Listado_Completo_69-B'!$B$4:$R$20000,5,0)</f>
        <v>#N/A</v>
      </c>
      <c r="I97" s="20" t="e">
        <f>VLOOKUP(B97,'Listado_Completo_69-B'!$B$4:$R$20000,6,0)</f>
        <v>#N/A</v>
      </c>
      <c r="J97" s="23" t="e">
        <f>VLOOKUP(B97,'Listado_Completo_69-B'!$B$4:$R$20000,7,0)</f>
        <v>#N/A</v>
      </c>
      <c r="K97" s="23" t="e">
        <f>VLOOKUP(B97,'Listado_Completo_69-B'!$B$4:$R$20000,8,0)</f>
        <v>#N/A</v>
      </c>
      <c r="L97" s="20" t="e">
        <f>VLOOKUP(B97,'Listado_Completo_69-B'!$B$4:$R$20000,9,0)</f>
        <v>#N/A</v>
      </c>
      <c r="M97" s="23" t="e">
        <f>VLOOKUP(B97,'Listado_Completo_69-B'!$B$4:$R$20000,10,0)</f>
        <v>#N/A</v>
      </c>
      <c r="N97" s="20" t="e">
        <f>VLOOKUP(B97,'Listado_Completo_69-B'!$B$4:$R$20000,11,0)</f>
        <v>#N/A</v>
      </c>
      <c r="O97" s="23" t="e">
        <f>VLOOKUP(B97,'Listado_Completo_69-B'!$B$4:$R$20000,12,0)</f>
        <v>#N/A</v>
      </c>
      <c r="P97" s="23" t="e">
        <f>VLOOKUP(B97,'Listado_Completo_69-B'!$B$4:$R$20000,13,0)</f>
        <v>#N/A</v>
      </c>
      <c r="Q97" s="20" t="e">
        <f>VLOOKUP(B97,'Listado_Completo_69-B'!$B$4:$R$20000,14,0)</f>
        <v>#N/A</v>
      </c>
      <c r="R97" s="20" t="e">
        <f>VLOOKUP(B97,'Listado_Completo_69-B'!$B$4:$R$20000,15,0)</f>
        <v>#N/A</v>
      </c>
      <c r="S97" s="20" t="e">
        <f>VLOOKUP(B97,'Listado_Completo_69-B'!$B$4:$R$20000,16,0)</f>
        <v>#N/A</v>
      </c>
      <c r="T97" s="20" t="e">
        <f>VLOOKUP(B97,'Listado_Completo_69-B'!$B$4:$R$20000,17,0)</f>
        <v>#N/A</v>
      </c>
    </row>
    <row r="98" spans="1:20" s="22" customFormat="1" x14ac:dyDescent="0.2">
      <c r="A98" s="20">
        <v>2014</v>
      </c>
      <c r="B98" s="20"/>
      <c r="C98" s="10" t="e">
        <f>VLOOKUP(B98,'Listado_Completo_69-B'!$B$4:$R$20000,2,0)</f>
        <v>#N/A</v>
      </c>
      <c r="D98" s="21">
        <v>11677</v>
      </c>
      <c r="F98" s="20" t="e">
        <f>VLOOKUP(B98,'Listado_Completo_69-B'!$B$4:$R$20000,3,0)</f>
        <v>#N/A</v>
      </c>
      <c r="G98" s="20" t="e">
        <f>VLOOKUP(B98,'Listado_Completo_69-B'!$B$4:$R$20000,4,0)</f>
        <v>#N/A</v>
      </c>
      <c r="H98" s="23" t="e">
        <f>VLOOKUP(B98,'Listado_Completo_69-B'!$B$4:$R$20000,5,0)</f>
        <v>#N/A</v>
      </c>
      <c r="I98" s="20" t="e">
        <f>VLOOKUP(B98,'Listado_Completo_69-B'!$B$4:$R$20000,6,0)</f>
        <v>#N/A</v>
      </c>
      <c r="J98" s="23" t="e">
        <f>VLOOKUP(B98,'Listado_Completo_69-B'!$B$4:$R$20000,7,0)</f>
        <v>#N/A</v>
      </c>
      <c r="K98" s="23" t="e">
        <f>VLOOKUP(B98,'Listado_Completo_69-B'!$B$4:$R$20000,8,0)</f>
        <v>#N/A</v>
      </c>
      <c r="L98" s="20" t="e">
        <f>VLOOKUP(B98,'Listado_Completo_69-B'!$B$4:$R$20000,9,0)</f>
        <v>#N/A</v>
      </c>
      <c r="M98" s="23" t="e">
        <f>VLOOKUP(B98,'Listado_Completo_69-B'!$B$4:$R$20000,10,0)</f>
        <v>#N/A</v>
      </c>
      <c r="N98" s="20" t="e">
        <f>VLOOKUP(B98,'Listado_Completo_69-B'!$B$4:$R$20000,11,0)</f>
        <v>#N/A</v>
      </c>
      <c r="O98" s="23" t="e">
        <f>VLOOKUP(B98,'Listado_Completo_69-B'!$B$4:$R$20000,12,0)</f>
        <v>#N/A</v>
      </c>
      <c r="P98" s="23" t="e">
        <f>VLOOKUP(B98,'Listado_Completo_69-B'!$B$4:$R$20000,13,0)</f>
        <v>#N/A</v>
      </c>
      <c r="Q98" s="20" t="e">
        <f>VLOOKUP(B98,'Listado_Completo_69-B'!$B$4:$R$20000,14,0)</f>
        <v>#N/A</v>
      </c>
      <c r="R98" s="20" t="e">
        <f>VLOOKUP(B98,'Listado_Completo_69-B'!$B$4:$R$20000,15,0)</f>
        <v>#N/A</v>
      </c>
      <c r="S98" s="20" t="e">
        <f>VLOOKUP(B98,'Listado_Completo_69-B'!$B$4:$R$20000,16,0)</f>
        <v>#N/A</v>
      </c>
      <c r="T98" s="20" t="e">
        <f>VLOOKUP(B98,'Listado_Completo_69-B'!$B$4:$R$20000,17,0)</f>
        <v>#N/A</v>
      </c>
    </row>
    <row r="99" spans="1:20" s="22" customFormat="1" x14ac:dyDescent="0.2">
      <c r="A99" s="20">
        <v>2014</v>
      </c>
      <c r="B99" s="20"/>
      <c r="C99" s="10" t="e">
        <f>VLOOKUP(B99,'Listado_Completo_69-B'!$B$4:$R$20000,2,0)</f>
        <v>#N/A</v>
      </c>
      <c r="D99" s="21">
        <v>11677</v>
      </c>
      <c r="F99" s="20" t="e">
        <f>VLOOKUP(B99,'Listado_Completo_69-B'!$B$4:$R$20000,3,0)</f>
        <v>#N/A</v>
      </c>
      <c r="G99" s="20" t="e">
        <f>VLOOKUP(B99,'Listado_Completo_69-B'!$B$4:$R$20000,4,0)</f>
        <v>#N/A</v>
      </c>
      <c r="H99" s="23" t="e">
        <f>VLOOKUP(B99,'Listado_Completo_69-B'!$B$4:$R$20000,5,0)</f>
        <v>#N/A</v>
      </c>
      <c r="I99" s="20" t="e">
        <f>VLOOKUP(B99,'Listado_Completo_69-B'!$B$4:$R$20000,6,0)</f>
        <v>#N/A</v>
      </c>
      <c r="J99" s="23" t="e">
        <f>VLOOKUP(B99,'Listado_Completo_69-B'!$B$4:$R$20000,7,0)</f>
        <v>#N/A</v>
      </c>
      <c r="K99" s="23" t="e">
        <f>VLOOKUP(B99,'Listado_Completo_69-B'!$B$4:$R$20000,8,0)</f>
        <v>#N/A</v>
      </c>
      <c r="L99" s="20" t="e">
        <f>VLOOKUP(B99,'Listado_Completo_69-B'!$B$4:$R$20000,9,0)</f>
        <v>#N/A</v>
      </c>
      <c r="M99" s="23" t="e">
        <f>VLOOKUP(B99,'Listado_Completo_69-B'!$B$4:$R$20000,10,0)</f>
        <v>#N/A</v>
      </c>
      <c r="N99" s="20" t="e">
        <f>VLOOKUP(B99,'Listado_Completo_69-B'!$B$4:$R$20000,11,0)</f>
        <v>#N/A</v>
      </c>
      <c r="O99" s="23" t="e">
        <f>VLOOKUP(B99,'Listado_Completo_69-B'!$B$4:$R$20000,12,0)</f>
        <v>#N/A</v>
      </c>
      <c r="P99" s="23" t="e">
        <f>VLOOKUP(B99,'Listado_Completo_69-B'!$B$4:$R$20000,13,0)</f>
        <v>#N/A</v>
      </c>
      <c r="Q99" s="20" t="e">
        <f>VLOOKUP(B99,'Listado_Completo_69-B'!$B$4:$R$20000,14,0)</f>
        <v>#N/A</v>
      </c>
      <c r="R99" s="20" t="e">
        <f>VLOOKUP(B99,'Listado_Completo_69-B'!$B$4:$R$20000,15,0)</f>
        <v>#N/A</v>
      </c>
      <c r="S99" s="20" t="e">
        <f>VLOOKUP(B99,'Listado_Completo_69-B'!$B$4:$R$20000,16,0)</f>
        <v>#N/A</v>
      </c>
      <c r="T99" s="20" t="e">
        <f>VLOOKUP(B99,'Listado_Completo_69-B'!$B$4:$R$20000,17,0)</f>
        <v>#N/A</v>
      </c>
    </row>
    <row r="100" spans="1:20" s="22" customFormat="1" x14ac:dyDescent="0.2">
      <c r="A100" s="20">
        <v>2014</v>
      </c>
      <c r="B100" s="20"/>
      <c r="C100" s="10" t="e">
        <f>VLOOKUP(B100,'Listado_Completo_69-B'!$B$4:$R$20000,2,0)</f>
        <v>#N/A</v>
      </c>
      <c r="D100" s="21">
        <v>11677</v>
      </c>
      <c r="F100" s="20" t="e">
        <f>VLOOKUP(B100,'Listado_Completo_69-B'!$B$4:$R$20000,3,0)</f>
        <v>#N/A</v>
      </c>
      <c r="G100" s="20" t="e">
        <f>VLOOKUP(B100,'Listado_Completo_69-B'!$B$4:$R$20000,4,0)</f>
        <v>#N/A</v>
      </c>
      <c r="H100" s="23" t="e">
        <f>VLOOKUP(B100,'Listado_Completo_69-B'!$B$4:$R$20000,5,0)</f>
        <v>#N/A</v>
      </c>
      <c r="I100" s="20" t="e">
        <f>VLOOKUP(B100,'Listado_Completo_69-B'!$B$4:$R$20000,6,0)</f>
        <v>#N/A</v>
      </c>
      <c r="J100" s="23" t="e">
        <f>VLOOKUP(B100,'Listado_Completo_69-B'!$B$4:$R$20000,7,0)</f>
        <v>#N/A</v>
      </c>
      <c r="K100" s="23" t="e">
        <f>VLOOKUP(B100,'Listado_Completo_69-B'!$B$4:$R$20000,8,0)</f>
        <v>#N/A</v>
      </c>
      <c r="L100" s="20" t="e">
        <f>VLOOKUP(B100,'Listado_Completo_69-B'!$B$4:$R$20000,9,0)</f>
        <v>#N/A</v>
      </c>
      <c r="M100" s="23" t="e">
        <f>VLOOKUP(B100,'Listado_Completo_69-B'!$B$4:$R$20000,10,0)</f>
        <v>#N/A</v>
      </c>
      <c r="N100" s="20" t="e">
        <f>VLOOKUP(B100,'Listado_Completo_69-B'!$B$4:$R$20000,11,0)</f>
        <v>#N/A</v>
      </c>
      <c r="O100" s="23" t="e">
        <f>VLOOKUP(B100,'Listado_Completo_69-B'!$B$4:$R$20000,12,0)</f>
        <v>#N/A</v>
      </c>
      <c r="P100" s="23" t="e">
        <f>VLOOKUP(B100,'Listado_Completo_69-B'!$B$4:$R$20000,13,0)</f>
        <v>#N/A</v>
      </c>
      <c r="Q100" s="20" t="e">
        <f>VLOOKUP(B100,'Listado_Completo_69-B'!$B$4:$R$20000,14,0)</f>
        <v>#N/A</v>
      </c>
      <c r="R100" s="20" t="e">
        <f>VLOOKUP(B100,'Listado_Completo_69-B'!$B$4:$R$20000,15,0)</f>
        <v>#N/A</v>
      </c>
      <c r="S100" s="20" t="e">
        <f>VLOOKUP(B100,'Listado_Completo_69-B'!$B$4:$R$20000,16,0)</f>
        <v>#N/A</v>
      </c>
      <c r="T100" s="20" t="e">
        <f>VLOOKUP(B100,'Listado_Completo_69-B'!$B$4:$R$20000,17,0)</f>
        <v>#N/A</v>
      </c>
    </row>
    <row r="101" spans="1:20" s="22" customFormat="1" x14ac:dyDescent="0.2">
      <c r="A101" s="20">
        <v>2014</v>
      </c>
      <c r="B101" s="20"/>
      <c r="C101" s="10" t="e">
        <f>VLOOKUP(B101,'Listado_Completo_69-B'!$B$4:$R$20000,2,0)</f>
        <v>#N/A</v>
      </c>
      <c r="D101" s="21">
        <v>11677</v>
      </c>
      <c r="F101" s="20" t="e">
        <f>VLOOKUP(B101,'Listado_Completo_69-B'!$B$4:$R$20000,3,0)</f>
        <v>#N/A</v>
      </c>
      <c r="G101" s="20" t="e">
        <f>VLOOKUP(B101,'Listado_Completo_69-B'!$B$4:$R$20000,4,0)</f>
        <v>#N/A</v>
      </c>
      <c r="H101" s="23" t="e">
        <f>VLOOKUP(B101,'Listado_Completo_69-B'!$B$4:$R$20000,5,0)</f>
        <v>#N/A</v>
      </c>
      <c r="I101" s="20" t="e">
        <f>VLOOKUP(B101,'Listado_Completo_69-B'!$B$4:$R$20000,6,0)</f>
        <v>#N/A</v>
      </c>
      <c r="J101" s="23" t="e">
        <f>VLOOKUP(B101,'Listado_Completo_69-B'!$B$4:$R$20000,7,0)</f>
        <v>#N/A</v>
      </c>
      <c r="K101" s="23" t="e">
        <f>VLOOKUP(B101,'Listado_Completo_69-B'!$B$4:$R$20000,8,0)</f>
        <v>#N/A</v>
      </c>
      <c r="L101" s="20" t="e">
        <f>VLOOKUP(B101,'Listado_Completo_69-B'!$B$4:$R$20000,9,0)</f>
        <v>#N/A</v>
      </c>
      <c r="M101" s="23" t="e">
        <f>VLOOKUP(B101,'Listado_Completo_69-B'!$B$4:$R$20000,10,0)</f>
        <v>#N/A</v>
      </c>
      <c r="N101" s="20" t="e">
        <f>VLOOKUP(B101,'Listado_Completo_69-B'!$B$4:$R$20000,11,0)</f>
        <v>#N/A</v>
      </c>
      <c r="O101" s="23" t="e">
        <f>VLOOKUP(B101,'Listado_Completo_69-B'!$B$4:$R$20000,12,0)</f>
        <v>#N/A</v>
      </c>
      <c r="P101" s="23" t="e">
        <f>VLOOKUP(B101,'Listado_Completo_69-B'!$B$4:$R$20000,13,0)</f>
        <v>#N/A</v>
      </c>
      <c r="Q101" s="20" t="e">
        <f>VLOOKUP(B101,'Listado_Completo_69-B'!$B$4:$R$20000,14,0)</f>
        <v>#N/A</v>
      </c>
      <c r="R101" s="20" t="e">
        <f>VLOOKUP(B101,'Listado_Completo_69-B'!$B$4:$R$20000,15,0)</f>
        <v>#N/A</v>
      </c>
      <c r="S101" s="20" t="e">
        <f>VLOOKUP(B101,'Listado_Completo_69-B'!$B$4:$R$20000,16,0)</f>
        <v>#N/A</v>
      </c>
      <c r="T101" s="20" t="e">
        <f>VLOOKUP(B101,'Listado_Completo_69-B'!$B$4:$R$20000,17,0)</f>
        <v>#N/A</v>
      </c>
    </row>
    <row r="102" spans="1:20" s="22" customFormat="1" x14ac:dyDescent="0.2">
      <c r="A102" s="20">
        <v>2014</v>
      </c>
      <c r="B102" s="20"/>
      <c r="C102" s="10" t="e">
        <f>VLOOKUP(B102,'Listado_Completo_69-B'!$B$4:$R$20000,2,0)</f>
        <v>#N/A</v>
      </c>
      <c r="D102" s="21">
        <v>11677</v>
      </c>
      <c r="F102" s="20" t="e">
        <f>VLOOKUP(B102,'Listado_Completo_69-B'!$B$4:$R$20000,3,0)</f>
        <v>#N/A</v>
      </c>
      <c r="G102" s="20" t="e">
        <f>VLOOKUP(B102,'Listado_Completo_69-B'!$B$4:$R$20000,4,0)</f>
        <v>#N/A</v>
      </c>
      <c r="H102" s="23" t="e">
        <f>VLOOKUP(B102,'Listado_Completo_69-B'!$B$4:$R$20000,5,0)</f>
        <v>#N/A</v>
      </c>
      <c r="I102" s="20" t="e">
        <f>VLOOKUP(B102,'Listado_Completo_69-B'!$B$4:$R$20000,6,0)</f>
        <v>#N/A</v>
      </c>
      <c r="J102" s="23" t="e">
        <f>VLOOKUP(B102,'Listado_Completo_69-B'!$B$4:$R$20000,7,0)</f>
        <v>#N/A</v>
      </c>
      <c r="K102" s="23" t="e">
        <f>VLOOKUP(B102,'Listado_Completo_69-B'!$B$4:$R$20000,8,0)</f>
        <v>#N/A</v>
      </c>
      <c r="L102" s="20" t="e">
        <f>VLOOKUP(B102,'Listado_Completo_69-B'!$B$4:$R$20000,9,0)</f>
        <v>#N/A</v>
      </c>
      <c r="M102" s="23" t="e">
        <f>VLOOKUP(B102,'Listado_Completo_69-B'!$B$4:$R$20000,10,0)</f>
        <v>#N/A</v>
      </c>
      <c r="N102" s="20" t="e">
        <f>VLOOKUP(B102,'Listado_Completo_69-B'!$B$4:$R$20000,11,0)</f>
        <v>#N/A</v>
      </c>
      <c r="O102" s="23" t="e">
        <f>VLOOKUP(B102,'Listado_Completo_69-B'!$B$4:$R$20000,12,0)</f>
        <v>#N/A</v>
      </c>
      <c r="P102" s="23" t="e">
        <f>VLOOKUP(B102,'Listado_Completo_69-B'!$B$4:$R$20000,13,0)</f>
        <v>#N/A</v>
      </c>
      <c r="Q102" s="20" t="e">
        <f>VLOOKUP(B102,'Listado_Completo_69-B'!$B$4:$R$20000,14,0)</f>
        <v>#N/A</v>
      </c>
      <c r="R102" s="20" t="e">
        <f>VLOOKUP(B102,'Listado_Completo_69-B'!$B$4:$R$20000,15,0)</f>
        <v>#N/A</v>
      </c>
      <c r="S102" s="20" t="e">
        <f>VLOOKUP(B102,'Listado_Completo_69-B'!$B$4:$R$20000,16,0)</f>
        <v>#N/A</v>
      </c>
      <c r="T102" s="20" t="e">
        <f>VLOOKUP(B102,'Listado_Completo_69-B'!$B$4:$R$20000,17,0)</f>
        <v>#N/A</v>
      </c>
    </row>
    <row r="103" spans="1:20" s="22" customFormat="1" x14ac:dyDescent="0.2">
      <c r="A103" s="20">
        <v>2014</v>
      </c>
      <c r="B103" s="20"/>
      <c r="C103" s="10" t="e">
        <f>VLOOKUP(B103,'Listado_Completo_69-B'!$B$4:$R$20000,2,0)</f>
        <v>#N/A</v>
      </c>
      <c r="D103" s="21">
        <v>11677</v>
      </c>
      <c r="F103" s="20" t="e">
        <f>VLOOKUP(B103,'Listado_Completo_69-B'!$B$4:$R$20000,3,0)</f>
        <v>#N/A</v>
      </c>
      <c r="G103" s="20" t="e">
        <f>VLOOKUP(B103,'Listado_Completo_69-B'!$B$4:$R$20000,4,0)</f>
        <v>#N/A</v>
      </c>
      <c r="H103" s="23" t="e">
        <f>VLOOKUP(B103,'Listado_Completo_69-B'!$B$4:$R$20000,5,0)</f>
        <v>#N/A</v>
      </c>
      <c r="I103" s="20" t="e">
        <f>VLOOKUP(B103,'Listado_Completo_69-B'!$B$4:$R$20000,6,0)</f>
        <v>#N/A</v>
      </c>
      <c r="J103" s="23" t="e">
        <f>VLOOKUP(B103,'Listado_Completo_69-B'!$B$4:$R$20000,7,0)</f>
        <v>#N/A</v>
      </c>
      <c r="K103" s="23" t="e">
        <f>VLOOKUP(B103,'Listado_Completo_69-B'!$B$4:$R$20000,8,0)</f>
        <v>#N/A</v>
      </c>
      <c r="L103" s="20" t="e">
        <f>VLOOKUP(B103,'Listado_Completo_69-B'!$B$4:$R$20000,9,0)</f>
        <v>#N/A</v>
      </c>
      <c r="M103" s="23" t="e">
        <f>VLOOKUP(B103,'Listado_Completo_69-B'!$B$4:$R$20000,10,0)</f>
        <v>#N/A</v>
      </c>
      <c r="N103" s="20" t="e">
        <f>VLOOKUP(B103,'Listado_Completo_69-B'!$B$4:$R$20000,11,0)</f>
        <v>#N/A</v>
      </c>
      <c r="O103" s="23" t="e">
        <f>VLOOKUP(B103,'Listado_Completo_69-B'!$B$4:$R$20000,12,0)</f>
        <v>#N/A</v>
      </c>
      <c r="P103" s="23" t="e">
        <f>VLOOKUP(B103,'Listado_Completo_69-B'!$B$4:$R$20000,13,0)</f>
        <v>#N/A</v>
      </c>
      <c r="Q103" s="20" t="e">
        <f>VLOOKUP(B103,'Listado_Completo_69-B'!$B$4:$R$20000,14,0)</f>
        <v>#N/A</v>
      </c>
      <c r="R103" s="20" t="e">
        <f>VLOOKUP(B103,'Listado_Completo_69-B'!$B$4:$R$20000,15,0)</f>
        <v>#N/A</v>
      </c>
      <c r="S103" s="20" t="e">
        <f>VLOOKUP(B103,'Listado_Completo_69-B'!$B$4:$R$20000,16,0)</f>
        <v>#N/A</v>
      </c>
      <c r="T103" s="20" t="e">
        <f>VLOOKUP(B103,'Listado_Completo_69-B'!$B$4:$R$20000,17,0)</f>
        <v>#N/A</v>
      </c>
    </row>
    <row r="104" spans="1:20" s="22" customFormat="1" x14ac:dyDescent="0.2">
      <c r="A104" s="20">
        <v>2014</v>
      </c>
      <c r="B104" s="20"/>
      <c r="C104" s="10" t="e">
        <f>VLOOKUP(B104,'Listado_Completo_69-B'!$B$4:$R$20000,2,0)</f>
        <v>#N/A</v>
      </c>
      <c r="D104" s="21">
        <v>11677</v>
      </c>
      <c r="F104" s="20" t="e">
        <f>VLOOKUP(B104,'Listado_Completo_69-B'!$B$4:$R$20000,3,0)</f>
        <v>#N/A</v>
      </c>
      <c r="G104" s="20" t="e">
        <f>VLOOKUP(B104,'Listado_Completo_69-B'!$B$4:$R$20000,4,0)</f>
        <v>#N/A</v>
      </c>
      <c r="H104" s="23" t="e">
        <f>VLOOKUP(B104,'Listado_Completo_69-B'!$B$4:$R$20000,5,0)</f>
        <v>#N/A</v>
      </c>
      <c r="I104" s="20" t="e">
        <f>VLOOKUP(B104,'Listado_Completo_69-B'!$B$4:$R$20000,6,0)</f>
        <v>#N/A</v>
      </c>
      <c r="J104" s="23" t="e">
        <f>VLOOKUP(B104,'Listado_Completo_69-B'!$B$4:$R$20000,7,0)</f>
        <v>#N/A</v>
      </c>
      <c r="K104" s="23" t="e">
        <f>VLOOKUP(B104,'Listado_Completo_69-B'!$B$4:$R$20000,8,0)</f>
        <v>#N/A</v>
      </c>
      <c r="L104" s="20" t="e">
        <f>VLOOKUP(B104,'Listado_Completo_69-B'!$B$4:$R$20000,9,0)</f>
        <v>#N/A</v>
      </c>
      <c r="M104" s="23" t="e">
        <f>VLOOKUP(B104,'Listado_Completo_69-B'!$B$4:$R$20000,10,0)</f>
        <v>#N/A</v>
      </c>
      <c r="N104" s="20" t="e">
        <f>VLOOKUP(B104,'Listado_Completo_69-B'!$B$4:$R$20000,11,0)</f>
        <v>#N/A</v>
      </c>
      <c r="O104" s="23" t="e">
        <f>VLOOKUP(B104,'Listado_Completo_69-B'!$B$4:$R$20000,12,0)</f>
        <v>#N/A</v>
      </c>
      <c r="P104" s="23" t="e">
        <f>VLOOKUP(B104,'Listado_Completo_69-B'!$B$4:$R$20000,13,0)</f>
        <v>#N/A</v>
      </c>
      <c r="Q104" s="20" t="e">
        <f>VLOOKUP(B104,'Listado_Completo_69-B'!$B$4:$R$20000,14,0)</f>
        <v>#N/A</v>
      </c>
      <c r="R104" s="20" t="e">
        <f>VLOOKUP(B104,'Listado_Completo_69-B'!$B$4:$R$20000,15,0)</f>
        <v>#N/A</v>
      </c>
      <c r="S104" s="20" t="e">
        <f>VLOOKUP(B104,'Listado_Completo_69-B'!$B$4:$R$20000,16,0)</f>
        <v>#N/A</v>
      </c>
      <c r="T104" s="20" t="e">
        <f>VLOOKUP(B104,'Listado_Completo_69-B'!$B$4:$R$20000,17,0)</f>
        <v>#N/A</v>
      </c>
    </row>
    <row r="105" spans="1:20" s="22" customFormat="1" x14ac:dyDescent="0.2">
      <c r="A105" s="20">
        <v>2014</v>
      </c>
      <c r="B105" s="20"/>
      <c r="C105" s="10" t="e">
        <f>VLOOKUP(B105,'Listado_Completo_69-B'!$B$4:$R$20000,2,0)</f>
        <v>#N/A</v>
      </c>
      <c r="D105" s="21">
        <v>11677</v>
      </c>
      <c r="F105" s="20" t="e">
        <f>VLOOKUP(B105,'Listado_Completo_69-B'!$B$4:$R$20000,3,0)</f>
        <v>#N/A</v>
      </c>
      <c r="G105" s="20" t="e">
        <f>VLOOKUP(B105,'Listado_Completo_69-B'!$B$4:$R$20000,4,0)</f>
        <v>#N/A</v>
      </c>
      <c r="H105" s="23" t="e">
        <f>VLOOKUP(B105,'Listado_Completo_69-B'!$B$4:$R$20000,5,0)</f>
        <v>#N/A</v>
      </c>
      <c r="I105" s="20" t="e">
        <f>VLOOKUP(B105,'Listado_Completo_69-B'!$B$4:$R$20000,6,0)</f>
        <v>#N/A</v>
      </c>
      <c r="J105" s="23" t="e">
        <f>VLOOKUP(B105,'Listado_Completo_69-B'!$B$4:$R$20000,7,0)</f>
        <v>#N/A</v>
      </c>
      <c r="K105" s="23" t="e">
        <f>VLOOKUP(B105,'Listado_Completo_69-B'!$B$4:$R$20000,8,0)</f>
        <v>#N/A</v>
      </c>
      <c r="L105" s="20" t="e">
        <f>VLOOKUP(B105,'Listado_Completo_69-B'!$B$4:$R$20000,9,0)</f>
        <v>#N/A</v>
      </c>
      <c r="M105" s="23" t="e">
        <f>VLOOKUP(B105,'Listado_Completo_69-B'!$B$4:$R$20000,10,0)</f>
        <v>#N/A</v>
      </c>
      <c r="N105" s="20" t="e">
        <f>VLOOKUP(B105,'Listado_Completo_69-B'!$B$4:$R$20000,11,0)</f>
        <v>#N/A</v>
      </c>
      <c r="O105" s="23" t="e">
        <f>VLOOKUP(B105,'Listado_Completo_69-B'!$B$4:$R$20000,12,0)</f>
        <v>#N/A</v>
      </c>
      <c r="P105" s="23" t="e">
        <f>VLOOKUP(B105,'Listado_Completo_69-B'!$B$4:$R$20000,13,0)</f>
        <v>#N/A</v>
      </c>
      <c r="Q105" s="20" t="e">
        <f>VLOOKUP(B105,'Listado_Completo_69-B'!$B$4:$R$20000,14,0)</f>
        <v>#N/A</v>
      </c>
      <c r="R105" s="20" t="e">
        <f>VLOOKUP(B105,'Listado_Completo_69-B'!$B$4:$R$20000,15,0)</f>
        <v>#N/A</v>
      </c>
      <c r="S105" s="20" t="e">
        <f>VLOOKUP(B105,'Listado_Completo_69-B'!$B$4:$R$20000,16,0)</f>
        <v>#N/A</v>
      </c>
      <c r="T105" s="20" t="e">
        <f>VLOOKUP(B105,'Listado_Completo_69-B'!$B$4:$R$20000,17,0)</f>
        <v>#N/A</v>
      </c>
    </row>
    <row r="106" spans="1:20" s="22" customFormat="1" x14ac:dyDescent="0.2">
      <c r="A106" s="20">
        <v>2014</v>
      </c>
      <c r="B106" s="20"/>
      <c r="C106" s="10" t="e">
        <f>VLOOKUP(B106,'Listado_Completo_69-B'!$B$4:$R$20000,2,0)</f>
        <v>#N/A</v>
      </c>
      <c r="D106" s="21">
        <v>11677</v>
      </c>
      <c r="F106" s="20" t="e">
        <f>VLOOKUP(B106,'Listado_Completo_69-B'!$B$4:$R$20000,3,0)</f>
        <v>#N/A</v>
      </c>
      <c r="G106" s="20" t="e">
        <f>VLOOKUP(B106,'Listado_Completo_69-B'!$B$4:$R$20000,4,0)</f>
        <v>#N/A</v>
      </c>
      <c r="H106" s="23" t="e">
        <f>VLOOKUP(B106,'Listado_Completo_69-B'!$B$4:$R$20000,5,0)</f>
        <v>#N/A</v>
      </c>
      <c r="I106" s="20" t="e">
        <f>VLOOKUP(B106,'Listado_Completo_69-B'!$B$4:$R$20000,6,0)</f>
        <v>#N/A</v>
      </c>
      <c r="J106" s="23" t="e">
        <f>VLOOKUP(B106,'Listado_Completo_69-B'!$B$4:$R$20000,7,0)</f>
        <v>#N/A</v>
      </c>
      <c r="K106" s="23" t="e">
        <f>VLOOKUP(B106,'Listado_Completo_69-B'!$B$4:$R$20000,8,0)</f>
        <v>#N/A</v>
      </c>
      <c r="L106" s="20" t="e">
        <f>VLOOKUP(B106,'Listado_Completo_69-B'!$B$4:$R$20000,9,0)</f>
        <v>#N/A</v>
      </c>
      <c r="M106" s="23" t="e">
        <f>VLOOKUP(B106,'Listado_Completo_69-B'!$B$4:$R$20000,10,0)</f>
        <v>#N/A</v>
      </c>
      <c r="N106" s="20" t="e">
        <f>VLOOKUP(B106,'Listado_Completo_69-B'!$B$4:$R$20000,11,0)</f>
        <v>#N/A</v>
      </c>
      <c r="O106" s="23" t="e">
        <f>VLOOKUP(B106,'Listado_Completo_69-B'!$B$4:$R$20000,12,0)</f>
        <v>#N/A</v>
      </c>
      <c r="P106" s="23" t="e">
        <f>VLOOKUP(B106,'Listado_Completo_69-B'!$B$4:$R$20000,13,0)</f>
        <v>#N/A</v>
      </c>
      <c r="Q106" s="20" t="e">
        <f>VLOOKUP(B106,'Listado_Completo_69-B'!$B$4:$R$20000,14,0)</f>
        <v>#N/A</v>
      </c>
      <c r="R106" s="20" t="e">
        <f>VLOOKUP(B106,'Listado_Completo_69-B'!$B$4:$R$20000,15,0)</f>
        <v>#N/A</v>
      </c>
      <c r="S106" s="20" t="e">
        <f>VLOOKUP(B106,'Listado_Completo_69-B'!$B$4:$R$20000,16,0)</f>
        <v>#N/A</v>
      </c>
      <c r="T106" s="20" t="e">
        <f>VLOOKUP(B106,'Listado_Completo_69-B'!$B$4:$R$20000,17,0)</f>
        <v>#N/A</v>
      </c>
    </row>
    <row r="107" spans="1:20" s="22" customFormat="1" x14ac:dyDescent="0.2">
      <c r="A107" s="20">
        <v>2014</v>
      </c>
      <c r="B107" s="20"/>
      <c r="C107" s="10" t="e">
        <f>VLOOKUP(B107,'Listado_Completo_69-B'!$B$4:$R$20000,2,0)</f>
        <v>#N/A</v>
      </c>
      <c r="D107" s="21">
        <v>11677</v>
      </c>
      <c r="F107" s="20" t="e">
        <f>VLOOKUP(B107,'Listado_Completo_69-B'!$B$4:$R$20000,3,0)</f>
        <v>#N/A</v>
      </c>
      <c r="G107" s="20" t="e">
        <f>VLOOKUP(B107,'Listado_Completo_69-B'!$B$4:$R$20000,4,0)</f>
        <v>#N/A</v>
      </c>
      <c r="H107" s="23" t="e">
        <f>VLOOKUP(B107,'Listado_Completo_69-B'!$B$4:$R$20000,5,0)</f>
        <v>#N/A</v>
      </c>
      <c r="I107" s="20" t="e">
        <f>VLOOKUP(B107,'Listado_Completo_69-B'!$B$4:$R$20000,6,0)</f>
        <v>#N/A</v>
      </c>
      <c r="J107" s="23" t="e">
        <f>VLOOKUP(B107,'Listado_Completo_69-B'!$B$4:$R$20000,7,0)</f>
        <v>#N/A</v>
      </c>
      <c r="K107" s="23" t="e">
        <f>VLOOKUP(B107,'Listado_Completo_69-B'!$B$4:$R$20000,8,0)</f>
        <v>#N/A</v>
      </c>
      <c r="L107" s="20" t="e">
        <f>VLOOKUP(B107,'Listado_Completo_69-B'!$B$4:$R$20000,9,0)</f>
        <v>#N/A</v>
      </c>
      <c r="M107" s="23" t="e">
        <f>VLOOKUP(B107,'Listado_Completo_69-B'!$B$4:$R$20000,10,0)</f>
        <v>#N/A</v>
      </c>
      <c r="N107" s="20" t="e">
        <f>VLOOKUP(B107,'Listado_Completo_69-B'!$B$4:$R$20000,11,0)</f>
        <v>#N/A</v>
      </c>
      <c r="O107" s="23" t="e">
        <f>VLOOKUP(B107,'Listado_Completo_69-B'!$B$4:$R$20000,12,0)</f>
        <v>#N/A</v>
      </c>
      <c r="P107" s="23" t="e">
        <f>VLOOKUP(B107,'Listado_Completo_69-B'!$B$4:$R$20000,13,0)</f>
        <v>#N/A</v>
      </c>
      <c r="Q107" s="20" t="e">
        <f>VLOOKUP(B107,'Listado_Completo_69-B'!$B$4:$R$20000,14,0)</f>
        <v>#N/A</v>
      </c>
      <c r="R107" s="20" t="e">
        <f>VLOOKUP(B107,'Listado_Completo_69-B'!$B$4:$R$20000,15,0)</f>
        <v>#N/A</v>
      </c>
      <c r="S107" s="20" t="e">
        <f>VLOOKUP(B107,'Listado_Completo_69-B'!$B$4:$R$20000,16,0)</f>
        <v>#N/A</v>
      </c>
      <c r="T107" s="20" t="e">
        <f>VLOOKUP(B107,'Listado_Completo_69-B'!$B$4:$R$20000,17,0)</f>
        <v>#N/A</v>
      </c>
    </row>
    <row r="108" spans="1:20" s="22" customFormat="1" x14ac:dyDescent="0.2">
      <c r="A108" s="20">
        <v>2014</v>
      </c>
      <c r="B108" s="20"/>
      <c r="C108" s="10" t="e">
        <f>VLOOKUP(B108,'Listado_Completo_69-B'!$B$4:$R$20000,2,0)</f>
        <v>#N/A</v>
      </c>
      <c r="D108" s="21">
        <v>11677</v>
      </c>
      <c r="F108" s="20" t="e">
        <f>VLOOKUP(B108,'Listado_Completo_69-B'!$B$4:$R$20000,3,0)</f>
        <v>#N/A</v>
      </c>
      <c r="G108" s="20" t="e">
        <f>VLOOKUP(B108,'Listado_Completo_69-B'!$B$4:$R$20000,4,0)</f>
        <v>#N/A</v>
      </c>
      <c r="H108" s="23" t="e">
        <f>VLOOKUP(B108,'Listado_Completo_69-B'!$B$4:$R$20000,5,0)</f>
        <v>#N/A</v>
      </c>
      <c r="I108" s="20" t="e">
        <f>VLOOKUP(B108,'Listado_Completo_69-B'!$B$4:$R$20000,6,0)</f>
        <v>#N/A</v>
      </c>
      <c r="J108" s="23" t="e">
        <f>VLOOKUP(B108,'Listado_Completo_69-B'!$B$4:$R$20000,7,0)</f>
        <v>#N/A</v>
      </c>
      <c r="K108" s="23" t="e">
        <f>VLOOKUP(B108,'Listado_Completo_69-B'!$B$4:$R$20000,8,0)</f>
        <v>#N/A</v>
      </c>
      <c r="L108" s="20" t="e">
        <f>VLOOKUP(B108,'Listado_Completo_69-B'!$B$4:$R$20000,9,0)</f>
        <v>#N/A</v>
      </c>
      <c r="M108" s="23" t="e">
        <f>VLOOKUP(B108,'Listado_Completo_69-B'!$B$4:$R$20000,10,0)</f>
        <v>#N/A</v>
      </c>
      <c r="N108" s="20" t="e">
        <f>VLOOKUP(B108,'Listado_Completo_69-B'!$B$4:$R$20000,11,0)</f>
        <v>#N/A</v>
      </c>
      <c r="O108" s="23" t="e">
        <f>VLOOKUP(B108,'Listado_Completo_69-B'!$B$4:$R$20000,12,0)</f>
        <v>#N/A</v>
      </c>
      <c r="P108" s="23" t="e">
        <f>VLOOKUP(B108,'Listado_Completo_69-B'!$B$4:$R$20000,13,0)</f>
        <v>#N/A</v>
      </c>
      <c r="Q108" s="20" t="e">
        <f>VLOOKUP(B108,'Listado_Completo_69-B'!$B$4:$R$20000,14,0)</f>
        <v>#N/A</v>
      </c>
      <c r="R108" s="20" t="e">
        <f>VLOOKUP(B108,'Listado_Completo_69-B'!$B$4:$R$20000,15,0)</f>
        <v>#N/A</v>
      </c>
      <c r="S108" s="20" t="e">
        <f>VLOOKUP(B108,'Listado_Completo_69-B'!$B$4:$R$20000,16,0)</f>
        <v>#N/A</v>
      </c>
      <c r="T108" s="20" t="e">
        <f>VLOOKUP(B108,'Listado_Completo_69-B'!$B$4:$R$20000,17,0)</f>
        <v>#N/A</v>
      </c>
    </row>
    <row r="109" spans="1:20" s="22" customFormat="1" x14ac:dyDescent="0.2">
      <c r="A109" s="20">
        <v>2014</v>
      </c>
      <c r="B109" s="20"/>
      <c r="C109" s="10" t="e">
        <f>VLOOKUP(B109,'Listado_Completo_69-B'!$B$4:$R$20000,2,0)</f>
        <v>#N/A</v>
      </c>
      <c r="D109" s="21">
        <v>11677</v>
      </c>
      <c r="F109" s="20" t="e">
        <f>VLOOKUP(B109,'Listado_Completo_69-B'!$B$4:$R$20000,3,0)</f>
        <v>#N/A</v>
      </c>
      <c r="G109" s="20" t="e">
        <f>VLOOKUP(B109,'Listado_Completo_69-B'!$B$4:$R$20000,4,0)</f>
        <v>#N/A</v>
      </c>
      <c r="H109" s="23" t="e">
        <f>VLOOKUP(B109,'Listado_Completo_69-B'!$B$4:$R$20000,5,0)</f>
        <v>#N/A</v>
      </c>
      <c r="I109" s="20" t="e">
        <f>VLOOKUP(B109,'Listado_Completo_69-B'!$B$4:$R$20000,6,0)</f>
        <v>#N/A</v>
      </c>
      <c r="J109" s="23" t="e">
        <f>VLOOKUP(B109,'Listado_Completo_69-B'!$B$4:$R$20000,7,0)</f>
        <v>#N/A</v>
      </c>
      <c r="K109" s="23" t="e">
        <f>VLOOKUP(B109,'Listado_Completo_69-B'!$B$4:$R$20000,8,0)</f>
        <v>#N/A</v>
      </c>
      <c r="L109" s="20" t="e">
        <f>VLOOKUP(B109,'Listado_Completo_69-B'!$B$4:$R$20000,9,0)</f>
        <v>#N/A</v>
      </c>
      <c r="M109" s="23" t="e">
        <f>VLOOKUP(B109,'Listado_Completo_69-B'!$B$4:$R$20000,10,0)</f>
        <v>#N/A</v>
      </c>
      <c r="N109" s="20" t="e">
        <f>VLOOKUP(B109,'Listado_Completo_69-B'!$B$4:$R$20000,11,0)</f>
        <v>#N/A</v>
      </c>
      <c r="O109" s="23" t="e">
        <f>VLOOKUP(B109,'Listado_Completo_69-B'!$B$4:$R$20000,12,0)</f>
        <v>#N/A</v>
      </c>
      <c r="P109" s="23" t="e">
        <f>VLOOKUP(B109,'Listado_Completo_69-B'!$B$4:$R$20000,13,0)</f>
        <v>#N/A</v>
      </c>
      <c r="Q109" s="20" t="e">
        <f>VLOOKUP(B109,'Listado_Completo_69-B'!$B$4:$R$20000,14,0)</f>
        <v>#N/A</v>
      </c>
      <c r="R109" s="20" t="e">
        <f>VLOOKUP(B109,'Listado_Completo_69-B'!$B$4:$R$20000,15,0)</f>
        <v>#N/A</v>
      </c>
      <c r="S109" s="20" t="e">
        <f>VLOOKUP(B109,'Listado_Completo_69-B'!$B$4:$R$20000,16,0)</f>
        <v>#N/A</v>
      </c>
      <c r="T109" s="20" t="e">
        <f>VLOOKUP(B109,'Listado_Completo_69-B'!$B$4:$R$20000,17,0)</f>
        <v>#N/A</v>
      </c>
    </row>
    <row r="110" spans="1:20" s="22" customFormat="1" x14ac:dyDescent="0.2">
      <c r="A110" s="20">
        <v>2014</v>
      </c>
      <c r="B110" s="20"/>
      <c r="C110" s="10" t="e">
        <f>VLOOKUP(B110,'Listado_Completo_69-B'!$B$4:$R$20000,2,0)</f>
        <v>#N/A</v>
      </c>
      <c r="D110" s="21">
        <v>11677</v>
      </c>
      <c r="F110" s="20" t="e">
        <f>VLOOKUP(B110,'Listado_Completo_69-B'!$B$4:$R$20000,3,0)</f>
        <v>#N/A</v>
      </c>
      <c r="G110" s="20" t="e">
        <f>VLOOKUP(B110,'Listado_Completo_69-B'!$B$4:$R$20000,4,0)</f>
        <v>#N/A</v>
      </c>
      <c r="H110" s="23" t="e">
        <f>VLOOKUP(B110,'Listado_Completo_69-B'!$B$4:$R$20000,5,0)</f>
        <v>#N/A</v>
      </c>
      <c r="I110" s="20" t="e">
        <f>VLOOKUP(B110,'Listado_Completo_69-B'!$B$4:$R$20000,6,0)</f>
        <v>#N/A</v>
      </c>
      <c r="J110" s="23" t="e">
        <f>VLOOKUP(B110,'Listado_Completo_69-B'!$B$4:$R$20000,7,0)</f>
        <v>#N/A</v>
      </c>
      <c r="K110" s="23" t="e">
        <f>VLOOKUP(B110,'Listado_Completo_69-B'!$B$4:$R$20000,8,0)</f>
        <v>#N/A</v>
      </c>
      <c r="L110" s="20" t="e">
        <f>VLOOKUP(B110,'Listado_Completo_69-B'!$B$4:$R$20000,9,0)</f>
        <v>#N/A</v>
      </c>
      <c r="M110" s="23" t="e">
        <f>VLOOKUP(B110,'Listado_Completo_69-B'!$B$4:$R$20000,10,0)</f>
        <v>#N/A</v>
      </c>
      <c r="N110" s="20" t="e">
        <f>VLOOKUP(B110,'Listado_Completo_69-B'!$B$4:$R$20000,11,0)</f>
        <v>#N/A</v>
      </c>
      <c r="O110" s="23" t="e">
        <f>VLOOKUP(B110,'Listado_Completo_69-B'!$B$4:$R$20000,12,0)</f>
        <v>#N/A</v>
      </c>
      <c r="P110" s="23" t="e">
        <f>VLOOKUP(B110,'Listado_Completo_69-B'!$B$4:$R$20000,13,0)</f>
        <v>#N/A</v>
      </c>
      <c r="Q110" s="20" t="e">
        <f>VLOOKUP(B110,'Listado_Completo_69-B'!$B$4:$R$20000,14,0)</f>
        <v>#N/A</v>
      </c>
      <c r="R110" s="20" t="e">
        <f>VLOOKUP(B110,'Listado_Completo_69-B'!$B$4:$R$20000,15,0)</f>
        <v>#N/A</v>
      </c>
      <c r="S110" s="20" t="e">
        <f>VLOOKUP(B110,'Listado_Completo_69-B'!$B$4:$R$20000,16,0)</f>
        <v>#N/A</v>
      </c>
      <c r="T110" s="20" t="e">
        <f>VLOOKUP(B110,'Listado_Completo_69-B'!$B$4:$R$20000,17,0)</f>
        <v>#N/A</v>
      </c>
    </row>
    <row r="111" spans="1:20" s="22" customFormat="1" x14ac:dyDescent="0.2">
      <c r="A111" s="20">
        <v>2014</v>
      </c>
      <c r="B111" s="20"/>
      <c r="C111" s="10" t="e">
        <f>VLOOKUP(B111,'Listado_Completo_69-B'!$B$4:$R$20000,2,0)</f>
        <v>#N/A</v>
      </c>
      <c r="D111" s="21">
        <v>11677</v>
      </c>
      <c r="F111" s="20" t="e">
        <f>VLOOKUP(B111,'Listado_Completo_69-B'!$B$4:$R$20000,3,0)</f>
        <v>#N/A</v>
      </c>
      <c r="G111" s="20" t="e">
        <f>VLOOKUP(B111,'Listado_Completo_69-B'!$B$4:$R$20000,4,0)</f>
        <v>#N/A</v>
      </c>
      <c r="H111" s="23" t="e">
        <f>VLOOKUP(B111,'Listado_Completo_69-B'!$B$4:$R$20000,5,0)</f>
        <v>#N/A</v>
      </c>
      <c r="I111" s="20" t="e">
        <f>VLOOKUP(B111,'Listado_Completo_69-B'!$B$4:$R$20000,6,0)</f>
        <v>#N/A</v>
      </c>
      <c r="J111" s="23" t="e">
        <f>VLOOKUP(B111,'Listado_Completo_69-B'!$B$4:$R$20000,7,0)</f>
        <v>#N/A</v>
      </c>
      <c r="K111" s="23" t="e">
        <f>VLOOKUP(B111,'Listado_Completo_69-B'!$B$4:$R$20000,8,0)</f>
        <v>#N/A</v>
      </c>
      <c r="L111" s="20" t="e">
        <f>VLOOKUP(B111,'Listado_Completo_69-B'!$B$4:$R$20000,9,0)</f>
        <v>#N/A</v>
      </c>
      <c r="M111" s="23" t="e">
        <f>VLOOKUP(B111,'Listado_Completo_69-B'!$B$4:$R$20000,10,0)</f>
        <v>#N/A</v>
      </c>
      <c r="N111" s="20" t="e">
        <f>VLOOKUP(B111,'Listado_Completo_69-B'!$B$4:$R$20000,11,0)</f>
        <v>#N/A</v>
      </c>
      <c r="O111" s="23" t="e">
        <f>VLOOKUP(B111,'Listado_Completo_69-B'!$B$4:$R$20000,12,0)</f>
        <v>#N/A</v>
      </c>
      <c r="P111" s="23" t="e">
        <f>VLOOKUP(B111,'Listado_Completo_69-B'!$B$4:$R$20000,13,0)</f>
        <v>#N/A</v>
      </c>
      <c r="Q111" s="20" t="e">
        <f>VLOOKUP(B111,'Listado_Completo_69-B'!$B$4:$R$20000,14,0)</f>
        <v>#N/A</v>
      </c>
      <c r="R111" s="20" t="e">
        <f>VLOOKUP(B111,'Listado_Completo_69-B'!$B$4:$R$20000,15,0)</f>
        <v>#N/A</v>
      </c>
      <c r="S111" s="20" t="e">
        <f>VLOOKUP(B111,'Listado_Completo_69-B'!$B$4:$R$20000,16,0)</f>
        <v>#N/A</v>
      </c>
      <c r="T111" s="20" t="e">
        <f>VLOOKUP(B111,'Listado_Completo_69-B'!$B$4:$R$20000,17,0)</f>
        <v>#N/A</v>
      </c>
    </row>
    <row r="112" spans="1:20" s="22" customFormat="1" x14ac:dyDescent="0.2">
      <c r="A112" s="20">
        <v>2014</v>
      </c>
      <c r="B112" s="20"/>
      <c r="C112" s="10" t="e">
        <f>VLOOKUP(B112,'Listado_Completo_69-B'!$B$4:$R$20000,2,0)</f>
        <v>#N/A</v>
      </c>
      <c r="D112" s="21">
        <v>11677</v>
      </c>
      <c r="F112" s="20" t="e">
        <f>VLOOKUP(B112,'Listado_Completo_69-B'!$B$4:$R$20000,3,0)</f>
        <v>#N/A</v>
      </c>
      <c r="G112" s="20" t="e">
        <f>VLOOKUP(B112,'Listado_Completo_69-B'!$B$4:$R$20000,4,0)</f>
        <v>#N/A</v>
      </c>
      <c r="H112" s="23" t="e">
        <f>VLOOKUP(B112,'Listado_Completo_69-B'!$B$4:$R$20000,5,0)</f>
        <v>#N/A</v>
      </c>
      <c r="I112" s="20" t="e">
        <f>VLOOKUP(B112,'Listado_Completo_69-B'!$B$4:$R$20000,6,0)</f>
        <v>#N/A</v>
      </c>
      <c r="J112" s="23" t="e">
        <f>VLOOKUP(B112,'Listado_Completo_69-B'!$B$4:$R$20000,7,0)</f>
        <v>#N/A</v>
      </c>
      <c r="K112" s="23" t="e">
        <f>VLOOKUP(B112,'Listado_Completo_69-B'!$B$4:$R$20000,8,0)</f>
        <v>#N/A</v>
      </c>
      <c r="L112" s="20" t="e">
        <f>VLOOKUP(B112,'Listado_Completo_69-B'!$B$4:$R$20000,9,0)</f>
        <v>#N/A</v>
      </c>
      <c r="M112" s="23" t="e">
        <f>VLOOKUP(B112,'Listado_Completo_69-B'!$B$4:$R$20000,10,0)</f>
        <v>#N/A</v>
      </c>
      <c r="N112" s="20" t="e">
        <f>VLOOKUP(B112,'Listado_Completo_69-B'!$B$4:$R$20000,11,0)</f>
        <v>#N/A</v>
      </c>
      <c r="O112" s="23" t="e">
        <f>VLOOKUP(B112,'Listado_Completo_69-B'!$B$4:$R$20000,12,0)</f>
        <v>#N/A</v>
      </c>
      <c r="P112" s="23" t="e">
        <f>VLOOKUP(B112,'Listado_Completo_69-B'!$B$4:$R$20000,13,0)</f>
        <v>#N/A</v>
      </c>
      <c r="Q112" s="20" t="e">
        <f>VLOOKUP(B112,'Listado_Completo_69-B'!$B$4:$R$20000,14,0)</f>
        <v>#N/A</v>
      </c>
      <c r="R112" s="20" t="e">
        <f>VLOOKUP(B112,'Listado_Completo_69-B'!$B$4:$R$20000,15,0)</f>
        <v>#N/A</v>
      </c>
      <c r="S112" s="20" t="e">
        <f>VLOOKUP(B112,'Listado_Completo_69-B'!$B$4:$R$20000,16,0)</f>
        <v>#N/A</v>
      </c>
      <c r="T112" s="20" t="e">
        <f>VLOOKUP(B112,'Listado_Completo_69-B'!$B$4:$R$20000,17,0)</f>
        <v>#N/A</v>
      </c>
    </row>
    <row r="113" spans="1:20" s="22" customFormat="1" x14ac:dyDescent="0.2">
      <c r="A113" s="20">
        <v>2014</v>
      </c>
      <c r="B113" s="20"/>
      <c r="C113" s="10" t="e">
        <f>VLOOKUP(B113,'Listado_Completo_69-B'!$B$4:$R$20000,2,0)</f>
        <v>#N/A</v>
      </c>
      <c r="D113" s="21">
        <v>11677</v>
      </c>
      <c r="F113" s="20" t="e">
        <f>VLOOKUP(B113,'Listado_Completo_69-B'!$B$4:$R$20000,3,0)</f>
        <v>#N/A</v>
      </c>
      <c r="G113" s="20" t="e">
        <f>VLOOKUP(B113,'Listado_Completo_69-B'!$B$4:$R$20000,4,0)</f>
        <v>#N/A</v>
      </c>
      <c r="H113" s="23" t="e">
        <f>VLOOKUP(B113,'Listado_Completo_69-B'!$B$4:$R$20000,5,0)</f>
        <v>#N/A</v>
      </c>
      <c r="I113" s="20" t="e">
        <f>VLOOKUP(B113,'Listado_Completo_69-B'!$B$4:$R$20000,6,0)</f>
        <v>#N/A</v>
      </c>
      <c r="J113" s="23" t="e">
        <f>VLOOKUP(B113,'Listado_Completo_69-B'!$B$4:$R$20000,7,0)</f>
        <v>#N/A</v>
      </c>
      <c r="K113" s="23" t="e">
        <f>VLOOKUP(B113,'Listado_Completo_69-B'!$B$4:$R$20000,8,0)</f>
        <v>#N/A</v>
      </c>
      <c r="L113" s="20" t="e">
        <f>VLOOKUP(B113,'Listado_Completo_69-B'!$B$4:$R$20000,9,0)</f>
        <v>#N/A</v>
      </c>
      <c r="M113" s="23" t="e">
        <f>VLOOKUP(B113,'Listado_Completo_69-B'!$B$4:$R$20000,10,0)</f>
        <v>#N/A</v>
      </c>
      <c r="N113" s="20" t="e">
        <f>VLOOKUP(B113,'Listado_Completo_69-B'!$B$4:$R$20000,11,0)</f>
        <v>#N/A</v>
      </c>
      <c r="O113" s="23" t="e">
        <f>VLOOKUP(B113,'Listado_Completo_69-B'!$B$4:$R$20000,12,0)</f>
        <v>#N/A</v>
      </c>
      <c r="P113" s="23" t="e">
        <f>VLOOKUP(B113,'Listado_Completo_69-B'!$B$4:$R$20000,13,0)</f>
        <v>#N/A</v>
      </c>
      <c r="Q113" s="20" t="e">
        <f>VLOOKUP(B113,'Listado_Completo_69-B'!$B$4:$R$20000,14,0)</f>
        <v>#N/A</v>
      </c>
      <c r="R113" s="20" t="e">
        <f>VLOOKUP(B113,'Listado_Completo_69-B'!$B$4:$R$20000,15,0)</f>
        <v>#N/A</v>
      </c>
      <c r="S113" s="20" t="e">
        <f>VLOOKUP(B113,'Listado_Completo_69-B'!$B$4:$R$20000,16,0)</f>
        <v>#N/A</v>
      </c>
      <c r="T113" s="20" t="e">
        <f>VLOOKUP(B113,'Listado_Completo_69-B'!$B$4:$R$20000,17,0)</f>
        <v>#N/A</v>
      </c>
    </row>
    <row r="114" spans="1:20" s="22" customFormat="1" x14ac:dyDescent="0.2">
      <c r="A114" s="20">
        <v>2014</v>
      </c>
      <c r="B114" s="20"/>
      <c r="C114" s="10" t="e">
        <f>VLOOKUP(B114,'Listado_Completo_69-B'!$B$4:$R$20000,2,0)</f>
        <v>#N/A</v>
      </c>
      <c r="D114" s="21">
        <v>11677</v>
      </c>
      <c r="F114" s="20" t="e">
        <f>VLOOKUP(B114,'Listado_Completo_69-B'!$B$4:$R$20000,3,0)</f>
        <v>#N/A</v>
      </c>
      <c r="G114" s="20" t="e">
        <f>VLOOKUP(B114,'Listado_Completo_69-B'!$B$4:$R$20000,4,0)</f>
        <v>#N/A</v>
      </c>
      <c r="H114" s="23" t="e">
        <f>VLOOKUP(B114,'Listado_Completo_69-B'!$B$4:$R$20000,5,0)</f>
        <v>#N/A</v>
      </c>
      <c r="I114" s="20" t="e">
        <f>VLOOKUP(B114,'Listado_Completo_69-B'!$B$4:$R$20000,6,0)</f>
        <v>#N/A</v>
      </c>
      <c r="J114" s="23" t="e">
        <f>VLOOKUP(B114,'Listado_Completo_69-B'!$B$4:$R$20000,7,0)</f>
        <v>#N/A</v>
      </c>
      <c r="K114" s="23" t="e">
        <f>VLOOKUP(B114,'Listado_Completo_69-B'!$B$4:$R$20000,8,0)</f>
        <v>#N/A</v>
      </c>
      <c r="L114" s="20" t="e">
        <f>VLOOKUP(B114,'Listado_Completo_69-B'!$B$4:$R$20000,9,0)</f>
        <v>#N/A</v>
      </c>
      <c r="M114" s="23" t="e">
        <f>VLOOKUP(B114,'Listado_Completo_69-B'!$B$4:$R$20000,10,0)</f>
        <v>#N/A</v>
      </c>
      <c r="N114" s="20" t="e">
        <f>VLOOKUP(B114,'Listado_Completo_69-B'!$B$4:$R$20000,11,0)</f>
        <v>#N/A</v>
      </c>
      <c r="O114" s="23" t="e">
        <f>VLOOKUP(B114,'Listado_Completo_69-B'!$B$4:$R$20000,12,0)</f>
        <v>#N/A</v>
      </c>
      <c r="P114" s="23" t="e">
        <f>VLOOKUP(B114,'Listado_Completo_69-B'!$B$4:$R$20000,13,0)</f>
        <v>#N/A</v>
      </c>
      <c r="Q114" s="20" t="e">
        <f>VLOOKUP(B114,'Listado_Completo_69-B'!$B$4:$R$20000,14,0)</f>
        <v>#N/A</v>
      </c>
      <c r="R114" s="20" t="e">
        <f>VLOOKUP(B114,'Listado_Completo_69-B'!$B$4:$R$20000,15,0)</f>
        <v>#N/A</v>
      </c>
      <c r="S114" s="20" t="e">
        <f>VLOOKUP(B114,'Listado_Completo_69-B'!$B$4:$R$20000,16,0)</f>
        <v>#N/A</v>
      </c>
      <c r="T114" s="20" t="e">
        <f>VLOOKUP(B114,'Listado_Completo_69-B'!$B$4:$R$20000,17,0)</f>
        <v>#N/A</v>
      </c>
    </row>
    <row r="115" spans="1:20" s="22" customFormat="1" x14ac:dyDescent="0.2">
      <c r="A115" s="20">
        <v>2014</v>
      </c>
      <c r="B115" s="20"/>
      <c r="C115" s="10" t="e">
        <f>VLOOKUP(B115,'Listado_Completo_69-B'!$B$4:$R$20000,2,0)</f>
        <v>#N/A</v>
      </c>
      <c r="D115" s="21">
        <v>11677</v>
      </c>
      <c r="F115" s="20" t="e">
        <f>VLOOKUP(B115,'Listado_Completo_69-B'!$B$4:$R$20000,3,0)</f>
        <v>#N/A</v>
      </c>
      <c r="G115" s="20" t="e">
        <f>VLOOKUP(B115,'Listado_Completo_69-B'!$B$4:$R$20000,4,0)</f>
        <v>#N/A</v>
      </c>
      <c r="H115" s="23" t="e">
        <f>VLOOKUP(B115,'Listado_Completo_69-B'!$B$4:$R$20000,5,0)</f>
        <v>#N/A</v>
      </c>
      <c r="I115" s="20" t="e">
        <f>VLOOKUP(B115,'Listado_Completo_69-B'!$B$4:$R$20000,6,0)</f>
        <v>#N/A</v>
      </c>
      <c r="J115" s="23" t="e">
        <f>VLOOKUP(B115,'Listado_Completo_69-B'!$B$4:$R$20000,7,0)</f>
        <v>#N/A</v>
      </c>
      <c r="K115" s="23" t="e">
        <f>VLOOKUP(B115,'Listado_Completo_69-B'!$B$4:$R$20000,8,0)</f>
        <v>#N/A</v>
      </c>
      <c r="L115" s="20" t="e">
        <f>VLOOKUP(B115,'Listado_Completo_69-B'!$B$4:$R$20000,9,0)</f>
        <v>#N/A</v>
      </c>
      <c r="M115" s="23" t="e">
        <f>VLOOKUP(B115,'Listado_Completo_69-B'!$B$4:$R$20000,10,0)</f>
        <v>#N/A</v>
      </c>
      <c r="N115" s="20" t="e">
        <f>VLOOKUP(B115,'Listado_Completo_69-B'!$B$4:$R$20000,11,0)</f>
        <v>#N/A</v>
      </c>
      <c r="O115" s="23" t="e">
        <f>VLOOKUP(B115,'Listado_Completo_69-B'!$B$4:$R$20000,12,0)</f>
        <v>#N/A</v>
      </c>
      <c r="P115" s="23" t="e">
        <f>VLOOKUP(B115,'Listado_Completo_69-B'!$B$4:$R$20000,13,0)</f>
        <v>#N/A</v>
      </c>
      <c r="Q115" s="20" t="e">
        <f>VLOOKUP(B115,'Listado_Completo_69-B'!$B$4:$R$20000,14,0)</f>
        <v>#N/A</v>
      </c>
      <c r="R115" s="20" t="e">
        <f>VLOOKUP(B115,'Listado_Completo_69-B'!$B$4:$R$20000,15,0)</f>
        <v>#N/A</v>
      </c>
      <c r="S115" s="20" t="e">
        <f>VLOOKUP(B115,'Listado_Completo_69-B'!$B$4:$R$20000,16,0)</f>
        <v>#N/A</v>
      </c>
      <c r="T115" s="20" t="e">
        <f>VLOOKUP(B115,'Listado_Completo_69-B'!$B$4:$R$20000,17,0)</f>
        <v>#N/A</v>
      </c>
    </row>
    <row r="116" spans="1:20" s="22" customFormat="1" x14ac:dyDescent="0.2">
      <c r="A116" s="20">
        <v>2014</v>
      </c>
      <c r="B116" s="20"/>
      <c r="C116" s="10" t="e">
        <f>VLOOKUP(B116,'Listado_Completo_69-B'!$B$4:$R$20000,2,0)</f>
        <v>#N/A</v>
      </c>
      <c r="D116" s="21">
        <v>11677</v>
      </c>
      <c r="F116" s="20" t="e">
        <f>VLOOKUP(B116,'Listado_Completo_69-B'!$B$4:$R$20000,3,0)</f>
        <v>#N/A</v>
      </c>
      <c r="G116" s="20" t="e">
        <f>VLOOKUP(B116,'Listado_Completo_69-B'!$B$4:$R$20000,4,0)</f>
        <v>#N/A</v>
      </c>
      <c r="H116" s="23" t="e">
        <f>VLOOKUP(B116,'Listado_Completo_69-B'!$B$4:$R$20000,5,0)</f>
        <v>#N/A</v>
      </c>
      <c r="I116" s="20" t="e">
        <f>VLOOKUP(B116,'Listado_Completo_69-B'!$B$4:$R$20000,6,0)</f>
        <v>#N/A</v>
      </c>
      <c r="J116" s="23" t="e">
        <f>VLOOKUP(B116,'Listado_Completo_69-B'!$B$4:$R$20000,7,0)</f>
        <v>#N/A</v>
      </c>
      <c r="K116" s="23" t="e">
        <f>VLOOKUP(B116,'Listado_Completo_69-B'!$B$4:$R$20000,8,0)</f>
        <v>#N/A</v>
      </c>
      <c r="L116" s="20" t="e">
        <f>VLOOKUP(B116,'Listado_Completo_69-B'!$B$4:$R$20000,9,0)</f>
        <v>#N/A</v>
      </c>
      <c r="M116" s="23" t="e">
        <f>VLOOKUP(B116,'Listado_Completo_69-B'!$B$4:$R$20000,10,0)</f>
        <v>#N/A</v>
      </c>
      <c r="N116" s="20" t="e">
        <f>VLOOKUP(B116,'Listado_Completo_69-B'!$B$4:$R$20000,11,0)</f>
        <v>#N/A</v>
      </c>
      <c r="O116" s="23" t="e">
        <f>VLOOKUP(B116,'Listado_Completo_69-B'!$B$4:$R$20000,12,0)</f>
        <v>#N/A</v>
      </c>
      <c r="P116" s="23" t="e">
        <f>VLOOKUP(B116,'Listado_Completo_69-B'!$B$4:$R$20000,13,0)</f>
        <v>#N/A</v>
      </c>
      <c r="Q116" s="20" t="e">
        <f>VLOOKUP(B116,'Listado_Completo_69-B'!$B$4:$R$20000,14,0)</f>
        <v>#N/A</v>
      </c>
      <c r="R116" s="20" t="e">
        <f>VLOOKUP(B116,'Listado_Completo_69-B'!$B$4:$R$20000,15,0)</f>
        <v>#N/A</v>
      </c>
      <c r="S116" s="20" t="e">
        <f>VLOOKUP(B116,'Listado_Completo_69-B'!$B$4:$R$20000,16,0)</f>
        <v>#N/A</v>
      </c>
      <c r="T116" s="20" t="e">
        <f>VLOOKUP(B116,'Listado_Completo_69-B'!$B$4:$R$20000,17,0)</f>
        <v>#N/A</v>
      </c>
    </row>
    <row r="117" spans="1:20" s="22" customFormat="1" x14ac:dyDescent="0.2">
      <c r="A117" s="20">
        <v>2014</v>
      </c>
      <c r="B117" s="20"/>
      <c r="C117" s="10" t="e">
        <f>VLOOKUP(B117,'Listado_Completo_69-B'!$B$4:$R$20000,2,0)</f>
        <v>#N/A</v>
      </c>
      <c r="D117" s="21">
        <v>11677</v>
      </c>
      <c r="F117" s="20" t="e">
        <f>VLOOKUP(B117,'Listado_Completo_69-B'!$B$4:$R$20000,3,0)</f>
        <v>#N/A</v>
      </c>
      <c r="G117" s="20" t="e">
        <f>VLOOKUP(B117,'Listado_Completo_69-B'!$B$4:$R$20000,4,0)</f>
        <v>#N/A</v>
      </c>
      <c r="H117" s="23" t="e">
        <f>VLOOKUP(B117,'Listado_Completo_69-B'!$B$4:$R$20000,5,0)</f>
        <v>#N/A</v>
      </c>
      <c r="I117" s="20" t="e">
        <f>VLOOKUP(B117,'Listado_Completo_69-B'!$B$4:$R$20000,6,0)</f>
        <v>#N/A</v>
      </c>
      <c r="J117" s="23" t="e">
        <f>VLOOKUP(B117,'Listado_Completo_69-B'!$B$4:$R$20000,7,0)</f>
        <v>#N/A</v>
      </c>
      <c r="K117" s="23" t="e">
        <f>VLOOKUP(B117,'Listado_Completo_69-B'!$B$4:$R$20000,8,0)</f>
        <v>#N/A</v>
      </c>
      <c r="L117" s="20" t="e">
        <f>VLOOKUP(B117,'Listado_Completo_69-B'!$B$4:$R$20000,9,0)</f>
        <v>#N/A</v>
      </c>
      <c r="M117" s="23" t="e">
        <f>VLOOKUP(B117,'Listado_Completo_69-B'!$B$4:$R$20000,10,0)</f>
        <v>#N/A</v>
      </c>
      <c r="N117" s="20" t="e">
        <f>VLOOKUP(B117,'Listado_Completo_69-B'!$B$4:$R$20000,11,0)</f>
        <v>#N/A</v>
      </c>
      <c r="O117" s="23" t="e">
        <f>VLOOKUP(B117,'Listado_Completo_69-B'!$B$4:$R$20000,12,0)</f>
        <v>#N/A</v>
      </c>
      <c r="P117" s="23" t="e">
        <f>VLOOKUP(B117,'Listado_Completo_69-B'!$B$4:$R$20000,13,0)</f>
        <v>#N/A</v>
      </c>
      <c r="Q117" s="20" t="e">
        <f>VLOOKUP(B117,'Listado_Completo_69-B'!$B$4:$R$20000,14,0)</f>
        <v>#N/A</v>
      </c>
      <c r="R117" s="20" t="e">
        <f>VLOOKUP(B117,'Listado_Completo_69-B'!$B$4:$R$20000,15,0)</f>
        <v>#N/A</v>
      </c>
      <c r="S117" s="20" t="e">
        <f>VLOOKUP(B117,'Listado_Completo_69-B'!$B$4:$R$20000,16,0)</f>
        <v>#N/A</v>
      </c>
      <c r="T117" s="20" t="e">
        <f>VLOOKUP(B117,'Listado_Completo_69-B'!$B$4:$R$20000,17,0)</f>
        <v>#N/A</v>
      </c>
    </row>
    <row r="118" spans="1:20" s="22" customFormat="1" x14ac:dyDescent="0.2">
      <c r="A118" s="20">
        <v>2014</v>
      </c>
      <c r="B118" s="20"/>
      <c r="C118" s="10" t="e">
        <f>VLOOKUP(B118,'Listado_Completo_69-B'!$B$4:$R$20000,2,0)</f>
        <v>#N/A</v>
      </c>
      <c r="D118" s="21">
        <v>11677</v>
      </c>
      <c r="F118" s="20" t="e">
        <f>VLOOKUP(B118,'Listado_Completo_69-B'!$B$4:$R$20000,3,0)</f>
        <v>#N/A</v>
      </c>
      <c r="G118" s="20" t="e">
        <f>VLOOKUP(B118,'Listado_Completo_69-B'!$B$4:$R$20000,4,0)</f>
        <v>#N/A</v>
      </c>
      <c r="H118" s="23" t="e">
        <f>VLOOKUP(B118,'Listado_Completo_69-B'!$B$4:$R$20000,5,0)</f>
        <v>#N/A</v>
      </c>
      <c r="I118" s="20" t="e">
        <f>VLOOKUP(B118,'Listado_Completo_69-B'!$B$4:$R$20000,6,0)</f>
        <v>#N/A</v>
      </c>
      <c r="J118" s="23" t="e">
        <f>VLOOKUP(B118,'Listado_Completo_69-B'!$B$4:$R$20000,7,0)</f>
        <v>#N/A</v>
      </c>
      <c r="K118" s="23" t="e">
        <f>VLOOKUP(B118,'Listado_Completo_69-B'!$B$4:$R$20000,8,0)</f>
        <v>#N/A</v>
      </c>
      <c r="L118" s="20" t="e">
        <f>VLOOKUP(B118,'Listado_Completo_69-B'!$B$4:$R$20000,9,0)</f>
        <v>#N/A</v>
      </c>
      <c r="M118" s="23" t="e">
        <f>VLOOKUP(B118,'Listado_Completo_69-B'!$B$4:$R$20000,10,0)</f>
        <v>#N/A</v>
      </c>
      <c r="N118" s="20" t="e">
        <f>VLOOKUP(B118,'Listado_Completo_69-B'!$B$4:$R$20000,11,0)</f>
        <v>#N/A</v>
      </c>
      <c r="O118" s="23" t="e">
        <f>VLOOKUP(B118,'Listado_Completo_69-B'!$B$4:$R$20000,12,0)</f>
        <v>#N/A</v>
      </c>
      <c r="P118" s="23" t="e">
        <f>VLOOKUP(B118,'Listado_Completo_69-B'!$B$4:$R$20000,13,0)</f>
        <v>#N/A</v>
      </c>
      <c r="Q118" s="20" t="e">
        <f>VLOOKUP(B118,'Listado_Completo_69-B'!$B$4:$R$20000,14,0)</f>
        <v>#N/A</v>
      </c>
      <c r="R118" s="20" t="e">
        <f>VLOOKUP(B118,'Listado_Completo_69-B'!$B$4:$R$20000,15,0)</f>
        <v>#N/A</v>
      </c>
      <c r="S118" s="20" t="e">
        <f>VLOOKUP(B118,'Listado_Completo_69-B'!$B$4:$R$20000,16,0)</f>
        <v>#N/A</v>
      </c>
      <c r="T118" s="20" t="e">
        <f>VLOOKUP(B118,'Listado_Completo_69-B'!$B$4:$R$20000,17,0)</f>
        <v>#N/A</v>
      </c>
    </row>
    <row r="119" spans="1:20" s="22" customFormat="1" x14ac:dyDescent="0.2">
      <c r="A119" s="20">
        <v>2014</v>
      </c>
      <c r="B119" s="20"/>
      <c r="C119" s="10" t="e">
        <f>VLOOKUP(B119,'Listado_Completo_69-B'!$B$4:$R$20000,2,0)</f>
        <v>#N/A</v>
      </c>
      <c r="D119" s="21">
        <v>11677</v>
      </c>
      <c r="F119" s="20" t="e">
        <f>VLOOKUP(B119,'Listado_Completo_69-B'!$B$4:$R$20000,3,0)</f>
        <v>#N/A</v>
      </c>
      <c r="G119" s="20" t="e">
        <f>VLOOKUP(B119,'Listado_Completo_69-B'!$B$4:$R$20000,4,0)</f>
        <v>#N/A</v>
      </c>
      <c r="H119" s="23" t="e">
        <f>VLOOKUP(B119,'Listado_Completo_69-B'!$B$4:$R$20000,5,0)</f>
        <v>#N/A</v>
      </c>
      <c r="I119" s="20" t="e">
        <f>VLOOKUP(B119,'Listado_Completo_69-B'!$B$4:$R$20000,6,0)</f>
        <v>#N/A</v>
      </c>
      <c r="J119" s="23" t="e">
        <f>VLOOKUP(B119,'Listado_Completo_69-B'!$B$4:$R$20000,7,0)</f>
        <v>#N/A</v>
      </c>
      <c r="K119" s="23" t="e">
        <f>VLOOKUP(B119,'Listado_Completo_69-B'!$B$4:$R$20000,8,0)</f>
        <v>#N/A</v>
      </c>
      <c r="L119" s="20" t="e">
        <f>VLOOKUP(B119,'Listado_Completo_69-B'!$B$4:$R$20000,9,0)</f>
        <v>#N/A</v>
      </c>
      <c r="M119" s="23" t="e">
        <f>VLOOKUP(B119,'Listado_Completo_69-B'!$B$4:$R$20000,10,0)</f>
        <v>#N/A</v>
      </c>
      <c r="N119" s="20" t="e">
        <f>VLOOKUP(B119,'Listado_Completo_69-B'!$B$4:$R$20000,11,0)</f>
        <v>#N/A</v>
      </c>
      <c r="O119" s="23" t="e">
        <f>VLOOKUP(B119,'Listado_Completo_69-B'!$B$4:$R$20000,12,0)</f>
        <v>#N/A</v>
      </c>
      <c r="P119" s="23" t="e">
        <f>VLOOKUP(B119,'Listado_Completo_69-B'!$B$4:$R$20000,13,0)</f>
        <v>#N/A</v>
      </c>
      <c r="Q119" s="20" t="e">
        <f>VLOOKUP(B119,'Listado_Completo_69-B'!$B$4:$R$20000,14,0)</f>
        <v>#N/A</v>
      </c>
      <c r="R119" s="20" t="e">
        <f>VLOOKUP(B119,'Listado_Completo_69-B'!$B$4:$R$20000,15,0)</f>
        <v>#N/A</v>
      </c>
      <c r="S119" s="20" t="e">
        <f>VLOOKUP(B119,'Listado_Completo_69-B'!$B$4:$R$20000,16,0)</f>
        <v>#N/A</v>
      </c>
      <c r="T119" s="20" t="e">
        <f>VLOOKUP(B119,'Listado_Completo_69-B'!$B$4:$R$20000,17,0)</f>
        <v>#N/A</v>
      </c>
    </row>
    <row r="120" spans="1:20" s="22" customFormat="1" x14ac:dyDescent="0.2">
      <c r="A120" s="20">
        <v>2014</v>
      </c>
      <c r="B120" s="20"/>
      <c r="C120" s="10" t="e">
        <f>VLOOKUP(B120,'Listado_Completo_69-B'!$B$4:$R$20000,2,0)</f>
        <v>#N/A</v>
      </c>
      <c r="D120" s="21">
        <v>11677</v>
      </c>
      <c r="F120" s="20" t="e">
        <f>VLOOKUP(B120,'Listado_Completo_69-B'!$B$4:$R$20000,3,0)</f>
        <v>#N/A</v>
      </c>
      <c r="G120" s="20" t="e">
        <f>VLOOKUP(B120,'Listado_Completo_69-B'!$B$4:$R$20000,4,0)</f>
        <v>#N/A</v>
      </c>
      <c r="H120" s="23" t="e">
        <f>VLOOKUP(B120,'Listado_Completo_69-B'!$B$4:$R$20000,5,0)</f>
        <v>#N/A</v>
      </c>
      <c r="I120" s="20" t="e">
        <f>VLOOKUP(B120,'Listado_Completo_69-B'!$B$4:$R$20000,6,0)</f>
        <v>#N/A</v>
      </c>
      <c r="J120" s="23" t="e">
        <f>VLOOKUP(B120,'Listado_Completo_69-B'!$B$4:$R$20000,7,0)</f>
        <v>#N/A</v>
      </c>
      <c r="K120" s="23" t="e">
        <f>VLOOKUP(B120,'Listado_Completo_69-B'!$B$4:$R$20000,8,0)</f>
        <v>#N/A</v>
      </c>
      <c r="L120" s="20" t="e">
        <f>VLOOKUP(B120,'Listado_Completo_69-B'!$B$4:$R$20000,9,0)</f>
        <v>#N/A</v>
      </c>
      <c r="M120" s="23" t="e">
        <f>VLOOKUP(B120,'Listado_Completo_69-B'!$B$4:$R$20000,10,0)</f>
        <v>#N/A</v>
      </c>
      <c r="N120" s="20" t="e">
        <f>VLOOKUP(B120,'Listado_Completo_69-B'!$B$4:$R$20000,11,0)</f>
        <v>#N/A</v>
      </c>
      <c r="O120" s="23" t="e">
        <f>VLOOKUP(B120,'Listado_Completo_69-B'!$B$4:$R$20000,12,0)</f>
        <v>#N/A</v>
      </c>
      <c r="P120" s="23" t="e">
        <f>VLOOKUP(B120,'Listado_Completo_69-B'!$B$4:$R$20000,13,0)</f>
        <v>#N/A</v>
      </c>
      <c r="Q120" s="20" t="e">
        <f>VLOOKUP(B120,'Listado_Completo_69-B'!$B$4:$R$20000,14,0)</f>
        <v>#N/A</v>
      </c>
      <c r="R120" s="20" t="e">
        <f>VLOOKUP(B120,'Listado_Completo_69-B'!$B$4:$R$20000,15,0)</f>
        <v>#N/A</v>
      </c>
      <c r="S120" s="20" t="e">
        <f>VLOOKUP(B120,'Listado_Completo_69-B'!$B$4:$R$20000,16,0)</f>
        <v>#N/A</v>
      </c>
      <c r="T120" s="20" t="e">
        <f>VLOOKUP(B120,'Listado_Completo_69-B'!$B$4:$R$20000,17,0)</f>
        <v>#N/A</v>
      </c>
    </row>
    <row r="121" spans="1:20" s="22" customFormat="1" x14ac:dyDescent="0.2">
      <c r="A121" s="20">
        <v>2014</v>
      </c>
      <c r="B121" s="20"/>
      <c r="C121" s="10" t="e">
        <f>VLOOKUP(B121,'Listado_Completo_69-B'!$B$4:$R$20000,2,0)</f>
        <v>#N/A</v>
      </c>
      <c r="D121" s="21">
        <v>11677</v>
      </c>
      <c r="F121" s="20" t="e">
        <f>VLOOKUP(B121,'Listado_Completo_69-B'!$B$4:$R$20000,3,0)</f>
        <v>#N/A</v>
      </c>
      <c r="G121" s="20" t="e">
        <f>VLOOKUP(B121,'Listado_Completo_69-B'!$B$4:$R$20000,4,0)</f>
        <v>#N/A</v>
      </c>
      <c r="H121" s="23" t="e">
        <f>VLOOKUP(B121,'Listado_Completo_69-B'!$B$4:$R$20000,5,0)</f>
        <v>#N/A</v>
      </c>
      <c r="I121" s="20" t="e">
        <f>VLOOKUP(B121,'Listado_Completo_69-B'!$B$4:$R$20000,6,0)</f>
        <v>#N/A</v>
      </c>
      <c r="J121" s="23" t="e">
        <f>VLOOKUP(B121,'Listado_Completo_69-B'!$B$4:$R$20000,7,0)</f>
        <v>#N/A</v>
      </c>
      <c r="K121" s="23" t="e">
        <f>VLOOKUP(B121,'Listado_Completo_69-B'!$B$4:$R$20000,8,0)</f>
        <v>#N/A</v>
      </c>
      <c r="L121" s="20" t="e">
        <f>VLOOKUP(B121,'Listado_Completo_69-B'!$B$4:$R$20000,9,0)</f>
        <v>#N/A</v>
      </c>
      <c r="M121" s="23" t="e">
        <f>VLOOKUP(B121,'Listado_Completo_69-B'!$B$4:$R$20000,10,0)</f>
        <v>#N/A</v>
      </c>
      <c r="N121" s="20" t="e">
        <f>VLOOKUP(B121,'Listado_Completo_69-B'!$B$4:$R$20000,11,0)</f>
        <v>#N/A</v>
      </c>
      <c r="O121" s="23" t="e">
        <f>VLOOKUP(B121,'Listado_Completo_69-B'!$B$4:$R$20000,12,0)</f>
        <v>#N/A</v>
      </c>
      <c r="P121" s="23" t="e">
        <f>VLOOKUP(B121,'Listado_Completo_69-B'!$B$4:$R$20000,13,0)</f>
        <v>#N/A</v>
      </c>
      <c r="Q121" s="20" t="e">
        <f>VLOOKUP(B121,'Listado_Completo_69-B'!$B$4:$R$20000,14,0)</f>
        <v>#N/A</v>
      </c>
      <c r="R121" s="20" t="e">
        <f>VLOOKUP(B121,'Listado_Completo_69-B'!$B$4:$R$20000,15,0)</f>
        <v>#N/A</v>
      </c>
      <c r="S121" s="20" t="e">
        <f>VLOOKUP(B121,'Listado_Completo_69-B'!$B$4:$R$20000,16,0)</f>
        <v>#N/A</v>
      </c>
      <c r="T121" s="20" t="e">
        <f>VLOOKUP(B121,'Listado_Completo_69-B'!$B$4:$R$20000,17,0)</f>
        <v>#N/A</v>
      </c>
    </row>
    <row r="122" spans="1:20" s="22" customFormat="1" x14ac:dyDescent="0.2">
      <c r="A122" s="20">
        <v>2014</v>
      </c>
      <c r="B122" s="20"/>
      <c r="C122" s="10" t="e">
        <f>VLOOKUP(B122,'Listado_Completo_69-B'!$B$4:$R$20000,2,0)</f>
        <v>#N/A</v>
      </c>
      <c r="D122" s="21">
        <v>11677</v>
      </c>
      <c r="F122" s="20" t="e">
        <f>VLOOKUP(B122,'Listado_Completo_69-B'!$B$4:$R$20000,3,0)</f>
        <v>#N/A</v>
      </c>
      <c r="G122" s="20" t="e">
        <f>VLOOKUP(B122,'Listado_Completo_69-B'!$B$4:$R$20000,4,0)</f>
        <v>#N/A</v>
      </c>
      <c r="H122" s="23" t="e">
        <f>VLOOKUP(B122,'Listado_Completo_69-B'!$B$4:$R$20000,5,0)</f>
        <v>#N/A</v>
      </c>
      <c r="I122" s="20" t="e">
        <f>VLOOKUP(B122,'Listado_Completo_69-B'!$B$4:$R$20000,6,0)</f>
        <v>#N/A</v>
      </c>
      <c r="J122" s="23" t="e">
        <f>VLOOKUP(B122,'Listado_Completo_69-B'!$B$4:$R$20000,7,0)</f>
        <v>#N/A</v>
      </c>
      <c r="K122" s="23" t="e">
        <f>VLOOKUP(B122,'Listado_Completo_69-B'!$B$4:$R$20000,8,0)</f>
        <v>#N/A</v>
      </c>
      <c r="L122" s="20" t="e">
        <f>VLOOKUP(B122,'Listado_Completo_69-B'!$B$4:$R$20000,9,0)</f>
        <v>#N/A</v>
      </c>
      <c r="M122" s="23" t="e">
        <f>VLOOKUP(B122,'Listado_Completo_69-B'!$B$4:$R$20000,10,0)</f>
        <v>#N/A</v>
      </c>
      <c r="N122" s="20" t="e">
        <f>VLOOKUP(B122,'Listado_Completo_69-B'!$B$4:$R$20000,11,0)</f>
        <v>#N/A</v>
      </c>
      <c r="O122" s="23" t="e">
        <f>VLOOKUP(B122,'Listado_Completo_69-B'!$B$4:$R$20000,12,0)</f>
        <v>#N/A</v>
      </c>
      <c r="P122" s="23" t="e">
        <f>VLOOKUP(B122,'Listado_Completo_69-B'!$B$4:$R$20000,13,0)</f>
        <v>#N/A</v>
      </c>
      <c r="Q122" s="20" t="e">
        <f>VLOOKUP(B122,'Listado_Completo_69-B'!$B$4:$R$20000,14,0)</f>
        <v>#N/A</v>
      </c>
      <c r="R122" s="20" t="e">
        <f>VLOOKUP(B122,'Listado_Completo_69-B'!$B$4:$R$20000,15,0)</f>
        <v>#N/A</v>
      </c>
      <c r="S122" s="20" t="e">
        <f>VLOOKUP(B122,'Listado_Completo_69-B'!$B$4:$R$20000,16,0)</f>
        <v>#N/A</v>
      </c>
      <c r="T122" s="20" t="e">
        <f>VLOOKUP(B122,'Listado_Completo_69-B'!$B$4:$R$20000,17,0)</f>
        <v>#N/A</v>
      </c>
    </row>
    <row r="123" spans="1:20" s="22" customFormat="1" x14ac:dyDescent="0.2">
      <c r="A123" s="20">
        <v>2014</v>
      </c>
      <c r="B123" s="20"/>
      <c r="C123" s="10" t="e">
        <f>VLOOKUP(B123,'Listado_Completo_69-B'!$B$4:$R$20000,2,0)</f>
        <v>#N/A</v>
      </c>
      <c r="D123" s="21">
        <v>11677</v>
      </c>
      <c r="F123" s="20" t="e">
        <f>VLOOKUP(B123,'Listado_Completo_69-B'!$B$4:$R$20000,3,0)</f>
        <v>#N/A</v>
      </c>
      <c r="G123" s="20" t="e">
        <f>VLOOKUP(B123,'Listado_Completo_69-B'!$B$4:$R$20000,4,0)</f>
        <v>#N/A</v>
      </c>
      <c r="H123" s="23" t="e">
        <f>VLOOKUP(B123,'Listado_Completo_69-B'!$B$4:$R$20000,5,0)</f>
        <v>#N/A</v>
      </c>
      <c r="I123" s="20" t="e">
        <f>VLOOKUP(B123,'Listado_Completo_69-B'!$B$4:$R$20000,6,0)</f>
        <v>#N/A</v>
      </c>
      <c r="J123" s="23" t="e">
        <f>VLOOKUP(B123,'Listado_Completo_69-B'!$B$4:$R$20000,7,0)</f>
        <v>#N/A</v>
      </c>
      <c r="K123" s="23" t="e">
        <f>VLOOKUP(B123,'Listado_Completo_69-B'!$B$4:$R$20000,8,0)</f>
        <v>#N/A</v>
      </c>
      <c r="L123" s="20" t="e">
        <f>VLOOKUP(B123,'Listado_Completo_69-B'!$B$4:$R$20000,9,0)</f>
        <v>#N/A</v>
      </c>
      <c r="M123" s="23" t="e">
        <f>VLOOKUP(B123,'Listado_Completo_69-B'!$B$4:$R$20000,10,0)</f>
        <v>#N/A</v>
      </c>
      <c r="N123" s="20" t="e">
        <f>VLOOKUP(B123,'Listado_Completo_69-B'!$B$4:$R$20000,11,0)</f>
        <v>#N/A</v>
      </c>
      <c r="O123" s="23" t="e">
        <f>VLOOKUP(B123,'Listado_Completo_69-B'!$B$4:$R$20000,12,0)</f>
        <v>#N/A</v>
      </c>
      <c r="P123" s="23" t="e">
        <f>VLOOKUP(B123,'Listado_Completo_69-B'!$B$4:$R$20000,13,0)</f>
        <v>#N/A</v>
      </c>
      <c r="Q123" s="20" t="e">
        <f>VLOOKUP(B123,'Listado_Completo_69-B'!$B$4:$R$20000,14,0)</f>
        <v>#N/A</v>
      </c>
      <c r="R123" s="20" t="e">
        <f>VLOOKUP(B123,'Listado_Completo_69-B'!$B$4:$R$20000,15,0)</f>
        <v>#N/A</v>
      </c>
      <c r="S123" s="20" t="e">
        <f>VLOOKUP(B123,'Listado_Completo_69-B'!$B$4:$R$20000,16,0)</f>
        <v>#N/A</v>
      </c>
      <c r="T123" s="20" t="e">
        <f>VLOOKUP(B123,'Listado_Completo_69-B'!$B$4:$R$20000,17,0)</f>
        <v>#N/A</v>
      </c>
    </row>
    <row r="124" spans="1:20" s="22" customFormat="1" x14ac:dyDescent="0.2">
      <c r="A124" s="20">
        <v>2014</v>
      </c>
      <c r="B124" s="20"/>
      <c r="C124" s="10" t="e">
        <f>VLOOKUP(B124,'Listado_Completo_69-B'!$B$4:$R$20000,2,0)</f>
        <v>#N/A</v>
      </c>
      <c r="D124" s="21">
        <v>11677</v>
      </c>
      <c r="F124" s="20" t="e">
        <f>VLOOKUP(B124,'Listado_Completo_69-B'!$B$4:$R$20000,3,0)</f>
        <v>#N/A</v>
      </c>
      <c r="G124" s="20" t="e">
        <f>VLOOKUP(B124,'Listado_Completo_69-B'!$B$4:$R$20000,4,0)</f>
        <v>#N/A</v>
      </c>
      <c r="H124" s="23" t="e">
        <f>VLOOKUP(B124,'Listado_Completo_69-B'!$B$4:$R$20000,5,0)</f>
        <v>#N/A</v>
      </c>
      <c r="I124" s="20" t="e">
        <f>VLOOKUP(B124,'Listado_Completo_69-B'!$B$4:$R$20000,6,0)</f>
        <v>#N/A</v>
      </c>
      <c r="J124" s="23" t="e">
        <f>VLOOKUP(B124,'Listado_Completo_69-B'!$B$4:$R$20000,7,0)</f>
        <v>#N/A</v>
      </c>
      <c r="K124" s="23" t="e">
        <f>VLOOKUP(B124,'Listado_Completo_69-B'!$B$4:$R$20000,8,0)</f>
        <v>#N/A</v>
      </c>
      <c r="L124" s="20" t="e">
        <f>VLOOKUP(B124,'Listado_Completo_69-B'!$B$4:$R$20000,9,0)</f>
        <v>#N/A</v>
      </c>
      <c r="M124" s="23" t="e">
        <f>VLOOKUP(B124,'Listado_Completo_69-B'!$B$4:$R$20000,10,0)</f>
        <v>#N/A</v>
      </c>
      <c r="N124" s="20" t="e">
        <f>VLOOKUP(B124,'Listado_Completo_69-B'!$B$4:$R$20000,11,0)</f>
        <v>#N/A</v>
      </c>
      <c r="O124" s="23" t="e">
        <f>VLOOKUP(B124,'Listado_Completo_69-B'!$B$4:$R$20000,12,0)</f>
        <v>#N/A</v>
      </c>
      <c r="P124" s="23" t="e">
        <f>VLOOKUP(B124,'Listado_Completo_69-B'!$B$4:$R$20000,13,0)</f>
        <v>#N/A</v>
      </c>
      <c r="Q124" s="20" t="e">
        <f>VLOOKUP(B124,'Listado_Completo_69-B'!$B$4:$R$20000,14,0)</f>
        <v>#N/A</v>
      </c>
      <c r="R124" s="20" t="e">
        <f>VLOOKUP(B124,'Listado_Completo_69-B'!$B$4:$R$20000,15,0)</f>
        <v>#N/A</v>
      </c>
      <c r="S124" s="20" t="e">
        <f>VLOOKUP(B124,'Listado_Completo_69-B'!$B$4:$R$20000,16,0)</f>
        <v>#N/A</v>
      </c>
      <c r="T124" s="20" t="e">
        <f>VLOOKUP(B124,'Listado_Completo_69-B'!$B$4:$R$20000,17,0)</f>
        <v>#N/A</v>
      </c>
    </row>
    <row r="125" spans="1:20" s="22" customFormat="1" x14ac:dyDescent="0.2">
      <c r="A125" s="20">
        <v>2014</v>
      </c>
      <c r="B125" s="20"/>
      <c r="C125" s="10" t="e">
        <f>VLOOKUP(B125,'Listado_Completo_69-B'!$B$4:$R$20000,2,0)</f>
        <v>#N/A</v>
      </c>
      <c r="D125" s="21">
        <v>11677</v>
      </c>
      <c r="F125" s="20" t="e">
        <f>VLOOKUP(B125,'Listado_Completo_69-B'!$B$4:$R$20000,3,0)</f>
        <v>#N/A</v>
      </c>
      <c r="G125" s="20" t="e">
        <f>VLOOKUP(B125,'Listado_Completo_69-B'!$B$4:$R$20000,4,0)</f>
        <v>#N/A</v>
      </c>
      <c r="H125" s="23" t="e">
        <f>VLOOKUP(B125,'Listado_Completo_69-B'!$B$4:$R$20000,5,0)</f>
        <v>#N/A</v>
      </c>
      <c r="I125" s="20" t="e">
        <f>VLOOKUP(B125,'Listado_Completo_69-B'!$B$4:$R$20000,6,0)</f>
        <v>#N/A</v>
      </c>
      <c r="J125" s="23" t="e">
        <f>VLOOKUP(B125,'Listado_Completo_69-B'!$B$4:$R$20000,7,0)</f>
        <v>#N/A</v>
      </c>
      <c r="K125" s="23" t="e">
        <f>VLOOKUP(B125,'Listado_Completo_69-B'!$B$4:$R$20000,8,0)</f>
        <v>#N/A</v>
      </c>
      <c r="L125" s="20" t="e">
        <f>VLOOKUP(B125,'Listado_Completo_69-B'!$B$4:$R$20000,9,0)</f>
        <v>#N/A</v>
      </c>
      <c r="M125" s="23" t="e">
        <f>VLOOKUP(B125,'Listado_Completo_69-B'!$B$4:$R$20000,10,0)</f>
        <v>#N/A</v>
      </c>
      <c r="N125" s="20" t="e">
        <f>VLOOKUP(B125,'Listado_Completo_69-B'!$B$4:$R$20000,11,0)</f>
        <v>#N/A</v>
      </c>
      <c r="O125" s="23" t="e">
        <f>VLOOKUP(B125,'Listado_Completo_69-B'!$B$4:$R$20000,12,0)</f>
        <v>#N/A</v>
      </c>
      <c r="P125" s="23" t="e">
        <f>VLOOKUP(B125,'Listado_Completo_69-B'!$B$4:$R$20000,13,0)</f>
        <v>#N/A</v>
      </c>
      <c r="Q125" s="20" t="e">
        <f>VLOOKUP(B125,'Listado_Completo_69-B'!$B$4:$R$20000,14,0)</f>
        <v>#N/A</v>
      </c>
      <c r="R125" s="20" t="e">
        <f>VLOOKUP(B125,'Listado_Completo_69-B'!$B$4:$R$20000,15,0)</f>
        <v>#N/A</v>
      </c>
      <c r="S125" s="20" t="e">
        <f>VLOOKUP(B125,'Listado_Completo_69-B'!$B$4:$R$20000,16,0)</f>
        <v>#N/A</v>
      </c>
      <c r="T125" s="20" t="e">
        <f>VLOOKUP(B125,'Listado_Completo_69-B'!$B$4:$R$20000,17,0)</f>
        <v>#N/A</v>
      </c>
    </row>
    <row r="126" spans="1:20" s="22" customFormat="1" x14ac:dyDescent="0.2">
      <c r="A126" s="20">
        <v>2014</v>
      </c>
      <c r="B126" s="20"/>
      <c r="C126" s="10" t="e">
        <f>VLOOKUP(B126,'Listado_Completo_69-B'!$B$4:$R$20000,2,0)</f>
        <v>#N/A</v>
      </c>
      <c r="D126" s="21">
        <v>11677</v>
      </c>
      <c r="F126" s="20" t="e">
        <f>VLOOKUP(B126,'Listado_Completo_69-B'!$B$4:$R$20000,3,0)</f>
        <v>#N/A</v>
      </c>
      <c r="G126" s="20" t="e">
        <f>VLOOKUP(B126,'Listado_Completo_69-B'!$B$4:$R$20000,4,0)</f>
        <v>#N/A</v>
      </c>
      <c r="H126" s="23" t="e">
        <f>VLOOKUP(B126,'Listado_Completo_69-B'!$B$4:$R$20000,5,0)</f>
        <v>#N/A</v>
      </c>
      <c r="I126" s="20" t="e">
        <f>VLOOKUP(B126,'Listado_Completo_69-B'!$B$4:$R$20000,6,0)</f>
        <v>#N/A</v>
      </c>
      <c r="J126" s="23" t="e">
        <f>VLOOKUP(B126,'Listado_Completo_69-B'!$B$4:$R$20000,7,0)</f>
        <v>#N/A</v>
      </c>
      <c r="K126" s="23" t="e">
        <f>VLOOKUP(B126,'Listado_Completo_69-B'!$B$4:$R$20000,8,0)</f>
        <v>#N/A</v>
      </c>
      <c r="L126" s="20" t="e">
        <f>VLOOKUP(B126,'Listado_Completo_69-B'!$B$4:$R$20000,9,0)</f>
        <v>#N/A</v>
      </c>
      <c r="M126" s="23" t="e">
        <f>VLOOKUP(B126,'Listado_Completo_69-B'!$B$4:$R$20000,10,0)</f>
        <v>#N/A</v>
      </c>
      <c r="N126" s="20" t="e">
        <f>VLOOKUP(B126,'Listado_Completo_69-B'!$B$4:$R$20000,11,0)</f>
        <v>#N/A</v>
      </c>
      <c r="O126" s="23" t="e">
        <f>VLOOKUP(B126,'Listado_Completo_69-B'!$B$4:$R$20000,12,0)</f>
        <v>#N/A</v>
      </c>
      <c r="P126" s="23" t="e">
        <f>VLOOKUP(B126,'Listado_Completo_69-B'!$B$4:$R$20000,13,0)</f>
        <v>#N/A</v>
      </c>
      <c r="Q126" s="20" t="e">
        <f>VLOOKUP(B126,'Listado_Completo_69-B'!$B$4:$R$20000,14,0)</f>
        <v>#N/A</v>
      </c>
      <c r="R126" s="20" t="e">
        <f>VLOOKUP(B126,'Listado_Completo_69-B'!$B$4:$R$20000,15,0)</f>
        <v>#N/A</v>
      </c>
      <c r="S126" s="20" t="e">
        <f>VLOOKUP(B126,'Listado_Completo_69-B'!$B$4:$R$20000,16,0)</f>
        <v>#N/A</v>
      </c>
      <c r="T126" s="20" t="e">
        <f>VLOOKUP(B126,'Listado_Completo_69-B'!$B$4:$R$20000,17,0)</f>
        <v>#N/A</v>
      </c>
    </row>
    <row r="127" spans="1:20" s="22" customFormat="1" x14ac:dyDescent="0.2">
      <c r="A127" s="20">
        <v>2014</v>
      </c>
      <c r="B127" s="20"/>
      <c r="C127" s="10" t="e">
        <f>VLOOKUP(B127,'Listado_Completo_69-B'!$B$4:$R$20000,2,0)</f>
        <v>#N/A</v>
      </c>
      <c r="D127" s="21">
        <v>11677</v>
      </c>
      <c r="F127" s="20" t="e">
        <f>VLOOKUP(B127,'Listado_Completo_69-B'!$B$4:$R$20000,3,0)</f>
        <v>#N/A</v>
      </c>
      <c r="G127" s="20" t="e">
        <f>VLOOKUP(B127,'Listado_Completo_69-B'!$B$4:$R$20000,4,0)</f>
        <v>#N/A</v>
      </c>
      <c r="H127" s="23" t="e">
        <f>VLOOKUP(B127,'Listado_Completo_69-B'!$B$4:$R$20000,5,0)</f>
        <v>#N/A</v>
      </c>
      <c r="I127" s="20" t="e">
        <f>VLOOKUP(B127,'Listado_Completo_69-B'!$B$4:$R$20000,6,0)</f>
        <v>#N/A</v>
      </c>
      <c r="J127" s="23" t="e">
        <f>VLOOKUP(B127,'Listado_Completo_69-B'!$B$4:$R$20000,7,0)</f>
        <v>#N/A</v>
      </c>
      <c r="K127" s="23" t="e">
        <f>VLOOKUP(B127,'Listado_Completo_69-B'!$B$4:$R$20000,8,0)</f>
        <v>#N/A</v>
      </c>
      <c r="L127" s="20" t="e">
        <f>VLOOKUP(B127,'Listado_Completo_69-B'!$B$4:$R$20000,9,0)</f>
        <v>#N/A</v>
      </c>
      <c r="M127" s="23" t="e">
        <f>VLOOKUP(B127,'Listado_Completo_69-B'!$B$4:$R$20000,10,0)</f>
        <v>#N/A</v>
      </c>
      <c r="N127" s="20" t="e">
        <f>VLOOKUP(B127,'Listado_Completo_69-B'!$B$4:$R$20000,11,0)</f>
        <v>#N/A</v>
      </c>
      <c r="O127" s="23" t="e">
        <f>VLOOKUP(B127,'Listado_Completo_69-B'!$B$4:$R$20000,12,0)</f>
        <v>#N/A</v>
      </c>
      <c r="P127" s="23" t="e">
        <f>VLOOKUP(B127,'Listado_Completo_69-B'!$B$4:$R$20000,13,0)</f>
        <v>#N/A</v>
      </c>
      <c r="Q127" s="20" t="e">
        <f>VLOOKUP(B127,'Listado_Completo_69-B'!$B$4:$R$20000,14,0)</f>
        <v>#N/A</v>
      </c>
      <c r="R127" s="20" t="e">
        <f>VLOOKUP(B127,'Listado_Completo_69-B'!$B$4:$R$20000,15,0)</f>
        <v>#N/A</v>
      </c>
      <c r="S127" s="20" t="e">
        <f>VLOOKUP(B127,'Listado_Completo_69-B'!$B$4:$R$20000,16,0)</f>
        <v>#N/A</v>
      </c>
      <c r="T127" s="20" t="e">
        <f>VLOOKUP(B127,'Listado_Completo_69-B'!$B$4:$R$20000,17,0)</f>
        <v>#N/A</v>
      </c>
    </row>
    <row r="128" spans="1:20" s="22" customFormat="1" x14ac:dyDescent="0.2">
      <c r="A128" s="20">
        <v>2014</v>
      </c>
      <c r="B128" s="20"/>
      <c r="C128" s="10" t="e">
        <f>VLOOKUP(B128,'Listado_Completo_69-B'!$B$4:$R$20000,2,0)</f>
        <v>#N/A</v>
      </c>
      <c r="D128" s="21">
        <v>11677</v>
      </c>
      <c r="F128" s="20" t="e">
        <f>VLOOKUP(B128,'Listado_Completo_69-B'!$B$4:$R$20000,3,0)</f>
        <v>#N/A</v>
      </c>
      <c r="G128" s="20" t="e">
        <f>VLOOKUP(B128,'Listado_Completo_69-B'!$B$4:$R$20000,4,0)</f>
        <v>#N/A</v>
      </c>
      <c r="H128" s="23" t="e">
        <f>VLOOKUP(B128,'Listado_Completo_69-B'!$B$4:$R$20000,5,0)</f>
        <v>#N/A</v>
      </c>
      <c r="I128" s="20" t="e">
        <f>VLOOKUP(B128,'Listado_Completo_69-B'!$B$4:$R$20000,6,0)</f>
        <v>#N/A</v>
      </c>
      <c r="J128" s="23" t="e">
        <f>VLOOKUP(B128,'Listado_Completo_69-B'!$B$4:$R$20000,7,0)</f>
        <v>#N/A</v>
      </c>
      <c r="K128" s="23" t="e">
        <f>VLOOKUP(B128,'Listado_Completo_69-B'!$B$4:$R$20000,8,0)</f>
        <v>#N/A</v>
      </c>
      <c r="L128" s="20" t="e">
        <f>VLOOKUP(B128,'Listado_Completo_69-B'!$B$4:$R$20000,9,0)</f>
        <v>#N/A</v>
      </c>
      <c r="M128" s="23" t="e">
        <f>VLOOKUP(B128,'Listado_Completo_69-B'!$B$4:$R$20000,10,0)</f>
        <v>#N/A</v>
      </c>
      <c r="N128" s="20" t="e">
        <f>VLOOKUP(B128,'Listado_Completo_69-B'!$B$4:$R$20000,11,0)</f>
        <v>#N/A</v>
      </c>
      <c r="O128" s="23" t="e">
        <f>VLOOKUP(B128,'Listado_Completo_69-B'!$B$4:$R$20000,12,0)</f>
        <v>#N/A</v>
      </c>
      <c r="P128" s="23" t="e">
        <f>VLOOKUP(B128,'Listado_Completo_69-B'!$B$4:$R$20000,13,0)</f>
        <v>#N/A</v>
      </c>
      <c r="Q128" s="20" t="e">
        <f>VLOOKUP(B128,'Listado_Completo_69-B'!$B$4:$R$20000,14,0)</f>
        <v>#N/A</v>
      </c>
      <c r="R128" s="20" t="e">
        <f>VLOOKUP(B128,'Listado_Completo_69-B'!$B$4:$R$20000,15,0)</f>
        <v>#N/A</v>
      </c>
      <c r="S128" s="20" t="e">
        <f>VLOOKUP(B128,'Listado_Completo_69-B'!$B$4:$R$20000,16,0)</f>
        <v>#N/A</v>
      </c>
      <c r="T128" s="20" t="e">
        <f>VLOOKUP(B128,'Listado_Completo_69-B'!$B$4:$R$20000,17,0)</f>
        <v>#N/A</v>
      </c>
    </row>
    <row r="129" spans="1:20" s="22" customFormat="1" x14ac:dyDescent="0.2">
      <c r="A129" s="20">
        <v>2014</v>
      </c>
      <c r="B129" s="20"/>
      <c r="C129" s="10" t="e">
        <f>VLOOKUP(B129,'Listado_Completo_69-B'!$B$4:$R$20000,2,0)</f>
        <v>#N/A</v>
      </c>
      <c r="D129" s="21">
        <v>11677</v>
      </c>
      <c r="F129" s="20" t="e">
        <f>VLOOKUP(B129,'Listado_Completo_69-B'!$B$4:$R$20000,3,0)</f>
        <v>#N/A</v>
      </c>
      <c r="G129" s="20" t="e">
        <f>VLOOKUP(B129,'Listado_Completo_69-B'!$B$4:$R$20000,4,0)</f>
        <v>#N/A</v>
      </c>
      <c r="H129" s="23" t="e">
        <f>VLOOKUP(B129,'Listado_Completo_69-B'!$B$4:$R$20000,5,0)</f>
        <v>#N/A</v>
      </c>
      <c r="I129" s="20" t="e">
        <f>VLOOKUP(B129,'Listado_Completo_69-B'!$B$4:$R$20000,6,0)</f>
        <v>#N/A</v>
      </c>
      <c r="J129" s="23" t="e">
        <f>VLOOKUP(B129,'Listado_Completo_69-B'!$B$4:$R$20000,7,0)</f>
        <v>#N/A</v>
      </c>
      <c r="K129" s="23" t="e">
        <f>VLOOKUP(B129,'Listado_Completo_69-B'!$B$4:$R$20000,8,0)</f>
        <v>#N/A</v>
      </c>
      <c r="L129" s="20" t="e">
        <f>VLOOKUP(B129,'Listado_Completo_69-B'!$B$4:$R$20000,9,0)</f>
        <v>#N/A</v>
      </c>
      <c r="M129" s="23" t="e">
        <f>VLOOKUP(B129,'Listado_Completo_69-B'!$B$4:$R$20000,10,0)</f>
        <v>#N/A</v>
      </c>
      <c r="N129" s="20" t="e">
        <f>VLOOKUP(B129,'Listado_Completo_69-B'!$B$4:$R$20000,11,0)</f>
        <v>#N/A</v>
      </c>
      <c r="O129" s="23" t="e">
        <f>VLOOKUP(B129,'Listado_Completo_69-B'!$B$4:$R$20000,12,0)</f>
        <v>#N/A</v>
      </c>
      <c r="P129" s="23" t="e">
        <f>VLOOKUP(B129,'Listado_Completo_69-B'!$B$4:$R$20000,13,0)</f>
        <v>#N/A</v>
      </c>
      <c r="Q129" s="20" t="e">
        <f>VLOOKUP(B129,'Listado_Completo_69-B'!$B$4:$R$20000,14,0)</f>
        <v>#N/A</v>
      </c>
      <c r="R129" s="20" t="e">
        <f>VLOOKUP(B129,'Listado_Completo_69-B'!$B$4:$R$20000,15,0)</f>
        <v>#N/A</v>
      </c>
      <c r="S129" s="20" t="e">
        <f>VLOOKUP(B129,'Listado_Completo_69-B'!$B$4:$R$20000,16,0)</f>
        <v>#N/A</v>
      </c>
      <c r="T129" s="20" t="e">
        <f>VLOOKUP(B129,'Listado_Completo_69-B'!$B$4:$R$20000,17,0)</f>
        <v>#N/A</v>
      </c>
    </row>
    <row r="130" spans="1:20" s="22" customFormat="1" x14ac:dyDescent="0.2">
      <c r="A130" s="20">
        <v>2014</v>
      </c>
      <c r="B130" s="20"/>
      <c r="C130" s="10" t="e">
        <f>VLOOKUP(B130,'Listado_Completo_69-B'!$B$4:$R$20000,2,0)</f>
        <v>#N/A</v>
      </c>
      <c r="D130" s="21">
        <v>11677</v>
      </c>
      <c r="F130" s="20" t="e">
        <f>VLOOKUP(B130,'Listado_Completo_69-B'!$B$4:$R$20000,3,0)</f>
        <v>#N/A</v>
      </c>
      <c r="G130" s="20" t="e">
        <f>VLOOKUP(B130,'Listado_Completo_69-B'!$B$4:$R$20000,4,0)</f>
        <v>#N/A</v>
      </c>
      <c r="H130" s="23" t="e">
        <f>VLOOKUP(B130,'Listado_Completo_69-B'!$B$4:$R$20000,5,0)</f>
        <v>#N/A</v>
      </c>
      <c r="I130" s="20" t="e">
        <f>VLOOKUP(B130,'Listado_Completo_69-B'!$B$4:$R$20000,6,0)</f>
        <v>#N/A</v>
      </c>
      <c r="J130" s="23" t="e">
        <f>VLOOKUP(B130,'Listado_Completo_69-B'!$B$4:$R$20000,7,0)</f>
        <v>#N/A</v>
      </c>
      <c r="K130" s="23" t="e">
        <f>VLOOKUP(B130,'Listado_Completo_69-B'!$B$4:$R$20000,8,0)</f>
        <v>#N/A</v>
      </c>
      <c r="L130" s="20" t="e">
        <f>VLOOKUP(B130,'Listado_Completo_69-B'!$B$4:$R$20000,9,0)</f>
        <v>#N/A</v>
      </c>
      <c r="M130" s="23" t="e">
        <f>VLOOKUP(B130,'Listado_Completo_69-B'!$B$4:$R$20000,10,0)</f>
        <v>#N/A</v>
      </c>
      <c r="N130" s="20" t="e">
        <f>VLOOKUP(B130,'Listado_Completo_69-B'!$B$4:$R$20000,11,0)</f>
        <v>#N/A</v>
      </c>
      <c r="O130" s="23" t="e">
        <f>VLOOKUP(B130,'Listado_Completo_69-B'!$B$4:$R$20000,12,0)</f>
        <v>#N/A</v>
      </c>
      <c r="P130" s="23" t="e">
        <f>VLOOKUP(B130,'Listado_Completo_69-B'!$B$4:$R$20000,13,0)</f>
        <v>#N/A</v>
      </c>
      <c r="Q130" s="20" t="e">
        <f>VLOOKUP(B130,'Listado_Completo_69-B'!$B$4:$R$20000,14,0)</f>
        <v>#N/A</v>
      </c>
      <c r="R130" s="20" t="e">
        <f>VLOOKUP(B130,'Listado_Completo_69-B'!$B$4:$R$20000,15,0)</f>
        <v>#N/A</v>
      </c>
      <c r="S130" s="20" t="e">
        <f>VLOOKUP(B130,'Listado_Completo_69-B'!$B$4:$R$20000,16,0)</f>
        <v>#N/A</v>
      </c>
      <c r="T130" s="20" t="e">
        <f>VLOOKUP(B130,'Listado_Completo_69-B'!$B$4:$R$20000,17,0)</f>
        <v>#N/A</v>
      </c>
    </row>
    <row r="131" spans="1:20" s="22" customFormat="1" x14ac:dyDescent="0.2">
      <c r="A131" s="20">
        <v>2014</v>
      </c>
      <c r="B131" s="20"/>
      <c r="C131" s="10" t="e">
        <f>VLOOKUP(B131,'Listado_Completo_69-B'!$B$4:$R$20000,2,0)</f>
        <v>#N/A</v>
      </c>
      <c r="D131" s="21">
        <v>11677</v>
      </c>
      <c r="F131" s="20" t="e">
        <f>VLOOKUP(B131,'Listado_Completo_69-B'!$B$4:$R$20000,3,0)</f>
        <v>#N/A</v>
      </c>
      <c r="G131" s="20" t="e">
        <f>VLOOKUP(B131,'Listado_Completo_69-B'!$B$4:$R$20000,4,0)</f>
        <v>#N/A</v>
      </c>
      <c r="H131" s="23" t="e">
        <f>VLOOKUP(B131,'Listado_Completo_69-B'!$B$4:$R$20000,5,0)</f>
        <v>#N/A</v>
      </c>
      <c r="I131" s="20" t="e">
        <f>VLOOKUP(B131,'Listado_Completo_69-B'!$B$4:$R$20000,6,0)</f>
        <v>#N/A</v>
      </c>
      <c r="J131" s="23" t="e">
        <f>VLOOKUP(B131,'Listado_Completo_69-B'!$B$4:$R$20000,7,0)</f>
        <v>#N/A</v>
      </c>
      <c r="K131" s="23" t="e">
        <f>VLOOKUP(B131,'Listado_Completo_69-B'!$B$4:$R$20000,8,0)</f>
        <v>#N/A</v>
      </c>
      <c r="L131" s="20" t="e">
        <f>VLOOKUP(B131,'Listado_Completo_69-B'!$B$4:$R$20000,9,0)</f>
        <v>#N/A</v>
      </c>
      <c r="M131" s="23" t="e">
        <f>VLOOKUP(B131,'Listado_Completo_69-B'!$B$4:$R$20000,10,0)</f>
        <v>#N/A</v>
      </c>
      <c r="N131" s="20" t="e">
        <f>VLOOKUP(B131,'Listado_Completo_69-B'!$B$4:$R$20000,11,0)</f>
        <v>#N/A</v>
      </c>
      <c r="O131" s="23" t="e">
        <f>VLOOKUP(B131,'Listado_Completo_69-B'!$B$4:$R$20000,12,0)</f>
        <v>#N/A</v>
      </c>
      <c r="P131" s="23" t="e">
        <f>VLOOKUP(B131,'Listado_Completo_69-B'!$B$4:$R$20000,13,0)</f>
        <v>#N/A</v>
      </c>
      <c r="Q131" s="20" t="e">
        <f>VLOOKUP(B131,'Listado_Completo_69-B'!$B$4:$R$20000,14,0)</f>
        <v>#N/A</v>
      </c>
      <c r="R131" s="20" t="e">
        <f>VLOOKUP(B131,'Listado_Completo_69-B'!$B$4:$R$20000,15,0)</f>
        <v>#N/A</v>
      </c>
      <c r="S131" s="20" t="e">
        <f>VLOOKUP(B131,'Listado_Completo_69-B'!$B$4:$R$20000,16,0)</f>
        <v>#N/A</v>
      </c>
      <c r="T131" s="20" t="e">
        <f>VLOOKUP(B131,'Listado_Completo_69-B'!$B$4:$R$20000,17,0)</f>
        <v>#N/A</v>
      </c>
    </row>
    <row r="132" spans="1:20" s="22" customFormat="1" x14ac:dyDescent="0.2">
      <c r="A132" s="20">
        <v>2014</v>
      </c>
      <c r="B132" s="20"/>
      <c r="C132" s="10" t="e">
        <f>VLOOKUP(B132,'Listado_Completo_69-B'!$B$4:$R$20000,2,0)</f>
        <v>#N/A</v>
      </c>
      <c r="D132" s="21">
        <v>11677</v>
      </c>
      <c r="F132" s="20" t="e">
        <f>VLOOKUP(B132,'Listado_Completo_69-B'!$B$4:$R$20000,3,0)</f>
        <v>#N/A</v>
      </c>
      <c r="G132" s="20" t="e">
        <f>VLOOKUP(B132,'Listado_Completo_69-B'!$B$4:$R$20000,4,0)</f>
        <v>#N/A</v>
      </c>
      <c r="H132" s="23" t="e">
        <f>VLOOKUP(B132,'Listado_Completo_69-B'!$B$4:$R$20000,5,0)</f>
        <v>#N/A</v>
      </c>
      <c r="I132" s="20" t="e">
        <f>VLOOKUP(B132,'Listado_Completo_69-B'!$B$4:$R$20000,6,0)</f>
        <v>#N/A</v>
      </c>
      <c r="J132" s="23" t="e">
        <f>VLOOKUP(B132,'Listado_Completo_69-B'!$B$4:$R$20000,7,0)</f>
        <v>#N/A</v>
      </c>
      <c r="K132" s="23" t="e">
        <f>VLOOKUP(B132,'Listado_Completo_69-B'!$B$4:$R$20000,8,0)</f>
        <v>#N/A</v>
      </c>
      <c r="L132" s="20" t="e">
        <f>VLOOKUP(B132,'Listado_Completo_69-B'!$B$4:$R$20000,9,0)</f>
        <v>#N/A</v>
      </c>
      <c r="M132" s="23" t="e">
        <f>VLOOKUP(B132,'Listado_Completo_69-B'!$B$4:$R$20000,10,0)</f>
        <v>#N/A</v>
      </c>
      <c r="N132" s="20" t="e">
        <f>VLOOKUP(B132,'Listado_Completo_69-B'!$B$4:$R$20000,11,0)</f>
        <v>#N/A</v>
      </c>
      <c r="O132" s="23" t="e">
        <f>VLOOKUP(B132,'Listado_Completo_69-B'!$B$4:$R$20000,12,0)</f>
        <v>#N/A</v>
      </c>
      <c r="P132" s="23" t="e">
        <f>VLOOKUP(B132,'Listado_Completo_69-B'!$B$4:$R$20000,13,0)</f>
        <v>#N/A</v>
      </c>
      <c r="Q132" s="20" t="e">
        <f>VLOOKUP(B132,'Listado_Completo_69-B'!$B$4:$R$20000,14,0)</f>
        <v>#N/A</v>
      </c>
      <c r="R132" s="20" t="e">
        <f>VLOOKUP(B132,'Listado_Completo_69-B'!$B$4:$R$20000,15,0)</f>
        <v>#N/A</v>
      </c>
      <c r="S132" s="20" t="e">
        <f>VLOOKUP(B132,'Listado_Completo_69-B'!$B$4:$R$20000,16,0)</f>
        <v>#N/A</v>
      </c>
      <c r="T132" s="20" t="e">
        <f>VLOOKUP(B132,'Listado_Completo_69-B'!$B$4:$R$20000,17,0)</f>
        <v>#N/A</v>
      </c>
    </row>
    <row r="133" spans="1:20" s="22" customFormat="1" x14ac:dyDescent="0.2">
      <c r="A133" s="20">
        <v>2014</v>
      </c>
      <c r="B133" s="20"/>
      <c r="C133" s="10" t="e">
        <f>VLOOKUP(B133,'Listado_Completo_69-B'!$B$4:$R$20000,2,0)</f>
        <v>#N/A</v>
      </c>
      <c r="D133" s="21">
        <v>11677</v>
      </c>
      <c r="F133" s="20" t="e">
        <f>VLOOKUP(B133,'Listado_Completo_69-B'!$B$4:$R$20000,3,0)</f>
        <v>#N/A</v>
      </c>
      <c r="G133" s="20" t="e">
        <f>VLOOKUP(B133,'Listado_Completo_69-B'!$B$4:$R$20000,4,0)</f>
        <v>#N/A</v>
      </c>
      <c r="H133" s="23" t="e">
        <f>VLOOKUP(B133,'Listado_Completo_69-B'!$B$4:$R$20000,5,0)</f>
        <v>#N/A</v>
      </c>
      <c r="I133" s="20" t="e">
        <f>VLOOKUP(B133,'Listado_Completo_69-B'!$B$4:$R$20000,6,0)</f>
        <v>#N/A</v>
      </c>
      <c r="J133" s="23" t="e">
        <f>VLOOKUP(B133,'Listado_Completo_69-B'!$B$4:$R$20000,7,0)</f>
        <v>#N/A</v>
      </c>
      <c r="K133" s="23" t="e">
        <f>VLOOKUP(B133,'Listado_Completo_69-B'!$B$4:$R$20000,8,0)</f>
        <v>#N/A</v>
      </c>
      <c r="L133" s="20" t="e">
        <f>VLOOKUP(B133,'Listado_Completo_69-B'!$B$4:$R$20000,9,0)</f>
        <v>#N/A</v>
      </c>
      <c r="M133" s="23" t="e">
        <f>VLOOKUP(B133,'Listado_Completo_69-B'!$B$4:$R$20000,10,0)</f>
        <v>#N/A</v>
      </c>
      <c r="N133" s="20" t="e">
        <f>VLOOKUP(B133,'Listado_Completo_69-B'!$B$4:$R$20000,11,0)</f>
        <v>#N/A</v>
      </c>
      <c r="O133" s="23" t="e">
        <f>VLOOKUP(B133,'Listado_Completo_69-B'!$B$4:$R$20000,12,0)</f>
        <v>#N/A</v>
      </c>
      <c r="P133" s="23" t="e">
        <f>VLOOKUP(B133,'Listado_Completo_69-B'!$B$4:$R$20000,13,0)</f>
        <v>#N/A</v>
      </c>
      <c r="Q133" s="20" t="e">
        <f>VLOOKUP(B133,'Listado_Completo_69-B'!$B$4:$R$20000,14,0)</f>
        <v>#N/A</v>
      </c>
      <c r="R133" s="20" t="e">
        <f>VLOOKUP(B133,'Listado_Completo_69-B'!$B$4:$R$20000,15,0)</f>
        <v>#N/A</v>
      </c>
      <c r="S133" s="20" t="e">
        <f>VLOOKUP(B133,'Listado_Completo_69-B'!$B$4:$R$20000,16,0)</f>
        <v>#N/A</v>
      </c>
      <c r="T133" s="20" t="e">
        <f>VLOOKUP(B133,'Listado_Completo_69-B'!$B$4:$R$20000,17,0)</f>
        <v>#N/A</v>
      </c>
    </row>
    <row r="134" spans="1:20" s="22" customFormat="1" x14ac:dyDescent="0.2">
      <c r="A134" s="20">
        <v>2014</v>
      </c>
      <c r="B134" s="20"/>
      <c r="C134" s="10" t="e">
        <f>VLOOKUP(B134,'Listado_Completo_69-B'!$B$4:$R$20000,2,0)</f>
        <v>#N/A</v>
      </c>
      <c r="D134" s="21">
        <v>11677</v>
      </c>
      <c r="F134" s="20" t="e">
        <f>VLOOKUP(B134,'Listado_Completo_69-B'!$B$4:$R$20000,3,0)</f>
        <v>#N/A</v>
      </c>
      <c r="G134" s="20" t="e">
        <f>VLOOKUP(B134,'Listado_Completo_69-B'!$B$4:$R$20000,4,0)</f>
        <v>#N/A</v>
      </c>
      <c r="H134" s="23" t="e">
        <f>VLOOKUP(B134,'Listado_Completo_69-B'!$B$4:$R$20000,5,0)</f>
        <v>#N/A</v>
      </c>
      <c r="I134" s="20" t="e">
        <f>VLOOKUP(B134,'Listado_Completo_69-B'!$B$4:$R$20000,6,0)</f>
        <v>#N/A</v>
      </c>
      <c r="J134" s="23" t="e">
        <f>VLOOKUP(B134,'Listado_Completo_69-B'!$B$4:$R$20000,7,0)</f>
        <v>#N/A</v>
      </c>
      <c r="K134" s="23" t="e">
        <f>VLOOKUP(B134,'Listado_Completo_69-B'!$B$4:$R$20000,8,0)</f>
        <v>#N/A</v>
      </c>
      <c r="L134" s="20" t="e">
        <f>VLOOKUP(B134,'Listado_Completo_69-B'!$B$4:$R$20000,9,0)</f>
        <v>#N/A</v>
      </c>
      <c r="M134" s="23" t="e">
        <f>VLOOKUP(B134,'Listado_Completo_69-B'!$B$4:$R$20000,10,0)</f>
        <v>#N/A</v>
      </c>
      <c r="N134" s="20" t="e">
        <f>VLOOKUP(B134,'Listado_Completo_69-B'!$B$4:$R$20000,11,0)</f>
        <v>#N/A</v>
      </c>
      <c r="O134" s="23" t="e">
        <f>VLOOKUP(B134,'Listado_Completo_69-B'!$B$4:$R$20000,12,0)</f>
        <v>#N/A</v>
      </c>
      <c r="P134" s="23" t="e">
        <f>VLOOKUP(B134,'Listado_Completo_69-B'!$B$4:$R$20000,13,0)</f>
        <v>#N/A</v>
      </c>
      <c r="Q134" s="20" t="e">
        <f>VLOOKUP(B134,'Listado_Completo_69-B'!$B$4:$R$20000,14,0)</f>
        <v>#N/A</v>
      </c>
      <c r="R134" s="20" t="e">
        <f>VLOOKUP(B134,'Listado_Completo_69-B'!$B$4:$R$20000,15,0)</f>
        <v>#N/A</v>
      </c>
      <c r="S134" s="20" t="e">
        <f>VLOOKUP(B134,'Listado_Completo_69-B'!$B$4:$R$20000,16,0)</f>
        <v>#N/A</v>
      </c>
      <c r="T134" s="20" t="e">
        <f>VLOOKUP(B134,'Listado_Completo_69-B'!$B$4:$R$20000,17,0)</f>
        <v>#N/A</v>
      </c>
    </row>
    <row r="135" spans="1:20" s="22" customFormat="1" x14ac:dyDescent="0.2">
      <c r="A135" s="20">
        <v>2014</v>
      </c>
      <c r="B135" s="20"/>
      <c r="C135" s="10" t="e">
        <f>VLOOKUP(B135,'Listado_Completo_69-B'!$B$4:$R$20000,2,0)</f>
        <v>#N/A</v>
      </c>
      <c r="D135" s="21">
        <v>11677</v>
      </c>
      <c r="F135" s="20" t="e">
        <f>VLOOKUP(B135,'Listado_Completo_69-B'!$B$4:$R$20000,3,0)</f>
        <v>#N/A</v>
      </c>
      <c r="G135" s="20" t="e">
        <f>VLOOKUP(B135,'Listado_Completo_69-B'!$B$4:$R$20000,4,0)</f>
        <v>#N/A</v>
      </c>
      <c r="H135" s="23" t="e">
        <f>VLOOKUP(B135,'Listado_Completo_69-B'!$B$4:$R$20000,5,0)</f>
        <v>#N/A</v>
      </c>
      <c r="I135" s="20" t="e">
        <f>VLOOKUP(B135,'Listado_Completo_69-B'!$B$4:$R$20000,6,0)</f>
        <v>#N/A</v>
      </c>
      <c r="J135" s="23" t="e">
        <f>VLOOKUP(B135,'Listado_Completo_69-B'!$B$4:$R$20000,7,0)</f>
        <v>#N/A</v>
      </c>
      <c r="K135" s="23" t="e">
        <f>VLOOKUP(B135,'Listado_Completo_69-B'!$B$4:$R$20000,8,0)</f>
        <v>#N/A</v>
      </c>
      <c r="L135" s="20" t="e">
        <f>VLOOKUP(B135,'Listado_Completo_69-B'!$B$4:$R$20000,9,0)</f>
        <v>#N/A</v>
      </c>
      <c r="M135" s="23" t="e">
        <f>VLOOKUP(B135,'Listado_Completo_69-B'!$B$4:$R$20000,10,0)</f>
        <v>#N/A</v>
      </c>
      <c r="N135" s="20" t="e">
        <f>VLOOKUP(B135,'Listado_Completo_69-B'!$B$4:$R$20000,11,0)</f>
        <v>#N/A</v>
      </c>
      <c r="O135" s="23" t="e">
        <f>VLOOKUP(B135,'Listado_Completo_69-B'!$B$4:$R$20000,12,0)</f>
        <v>#N/A</v>
      </c>
      <c r="P135" s="23" t="e">
        <f>VLOOKUP(B135,'Listado_Completo_69-B'!$B$4:$R$20000,13,0)</f>
        <v>#N/A</v>
      </c>
      <c r="Q135" s="20" t="e">
        <f>VLOOKUP(B135,'Listado_Completo_69-B'!$B$4:$R$20000,14,0)</f>
        <v>#N/A</v>
      </c>
      <c r="R135" s="20" t="e">
        <f>VLOOKUP(B135,'Listado_Completo_69-B'!$B$4:$R$20000,15,0)</f>
        <v>#N/A</v>
      </c>
      <c r="S135" s="20" t="e">
        <f>VLOOKUP(B135,'Listado_Completo_69-B'!$B$4:$R$20000,16,0)</f>
        <v>#N/A</v>
      </c>
      <c r="T135" s="20" t="e">
        <f>VLOOKUP(B135,'Listado_Completo_69-B'!$B$4:$R$20000,17,0)</f>
        <v>#N/A</v>
      </c>
    </row>
    <row r="136" spans="1:20" s="22" customFormat="1" x14ac:dyDescent="0.2">
      <c r="A136" s="20">
        <v>2014</v>
      </c>
      <c r="B136" s="20"/>
      <c r="C136" s="10" t="e">
        <f>VLOOKUP(B136,'Listado_Completo_69-B'!$B$4:$R$20000,2,0)</f>
        <v>#N/A</v>
      </c>
      <c r="D136" s="21">
        <v>11677</v>
      </c>
      <c r="F136" s="20" t="e">
        <f>VLOOKUP(B136,'Listado_Completo_69-B'!$B$4:$R$20000,3,0)</f>
        <v>#N/A</v>
      </c>
      <c r="G136" s="20" t="e">
        <f>VLOOKUP(B136,'Listado_Completo_69-B'!$B$4:$R$20000,4,0)</f>
        <v>#N/A</v>
      </c>
      <c r="H136" s="23" t="e">
        <f>VLOOKUP(B136,'Listado_Completo_69-B'!$B$4:$R$20000,5,0)</f>
        <v>#N/A</v>
      </c>
      <c r="I136" s="20" t="e">
        <f>VLOOKUP(B136,'Listado_Completo_69-B'!$B$4:$R$20000,6,0)</f>
        <v>#N/A</v>
      </c>
      <c r="J136" s="23" t="e">
        <f>VLOOKUP(B136,'Listado_Completo_69-B'!$B$4:$R$20000,7,0)</f>
        <v>#N/A</v>
      </c>
      <c r="K136" s="23" t="e">
        <f>VLOOKUP(B136,'Listado_Completo_69-B'!$B$4:$R$20000,8,0)</f>
        <v>#N/A</v>
      </c>
      <c r="L136" s="20" t="e">
        <f>VLOOKUP(B136,'Listado_Completo_69-B'!$B$4:$R$20000,9,0)</f>
        <v>#N/A</v>
      </c>
      <c r="M136" s="23" t="e">
        <f>VLOOKUP(B136,'Listado_Completo_69-B'!$B$4:$R$20000,10,0)</f>
        <v>#N/A</v>
      </c>
      <c r="N136" s="20" t="e">
        <f>VLOOKUP(B136,'Listado_Completo_69-B'!$B$4:$R$20000,11,0)</f>
        <v>#N/A</v>
      </c>
      <c r="O136" s="23" t="e">
        <f>VLOOKUP(B136,'Listado_Completo_69-B'!$B$4:$R$20000,12,0)</f>
        <v>#N/A</v>
      </c>
      <c r="P136" s="23" t="e">
        <f>VLOOKUP(B136,'Listado_Completo_69-B'!$B$4:$R$20000,13,0)</f>
        <v>#N/A</v>
      </c>
      <c r="Q136" s="20" t="e">
        <f>VLOOKUP(B136,'Listado_Completo_69-B'!$B$4:$R$20000,14,0)</f>
        <v>#N/A</v>
      </c>
      <c r="R136" s="20" t="e">
        <f>VLOOKUP(B136,'Listado_Completo_69-B'!$B$4:$R$20000,15,0)</f>
        <v>#N/A</v>
      </c>
      <c r="S136" s="20" t="e">
        <f>VLOOKUP(B136,'Listado_Completo_69-B'!$B$4:$R$20000,16,0)</f>
        <v>#N/A</v>
      </c>
      <c r="T136" s="20" t="e">
        <f>VLOOKUP(B136,'Listado_Completo_69-B'!$B$4:$R$20000,17,0)</f>
        <v>#N/A</v>
      </c>
    </row>
    <row r="137" spans="1:20" s="22" customFormat="1" x14ac:dyDescent="0.2">
      <c r="A137" s="20">
        <v>2014</v>
      </c>
      <c r="B137" s="20"/>
      <c r="C137" s="10" t="e">
        <f>VLOOKUP(B137,'Listado_Completo_69-B'!$B$4:$R$20000,2,0)</f>
        <v>#N/A</v>
      </c>
      <c r="D137" s="21">
        <v>11677</v>
      </c>
      <c r="F137" s="20" t="e">
        <f>VLOOKUP(B137,'Listado_Completo_69-B'!$B$4:$R$20000,3,0)</f>
        <v>#N/A</v>
      </c>
      <c r="G137" s="20" t="e">
        <f>VLOOKUP(B137,'Listado_Completo_69-B'!$B$4:$R$20000,4,0)</f>
        <v>#N/A</v>
      </c>
      <c r="H137" s="23" t="e">
        <f>VLOOKUP(B137,'Listado_Completo_69-B'!$B$4:$R$20000,5,0)</f>
        <v>#N/A</v>
      </c>
      <c r="I137" s="20" t="e">
        <f>VLOOKUP(B137,'Listado_Completo_69-B'!$B$4:$R$20000,6,0)</f>
        <v>#N/A</v>
      </c>
      <c r="J137" s="23" t="e">
        <f>VLOOKUP(B137,'Listado_Completo_69-B'!$B$4:$R$20000,7,0)</f>
        <v>#N/A</v>
      </c>
      <c r="K137" s="23" t="e">
        <f>VLOOKUP(B137,'Listado_Completo_69-B'!$B$4:$R$20000,8,0)</f>
        <v>#N/A</v>
      </c>
      <c r="L137" s="20" t="e">
        <f>VLOOKUP(B137,'Listado_Completo_69-B'!$B$4:$R$20000,9,0)</f>
        <v>#N/A</v>
      </c>
      <c r="M137" s="23" t="e">
        <f>VLOOKUP(B137,'Listado_Completo_69-B'!$B$4:$R$20000,10,0)</f>
        <v>#N/A</v>
      </c>
      <c r="N137" s="20" t="e">
        <f>VLOOKUP(B137,'Listado_Completo_69-B'!$B$4:$R$20000,11,0)</f>
        <v>#N/A</v>
      </c>
      <c r="O137" s="23" t="e">
        <f>VLOOKUP(B137,'Listado_Completo_69-B'!$B$4:$R$20000,12,0)</f>
        <v>#N/A</v>
      </c>
      <c r="P137" s="23" t="e">
        <f>VLOOKUP(B137,'Listado_Completo_69-B'!$B$4:$R$20000,13,0)</f>
        <v>#N/A</v>
      </c>
      <c r="Q137" s="20" t="e">
        <f>VLOOKUP(B137,'Listado_Completo_69-B'!$B$4:$R$20000,14,0)</f>
        <v>#N/A</v>
      </c>
      <c r="R137" s="20" t="e">
        <f>VLOOKUP(B137,'Listado_Completo_69-B'!$B$4:$R$20000,15,0)</f>
        <v>#N/A</v>
      </c>
      <c r="S137" s="20" t="e">
        <f>VLOOKUP(B137,'Listado_Completo_69-B'!$B$4:$R$20000,16,0)</f>
        <v>#N/A</v>
      </c>
      <c r="T137" s="20" t="e">
        <f>VLOOKUP(B137,'Listado_Completo_69-B'!$B$4:$R$20000,17,0)</f>
        <v>#N/A</v>
      </c>
    </row>
    <row r="138" spans="1:20" s="22" customFormat="1" x14ac:dyDescent="0.2">
      <c r="A138" s="20">
        <v>2014</v>
      </c>
      <c r="B138" s="20"/>
      <c r="C138" s="10" t="e">
        <f>VLOOKUP(B138,'Listado_Completo_69-B'!$B$4:$R$20000,2,0)</f>
        <v>#N/A</v>
      </c>
      <c r="D138" s="21">
        <v>11677</v>
      </c>
      <c r="F138" s="20" t="e">
        <f>VLOOKUP(B138,'Listado_Completo_69-B'!$B$4:$R$20000,3,0)</f>
        <v>#N/A</v>
      </c>
      <c r="G138" s="20" t="e">
        <f>VLOOKUP(B138,'Listado_Completo_69-B'!$B$4:$R$20000,4,0)</f>
        <v>#N/A</v>
      </c>
      <c r="H138" s="23" t="e">
        <f>VLOOKUP(B138,'Listado_Completo_69-B'!$B$4:$R$20000,5,0)</f>
        <v>#N/A</v>
      </c>
      <c r="I138" s="20" t="e">
        <f>VLOOKUP(B138,'Listado_Completo_69-B'!$B$4:$R$20000,6,0)</f>
        <v>#N/A</v>
      </c>
      <c r="J138" s="23" t="e">
        <f>VLOOKUP(B138,'Listado_Completo_69-B'!$B$4:$R$20000,7,0)</f>
        <v>#N/A</v>
      </c>
      <c r="K138" s="23" t="e">
        <f>VLOOKUP(B138,'Listado_Completo_69-B'!$B$4:$R$20000,8,0)</f>
        <v>#N/A</v>
      </c>
      <c r="L138" s="20" t="e">
        <f>VLOOKUP(B138,'Listado_Completo_69-B'!$B$4:$R$20000,9,0)</f>
        <v>#N/A</v>
      </c>
      <c r="M138" s="23" t="e">
        <f>VLOOKUP(B138,'Listado_Completo_69-B'!$B$4:$R$20000,10,0)</f>
        <v>#N/A</v>
      </c>
      <c r="N138" s="20" t="e">
        <f>VLOOKUP(B138,'Listado_Completo_69-B'!$B$4:$R$20000,11,0)</f>
        <v>#N/A</v>
      </c>
      <c r="O138" s="23" t="e">
        <f>VLOOKUP(B138,'Listado_Completo_69-B'!$B$4:$R$20000,12,0)</f>
        <v>#N/A</v>
      </c>
      <c r="P138" s="23" t="e">
        <f>VLOOKUP(B138,'Listado_Completo_69-B'!$B$4:$R$20000,13,0)</f>
        <v>#N/A</v>
      </c>
      <c r="Q138" s="20" t="e">
        <f>VLOOKUP(B138,'Listado_Completo_69-B'!$B$4:$R$20000,14,0)</f>
        <v>#N/A</v>
      </c>
      <c r="R138" s="20" t="e">
        <f>VLOOKUP(B138,'Listado_Completo_69-B'!$B$4:$R$20000,15,0)</f>
        <v>#N/A</v>
      </c>
      <c r="S138" s="20" t="e">
        <f>VLOOKUP(B138,'Listado_Completo_69-B'!$B$4:$R$20000,16,0)</f>
        <v>#N/A</v>
      </c>
      <c r="T138" s="20" t="e">
        <f>VLOOKUP(B138,'Listado_Completo_69-B'!$B$4:$R$20000,17,0)</f>
        <v>#N/A</v>
      </c>
    </row>
    <row r="139" spans="1:20" s="22" customFormat="1" x14ac:dyDescent="0.2">
      <c r="A139" s="20">
        <v>2014</v>
      </c>
      <c r="B139" s="20"/>
      <c r="C139" s="10" t="e">
        <f>VLOOKUP(B139,'Listado_Completo_69-B'!$B$4:$R$20000,2,0)</f>
        <v>#N/A</v>
      </c>
      <c r="D139" s="21">
        <v>11677</v>
      </c>
      <c r="F139" s="20" t="e">
        <f>VLOOKUP(B139,'Listado_Completo_69-B'!$B$4:$R$20000,3,0)</f>
        <v>#N/A</v>
      </c>
      <c r="G139" s="20" t="e">
        <f>VLOOKUP(B139,'Listado_Completo_69-B'!$B$4:$R$20000,4,0)</f>
        <v>#N/A</v>
      </c>
      <c r="H139" s="23" t="e">
        <f>VLOOKUP(B139,'Listado_Completo_69-B'!$B$4:$R$20000,5,0)</f>
        <v>#N/A</v>
      </c>
      <c r="I139" s="20" t="e">
        <f>VLOOKUP(B139,'Listado_Completo_69-B'!$B$4:$R$20000,6,0)</f>
        <v>#N/A</v>
      </c>
      <c r="J139" s="23" t="e">
        <f>VLOOKUP(B139,'Listado_Completo_69-B'!$B$4:$R$20000,7,0)</f>
        <v>#N/A</v>
      </c>
      <c r="K139" s="23" t="e">
        <f>VLOOKUP(B139,'Listado_Completo_69-B'!$B$4:$R$20000,8,0)</f>
        <v>#N/A</v>
      </c>
      <c r="L139" s="20" t="e">
        <f>VLOOKUP(B139,'Listado_Completo_69-B'!$B$4:$R$20000,9,0)</f>
        <v>#N/A</v>
      </c>
      <c r="M139" s="23" t="e">
        <f>VLOOKUP(B139,'Listado_Completo_69-B'!$B$4:$R$20000,10,0)</f>
        <v>#N/A</v>
      </c>
      <c r="N139" s="20" t="e">
        <f>VLOOKUP(B139,'Listado_Completo_69-B'!$B$4:$R$20000,11,0)</f>
        <v>#N/A</v>
      </c>
      <c r="O139" s="23" t="e">
        <f>VLOOKUP(B139,'Listado_Completo_69-B'!$B$4:$R$20000,12,0)</f>
        <v>#N/A</v>
      </c>
      <c r="P139" s="23" t="e">
        <f>VLOOKUP(B139,'Listado_Completo_69-B'!$B$4:$R$20000,13,0)</f>
        <v>#N/A</v>
      </c>
      <c r="Q139" s="20" t="e">
        <f>VLOOKUP(B139,'Listado_Completo_69-B'!$B$4:$R$20000,14,0)</f>
        <v>#N/A</v>
      </c>
      <c r="R139" s="20" t="e">
        <f>VLOOKUP(B139,'Listado_Completo_69-B'!$B$4:$R$20000,15,0)</f>
        <v>#N/A</v>
      </c>
      <c r="S139" s="20" t="e">
        <f>VLOOKUP(B139,'Listado_Completo_69-B'!$B$4:$R$20000,16,0)</f>
        <v>#N/A</v>
      </c>
      <c r="T139" s="20" t="e">
        <f>VLOOKUP(B139,'Listado_Completo_69-B'!$B$4:$R$20000,17,0)</f>
        <v>#N/A</v>
      </c>
    </row>
    <row r="140" spans="1:20" s="22" customFormat="1" x14ac:dyDescent="0.2">
      <c r="A140" s="20">
        <v>2014</v>
      </c>
      <c r="B140" s="20"/>
      <c r="C140" s="10" t="e">
        <f>VLOOKUP(B140,'Listado_Completo_69-B'!$B$4:$R$20000,2,0)</f>
        <v>#N/A</v>
      </c>
      <c r="D140" s="21">
        <v>11677</v>
      </c>
      <c r="F140" s="20" t="e">
        <f>VLOOKUP(B140,'Listado_Completo_69-B'!$B$4:$R$20000,3,0)</f>
        <v>#N/A</v>
      </c>
      <c r="G140" s="20" t="e">
        <f>VLOOKUP(B140,'Listado_Completo_69-B'!$B$4:$R$20000,4,0)</f>
        <v>#N/A</v>
      </c>
      <c r="H140" s="23" t="e">
        <f>VLOOKUP(B140,'Listado_Completo_69-B'!$B$4:$R$20000,5,0)</f>
        <v>#N/A</v>
      </c>
      <c r="I140" s="20" t="e">
        <f>VLOOKUP(B140,'Listado_Completo_69-B'!$B$4:$R$20000,6,0)</f>
        <v>#N/A</v>
      </c>
      <c r="J140" s="23" t="e">
        <f>VLOOKUP(B140,'Listado_Completo_69-B'!$B$4:$R$20000,7,0)</f>
        <v>#N/A</v>
      </c>
      <c r="K140" s="23" t="e">
        <f>VLOOKUP(B140,'Listado_Completo_69-B'!$B$4:$R$20000,8,0)</f>
        <v>#N/A</v>
      </c>
      <c r="L140" s="20" t="e">
        <f>VLOOKUP(B140,'Listado_Completo_69-B'!$B$4:$R$20000,9,0)</f>
        <v>#N/A</v>
      </c>
      <c r="M140" s="23" t="e">
        <f>VLOOKUP(B140,'Listado_Completo_69-B'!$B$4:$R$20000,10,0)</f>
        <v>#N/A</v>
      </c>
      <c r="N140" s="20" t="e">
        <f>VLOOKUP(B140,'Listado_Completo_69-B'!$B$4:$R$20000,11,0)</f>
        <v>#N/A</v>
      </c>
      <c r="O140" s="23" t="e">
        <f>VLOOKUP(B140,'Listado_Completo_69-B'!$B$4:$R$20000,12,0)</f>
        <v>#N/A</v>
      </c>
      <c r="P140" s="23" t="e">
        <f>VLOOKUP(B140,'Listado_Completo_69-B'!$B$4:$R$20000,13,0)</f>
        <v>#N/A</v>
      </c>
      <c r="Q140" s="20" t="e">
        <f>VLOOKUP(B140,'Listado_Completo_69-B'!$B$4:$R$20000,14,0)</f>
        <v>#N/A</v>
      </c>
      <c r="R140" s="20" t="e">
        <f>VLOOKUP(B140,'Listado_Completo_69-B'!$B$4:$R$20000,15,0)</f>
        <v>#N/A</v>
      </c>
      <c r="S140" s="20" t="e">
        <f>VLOOKUP(B140,'Listado_Completo_69-B'!$B$4:$R$20000,16,0)</f>
        <v>#N/A</v>
      </c>
      <c r="T140" s="20" t="e">
        <f>VLOOKUP(B140,'Listado_Completo_69-B'!$B$4:$R$20000,17,0)</f>
        <v>#N/A</v>
      </c>
    </row>
    <row r="141" spans="1:20" s="22" customFormat="1" x14ac:dyDescent="0.2">
      <c r="A141" s="20">
        <v>2014</v>
      </c>
      <c r="B141" s="20"/>
      <c r="C141" s="10" t="e">
        <f>VLOOKUP(B141,'Listado_Completo_69-B'!$B$4:$R$20000,2,0)</f>
        <v>#N/A</v>
      </c>
      <c r="D141" s="21">
        <v>11677</v>
      </c>
      <c r="F141" s="20" t="e">
        <f>VLOOKUP(B141,'Listado_Completo_69-B'!$B$4:$R$20000,3,0)</f>
        <v>#N/A</v>
      </c>
      <c r="G141" s="20" t="e">
        <f>VLOOKUP(B141,'Listado_Completo_69-B'!$B$4:$R$20000,4,0)</f>
        <v>#N/A</v>
      </c>
      <c r="H141" s="23" t="e">
        <f>VLOOKUP(B141,'Listado_Completo_69-B'!$B$4:$R$20000,5,0)</f>
        <v>#N/A</v>
      </c>
      <c r="I141" s="20" t="e">
        <f>VLOOKUP(B141,'Listado_Completo_69-B'!$B$4:$R$20000,6,0)</f>
        <v>#N/A</v>
      </c>
      <c r="J141" s="23" t="e">
        <f>VLOOKUP(B141,'Listado_Completo_69-B'!$B$4:$R$20000,7,0)</f>
        <v>#N/A</v>
      </c>
      <c r="K141" s="23" t="e">
        <f>VLOOKUP(B141,'Listado_Completo_69-B'!$B$4:$R$20000,8,0)</f>
        <v>#N/A</v>
      </c>
      <c r="L141" s="20" t="e">
        <f>VLOOKUP(B141,'Listado_Completo_69-B'!$B$4:$R$20000,9,0)</f>
        <v>#N/A</v>
      </c>
      <c r="M141" s="23" t="e">
        <f>VLOOKUP(B141,'Listado_Completo_69-B'!$B$4:$R$20000,10,0)</f>
        <v>#N/A</v>
      </c>
      <c r="N141" s="20" t="e">
        <f>VLOOKUP(B141,'Listado_Completo_69-B'!$B$4:$R$20000,11,0)</f>
        <v>#N/A</v>
      </c>
      <c r="O141" s="23" t="e">
        <f>VLOOKUP(B141,'Listado_Completo_69-B'!$B$4:$R$20000,12,0)</f>
        <v>#N/A</v>
      </c>
      <c r="P141" s="23" t="e">
        <f>VLOOKUP(B141,'Listado_Completo_69-B'!$B$4:$R$20000,13,0)</f>
        <v>#N/A</v>
      </c>
      <c r="Q141" s="20" t="e">
        <f>VLOOKUP(B141,'Listado_Completo_69-B'!$B$4:$R$20000,14,0)</f>
        <v>#N/A</v>
      </c>
      <c r="R141" s="20" t="e">
        <f>VLOOKUP(B141,'Listado_Completo_69-B'!$B$4:$R$20000,15,0)</f>
        <v>#N/A</v>
      </c>
      <c r="S141" s="20" t="e">
        <f>VLOOKUP(B141,'Listado_Completo_69-B'!$B$4:$R$20000,16,0)</f>
        <v>#N/A</v>
      </c>
      <c r="T141" s="20" t="e">
        <f>VLOOKUP(B141,'Listado_Completo_69-B'!$B$4:$R$20000,17,0)</f>
        <v>#N/A</v>
      </c>
    </row>
    <row r="142" spans="1:20" s="22" customFormat="1" x14ac:dyDescent="0.2">
      <c r="A142" s="20">
        <v>2014</v>
      </c>
      <c r="B142" s="20"/>
      <c r="C142" s="10" t="e">
        <f>VLOOKUP(B142,'Listado_Completo_69-B'!$B$4:$R$20000,2,0)</f>
        <v>#N/A</v>
      </c>
      <c r="D142" s="21">
        <v>11677</v>
      </c>
      <c r="F142" s="20" t="e">
        <f>VLOOKUP(B142,'Listado_Completo_69-B'!$B$4:$R$20000,3,0)</f>
        <v>#N/A</v>
      </c>
      <c r="G142" s="20" t="e">
        <f>VLOOKUP(B142,'Listado_Completo_69-B'!$B$4:$R$20000,4,0)</f>
        <v>#N/A</v>
      </c>
      <c r="H142" s="23" t="e">
        <f>VLOOKUP(B142,'Listado_Completo_69-B'!$B$4:$R$20000,5,0)</f>
        <v>#N/A</v>
      </c>
      <c r="I142" s="20" t="e">
        <f>VLOOKUP(B142,'Listado_Completo_69-B'!$B$4:$R$20000,6,0)</f>
        <v>#N/A</v>
      </c>
      <c r="J142" s="23" t="e">
        <f>VLOOKUP(B142,'Listado_Completo_69-B'!$B$4:$R$20000,7,0)</f>
        <v>#N/A</v>
      </c>
      <c r="K142" s="23" t="e">
        <f>VLOOKUP(B142,'Listado_Completo_69-B'!$B$4:$R$20000,8,0)</f>
        <v>#N/A</v>
      </c>
      <c r="L142" s="20" t="e">
        <f>VLOOKUP(B142,'Listado_Completo_69-B'!$B$4:$R$20000,9,0)</f>
        <v>#N/A</v>
      </c>
      <c r="M142" s="23" t="e">
        <f>VLOOKUP(B142,'Listado_Completo_69-B'!$B$4:$R$20000,10,0)</f>
        <v>#N/A</v>
      </c>
      <c r="N142" s="20" t="e">
        <f>VLOOKUP(B142,'Listado_Completo_69-B'!$B$4:$R$20000,11,0)</f>
        <v>#N/A</v>
      </c>
      <c r="O142" s="23" t="e">
        <f>VLOOKUP(B142,'Listado_Completo_69-B'!$B$4:$R$20000,12,0)</f>
        <v>#N/A</v>
      </c>
      <c r="P142" s="23" t="e">
        <f>VLOOKUP(B142,'Listado_Completo_69-B'!$B$4:$R$20000,13,0)</f>
        <v>#N/A</v>
      </c>
      <c r="Q142" s="20" t="e">
        <f>VLOOKUP(B142,'Listado_Completo_69-B'!$B$4:$R$20000,14,0)</f>
        <v>#N/A</v>
      </c>
      <c r="R142" s="20" t="e">
        <f>VLOOKUP(B142,'Listado_Completo_69-B'!$B$4:$R$20000,15,0)</f>
        <v>#N/A</v>
      </c>
      <c r="S142" s="20" t="e">
        <f>VLOOKUP(B142,'Listado_Completo_69-B'!$B$4:$R$20000,16,0)</f>
        <v>#N/A</v>
      </c>
      <c r="T142" s="20" t="e">
        <f>VLOOKUP(B142,'Listado_Completo_69-B'!$B$4:$R$20000,17,0)</f>
        <v>#N/A</v>
      </c>
    </row>
    <row r="143" spans="1:20" s="22" customFormat="1" x14ac:dyDescent="0.2">
      <c r="A143" s="20">
        <v>2014</v>
      </c>
      <c r="B143" s="20"/>
      <c r="C143" s="10" t="e">
        <f>VLOOKUP(B143,'Listado_Completo_69-B'!$B$4:$R$20000,2,0)</f>
        <v>#N/A</v>
      </c>
      <c r="D143" s="21">
        <v>11677</v>
      </c>
      <c r="F143" s="20" t="e">
        <f>VLOOKUP(B143,'Listado_Completo_69-B'!$B$4:$R$20000,3,0)</f>
        <v>#N/A</v>
      </c>
      <c r="G143" s="20" t="e">
        <f>VLOOKUP(B143,'Listado_Completo_69-B'!$B$4:$R$20000,4,0)</f>
        <v>#N/A</v>
      </c>
      <c r="H143" s="23" t="e">
        <f>VLOOKUP(B143,'Listado_Completo_69-B'!$B$4:$R$20000,5,0)</f>
        <v>#N/A</v>
      </c>
      <c r="I143" s="20" t="e">
        <f>VLOOKUP(B143,'Listado_Completo_69-B'!$B$4:$R$20000,6,0)</f>
        <v>#N/A</v>
      </c>
      <c r="J143" s="23" t="e">
        <f>VLOOKUP(B143,'Listado_Completo_69-B'!$B$4:$R$20000,7,0)</f>
        <v>#N/A</v>
      </c>
      <c r="K143" s="23" t="e">
        <f>VLOOKUP(B143,'Listado_Completo_69-B'!$B$4:$R$20000,8,0)</f>
        <v>#N/A</v>
      </c>
      <c r="L143" s="20" t="e">
        <f>VLOOKUP(B143,'Listado_Completo_69-B'!$B$4:$R$20000,9,0)</f>
        <v>#N/A</v>
      </c>
      <c r="M143" s="23" t="e">
        <f>VLOOKUP(B143,'Listado_Completo_69-B'!$B$4:$R$20000,10,0)</f>
        <v>#N/A</v>
      </c>
      <c r="N143" s="20" t="e">
        <f>VLOOKUP(B143,'Listado_Completo_69-B'!$B$4:$R$20000,11,0)</f>
        <v>#N/A</v>
      </c>
      <c r="O143" s="23" t="e">
        <f>VLOOKUP(B143,'Listado_Completo_69-B'!$B$4:$R$20000,12,0)</f>
        <v>#N/A</v>
      </c>
      <c r="P143" s="23" t="e">
        <f>VLOOKUP(B143,'Listado_Completo_69-B'!$B$4:$R$20000,13,0)</f>
        <v>#N/A</v>
      </c>
      <c r="Q143" s="20" t="e">
        <f>VLOOKUP(B143,'Listado_Completo_69-B'!$B$4:$R$20000,14,0)</f>
        <v>#N/A</v>
      </c>
      <c r="R143" s="20" t="e">
        <f>VLOOKUP(B143,'Listado_Completo_69-B'!$B$4:$R$20000,15,0)</f>
        <v>#N/A</v>
      </c>
      <c r="S143" s="20" t="e">
        <f>VLOOKUP(B143,'Listado_Completo_69-B'!$B$4:$R$20000,16,0)</f>
        <v>#N/A</v>
      </c>
      <c r="T143" s="20" t="e">
        <f>VLOOKUP(B143,'Listado_Completo_69-B'!$B$4:$R$20000,17,0)</f>
        <v>#N/A</v>
      </c>
    </row>
    <row r="144" spans="1:20" s="22" customFormat="1" x14ac:dyDescent="0.2">
      <c r="A144" s="20">
        <v>2014</v>
      </c>
      <c r="B144" s="20"/>
      <c r="C144" s="10" t="e">
        <f>VLOOKUP(B144,'Listado_Completo_69-B'!$B$4:$R$20000,2,0)</f>
        <v>#N/A</v>
      </c>
      <c r="D144" s="21">
        <v>11677</v>
      </c>
      <c r="F144" s="20" t="e">
        <f>VLOOKUP(B144,'Listado_Completo_69-B'!$B$4:$R$20000,3,0)</f>
        <v>#N/A</v>
      </c>
      <c r="G144" s="20" t="e">
        <f>VLOOKUP(B144,'Listado_Completo_69-B'!$B$4:$R$20000,4,0)</f>
        <v>#N/A</v>
      </c>
      <c r="H144" s="23" t="e">
        <f>VLOOKUP(B144,'Listado_Completo_69-B'!$B$4:$R$20000,5,0)</f>
        <v>#N/A</v>
      </c>
      <c r="I144" s="20" t="e">
        <f>VLOOKUP(B144,'Listado_Completo_69-B'!$B$4:$R$20000,6,0)</f>
        <v>#N/A</v>
      </c>
      <c r="J144" s="23" t="e">
        <f>VLOOKUP(B144,'Listado_Completo_69-B'!$B$4:$R$20000,7,0)</f>
        <v>#N/A</v>
      </c>
      <c r="K144" s="23" t="e">
        <f>VLOOKUP(B144,'Listado_Completo_69-B'!$B$4:$R$20000,8,0)</f>
        <v>#N/A</v>
      </c>
      <c r="L144" s="20" t="e">
        <f>VLOOKUP(B144,'Listado_Completo_69-B'!$B$4:$R$20000,9,0)</f>
        <v>#N/A</v>
      </c>
      <c r="M144" s="23" t="e">
        <f>VLOOKUP(B144,'Listado_Completo_69-B'!$B$4:$R$20000,10,0)</f>
        <v>#N/A</v>
      </c>
      <c r="N144" s="20" t="e">
        <f>VLOOKUP(B144,'Listado_Completo_69-B'!$B$4:$R$20000,11,0)</f>
        <v>#N/A</v>
      </c>
      <c r="O144" s="23" t="e">
        <f>VLOOKUP(B144,'Listado_Completo_69-B'!$B$4:$R$20000,12,0)</f>
        <v>#N/A</v>
      </c>
      <c r="P144" s="23" t="e">
        <f>VLOOKUP(B144,'Listado_Completo_69-B'!$B$4:$R$20000,13,0)</f>
        <v>#N/A</v>
      </c>
      <c r="Q144" s="20" t="e">
        <f>VLOOKUP(B144,'Listado_Completo_69-B'!$B$4:$R$20000,14,0)</f>
        <v>#N/A</v>
      </c>
      <c r="R144" s="20" t="e">
        <f>VLOOKUP(B144,'Listado_Completo_69-B'!$B$4:$R$20000,15,0)</f>
        <v>#N/A</v>
      </c>
      <c r="S144" s="20" t="e">
        <f>VLOOKUP(B144,'Listado_Completo_69-B'!$B$4:$R$20000,16,0)</f>
        <v>#N/A</v>
      </c>
      <c r="T144" s="20" t="e">
        <f>VLOOKUP(B144,'Listado_Completo_69-B'!$B$4:$R$20000,17,0)</f>
        <v>#N/A</v>
      </c>
    </row>
    <row r="145" spans="1:20" s="22" customFormat="1" x14ac:dyDescent="0.2">
      <c r="A145" s="20">
        <v>2014</v>
      </c>
      <c r="B145" s="20"/>
      <c r="C145" s="10" t="e">
        <f>VLOOKUP(B145,'Listado_Completo_69-B'!$B$4:$R$20000,2,0)</f>
        <v>#N/A</v>
      </c>
      <c r="D145" s="21">
        <v>11677</v>
      </c>
      <c r="F145" s="20" t="e">
        <f>VLOOKUP(B145,'Listado_Completo_69-B'!$B$4:$R$20000,3,0)</f>
        <v>#N/A</v>
      </c>
      <c r="G145" s="20" t="e">
        <f>VLOOKUP(B145,'Listado_Completo_69-B'!$B$4:$R$20000,4,0)</f>
        <v>#N/A</v>
      </c>
      <c r="H145" s="23" t="e">
        <f>VLOOKUP(B145,'Listado_Completo_69-B'!$B$4:$R$20000,5,0)</f>
        <v>#N/A</v>
      </c>
      <c r="I145" s="20" t="e">
        <f>VLOOKUP(B145,'Listado_Completo_69-B'!$B$4:$R$20000,6,0)</f>
        <v>#N/A</v>
      </c>
      <c r="J145" s="23" t="e">
        <f>VLOOKUP(B145,'Listado_Completo_69-B'!$B$4:$R$20000,7,0)</f>
        <v>#N/A</v>
      </c>
      <c r="K145" s="23" t="e">
        <f>VLOOKUP(B145,'Listado_Completo_69-B'!$B$4:$R$20000,8,0)</f>
        <v>#N/A</v>
      </c>
      <c r="L145" s="20" t="e">
        <f>VLOOKUP(B145,'Listado_Completo_69-B'!$B$4:$R$20000,9,0)</f>
        <v>#N/A</v>
      </c>
      <c r="M145" s="23" t="e">
        <f>VLOOKUP(B145,'Listado_Completo_69-B'!$B$4:$R$20000,10,0)</f>
        <v>#N/A</v>
      </c>
      <c r="N145" s="20" t="e">
        <f>VLOOKUP(B145,'Listado_Completo_69-B'!$B$4:$R$20000,11,0)</f>
        <v>#N/A</v>
      </c>
      <c r="O145" s="23" t="e">
        <f>VLOOKUP(B145,'Listado_Completo_69-B'!$B$4:$R$20000,12,0)</f>
        <v>#N/A</v>
      </c>
      <c r="P145" s="23" t="e">
        <f>VLOOKUP(B145,'Listado_Completo_69-B'!$B$4:$R$20000,13,0)</f>
        <v>#N/A</v>
      </c>
      <c r="Q145" s="20" t="e">
        <f>VLOOKUP(B145,'Listado_Completo_69-B'!$B$4:$R$20000,14,0)</f>
        <v>#N/A</v>
      </c>
      <c r="R145" s="20" t="e">
        <f>VLOOKUP(B145,'Listado_Completo_69-B'!$B$4:$R$20000,15,0)</f>
        <v>#N/A</v>
      </c>
      <c r="S145" s="20" t="e">
        <f>VLOOKUP(B145,'Listado_Completo_69-B'!$B$4:$R$20000,16,0)</f>
        <v>#N/A</v>
      </c>
      <c r="T145" s="20" t="e">
        <f>VLOOKUP(B145,'Listado_Completo_69-B'!$B$4:$R$20000,17,0)</f>
        <v>#N/A</v>
      </c>
    </row>
    <row r="146" spans="1:20" s="22" customFormat="1" x14ac:dyDescent="0.2">
      <c r="A146" s="20">
        <v>2014</v>
      </c>
      <c r="B146" s="20"/>
      <c r="C146" s="10" t="e">
        <f>VLOOKUP(B146,'Listado_Completo_69-B'!$B$4:$R$20000,2,0)</f>
        <v>#N/A</v>
      </c>
      <c r="D146" s="21">
        <v>11677</v>
      </c>
      <c r="F146" s="20" t="e">
        <f>VLOOKUP(B146,'Listado_Completo_69-B'!$B$4:$R$20000,3,0)</f>
        <v>#N/A</v>
      </c>
      <c r="G146" s="20" t="e">
        <f>VLOOKUP(B146,'Listado_Completo_69-B'!$B$4:$R$20000,4,0)</f>
        <v>#N/A</v>
      </c>
      <c r="H146" s="23" t="e">
        <f>VLOOKUP(B146,'Listado_Completo_69-B'!$B$4:$R$20000,5,0)</f>
        <v>#N/A</v>
      </c>
      <c r="I146" s="20" t="e">
        <f>VLOOKUP(B146,'Listado_Completo_69-B'!$B$4:$R$20000,6,0)</f>
        <v>#N/A</v>
      </c>
      <c r="J146" s="23" t="e">
        <f>VLOOKUP(B146,'Listado_Completo_69-B'!$B$4:$R$20000,7,0)</f>
        <v>#N/A</v>
      </c>
      <c r="K146" s="23" t="e">
        <f>VLOOKUP(B146,'Listado_Completo_69-B'!$B$4:$R$20000,8,0)</f>
        <v>#N/A</v>
      </c>
      <c r="L146" s="20" t="e">
        <f>VLOOKUP(B146,'Listado_Completo_69-B'!$B$4:$R$20000,9,0)</f>
        <v>#N/A</v>
      </c>
      <c r="M146" s="23" t="e">
        <f>VLOOKUP(B146,'Listado_Completo_69-B'!$B$4:$R$20000,10,0)</f>
        <v>#N/A</v>
      </c>
      <c r="N146" s="20" t="e">
        <f>VLOOKUP(B146,'Listado_Completo_69-B'!$B$4:$R$20000,11,0)</f>
        <v>#N/A</v>
      </c>
      <c r="O146" s="23" t="e">
        <f>VLOOKUP(B146,'Listado_Completo_69-B'!$B$4:$R$20000,12,0)</f>
        <v>#N/A</v>
      </c>
      <c r="P146" s="23" t="e">
        <f>VLOOKUP(B146,'Listado_Completo_69-B'!$B$4:$R$20000,13,0)</f>
        <v>#N/A</v>
      </c>
      <c r="Q146" s="20" t="e">
        <f>VLOOKUP(B146,'Listado_Completo_69-B'!$B$4:$R$20000,14,0)</f>
        <v>#N/A</v>
      </c>
      <c r="R146" s="20" t="e">
        <f>VLOOKUP(B146,'Listado_Completo_69-B'!$B$4:$R$20000,15,0)</f>
        <v>#N/A</v>
      </c>
      <c r="S146" s="20" t="e">
        <f>VLOOKUP(B146,'Listado_Completo_69-B'!$B$4:$R$20000,16,0)</f>
        <v>#N/A</v>
      </c>
      <c r="T146" s="20" t="e">
        <f>VLOOKUP(B146,'Listado_Completo_69-B'!$B$4:$R$20000,17,0)</f>
        <v>#N/A</v>
      </c>
    </row>
    <row r="147" spans="1:20" s="22" customFormat="1" x14ac:dyDescent="0.2">
      <c r="A147" s="20">
        <v>2014</v>
      </c>
      <c r="B147" s="20"/>
      <c r="C147" s="10" t="e">
        <f>VLOOKUP(B147,'Listado_Completo_69-B'!$B$4:$R$20000,2,0)</f>
        <v>#N/A</v>
      </c>
      <c r="D147" s="21">
        <v>11677</v>
      </c>
      <c r="F147" s="20" t="e">
        <f>VLOOKUP(B147,'Listado_Completo_69-B'!$B$4:$R$20000,3,0)</f>
        <v>#N/A</v>
      </c>
      <c r="G147" s="20" t="e">
        <f>VLOOKUP(B147,'Listado_Completo_69-B'!$B$4:$R$20000,4,0)</f>
        <v>#N/A</v>
      </c>
      <c r="H147" s="23" t="e">
        <f>VLOOKUP(B147,'Listado_Completo_69-B'!$B$4:$R$20000,5,0)</f>
        <v>#N/A</v>
      </c>
      <c r="I147" s="20" t="e">
        <f>VLOOKUP(B147,'Listado_Completo_69-B'!$B$4:$R$20000,6,0)</f>
        <v>#N/A</v>
      </c>
      <c r="J147" s="23" t="e">
        <f>VLOOKUP(B147,'Listado_Completo_69-B'!$B$4:$R$20000,7,0)</f>
        <v>#N/A</v>
      </c>
      <c r="K147" s="23" t="e">
        <f>VLOOKUP(B147,'Listado_Completo_69-B'!$B$4:$R$20000,8,0)</f>
        <v>#N/A</v>
      </c>
      <c r="L147" s="20" t="e">
        <f>VLOOKUP(B147,'Listado_Completo_69-B'!$B$4:$R$20000,9,0)</f>
        <v>#N/A</v>
      </c>
      <c r="M147" s="23" t="e">
        <f>VLOOKUP(B147,'Listado_Completo_69-B'!$B$4:$R$20000,10,0)</f>
        <v>#N/A</v>
      </c>
      <c r="N147" s="20" t="e">
        <f>VLOOKUP(B147,'Listado_Completo_69-B'!$B$4:$R$20000,11,0)</f>
        <v>#N/A</v>
      </c>
      <c r="O147" s="23" t="e">
        <f>VLOOKUP(B147,'Listado_Completo_69-B'!$B$4:$R$20000,12,0)</f>
        <v>#N/A</v>
      </c>
      <c r="P147" s="23" t="e">
        <f>VLOOKUP(B147,'Listado_Completo_69-B'!$B$4:$R$20000,13,0)</f>
        <v>#N/A</v>
      </c>
      <c r="Q147" s="20" t="e">
        <f>VLOOKUP(B147,'Listado_Completo_69-B'!$B$4:$R$20000,14,0)</f>
        <v>#N/A</v>
      </c>
      <c r="R147" s="20" t="e">
        <f>VLOOKUP(B147,'Listado_Completo_69-B'!$B$4:$R$20000,15,0)</f>
        <v>#N/A</v>
      </c>
      <c r="S147" s="20" t="e">
        <f>VLOOKUP(B147,'Listado_Completo_69-B'!$B$4:$R$20000,16,0)</f>
        <v>#N/A</v>
      </c>
      <c r="T147" s="20" t="e">
        <f>VLOOKUP(B147,'Listado_Completo_69-B'!$B$4:$R$20000,17,0)</f>
        <v>#N/A</v>
      </c>
    </row>
    <row r="148" spans="1:20" s="22" customFormat="1" x14ac:dyDescent="0.2">
      <c r="A148" s="20">
        <v>2014</v>
      </c>
      <c r="B148" s="20"/>
      <c r="C148" s="10" t="e">
        <f>VLOOKUP(B148,'Listado_Completo_69-B'!$B$4:$R$20000,2,0)</f>
        <v>#N/A</v>
      </c>
      <c r="D148" s="21">
        <v>11677</v>
      </c>
      <c r="F148" s="20" t="e">
        <f>VLOOKUP(B148,'Listado_Completo_69-B'!$B$4:$R$20000,3,0)</f>
        <v>#N/A</v>
      </c>
      <c r="G148" s="20" t="e">
        <f>VLOOKUP(B148,'Listado_Completo_69-B'!$B$4:$R$20000,4,0)</f>
        <v>#N/A</v>
      </c>
      <c r="H148" s="23" t="e">
        <f>VLOOKUP(B148,'Listado_Completo_69-B'!$B$4:$R$20000,5,0)</f>
        <v>#N/A</v>
      </c>
      <c r="I148" s="20" t="e">
        <f>VLOOKUP(B148,'Listado_Completo_69-B'!$B$4:$R$20000,6,0)</f>
        <v>#N/A</v>
      </c>
      <c r="J148" s="23" t="e">
        <f>VLOOKUP(B148,'Listado_Completo_69-B'!$B$4:$R$20000,7,0)</f>
        <v>#N/A</v>
      </c>
      <c r="K148" s="23" t="e">
        <f>VLOOKUP(B148,'Listado_Completo_69-B'!$B$4:$R$20000,8,0)</f>
        <v>#N/A</v>
      </c>
      <c r="L148" s="20" t="e">
        <f>VLOOKUP(B148,'Listado_Completo_69-B'!$B$4:$R$20000,9,0)</f>
        <v>#N/A</v>
      </c>
      <c r="M148" s="23" t="e">
        <f>VLOOKUP(B148,'Listado_Completo_69-B'!$B$4:$R$20000,10,0)</f>
        <v>#N/A</v>
      </c>
      <c r="N148" s="20" t="e">
        <f>VLOOKUP(B148,'Listado_Completo_69-B'!$B$4:$R$20000,11,0)</f>
        <v>#N/A</v>
      </c>
      <c r="O148" s="23" t="e">
        <f>VLOOKUP(B148,'Listado_Completo_69-B'!$B$4:$R$20000,12,0)</f>
        <v>#N/A</v>
      </c>
      <c r="P148" s="23" t="e">
        <f>VLOOKUP(B148,'Listado_Completo_69-B'!$B$4:$R$20000,13,0)</f>
        <v>#N/A</v>
      </c>
      <c r="Q148" s="20" t="e">
        <f>VLOOKUP(B148,'Listado_Completo_69-B'!$B$4:$R$20000,14,0)</f>
        <v>#N/A</v>
      </c>
      <c r="R148" s="20" t="e">
        <f>VLOOKUP(B148,'Listado_Completo_69-B'!$B$4:$R$20000,15,0)</f>
        <v>#N/A</v>
      </c>
      <c r="S148" s="20" t="e">
        <f>VLOOKUP(B148,'Listado_Completo_69-B'!$B$4:$R$20000,16,0)</f>
        <v>#N/A</v>
      </c>
      <c r="T148" s="20" t="e">
        <f>VLOOKUP(B148,'Listado_Completo_69-B'!$B$4:$R$20000,17,0)</f>
        <v>#N/A</v>
      </c>
    </row>
    <row r="149" spans="1:20" s="22" customFormat="1" x14ac:dyDescent="0.2">
      <c r="A149" s="20">
        <v>2014</v>
      </c>
      <c r="B149" s="20"/>
      <c r="C149" s="10" t="e">
        <f>VLOOKUP(B149,'Listado_Completo_69-B'!$B$4:$R$20000,2,0)</f>
        <v>#N/A</v>
      </c>
      <c r="D149" s="21">
        <v>11677</v>
      </c>
      <c r="F149" s="20" t="e">
        <f>VLOOKUP(B149,'Listado_Completo_69-B'!$B$4:$R$20000,3,0)</f>
        <v>#N/A</v>
      </c>
      <c r="G149" s="20" t="e">
        <f>VLOOKUP(B149,'Listado_Completo_69-B'!$B$4:$R$20000,4,0)</f>
        <v>#N/A</v>
      </c>
      <c r="H149" s="23" t="e">
        <f>VLOOKUP(B149,'Listado_Completo_69-B'!$B$4:$R$20000,5,0)</f>
        <v>#N/A</v>
      </c>
      <c r="I149" s="20" t="e">
        <f>VLOOKUP(B149,'Listado_Completo_69-B'!$B$4:$R$20000,6,0)</f>
        <v>#N/A</v>
      </c>
      <c r="J149" s="23" t="e">
        <f>VLOOKUP(B149,'Listado_Completo_69-B'!$B$4:$R$20000,7,0)</f>
        <v>#N/A</v>
      </c>
      <c r="K149" s="23" t="e">
        <f>VLOOKUP(B149,'Listado_Completo_69-B'!$B$4:$R$20000,8,0)</f>
        <v>#N/A</v>
      </c>
      <c r="L149" s="20" t="e">
        <f>VLOOKUP(B149,'Listado_Completo_69-B'!$B$4:$R$20000,9,0)</f>
        <v>#N/A</v>
      </c>
      <c r="M149" s="23" t="e">
        <f>VLOOKUP(B149,'Listado_Completo_69-B'!$B$4:$R$20000,10,0)</f>
        <v>#N/A</v>
      </c>
      <c r="N149" s="20" t="e">
        <f>VLOOKUP(B149,'Listado_Completo_69-B'!$B$4:$R$20000,11,0)</f>
        <v>#N/A</v>
      </c>
      <c r="O149" s="23" t="e">
        <f>VLOOKUP(B149,'Listado_Completo_69-B'!$B$4:$R$20000,12,0)</f>
        <v>#N/A</v>
      </c>
      <c r="P149" s="23" t="e">
        <f>VLOOKUP(B149,'Listado_Completo_69-B'!$B$4:$R$20000,13,0)</f>
        <v>#N/A</v>
      </c>
      <c r="Q149" s="20" t="e">
        <f>VLOOKUP(B149,'Listado_Completo_69-B'!$B$4:$R$20000,14,0)</f>
        <v>#N/A</v>
      </c>
      <c r="R149" s="20" t="e">
        <f>VLOOKUP(B149,'Listado_Completo_69-B'!$B$4:$R$20000,15,0)</f>
        <v>#N/A</v>
      </c>
      <c r="S149" s="20" t="e">
        <f>VLOOKUP(B149,'Listado_Completo_69-B'!$B$4:$R$20000,16,0)</f>
        <v>#N/A</v>
      </c>
      <c r="T149" s="20" t="e">
        <f>VLOOKUP(B149,'Listado_Completo_69-B'!$B$4:$R$20000,17,0)</f>
        <v>#N/A</v>
      </c>
    </row>
    <row r="150" spans="1:20" s="22" customFormat="1" x14ac:dyDescent="0.2">
      <c r="A150" s="20">
        <v>2014</v>
      </c>
      <c r="B150" s="20"/>
      <c r="C150" s="10" t="e">
        <f>VLOOKUP(B150,'Listado_Completo_69-B'!$B$4:$R$20000,2,0)</f>
        <v>#N/A</v>
      </c>
      <c r="D150" s="21">
        <v>11677</v>
      </c>
      <c r="F150" s="20" t="e">
        <f>VLOOKUP(B150,'Listado_Completo_69-B'!$B$4:$R$20000,3,0)</f>
        <v>#N/A</v>
      </c>
      <c r="G150" s="20" t="e">
        <f>VLOOKUP(B150,'Listado_Completo_69-B'!$B$4:$R$20000,4,0)</f>
        <v>#N/A</v>
      </c>
      <c r="H150" s="23" t="e">
        <f>VLOOKUP(B150,'Listado_Completo_69-B'!$B$4:$R$20000,5,0)</f>
        <v>#N/A</v>
      </c>
      <c r="I150" s="20" t="e">
        <f>VLOOKUP(B150,'Listado_Completo_69-B'!$B$4:$R$20000,6,0)</f>
        <v>#N/A</v>
      </c>
      <c r="J150" s="23" t="e">
        <f>VLOOKUP(B150,'Listado_Completo_69-B'!$B$4:$R$20000,7,0)</f>
        <v>#N/A</v>
      </c>
      <c r="K150" s="23" t="e">
        <f>VLOOKUP(B150,'Listado_Completo_69-B'!$B$4:$R$20000,8,0)</f>
        <v>#N/A</v>
      </c>
      <c r="L150" s="20" t="e">
        <f>VLOOKUP(B150,'Listado_Completo_69-B'!$B$4:$R$20000,9,0)</f>
        <v>#N/A</v>
      </c>
      <c r="M150" s="23" t="e">
        <f>VLOOKUP(B150,'Listado_Completo_69-B'!$B$4:$R$20000,10,0)</f>
        <v>#N/A</v>
      </c>
      <c r="N150" s="20" t="e">
        <f>VLOOKUP(B150,'Listado_Completo_69-B'!$B$4:$R$20000,11,0)</f>
        <v>#N/A</v>
      </c>
      <c r="O150" s="23" t="e">
        <f>VLOOKUP(B150,'Listado_Completo_69-B'!$B$4:$R$20000,12,0)</f>
        <v>#N/A</v>
      </c>
      <c r="P150" s="23" t="e">
        <f>VLOOKUP(B150,'Listado_Completo_69-B'!$B$4:$R$20000,13,0)</f>
        <v>#N/A</v>
      </c>
      <c r="Q150" s="20" t="e">
        <f>VLOOKUP(B150,'Listado_Completo_69-B'!$B$4:$R$20000,14,0)</f>
        <v>#N/A</v>
      </c>
      <c r="R150" s="20" t="e">
        <f>VLOOKUP(B150,'Listado_Completo_69-B'!$B$4:$R$20000,15,0)</f>
        <v>#N/A</v>
      </c>
      <c r="S150" s="20" t="e">
        <f>VLOOKUP(B150,'Listado_Completo_69-B'!$B$4:$R$20000,16,0)</f>
        <v>#N/A</v>
      </c>
      <c r="T150" s="20" t="e">
        <f>VLOOKUP(B150,'Listado_Completo_69-B'!$B$4:$R$20000,17,0)</f>
        <v>#N/A</v>
      </c>
    </row>
    <row r="151" spans="1:20" s="22" customFormat="1" x14ac:dyDescent="0.2">
      <c r="A151" s="20">
        <v>2014</v>
      </c>
      <c r="B151" s="20"/>
      <c r="C151" s="10" t="e">
        <f>VLOOKUP(B151,'Listado_Completo_69-B'!$B$4:$R$20000,2,0)</f>
        <v>#N/A</v>
      </c>
      <c r="D151" s="21">
        <v>11677</v>
      </c>
      <c r="F151" s="20" t="e">
        <f>VLOOKUP(B151,'Listado_Completo_69-B'!$B$4:$R$20000,3,0)</f>
        <v>#N/A</v>
      </c>
      <c r="G151" s="20" t="e">
        <f>VLOOKUP(B151,'Listado_Completo_69-B'!$B$4:$R$20000,4,0)</f>
        <v>#N/A</v>
      </c>
      <c r="H151" s="23" t="e">
        <f>VLOOKUP(B151,'Listado_Completo_69-B'!$B$4:$R$20000,5,0)</f>
        <v>#N/A</v>
      </c>
      <c r="I151" s="20" t="e">
        <f>VLOOKUP(B151,'Listado_Completo_69-B'!$B$4:$R$20000,6,0)</f>
        <v>#N/A</v>
      </c>
      <c r="J151" s="23" t="e">
        <f>VLOOKUP(B151,'Listado_Completo_69-B'!$B$4:$R$20000,7,0)</f>
        <v>#N/A</v>
      </c>
      <c r="K151" s="23" t="e">
        <f>VLOOKUP(B151,'Listado_Completo_69-B'!$B$4:$R$20000,8,0)</f>
        <v>#N/A</v>
      </c>
      <c r="L151" s="20" t="e">
        <f>VLOOKUP(B151,'Listado_Completo_69-B'!$B$4:$R$20000,9,0)</f>
        <v>#N/A</v>
      </c>
      <c r="M151" s="23" t="e">
        <f>VLOOKUP(B151,'Listado_Completo_69-B'!$B$4:$R$20000,10,0)</f>
        <v>#N/A</v>
      </c>
      <c r="N151" s="20" t="e">
        <f>VLOOKUP(B151,'Listado_Completo_69-B'!$B$4:$R$20000,11,0)</f>
        <v>#N/A</v>
      </c>
      <c r="O151" s="23" t="e">
        <f>VLOOKUP(B151,'Listado_Completo_69-B'!$B$4:$R$20000,12,0)</f>
        <v>#N/A</v>
      </c>
      <c r="P151" s="23" t="e">
        <f>VLOOKUP(B151,'Listado_Completo_69-B'!$B$4:$R$20000,13,0)</f>
        <v>#N/A</v>
      </c>
      <c r="Q151" s="20" t="e">
        <f>VLOOKUP(B151,'Listado_Completo_69-B'!$B$4:$R$20000,14,0)</f>
        <v>#N/A</v>
      </c>
      <c r="R151" s="20" t="e">
        <f>VLOOKUP(B151,'Listado_Completo_69-B'!$B$4:$R$20000,15,0)</f>
        <v>#N/A</v>
      </c>
      <c r="S151" s="20" t="e">
        <f>VLOOKUP(B151,'Listado_Completo_69-B'!$B$4:$R$20000,16,0)</f>
        <v>#N/A</v>
      </c>
      <c r="T151" s="20" t="e">
        <f>VLOOKUP(B151,'Listado_Completo_69-B'!$B$4:$R$20000,17,0)</f>
        <v>#N/A</v>
      </c>
    </row>
    <row r="152" spans="1:20" s="22" customFormat="1" x14ac:dyDescent="0.2">
      <c r="A152" s="20">
        <v>2014</v>
      </c>
      <c r="B152" s="20"/>
      <c r="C152" s="10" t="e">
        <f>VLOOKUP(B152,'Listado_Completo_69-B'!$B$4:$R$20000,2,0)</f>
        <v>#N/A</v>
      </c>
      <c r="D152" s="21">
        <v>11677</v>
      </c>
      <c r="F152" s="20" t="e">
        <f>VLOOKUP(B152,'Listado_Completo_69-B'!$B$4:$R$20000,3,0)</f>
        <v>#N/A</v>
      </c>
      <c r="G152" s="20" t="e">
        <f>VLOOKUP(B152,'Listado_Completo_69-B'!$B$4:$R$20000,4,0)</f>
        <v>#N/A</v>
      </c>
      <c r="H152" s="23" t="e">
        <f>VLOOKUP(B152,'Listado_Completo_69-B'!$B$4:$R$20000,5,0)</f>
        <v>#N/A</v>
      </c>
      <c r="I152" s="20" t="e">
        <f>VLOOKUP(B152,'Listado_Completo_69-B'!$B$4:$R$20000,6,0)</f>
        <v>#N/A</v>
      </c>
      <c r="J152" s="23" t="e">
        <f>VLOOKUP(B152,'Listado_Completo_69-B'!$B$4:$R$20000,7,0)</f>
        <v>#N/A</v>
      </c>
      <c r="K152" s="23" t="e">
        <f>VLOOKUP(B152,'Listado_Completo_69-B'!$B$4:$R$20000,8,0)</f>
        <v>#N/A</v>
      </c>
      <c r="L152" s="20" t="e">
        <f>VLOOKUP(B152,'Listado_Completo_69-B'!$B$4:$R$20000,9,0)</f>
        <v>#N/A</v>
      </c>
      <c r="M152" s="23" t="e">
        <f>VLOOKUP(B152,'Listado_Completo_69-B'!$B$4:$R$20000,10,0)</f>
        <v>#N/A</v>
      </c>
      <c r="N152" s="20" t="e">
        <f>VLOOKUP(B152,'Listado_Completo_69-B'!$B$4:$R$20000,11,0)</f>
        <v>#N/A</v>
      </c>
      <c r="O152" s="23" t="e">
        <f>VLOOKUP(B152,'Listado_Completo_69-B'!$B$4:$R$20000,12,0)</f>
        <v>#N/A</v>
      </c>
      <c r="P152" s="23" t="e">
        <f>VLOOKUP(B152,'Listado_Completo_69-B'!$B$4:$R$20000,13,0)</f>
        <v>#N/A</v>
      </c>
      <c r="Q152" s="20" t="e">
        <f>VLOOKUP(B152,'Listado_Completo_69-B'!$B$4:$R$20000,14,0)</f>
        <v>#N/A</v>
      </c>
      <c r="R152" s="20" t="e">
        <f>VLOOKUP(B152,'Listado_Completo_69-B'!$B$4:$R$20000,15,0)</f>
        <v>#N/A</v>
      </c>
      <c r="S152" s="20" t="e">
        <f>VLOOKUP(B152,'Listado_Completo_69-B'!$B$4:$R$20000,16,0)</f>
        <v>#N/A</v>
      </c>
      <c r="T152" s="20" t="e">
        <f>VLOOKUP(B152,'Listado_Completo_69-B'!$B$4:$R$20000,17,0)</f>
        <v>#N/A</v>
      </c>
    </row>
    <row r="153" spans="1:20" s="22" customFormat="1" x14ac:dyDescent="0.2">
      <c r="A153" s="20">
        <v>2014</v>
      </c>
      <c r="B153" s="20"/>
      <c r="C153" s="10" t="e">
        <f>VLOOKUP(B153,'Listado_Completo_69-B'!$B$4:$R$20000,2,0)</f>
        <v>#N/A</v>
      </c>
      <c r="D153" s="21">
        <v>11677</v>
      </c>
      <c r="F153" s="20" t="e">
        <f>VLOOKUP(B153,'Listado_Completo_69-B'!$B$4:$R$20000,3,0)</f>
        <v>#N/A</v>
      </c>
      <c r="G153" s="20" t="e">
        <f>VLOOKUP(B153,'Listado_Completo_69-B'!$B$4:$R$20000,4,0)</f>
        <v>#N/A</v>
      </c>
      <c r="H153" s="23" t="e">
        <f>VLOOKUP(B153,'Listado_Completo_69-B'!$B$4:$R$20000,5,0)</f>
        <v>#N/A</v>
      </c>
      <c r="I153" s="20" t="e">
        <f>VLOOKUP(B153,'Listado_Completo_69-B'!$B$4:$R$20000,6,0)</f>
        <v>#N/A</v>
      </c>
      <c r="J153" s="23" t="e">
        <f>VLOOKUP(B153,'Listado_Completo_69-B'!$B$4:$R$20000,7,0)</f>
        <v>#N/A</v>
      </c>
      <c r="K153" s="23" t="e">
        <f>VLOOKUP(B153,'Listado_Completo_69-B'!$B$4:$R$20000,8,0)</f>
        <v>#N/A</v>
      </c>
      <c r="L153" s="20" t="e">
        <f>VLOOKUP(B153,'Listado_Completo_69-B'!$B$4:$R$20000,9,0)</f>
        <v>#N/A</v>
      </c>
      <c r="M153" s="23" t="e">
        <f>VLOOKUP(B153,'Listado_Completo_69-B'!$B$4:$R$20000,10,0)</f>
        <v>#N/A</v>
      </c>
      <c r="N153" s="20" t="e">
        <f>VLOOKUP(B153,'Listado_Completo_69-B'!$B$4:$R$20000,11,0)</f>
        <v>#N/A</v>
      </c>
      <c r="O153" s="23" t="e">
        <f>VLOOKUP(B153,'Listado_Completo_69-B'!$B$4:$R$20000,12,0)</f>
        <v>#N/A</v>
      </c>
      <c r="P153" s="23" t="e">
        <f>VLOOKUP(B153,'Listado_Completo_69-B'!$B$4:$R$20000,13,0)</f>
        <v>#N/A</v>
      </c>
      <c r="Q153" s="20" t="e">
        <f>VLOOKUP(B153,'Listado_Completo_69-B'!$B$4:$R$20000,14,0)</f>
        <v>#N/A</v>
      </c>
      <c r="R153" s="20" t="e">
        <f>VLOOKUP(B153,'Listado_Completo_69-B'!$B$4:$R$20000,15,0)</f>
        <v>#N/A</v>
      </c>
      <c r="S153" s="20" t="e">
        <f>VLOOKUP(B153,'Listado_Completo_69-B'!$B$4:$R$20000,16,0)</f>
        <v>#N/A</v>
      </c>
      <c r="T153" s="20" t="e">
        <f>VLOOKUP(B153,'Listado_Completo_69-B'!$B$4:$R$20000,17,0)</f>
        <v>#N/A</v>
      </c>
    </row>
    <row r="154" spans="1:20" s="22" customFormat="1" x14ac:dyDescent="0.2">
      <c r="A154" s="20">
        <v>2014</v>
      </c>
      <c r="B154" s="20"/>
      <c r="C154" s="10" t="e">
        <f>VLOOKUP(B154,'Listado_Completo_69-B'!$B$4:$R$20000,2,0)</f>
        <v>#N/A</v>
      </c>
      <c r="D154" s="21">
        <v>11677</v>
      </c>
      <c r="F154" s="20" t="e">
        <f>VLOOKUP(B154,'Listado_Completo_69-B'!$B$4:$R$20000,3,0)</f>
        <v>#N/A</v>
      </c>
      <c r="G154" s="20" t="e">
        <f>VLOOKUP(B154,'Listado_Completo_69-B'!$B$4:$R$20000,4,0)</f>
        <v>#N/A</v>
      </c>
      <c r="H154" s="23" t="e">
        <f>VLOOKUP(B154,'Listado_Completo_69-B'!$B$4:$R$20000,5,0)</f>
        <v>#N/A</v>
      </c>
      <c r="I154" s="20" t="e">
        <f>VLOOKUP(B154,'Listado_Completo_69-B'!$B$4:$R$20000,6,0)</f>
        <v>#N/A</v>
      </c>
      <c r="J154" s="23" t="e">
        <f>VLOOKUP(B154,'Listado_Completo_69-B'!$B$4:$R$20000,7,0)</f>
        <v>#N/A</v>
      </c>
      <c r="K154" s="23" t="e">
        <f>VLOOKUP(B154,'Listado_Completo_69-B'!$B$4:$R$20000,8,0)</f>
        <v>#N/A</v>
      </c>
      <c r="L154" s="20" t="e">
        <f>VLOOKUP(B154,'Listado_Completo_69-B'!$B$4:$R$20000,9,0)</f>
        <v>#N/A</v>
      </c>
      <c r="M154" s="23" t="e">
        <f>VLOOKUP(B154,'Listado_Completo_69-B'!$B$4:$R$20000,10,0)</f>
        <v>#N/A</v>
      </c>
      <c r="N154" s="20" t="e">
        <f>VLOOKUP(B154,'Listado_Completo_69-B'!$B$4:$R$20000,11,0)</f>
        <v>#N/A</v>
      </c>
      <c r="O154" s="23" t="e">
        <f>VLOOKUP(B154,'Listado_Completo_69-B'!$B$4:$R$20000,12,0)</f>
        <v>#N/A</v>
      </c>
      <c r="P154" s="23" t="e">
        <f>VLOOKUP(B154,'Listado_Completo_69-B'!$B$4:$R$20000,13,0)</f>
        <v>#N/A</v>
      </c>
      <c r="Q154" s="20" t="e">
        <f>VLOOKUP(B154,'Listado_Completo_69-B'!$B$4:$R$20000,14,0)</f>
        <v>#N/A</v>
      </c>
      <c r="R154" s="20" t="e">
        <f>VLOOKUP(B154,'Listado_Completo_69-B'!$B$4:$R$20000,15,0)</f>
        <v>#N/A</v>
      </c>
      <c r="S154" s="20" t="e">
        <f>VLOOKUP(B154,'Listado_Completo_69-B'!$B$4:$R$20000,16,0)</f>
        <v>#N/A</v>
      </c>
      <c r="T154" s="20" t="e">
        <f>VLOOKUP(B154,'Listado_Completo_69-B'!$B$4:$R$20000,17,0)</f>
        <v>#N/A</v>
      </c>
    </row>
    <row r="155" spans="1:20" s="22" customFormat="1" x14ac:dyDescent="0.2">
      <c r="A155" s="20">
        <v>2014</v>
      </c>
      <c r="B155" s="20"/>
      <c r="C155" s="10" t="e">
        <f>VLOOKUP(B155,'Listado_Completo_69-B'!$B$4:$R$20000,2,0)</f>
        <v>#N/A</v>
      </c>
      <c r="D155" s="21">
        <v>11677</v>
      </c>
      <c r="F155" s="20" t="e">
        <f>VLOOKUP(B155,'Listado_Completo_69-B'!$B$4:$R$20000,3,0)</f>
        <v>#N/A</v>
      </c>
      <c r="G155" s="20" t="e">
        <f>VLOOKUP(B155,'Listado_Completo_69-B'!$B$4:$R$20000,4,0)</f>
        <v>#N/A</v>
      </c>
      <c r="H155" s="23" t="e">
        <f>VLOOKUP(B155,'Listado_Completo_69-B'!$B$4:$R$20000,5,0)</f>
        <v>#N/A</v>
      </c>
      <c r="I155" s="20" t="e">
        <f>VLOOKUP(B155,'Listado_Completo_69-B'!$B$4:$R$20000,6,0)</f>
        <v>#N/A</v>
      </c>
      <c r="J155" s="23" t="e">
        <f>VLOOKUP(B155,'Listado_Completo_69-B'!$B$4:$R$20000,7,0)</f>
        <v>#N/A</v>
      </c>
      <c r="K155" s="23" t="e">
        <f>VLOOKUP(B155,'Listado_Completo_69-B'!$B$4:$R$20000,8,0)</f>
        <v>#N/A</v>
      </c>
      <c r="L155" s="20" t="e">
        <f>VLOOKUP(B155,'Listado_Completo_69-B'!$B$4:$R$20000,9,0)</f>
        <v>#N/A</v>
      </c>
      <c r="M155" s="23" t="e">
        <f>VLOOKUP(B155,'Listado_Completo_69-B'!$B$4:$R$20000,10,0)</f>
        <v>#N/A</v>
      </c>
      <c r="N155" s="20" t="e">
        <f>VLOOKUP(B155,'Listado_Completo_69-B'!$B$4:$R$20000,11,0)</f>
        <v>#N/A</v>
      </c>
      <c r="O155" s="23" t="e">
        <f>VLOOKUP(B155,'Listado_Completo_69-B'!$B$4:$R$20000,12,0)</f>
        <v>#N/A</v>
      </c>
      <c r="P155" s="23" t="e">
        <f>VLOOKUP(B155,'Listado_Completo_69-B'!$B$4:$R$20000,13,0)</f>
        <v>#N/A</v>
      </c>
      <c r="Q155" s="20" t="e">
        <f>VLOOKUP(B155,'Listado_Completo_69-B'!$B$4:$R$20000,14,0)</f>
        <v>#N/A</v>
      </c>
      <c r="R155" s="20" t="e">
        <f>VLOOKUP(B155,'Listado_Completo_69-B'!$B$4:$R$20000,15,0)</f>
        <v>#N/A</v>
      </c>
      <c r="S155" s="20" t="e">
        <f>VLOOKUP(B155,'Listado_Completo_69-B'!$B$4:$R$20000,16,0)</f>
        <v>#N/A</v>
      </c>
      <c r="T155" s="20" t="e">
        <f>VLOOKUP(B155,'Listado_Completo_69-B'!$B$4:$R$20000,17,0)</f>
        <v>#N/A</v>
      </c>
    </row>
    <row r="156" spans="1:20" s="22" customFormat="1" x14ac:dyDescent="0.2">
      <c r="A156" s="20">
        <v>2014</v>
      </c>
      <c r="B156" s="20"/>
      <c r="C156" s="10" t="e">
        <f>VLOOKUP(B156,'Listado_Completo_69-B'!$B$4:$R$20000,2,0)</f>
        <v>#N/A</v>
      </c>
      <c r="D156" s="21">
        <v>11677</v>
      </c>
      <c r="F156" s="20" t="e">
        <f>VLOOKUP(B156,'Listado_Completo_69-B'!$B$4:$R$20000,3,0)</f>
        <v>#N/A</v>
      </c>
      <c r="G156" s="20" t="e">
        <f>VLOOKUP(B156,'Listado_Completo_69-B'!$B$4:$R$20000,4,0)</f>
        <v>#N/A</v>
      </c>
      <c r="H156" s="23" t="e">
        <f>VLOOKUP(B156,'Listado_Completo_69-B'!$B$4:$R$20000,5,0)</f>
        <v>#N/A</v>
      </c>
      <c r="I156" s="20" t="e">
        <f>VLOOKUP(B156,'Listado_Completo_69-B'!$B$4:$R$20000,6,0)</f>
        <v>#N/A</v>
      </c>
      <c r="J156" s="23" t="e">
        <f>VLOOKUP(B156,'Listado_Completo_69-B'!$B$4:$R$20000,7,0)</f>
        <v>#N/A</v>
      </c>
      <c r="K156" s="23" t="e">
        <f>VLOOKUP(B156,'Listado_Completo_69-B'!$B$4:$R$20000,8,0)</f>
        <v>#N/A</v>
      </c>
      <c r="L156" s="20" t="e">
        <f>VLOOKUP(B156,'Listado_Completo_69-B'!$B$4:$R$20000,9,0)</f>
        <v>#N/A</v>
      </c>
      <c r="M156" s="23" t="e">
        <f>VLOOKUP(B156,'Listado_Completo_69-B'!$B$4:$R$20000,10,0)</f>
        <v>#N/A</v>
      </c>
      <c r="N156" s="20" t="e">
        <f>VLOOKUP(B156,'Listado_Completo_69-B'!$B$4:$R$20000,11,0)</f>
        <v>#N/A</v>
      </c>
      <c r="O156" s="23" t="e">
        <f>VLOOKUP(B156,'Listado_Completo_69-B'!$B$4:$R$20000,12,0)</f>
        <v>#N/A</v>
      </c>
      <c r="P156" s="23" t="e">
        <f>VLOOKUP(B156,'Listado_Completo_69-B'!$B$4:$R$20000,13,0)</f>
        <v>#N/A</v>
      </c>
      <c r="Q156" s="20" t="e">
        <f>VLOOKUP(B156,'Listado_Completo_69-B'!$B$4:$R$20000,14,0)</f>
        <v>#N/A</v>
      </c>
      <c r="R156" s="20" t="e">
        <f>VLOOKUP(B156,'Listado_Completo_69-B'!$B$4:$R$20000,15,0)</f>
        <v>#N/A</v>
      </c>
      <c r="S156" s="20" t="e">
        <f>VLOOKUP(B156,'Listado_Completo_69-B'!$B$4:$R$20000,16,0)</f>
        <v>#N/A</v>
      </c>
      <c r="T156" s="20" t="e">
        <f>VLOOKUP(B156,'Listado_Completo_69-B'!$B$4:$R$20000,17,0)</f>
        <v>#N/A</v>
      </c>
    </row>
    <row r="157" spans="1:20" s="22" customFormat="1" x14ac:dyDescent="0.2">
      <c r="A157" s="20">
        <v>2014</v>
      </c>
      <c r="B157" s="20"/>
      <c r="C157" s="10" t="e">
        <f>VLOOKUP(B157,'Listado_Completo_69-B'!$B$4:$R$20000,2,0)</f>
        <v>#N/A</v>
      </c>
      <c r="D157" s="21">
        <v>11677</v>
      </c>
      <c r="F157" s="20" t="e">
        <f>VLOOKUP(B157,'Listado_Completo_69-B'!$B$4:$R$20000,3,0)</f>
        <v>#N/A</v>
      </c>
      <c r="G157" s="20" t="e">
        <f>VLOOKUP(B157,'Listado_Completo_69-B'!$B$4:$R$20000,4,0)</f>
        <v>#N/A</v>
      </c>
      <c r="H157" s="23" t="e">
        <f>VLOOKUP(B157,'Listado_Completo_69-B'!$B$4:$R$20000,5,0)</f>
        <v>#N/A</v>
      </c>
      <c r="I157" s="20" t="e">
        <f>VLOOKUP(B157,'Listado_Completo_69-B'!$B$4:$R$20000,6,0)</f>
        <v>#N/A</v>
      </c>
      <c r="J157" s="23" t="e">
        <f>VLOOKUP(B157,'Listado_Completo_69-B'!$B$4:$R$20000,7,0)</f>
        <v>#N/A</v>
      </c>
      <c r="K157" s="23" t="e">
        <f>VLOOKUP(B157,'Listado_Completo_69-B'!$B$4:$R$20000,8,0)</f>
        <v>#N/A</v>
      </c>
      <c r="L157" s="20" t="e">
        <f>VLOOKUP(B157,'Listado_Completo_69-B'!$B$4:$R$20000,9,0)</f>
        <v>#N/A</v>
      </c>
      <c r="M157" s="23" t="e">
        <f>VLOOKUP(B157,'Listado_Completo_69-B'!$B$4:$R$20000,10,0)</f>
        <v>#N/A</v>
      </c>
      <c r="N157" s="20" t="e">
        <f>VLOOKUP(B157,'Listado_Completo_69-B'!$B$4:$R$20000,11,0)</f>
        <v>#N/A</v>
      </c>
      <c r="O157" s="23" t="e">
        <f>VLOOKUP(B157,'Listado_Completo_69-B'!$B$4:$R$20000,12,0)</f>
        <v>#N/A</v>
      </c>
      <c r="P157" s="23" t="e">
        <f>VLOOKUP(B157,'Listado_Completo_69-B'!$B$4:$R$20000,13,0)</f>
        <v>#N/A</v>
      </c>
      <c r="Q157" s="20" t="e">
        <f>VLOOKUP(B157,'Listado_Completo_69-B'!$B$4:$R$20000,14,0)</f>
        <v>#N/A</v>
      </c>
      <c r="R157" s="20" t="e">
        <f>VLOOKUP(B157,'Listado_Completo_69-B'!$B$4:$R$20000,15,0)</f>
        <v>#N/A</v>
      </c>
      <c r="S157" s="20" t="e">
        <f>VLOOKUP(B157,'Listado_Completo_69-B'!$B$4:$R$20000,16,0)</f>
        <v>#N/A</v>
      </c>
      <c r="T157" s="20" t="e">
        <f>VLOOKUP(B157,'Listado_Completo_69-B'!$B$4:$R$20000,17,0)</f>
        <v>#N/A</v>
      </c>
    </row>
    <row r="158" spans="1:20" s="22" customFormat="1" x14ac:dyDescent="0.2">
      <c r="A158" s="20">
        <v>2014</v>
      </c>
      <c r="B158" s="20"/>
      <c r="C158" s="10" t="e">
        <f>VLOOKUP(B158,'Listado_Completo_69-B'!$B$4:$R$20000,2,0)</f>
        <v>#N/A</v>
      </c>
      <c r="D158" s="21">
        <v>11677</v>
      </c>
      <c r="F158" s="20" t="e">
        <f>VLOOKUP(B158,'Listado_Completo_69-B'!$B$4:$R$20000,3,0)</f>
        <v>#N/A</v>
      </c>
      <c r="G158" s="20" t="e">
        <f>VLOOKUP(B158,'Listado_Completo_69-B'!$B$4:$R$20000,4,0)</f>
        <v>#N/A</v>
      </c>
      <c r="H158" s="23" t="e">
        <f>VLOOKUP(B158,'Listado_Completo_69-B'!$B$4:$R$20000,5,0)</f>
        <v>#N/A</v>
      </c>
      <c r="I158" s="20" t="e">
        <f>VLOOKUP(B158,'Listado_Completo_69-B'!$B$4:$R$20000,6,0)</f>
        <v>#N/A</v>
      </c>
      <c r="J158" s="23" t="e">
        <f>VLOOKUP(B158,'Listado_Completo_69-B'!$B$4:$R$20000,7,0)</f>
        <v>#N/A</v>
      </c>
      <c r="K158" s="23" t="e">
        <f>VLOOKUP(B158,'Listado_Completo_69-B'!$B$4:$R$20000,8,0)</f>
        <v>#N/A</v>
      </c>
      <c r="L158" s="20" t="e">
        <f>VLOOKUP(B158,'Listado_Completo_69-B'!$B$4:$R$20000,9,0)</f>
        <v>#N/A</v>
      </c>
      <c r="M158" s="23" t="e">
        <f>VLOOKUP(B158,'Listado_Completo_69-B'!$B$4:$R$20000,10,0)</f>
        <v>#N/A</v>
      </c>
      <c r="N158" s="20" t="e">
        <f>VLOOKUP(B158,'Listado_Completo_69-B'!$B$4:$R$20000,11,0)</f>
        <v>#N/A</v>
      </c>
      <c r="O158" s="23" t="e">
        <f>VLOOKUP(B158,'Listado_Completo_69-B'!$B$4:$R$20000,12,0)</f>
        <v>#N/A</v>
      </c>
      <c r="P158" s="23" t="e">
        <f>VLOOKUP(B158,'Listado_Completo_69-B'!$B$4:$R$20000,13,0)</f>
        <v>#N/A</v>
      </c>
      <c r="Q158" s="20" t="e">
        <f>VLOOKUP(B158,'Listado_Completo_69-B'!$B$4:$R$20000,14,0)</f>
        <v>#N/A</v>
      </c>
      <c r="R158" s="20" t="e">
        <f>VLOOKUP(B158,'Listado_Completo_69-B'!$B$4:$R$20000,15,0)</f>
        <v>#N/A</v>
      </c>
      <c r="S158" s="20" t="e">
        <f>VLOOKUP(B158,'Listado_Completo_69-B'!$B$4:$R$20000,16,0)</f>
        <v>#N/A</v>
      </c>
      <c r="T158" s="20" t="e">
        <f>VLOOKUP(B158,'Listado_Completo_69-B'!$B$4:$R$20000,17,0)</f>
        <v>#N/A</v>
      </c>
    </row>
    <row r="159" spans="1:20" s="22" customFormat="1" x14ac:dyDescent="0.2">
      <c r="A159" s="20">
        <v>2014</v>
      </c>
      <c r="B159" s="20"/>
      <c r="C159" s="10" t="e">
        <f>VLOOKUP(B159,'Listado_Completo_69-B'!$B$4:$R$20000,2,0)</f>
        <v>#N/A</v>
      </c>
      <c r="D159" s="21">
        <v>11677</v>
      </c>
      <c r="F159" s="20" t="e">
        <f>VLOOKUP(B159,'Listado_Completo_69-B'!$B$4:$R$20000,3,0)</f>
        <v>#N/A</v>
      </c>
      <c r="G159" s="20" t="e">
        <f>VLOOKUP(B159,'Listado_Completo_69-B'!$B$4:$R$20000,4,0)</f>
        <v>#N/A</v>
      </c>
      <c r="H159" s="23" t="e">
        <f>VLOOKUP(B159,'Listado_Completo_69-B'!$B$4:$R$20000,5,0)</f>
        <v>#N/A</v>
      </c>
      <c r="I159" s="20" t="e">
        <f>VLOOKUP(B159,'Listado_Completo_69-B'!$B$4:$R$20000,6,0)</f>
        <v>#N/A</v>
      </c>
      <c r="J159" s="23" t="e">
        <f>VLOOKUP(B159,'Listado_Completo_69-B'!$B$4:$R$20000,7,0)</f>
        <v>#N/A</v>
      </c>
      <c r="K159" s="23" t="e">
        <f>VLOOKUP(B159,'Listado_Completo_69-B'!$B$4:$R$20000,8,0)</f>
        <v>#N/A</v>
      </c>
      <c r="L159" s="20" t="e">
        <f>VLOOKUP(B159,'Listado_Completo_69-B'!$B$4:$R$20000,9,0)</f>
        <v>#N/A</v>
      </c>
      <c r="M159" s="23" t="e">
        <f>VLOOKUP(B159,'Listado_Completo_69-B'!$B$4:$R$20000,10,0)</f>
        <v>#N/A</v>
      </c>
      <c r="N159" s="20" t="e">
        <f>VLOOKUP(B159,'Listado_Completo_69-B'!$B$4:$R$20000,11,0)</f>
        <v>#N/A</v>
      </c>
      <c r="O159" s="23" t="e">
        <f>VLOOKUP(B159,'Listado_Completo_69-B'!$B$4:$R$20000,12,0)</f>
        <v>#N/A</v>
      </c>
      <c r="P159" s="23" t="e">
        <f>VLOOKUP(B159,'Listado_Completo_69-B'!$B$4:$R$20000,13,0)</f>
        <v>#N/A</v>
      </c>
      <c r="Q159" s="20" t="e">
        <f>VLOOKUP(B159,'Listado_Completo_69-B'!$B$4:$R$20000,14,0)</f>
        <v>#N/A</v>
      </c>
      <c r="R159" s="20" t="e">
        <f>VLOOKUP(B159,'Listado_Completo_69-B'!$B$4:$R$20000,15,0)</f>
        <v>#N/A</v>
      </c>
      <c r="S159" s="20" t="e">
        <f>VLOOKUP(B159,'Listado_Completo_69-B'!$B$4:$R$20000,16,0)</f>
        <v>#N/A</v>
      </c>
      <c r="T159" s="20" t="e">
        <f>VLOOKUP(B159,'Listado_Completo_69-B'!$B$4:$R$20000,17,0)</f>
        <v>#N/A</v>
      </c>
    </row>
    <row r="160" spans="1:20" s="22" customFormat="1" x14ac:dyDescent="0.2">
      <c r="A160" s="20">
        <v>2014</v>
      </c>
      <c r="B160" s="20"/>
      <c r="C160" s="10" t="e">
        <f>VLOOKUP(B160,'Listado_Completo_69-B'!$B$4:$R$20000,2,0)</f>
        <v>#N/A</v>
      </c>
      <c r="D160" s="21">
        <v>11677</v>
      </c>
      <c r="F160" s="20" t="e">
        <f>VLOOKUP(B160,'Listado_Completo_69-B'!$B$4:$R$20000,3,0)</f>
        <v>#N/A</v>
      </c>
      <c r="G160" s="20" t="e">
        <f>VLOOKUP(B160,'Listado_Completo_69-B'!$B$4:$R$20000,4,0)</f>
        <v>#N/A</v>
      </c>
      <c r="H160" s="23" t="e">
        <f>VLOOKUP(B160,'Listado_Completo_69-B'!$B$4:$R$20000,5,0)</f>
        <v>#N/A</v>
      </c>
      <c r="I160" s="20" t="e">
        <f>VLOOKUP(B160,'Listado_Completo_69-B'!$B$4:$R$20000,6,0)</f>
        <v>#N/A</v>
      </c>
      <c r="J160" s="23" t="e">
        <f>VLOOKUP(B160,'Listado_Completo_69-B'!$B$4:$R$20000,7,0)</f>
        <v>#N/A</v>
      </c>
      <c r="K160" s="23" t="e">
        <f>VLOOKUP(B160,'Listado_Completo_69-B'!$B$4:$R$20000,8,0)</f>
        <v>#N/A</v>
      </c>
      <c r="L160" s="20" t="e">
        <f>VLOOKUP(B160,'Listado_Completo_69-B'!$B$4:$R$20000,9,0)</f>
        <v>#N/A</v>
      </c>
      <c r="M160" s="23" t="e">
        <f>VLOOKUP(B160,'Listado_Completo_69-B'!$B$4:$R$20000,10,0)</f>
        <v>#N/A</v>
      </c>
      <c r="N160" s="20" t="e">
        <f>VLOOKUP(B160,'Listado_Completo_69-B'!$B$4:$R$20000,11,0)</f>
        <v>#N/A</v>
      </c>
      <c r="O160" s="23" t="e">
        <f>VLOOKUP(B160,'Listado_Completo_69-B'!$B$4:$R$20000,12,0)</f>
        <v>#N/A</v>
      </c>
      <c r="P160" s="23" t="e">
        <f>VLOOKUP(B160,'Listado_Completo_69-B'!$B$4:$R$20000,13,0)</f>
        <v>#N/A</v>
      </c>
      <c r="Q160" s="20" t="e">
        <f>VLOOKUP(B160,'Listado_Completo_69-B'!$B$4:$R$20000,14,0)</f>
        <v>#N/A</v>
      </c>
      <c r="R160" s="20" t="e">
        <f>VLOOKUP(B160,'Listado_Completo_69-B'!$B$4:$R$20000,15,0)</f>
        <v>#N/A</v>
      </c>
      <c r="S160" s="20" t="e">
        <f>VLOOKUP(B160,'Listado_Completo_69-B'!$B$4:$R$20000,16,0)</f>
        <v>#N/A</v>
      </c>
      <c r="T160" s="20" t="e">
        <f>VLOOKUP(B160,'Listado_Completo_69-B'!$B$4:$R$20000,17,0)</f>
        <v>#N/A</v>
      </c>
    </row>
    <row r="161" spans="1:20" s="22" customFormat="1" x14ac:dyDescent="0.2">
      <c r="A161" s="20">
        <v>2014</v>
      </c>
      <c r="B161" s="20"/>
      <c r="C161" s="10" t="e">
        <f>VLOOKUP(B161,'Listado_Completo_69-B'!$B$4:$R$20000,2,0)</f>
        <v>#N/A</v>
      </c>
      <c r="D161" s="21">
        <v>11677</v>
      </c>
      <c r="F161" s="20" t="e">
        <f>VLOOKUP(B161,'Listado_Completo_69-B'!$B$4:$R$20000,3,0)</f>
        <v>#N/A</v>
      </c>
      <c r="G161" s="20" t="e">
        <f>VLOOKUP(B161,'Listado_Completo_69-B'!$B$4:$R$20000,4,0)</f>
        <v>#N/A</v>
      </c>
      <c r="H161" s="23" t="e">
        <f>VLOOKUP(B161,'Listado_Completo_69-B'!$B$4:$R$20000,5,0)</f>
        <v>#N/A</v>
      </c>
      <c r="I161" s="20" t="e">
        <f>VLOOKUP(B161,'Listado_Completo_69-B'!$B$4:$R$20000,6,0)</f>
        <v>#N/A</v>
      </c>
      <c r="J161" s="23" t="e">
        <f>VLOOKUP(B161,'Listado_Completo_69-B'!$B$4:$R$20000,7,0)</f>
        <v>#N/A</v>
      </c>
      <c r="K161" s="23" t="e">
        <f>VLOOKUP(B161,'Listado_Completo_69-B'!$B$4:$R$20000,8,0)</f>
        <v>#N/A</v>
      </c>
      <c r="L161" s="20" t="e">
        <f>VLOOKUP(B161,'Listado_Completo_69-B'!$B$4:$R$20000,9,0)</f>
        <v>#N/A</v>
      </c>
      <c r="M161" s="23" t="e">
        <f>VLOOKUP(B161,'Listado_Completo_69-B'!$B$4:$R$20000,10,0)</f>
        <v>#N/A</v>
      </c>
      <c r="N161" s="20" t="e">
        <f>VLOOKUP(B161,'Listado_Completo_69-B'!$B$4:$R$20000,11,0)</f>
        <v>#N/A</v>
      </c>
      <c r="O161" s="23" t="e">
        <f>VLOOKUP(B161,'Listado_Completo_69-B'!$B$4:$R$20000,12,0)</f>
        <v>#N/A</v>
      </c>
      <c r="P161" s="23" t="e">
        <f>VLOOKUP(B161,'Listado_Completo_69-B'!$B$4:$R$20000,13,0)</f>
        <v>#N/A</v>
      </c>
      <c r="Q161" s="20" t="e">
        <f>VLOOKUP(B161,'Listado_Completo_69-B'!$B$4:$R$20000,14,0)</f>
        <v>#N/A</v>
      </c>
      <c r="R161" s="20" t="e">
        <f>VLOOKUP(B161,'Listado_Completo_69-B'!$B$4:$R$20000,15,0)</f>
        <v>#N/A</v>
      </c>
      <c r="S161" s="20" t="e">
        <f>VLOOKUP(B161,'Listado_Completo_69-B'!$B$4:$R$20000,16,0)</f>
        <v>#N/A</v>
      </c>
      <c r="T161" s="20" t="e">
        <f>VLOOKUP(B161,'Listado_Completo_69-B'!$B$4:$R$20000,17,0)</f>
        <v>#N/A</v>
      </c>
    </row>
    <row r="162" spans="1:20" s="22" customFormat="1" x14ac:dyDescent="0.2">
      <c r="A162" s="20">
        <v>2014</v>
      </c>
      <c r="B162" s="20"/>
      <c r="C162" s="10" t="e">
        <f>VLOOKUP(B162,'Listado_Completo_69-B'!$B$4:$R$20000,2,0)</f>
        <v>#N/A</v>
      </c>
      <c r="D162" s="21">
        <v>11677</v>
      </c>
      <c r="F162" s="20" t="e">
        <f>VLOOKUP(B162,'Listado_Completo_69-B'!$B$4:$R$20000,3,0)</f>
        <v>#N/A</v>
      </c>
      <c r="G162" s="20" t="e">
        <f>VLOOKUP(B162,'Listado_Completo_69-B'!$B$4:$R$20000,4,0)</f>
        <v>#N/A</v>
      </c>
      <c r="H162" s="23" t="e">
        <f>VLOOKUP(B162,'Listado_Completo_69-B'!$B$4:$R$20000,5,0)</f>
        <v>#N/A</v>
      </c>
      <c r="I162" s="20" t="e">
        <f>VLOOKUP(B162,'Listado_Completo_69-B'!$B$4:$R$20000,6,0)</f>
        <v>#N/A</v>
      </c>
      <c r="J162" s="23" t="e">
        <f>VLOOKUP(B162,'Listado_Completo_69-B'!$B$4:$R$20000,7,0)</f>
        <v>#N/A</v>
      </c>
      <c r="K162" s="23" t="e">
        <f>VLOOKUP(B162,'Listado_Completo_69-B'!$B$4:$R$20000,8,0)</f>
        <v>#N/A</v>
      </c>
      <c r="L162" s="20" t="e">
        <f>VLOOKUP(B162,'Listado_Completo_69-B'!$B$4:$R$20000,9,0)</f>
        <v>#N/A</v>
      </c>
      <c r="M162" s="23" t="e">
        <f>VLOOKUP(B162,'Listado_Completo_69-B'!$B$4:$R$20000,10,0)</f>
        <v>#N/A</v>
      </c>
      <c r="N162" s="20" t="e">
        <f>VLOOKUP(B162,'Listado_Completo_69-B'!$B$4:$R$20000,11,0)</f>
        <v>#N/A</v>
      </c>
      <c r="O162" s="23" t="e">
        <f>VLOOKUP(B162,'Listado_Completo_69-B'!$B$4:$R$20000,12,0)</f>
        <v>#N/A</v>
      </c>
      <c r="P162" s="23" t="e">
        <f>VLOOKUP(B162,'Listado_Completo_69-B'!$B$4:$R$20000,13,0)</f>
        <v>#N/A</v>
      </c>
      <c r="Q162" s="20" t="e">
        <f>VLOOKUP(B162,'Listado_Completo_69-B'!$B$4:$R$20000,14,0)</f>
        <v>#N/A</v>
      </c>
      <c r="R162" s="20" t="e">
        <f>VLOOKUP(B162,'Listado_Completo_69-B'!$B$4:$R$20000,15,0)</f>
        <v>#N/A</v>
      </c>
      <c r="S162" s="20" t="e">
        <f>VLOOKUP(B162,'Listado_Completo_69-B'!$B$4:$R$20000,16,0)</f>
        <v>#N/A</v>
      </c>
      <c r="T162" s="20" t="e">
        <f>VLOOKUP(B162,'Listado_Completo_69-B'!$B$4:$R$20000,17,0)</f>
        <v>#N/A</v>
      </c>
    </row>
    <row r="163" spans="1:20" s="22" customFormat="1" x14ac:dyDescent="0.2">
      <c r="A163" s="20">
        <v>2014</v>
      </c>
      <c r="B163" s="20"/>
      <c r="C163" s="10" t="e">
        <f>VLOOKUP(B163,'Listado_Completo_69-B'!$B$4:$R$20000,2,0)</f>
        <v>#N/A</v>
      </c>
      <c r="D163" s="21">
        <v>11677</v>
      </c>
      <c r="F163" s="20" t="e">
        <f>VLOOKUP(B163,'Listado_Completo_69-B'!$B$4:$R$20000,3,0)</f>
        <v>#N/A</v>
      </c>
      <c r="G163" s="20" t="e">
        <f>VLOOKUP(B163,'Listado_Completo_69-B'!$B$4:$R$20000,4,0)</f>
        <v>#N/A</v>
      </c>
      <c r="H163" s="23" t="e">
        <f>VLOOKUP(B163,'Listado_Completo_69-B'!$B$4:$R$20000,5,0)</f>
        <v>#N/A</v>
      </c>
      <c r="I163" s="20" t="e">
        <f>VLOOKUP(B163,'Listado_Completo_69-B'!$B$4:$R$20000,6,0)</f>
        <v>#N/A</v>
      </c>
      <c r="J163" s="23" t="e">
        <f>VLOOKUP(B163,'Listado_Completo_69-B'!$B$4:$R$20000,7,0)</f>
        <v>#N/A</v>
      </c>
      <c r="K163" s="23" t="e">
        <f>VLOOKUP(B163,'Listado_Completo_69-B'!$B$4:$R$20000,8,0)</f>
        <v>#N/A</v>
      </c>
      <c r="L163" s="20" t="e">
        <f>VLOOKUP(B163,'Listado_Completo_69-B'!$B$4:$R$20000,9,0)</f>
        <v>#N/A</v>
      </c>
      <c r="M163" s="23" t="e">
        <f>VLOOKUP(B163,'Listado_Completo_69-B'!$B$4:$R$20000,10,0)</f>
        <v>#N/A</v>
      </c>
      <c r="N163" s="20" t="e">
        <f>VLOOKUP(B163,'Listado_Completo_69-B'!$B$4:$R$20000,11,0)</f>
        <v>#N/A</v>
      </c>
      <c r="O163" s="23" t="e">
        <f>VLOOKUP(B163,'Listado_Completo_69-B'!$B$4:$R$20000,12,0)</f>
        <v>#N/A</v>
      </c>
      <c r="P163" s="23" t="e">
        <f>VLOOKUP(B163,'Listado_Completo_69-B'!$B$4:$R$20000,13,0)</f>
        <v>#N/A</v>
      </c>
      <c r="Q163" s="20" t="e">
        <f>VLOOKUP(B163,'Listado_Completo_69-B'!$B$4:$R$20000,14,0)</f>
        <v>#N/A</v>
      </c>
      <c r="R163" s="20" t="e">
        <f>VLOOKUP(B163,'Listado_Completo_69-B'!$B$4:$R$20000,15,0)</f>
        <v>#N/A</v>
      </c>
      <c r="S163" s="20" t="e">
        <f>VLOOKUP(B163,'Listado_Completo_69-B'!$B$4:$R$20000,16,0)</f>
        <v>#N/A</v>
      </c>
      <c r="T163" s="20" t="e">
        <f>VLOOKUP(B163,'Listado_Completo_69-B'!$B$4:$R$20000,17,0)</f>
        <v>#N/A</v>
      </c>
    </row>
    <row r="164" spans="1:20" s="22" customFormat="1" x14ac:dyDescent="0.2">
      <c r="A164" s="20">
        <v>2014</v>
      </c>
      <c r="B164" s="20"/>
      <c r="C164" s="10" t="e">
        <f>VLOOKUP(B164,'Listado_Completo_69-B'!$B$4:$R$20000,2,0)</f>
        <v>#N/A</v>
      </c>
      <c r="D164" s="21">
        <v>11677</v>
      </c>
      <c r="F164" s="20" t="e">
        <f>VLOOKUP(B164,'Listado_Completo_69-B'!$B$4:$R$20000,3,0)</f>
        <v>#N/A</v>
      </c>
      <c r="G164" s="20" t="e">
        <f>VLOOKUP(B164,'Listado_Completo_69-B'!$B$4:$R$20000,4,0)</f>
        <v>#N/A</v>
      </c>
      <c r="H164" s="23" t="e">
        <f>VLOOKUP(B164,'Listado_Completo_69-B'!$B$4:$R$20000,5,0)</f>
        <v>#N/A</v>
      </c>
      <c r="I164" s="20" t="e">
        <f>VLOOKUP(B164,'Listado_Completo_69-B'!$B$4:$R$20000,6,0)</f>
        <v>#N/A</v>
      </c>
      <c r="J164" s="23" t="e">
        <f>VLOOKUP(B164,'Listado_Completo_69-B'!$B$4:$R$20000,7,0)</f>
        <v>#N/A</v>
      </c>
      <c r="K164" s="23" t="e">
        <f>VLOOKUP(B164,'Listado_Completo_69-B'!$B$4:$R$20000,8,0)</f>
        <v>#N/A</v>
      </c>
      <c r="L164" s="20" t="e">
        <f>VLOOKUP(B164,'Listado_Completo_69-B'!$B$4:$R$20000,9,0)</f>
        <v>#N/A</v>
      </c>
      <c r="M164" s="23" t="e">
        <f>VLOOKUP(B164,'Listado_Completo_69-B'!$B$4:$R$20000,10,0)</f>
        <v>#N/A</v>
      </c>
      <c r="N164" s="20" t="e">
        <f>VLOOKUP(B164,'Listado_Completo_69-B'!$B$4:$R$20000,11,0)</f>
        <v>#N/A</v>
      </c>
      <c r="O164" s="23" t="e">
        <f>VLOOKUP(B164,'Listado_Completo_69-B'!$B$4:$R$20000,12,0)</f>
        <v>#N/A</v>
      </c>
      <c r="P164" s="23" t="e">
        <f>VLOOKUP(B164,'Listado_Completo_69-B'!$B$4:$R$20000,13,0)</f>
        <v>#N/A</v>
      </c>
      <c r="Q164" s="20" t="e">
        <f>VLOOKUP(B164,'Listado_Completo_69-B'!$B$4:$R$20000,14,0)</f>
        <v>#N/A</v>
      </c>
      <c r="R164" s="20" t="e">
        <f>VLOOKUP(B164,'Listado_Completo_69-B'!$B$4:$R$20000,15,0)</f>
        <v>#N/A</v>
      </c>
      <c r="S164" s="20" t="e">
        <f>VLOOKUP(B164,'Listado_Completo_69-B'!$B$4:$R$20000,16,0)</f>
        <v>#N/A</v>
      </c>
      <c r="T164" s="20" t="e">
        <f>VLOOKUP(B164,'Listado_Completo_69-B'!$B$4:$R$20000,17,0)</f>
        <v>#N/A</v>
      </c>
    </row>
    <row r="165" spans="1:20" s="22" customFormat="1" x14ac:dyDescent="0.2">
      <c r="A165" s="20">
        <v>2014</v>
      </c>
      <c r="B165" s="20"/>
      <c r="C165" s="10" t="e">
        <f>VLOOKUP(B165,'Listado_Completo_69-B'!$B$4:$R$20000,2,0)</f>
        <v>#N/A</v>
      </c>
      <c r="D165" s="21">
        <v>11677</v>
      </c>
      <c r="F165" s="20" t="e">
        <f>VLOOKUP(B165,'Listado_Completo_69-B'!$B$4:$R$20000,3,0)</f>
        <v>#N/A</v>
      </c>
      <c r="G165" s="20" t="e">
        <f>VLOOKUP(B165,'Listado_Completo_69-B'!$B$4:$R$20000,4,0)</f>
        <v>#N/A</v>
      </c>
      <c r="H165" s="23" t="e">
        <f>VLOOKUP(B165,'Listado_Completo_69-B'!$B$4:$R$20000,5,0)</f>
        <v>#N/A</v>
      </c>
      <c r="I165" s="20" t="e">
        <f>VLOOKUP(B165,'Listado_Completo_69-B'!$B$4:$R$20000,6,0)</f>
        <v>#N/A</v>
      </c>
      <c r="J165" s="23" t="e">
        <f>VLOOKUP(B165,'Listado_Completo_69-B'!$B$4:$R$20000,7,0)</f>
        <v>#N/A</v>
      </c>
      <c r="K165" s="23" t="e">
        <f>VLOOKUP(B165,'Listado_Completo_69-B'!$B$4:$R$20000,8,0)</f>
        <v>#N/A</v>
      </c>
      <c r="L165" s="20" t="e">
        <f>VLOOKUP(B165,'Listado_Completo_69-B'!$B$4:$R$20000,9,0)</f>
        <v>#N/A</v>
      </c>
      <c r="M165" s="23" t="e">
        <f>VLOOKUP(B165,'Listado_Completo_69-B'!$B$4:$R$20000,10,0)</f>
        <v>#N/A</v>
      </c>
      <c r="N165" s="20" t="e">
        <f>VLOOKUP(B165,'Listado_Completo_69-B'!$B$4:$R$20000,11,0)</f>
        <v>#N/A</v>
      </c>
      <c r="O165" s="23" t="e">
        <f>VLOOKUP(B165,'Listado_Completo_69-B'!$B$4:$R$20000,12,0)</f>
        <v>#N/A</v>
      </c>
      <c r="P165" s="23" t="e">
        <f>VLOOKUP(B165,'Listado_Completo_69-B'!$B$4:$R$20000,13,0)</f>
        <v>#N/A</v>
      </c>
      <c r="Q165" s="20" t="e">
        <f>VLOOKUP(B165,'Listado_Completo_69-B'!$B$4:$R$20000,14,0)</f>
        <v>#N/A</v>
      </c>
      <c r="R165" s="20" t="e">
        <f>VLOOKUP(B165,'Listado_Completo_69-B'!$B$4:$R$20000,15,0)</f>
        <v>#N/A</v>
      </c>
      <c r="S165" s="20" t="e">
        <f>VLOOKUP(B165,'Listado_Completo_69-B'!$B$4:$R$20000,16,0)</f>
        <v>#N/A</v>
      </c>
      <c r="T165" s="20" t="e">
        <f>VLOOKUP(B165,'Listado_Completo_69-B'!$B$4:$R$20000,17,0)</f>
        <v>#N/A</v>
      </c>
    </row>
    <row r="166" spans="1:20" s="22" customFormat="1" x14ac:dyDescent="0.2">
      <c r="A166" s="20">
        <v>2014</v>
      </c>
      <c r="B166" s="20"/>
      <c r="C166" s="10" t="e">
        <f>VLOOKUP(B166,'Listado_Completo_69-B'!$B$4:$R$20000,2,0)</f>
        <v>#N/A</v>
      </c>
      <c r="D166" s="21">
        <v>11677</v>
      </c>
      <c r="F166" s="20" t="e">
        <f>VLOOKUP(B166,'Listado_Completo_69-B'!$B$4:$R$20000,3,0)</f>
        <v>#N/A</v>
      </c>
      <c r="G166" s="20" t="e">
        <f>VLOOKUP(B166,'Listado_Completo_69-B'!$B$4:$R$20000,4,0)</f>
        <v>#N/A</v>
      </c>
      <c r="H166" s="23" t="e">
        <f>VLOOKUP(B166,'Listado_Completo_69-B'!$B$4:$R$20000,5,0)</f>
        <v>#N/A</v>
      </c>
      <c r="I166" s="20" t="e">
        <f>VLOOKUP(B166,'Listado_Completo_69-B'!$B$4:$R$20000,6,0)</f>
        <v>#N/A</v>
      </c>
      <c r="J166" s="23" t="e">
        <f>VLOOKUP(B166,'Listado_Completo_69-B'!$B$4:$R$20000,7,0)</f>
        <v>#N/A</v>
      </c>
      <c r="K166" s="23" t="e">
        <f>VLOOKUP(B166,'Listado_Completo_69-B'!$B$4:$R$20000,8,0)</f>
        <v>#N/A</v>
      </c>
      <c r="L166" s="20" t="e">
        <f>VLOOKUP(B166,'Listado_Completo_69-B'!$B$4:$R$20000,9,0)</f>
        <v>#N/A</v>
      </c>
      <c r="M166" s="23" t="e">
        <f>VLOOKUP(B166,'Listado_Completo_69-B'!$B$4:$R$20000,10,0)</f>
        <v>#N/A</v>
      </c>
      <c r="N166" s="20" t="e">
        <f>VLOOKUP(B166,'Listado_Completo_69-B'!$B$4:$R$20000,11,0)</f>
        <v>#N/A</v>
      </c>
      <c r="O166" s="23" t="e">
        <f>VLOOKUP(B166,'Listado_Completo_69-B'!$B$4:$R$20000,12,0)</f>
        <v>#N/A</v>
      </c>
      <c r="P166" s="23" t="e">
        <f>VLOOKUP(B166,'Listado_Completo_69-B'!$B$4:$R$20000,13,0)</f>
        <v>#N/A</v>
      </c>
      <c r="Q166" s="20" t="e">
        <f>VLOOKUP(B166,'Listado_Completo_69-B'!$B$4:$R$20000,14,0)</f>
        <v>#N/A</v>
      </c>
      <c r="R166" s="20" t="e">
        <f>VLOOKUP(B166,'Listado_Completo_69-B'!$B$4:$R$20000,15,0)</f>
        <v>#N/A</v>
      </c>
      <c r="S166" s="20" t="e">
        <f>VLOOKUP(B166,'Listado_Completo_69-B'!$B$4:$R$20000,16,0)</f>
        <v>#N/A</v>
      </c>
      <c r="T166" s="20" t="e">
        <f>VLOOKUP(B166,'Listado_Completo_69-B'!$B$4:$R$20000,17,0)</f>
        <v>#N/A</v>
      </c>
    </row>
    <row r="167" spans="1:20" s="22" customFormat="1" x14ac:dyDescent="0.2">
      <c r="A167" s="20">
        <v>2014</v>
      </c>
      <c r="B167" s="20"/>
      <c r="C167" s="10" t="e">
        <f>VLOOKUP(B167,'Listado_Completo_69-B'!$B$4:$R$20000,2,0)</f>
        <v>#N/A</v>
      </c>
      <c r="D167" s="21">
        <v>11677</v>
      </c>
      <c r="F167" s="20" t="e">
        <f>VLOOKUP(B167,'Listado_Completo_69-B'!$B$4:$R$20000,3,0)</f>
        <v>#N/A</v>
      </c>
      <c r="G167" s="20" t="e">
        <f>VLOOKUP(B167,'Listado_Completo_69-B'!$B$4:$R$20000,4,0)</f>
        <v>#N/A</v>
      </c>
      <c r="H167" s="23" t="e">
        <f>VLOOKUP(B167,'Listado_Completo_69-B'!$B$4:$R$20000,5,0)</f>
        <v>#N/A</v>
      </c>
      <c r="I167" s="20" t="e">
        <f>VLOOKUP(B167,'Listado_Completo_69-B'!$B$4:$R$20000,6,0)</f>
        <v>#N/A</v>
      </c>
      <c r="J167" s="23" t="e">
        <f>VLOOKUP(B167,'Listado_Completo_69-B'!$B$4:$R$20000,7,0)</f>
        <v>#N/A</v>
      </c>
      <c r="K167" s="23" t="e">
        <f>VLOOKUP(B167,'Listado_Completo_69-B'!$B$4:$R$20000,8,0)</f>
        <v>#N/A</v>
      </c>
      <c r="L167" s="20" t="e">
        <f>VLOOKUP(B167,'Listado_Completo_69-B'!$B$4:$R$20000,9,0)</f>
        <v>#N/A</v>
      </c>
      <c r="M167" s="23" t="e">
        <f>VLOOKUP(B167,'Listado_Completo_69-B'!$B$4:$R$20000,10,0)</f>
        <v>#N/A</v>
      </c>
      <c r="N167" s="20" t="e">
        <f>VLOOKUP(B167,'Listado_Completo_69-B'!$B$4:$R$20000,11,0)</f>
        <v>#N/A</v>
      </c>
      <c r="O167" s="23" t="e">
        <f>VLOOKUP(B167,'Listado_Completo_69-B'!$B$4:$R$20000,12,0)</f>
        <v>#N/A</v>
      </c>
      <c r="P167" s="23" t="e">
        <f>VLOOKUP(B167,'Listado_Completo_69-B'!$B$4:$R$20000,13,0)</f>
        <v>#N/A</v>
      </c>
      <c r="Q167" s="20" t="e">
        <f>VLOOKUP(B167,'Listado_Completo_69-B'!$B$4:$R$20000,14,0)</f>
        <v>#N/A</v>
      </c>
      <c r="R167" s="20" t="e">
        <f>VLOOKUP(B167,'Listado_Completo_69-B'!$B$4:$R$20000,15,0)</f>
        <v>#N/A</v>
      </c>
      <c r="S167" s="20" t="e">
        <f>VLOOKUP(B167,'Listado_Completo_69-B'!$B$4:$R$20000,16,0)</f>
        <v>#N/A</v>
      </c>
      <c r="T167" s="20" t="e">
        <f>VLOOKUP(B167,'Listado_Completo_69-B'!$B$4:$R$20000,17,0)</f>
        <v>#N/A</v>
      </c>
    </row>
    <row r="168" spans="1:20" s="22" customFormat="1" x14ac:dyDescent="0.2">
      <c r="A168" s="20">
        <v>2014</v>
      </c>
      <c r="B168" s="20"/>
      <c r="C168" s="10" t="e">
        <f>VLOOKUP(B168,'Listado_Completo_69-B'!$B$4:$R$20000,2,0)</f>
        <v>#N/A</v>
      </c>
      <c r="D168" s="21">
        <v>11677</v>
      </c>
      <c r="F168" s="20" t="e">
        <f>VLOOKUP(B168,'Listado_Completo_69-B'!$B$4:$R$20000,3,0)</f>
        <v>#N/A</v>
      </c>
      <c r="G168" s="20" t="e">
        <f>VLOOKUP(B168,'Listado_Completo_69-B'!$B$4:$R$20000,4,0)</f>
        <v>#N/A</v>
      </c>
      <c r="H168" s="23" t="e">
        <f>VLOOKUP(B168,'Listado_Completo_69-B'!$B$4:$R$20000,5,0)</f>
        <v>#N/A</v>
      </c>
      <c r="I168" s="20" t="e">
        <f>VLOOKUP(B168,'Listado_Completo_69-B'!$B$4:$R$20000,6,0)</f>
        <v>#N/A</v>
      </c>
      <c r="J168" s="23" t="e">
        <f>VLOOKUP(B168,'Listado_Completo_69-B'!$B$4:$R$20000,7,0)</f>
        <v>#N/A</v>
      </c>
      <c r="K168" s="23" t="e">
        <f>VLOOKUP(B168,'Listado_Completo_69-B'!$B$4:$R$20000,8,0)</f>
        <v>#N/A</v>
      </c>
      <c r="L168" s="20" t="e">
        <f>VLOOKUP(B168,'Listado_Completo_69-B'!$B$4:$R$20000,9,0)</f>
        <v>#N/A</v>
      </c>
      <c r="M168" s="23" t="e">
        <f>VLOOKUP(B168,'Listado_Completo_69-B'!$B$4:$R$20000,10,0)</f>
        <v>#N/A</v>
      </c>
      <c r="N168" s="20" t="e">
        <f>VLOOKUP(B168,'Listado_Completo_69-B'!$B$4:$R$20000,11,0)</f>
        <v>#N/A</v>
      </c>
      <c r="O168" s="23" t="e">
        <f>VLOOKUP(B168,'Listado_Completo_69-B'!$B$4:$R$20000,12,0)</f>
        <v>#N/A</v>
      </c>
      <c r="P168" s="23" t="e">
        <f>VLOOKUP(B168,'Listado_Completo_69-B'!$B$4:$R$20000,13,0)</f>
        <v>#N/A</v>
      </c>
      <c r="Q168" s="20" t="e">
        <f>VLOOKUP(B168,'Listado_Completo_69-B'!$B$4:$R$20000,14,0)</f>
        <v>#N/A</v>
      </c>
      <c r="R168" s="20" t="e">
        <f>VLOOKUP(B168,'Listado_Completo_69-B'!$B$4:$R$20000,15,0)</f>
        <v>#N/A</v>
      </c>
      <c r="S168" s="20" t="e">
        <f>VLOOKUP(B168,'Listado_Completo_69-B'!$B$4:$R$20000,16,0)</f>
        <v>#N/A</v>
      </c>
      <c r="T168" s="20" t="e">
        <f>VLOOKUP(B168,'Listado_Completo_69-B'!$B$4:$R$20000,17,0)</f>
        <v>#N/A</v>
      </c>
    </row>
    <row r="169" spans="1:20" s="22" customFormat="1" x14ac:dyDescent="0.2">
      <c r="A169" s="20">
        <v>2014</v>
      </c>
      <c r="B169" s="20"/>
      <c r="C169" s="10" t="e">
        <f>VLOOKUP(B169,'Listado_Completo_69-B'!$B$4:$R$20000,2,0)</f>
        <v>#N/A</v>
      </c>
      <c r="D169" s="21">
        <v>11677</v>
      </c>
      <c r="F169" s="20" t="e">
        <f>VLOOKUP(B169,'Listado_Completo_69-B'!$B$4:$R$20000,3,0)</f>
        <v>#N/A</v>
      </c>
      <c r="G169" s="20" t="e">
        <f>VLOOKUP(B169,'Listado_Completo_69-B'!$B$4:$R$20000,4,0)</f>
        <v>#N/A</v>
      </c>
      <c r="H169" s="23" t="e">
        <f>VLOOKUP(B169,'Listado_Completo_69-B'!$B$4:$R$20000,5,0)</f>
        <v>#N/A</v>
      </c>
      <c r="I169" s="20" t="e">
        <f>VLOOKUP(B169,'Listado_Completo_69-B'!$B$4:$R$20000,6,0)</f>
        <v>#N/A</v>
      </c>
      <c r="J169" s="23" t="e">
        <f>VLOOKUP(B169,'Listado_Completo_69-B'!$B$4:$R$20000,7,0)</f>
        <v>#N/A</v>
      </c>
      <c r="K169" s="23" t="e">
        <f>VLOOKUP(B169,'Listado_Completo_69-B'!$B$4:$R$20000,8,0)</f>
        <v>#N/A</v>
      </c>
      <c r="L169" s="20" t="e">
        <f>VLOOKUP(B169,'Listado_Completo_69-B'!$B$4:$R$20000,9,0)</f>
        <v>#N/A</v>
      </c>
      <c r="M169" s="23" t="e">
        <f>VLOOKUP(B169,'Listado_Completo_69-B'!$B$4:$R$20000,10,0)</f>
        <v>#N/A</v>
      </c>
      <c r="N169" s="20" t="e">
        <f>VLOOKUP(B169,'Listado_Completo_69-B'!$B$4:$R$20000,11,0)</f>
        <v>#N/A</v>
      </c>
      <c r="O169" s="23" t="e">
        <f>VLOOKUP(B169,'Listado_Completo_69-B'!$B$4:$R$20000,12,0)</f>
        <v>#N/A</v>
      </c>
      <c r="P169" s="23" t="e">
        <f>VLOOKUP(B169,'Listado_Completo_69-B'!$B$4:$R$20000,13,0)</f>
        <v>#N/A</v>
      </c>
      <c r="Q169" s="20" t="e">
        <f>VLOOKUP(B169,'Listado_Completo_69-B'!$B$4:$R$20000,14,0)</f>
        <v>#N/A</v>
      </c>
      <c r="R169" s="20" t="e">
        <f>VLOOKUP(B169,'Listado_Completo_69-B'!$B$4:$R$20000,15,0)</f>
        <v>#N/A</v>
      </c>
      <c r="S169" s="20" t="e">
        <f>VLOOKUP(B169,'Listado_Completo_69-B'!$B$4:$R$20000,16,0)</f>
        <v>#N/A</v>
      </c>
      <c r="T169" s="20" t="e">
        <f>VLOOKUP(B169,'Listado_Completo_69-B'!$B$4:$R$20000,17,0)</f>
        <v>#N/A</v>
      </c>
    </row>
    <row r="170" spans="1:20" s="22" customFormat="1" x14ac:dyDescent="0.2">
      <c r="A170" s="20">
        <v>2014</v>
      </c>
      <c r="B170" s="20"/>
      <c r="C170" s="10" t="e">
        <f>VLOOKUP(B170,'Listado_Completo_69-B'!$B$4:$R$20000,2,0)</f>
        <v>#N/A</v>
      </c>
      <c r="D170" s="21">
        <v>11677</v>
      </c>
      <c r="F170" s="20" t="e">
        <f>VLOOKUP(B170,'Listado_Completo_69-B'!$B$4:$R$20000,3,0)</f>
        <v>#N/A</v>
      </c>
      <c r="G170" s="20" t="e">
        <f>VLOOKUP(B170,'Listado_Completo_69-B'!$B$4:$R$20000,4,0)</f>
        <v>#N/A</v>
      </c>
      <c r="H170" s="23" t="e">
        <f>VLOOKUP(B170,'Listado_Completo_69-B'!$B$4:$R$20000,5,0)</f>
        <v>#N/A</v>
      </c>
      <c r="I170" s="20" t="e">
        <f>VLOOKUP(B170,'Listado_Completo_69-B'!$B$4:$R$20000,6,0)</f>
        <v>#N/A</v>
      </c>
      <c r="J170" s="23" t="e">
        <f>VLOOKUP(B170,'Listado_Completo_69-B'!$B$4:$R$20000,7,0)</f>
        <v>#N/A</v>
      </c>
      <c r="K170" s="23" t="e">
        <f>VLOOKUP(B170,'Listado_Completo_69-B'!$B$4:$R$20000,8,0)</f>
        <v>#N/A</v>
      </c>
      <c r="L170" s="20" t="e">
        <f>VLOOKUP(B170,'Listado_Completo_69-B'!$B$4:$R$20000,9,0)</f>
        <v>#N/A</v>
      </c>
      <c r="M170" s="23" t="e">
        <f>VLOOKUP(B170,'Listado_Completo_69-B'!$B$4:$R$20000,10,0)</f>
        <v>#N/A</v>
      </c>
      <c r="N170" s="20" t="e">
        <f>VLOOKUP(B170,'Listado_Completo_69-B'!$B$4:$R$20000,11,0)</f>
        <v>#N/A</v>
      </c>
      <c r="O170" s="23" t="e">
        <f>VLOOKUP(B170,'Listado_Completo_69-B'!$B$4:$R$20000,12,0)</f>
        <v>#N/A</v>
      </c>
      <c r="P170" s="23" t="e">
        <f>VLOOKUP(B170,'Listado_Completo_69-B'!$B$4:$R$20000,13,0)</f>
        <v>#N/A</v>
      </c>
      <c r="Q170" s="20" t="e">
        <f>VLOOKUP(B170,'Listado_Completo_69-B'!$B$4:$R$20000,14,0)</f>
        <v>#N/A</v>
      </c>
      <c r="R170" s="20" t="e">
        <f>VLOOKUP(B170,'Listado_Completo_69-B'!$B$4:$R$20000,15,0)</f>
        <v>#N/A</v>
      </c>
      <c r="S170" s="20" t="e">
        <f>VLOOKUP(B170,'Listado_Completo_69-B'!$B$4:$R$20000,16,0)</f>
        <v>#N/A</v>
      </c>
      <c r="T170" s="20" t="e">
        <f>VLOOKUP(B170,'Listado_Completo_69-B'!$B$4:$R$20000,17,0)</f>
        <v>#N/A</v>
      </c>
    </row>
    <row r="171" spans="1:20" s="22" customFormat="1" x14ac:dyDescent="0.2">
      <c r="A171" s="20">
        <v>2014</v>
      </c>
      <c r="B171" s="20"/>
      <c r="C171" s="10" t="e">
        <f>VLOOKUP(B171,'Listado_Completo_69-B'!$B$4:$R$20000,2,0)</f>
        <v>#N/A</v>
      </c>
      <c r="D171" s="21">
        <v>11677</v>
      </c>
      <c r="F171" s="20" t="e">
        <f>VLOOKUP(B171,'Listado_Completo_69-B'!$B$4:$R$20000,3,0)</f>
        <v>#N/A</v>
      </c>
      <c r="G171" s="20" t="e">
        <f>VLOOKUP(B171,'Listado_Completo_69-B'!$B$4:$R$20000,4,0)</f>
        <v>#N/A</v>
      </c>
      <c r="H171" s="23" t="e">
        <f>VLOOKUP(B171,'Listado_Completo_69-B'!$B$4:$R$20000,5,0)</f>
        <v>#N/A</v>
      </c>
      <c r="I171" s="20" t="e">
        <f>VLOOKUP(B171,'Listado_Completo_69-B'!$B$4:$R$20000,6,0)</f>
        <v>#N/A</v>
      </c>
      <c r="J171" s="23" t="e">
        <f>VLOOKUP(B171,'Listado_Completo_69-B'!$B$4:$R$20000,7,0)</f>
        <v>#N/A</v>
      </c>
      <c r="K171" s="23" t="e">
        <f>VLOOKUP(B171,'Listado_Completo_69-B'!$B$4:$R$20000,8,0)</f>
        <v>#N/A</v>
      </c>
      <c r="L171" s="20" t="e">
        <f>VLOOKUP(B171,'Listado_Completo_69-B'!$B$4:$R$20000,9,0)</f>
        <v>#N/A</v>
      </c>
      <c r="M171" s="23" t="e">
        <f>VLOOKUP(B171,'Listado_Completo_69-B'!$B$4:$R$20000,10,0)</f>
        <v>#N/A</v>
      </c>
      <c r="N171" s="20" t="e">
        <f>VLOOKUP(B171,'Listado_Completo_69-B'!$B$4:$R$20000,11,0)</f>
        <v>#N/A</v>
      </c>
      <c r="O171" s="23" t="e">
        <f>VLOOKUP(B171,'Listado_Completo_69-B'!$B$4:$R$20000,12,0)</f>
        <v>#N/A</v>
      </c>
      <c r="P171" s="23" t="e">
        <f>VLOOKUP(B171,'Listado_Completo_69-B'!$B$4:$R$20000,13,0)</f>
        <v>#N/A</v>
      </c>
      <c r="Q171" s="20" t="e">
        <f>VLOOKUP(B171,'Listado_Completo_69-B'!$B$4:$R$20000,14,0)</f>
        <v>#N/A</v>
      </c>
      <c r="R171" s="20" t="e">
        <f>VLOOKUP(B171,'Listado_Completo_69-B'!$B$4:$R$20000,15,0)</f>
        <v>#N/A</v>
      </c>
      <c r="S171" s="20" t="e">
        <f>VLOOKUP(B171,'Listado_Completo_69-B'!$B$4:$R$20000,16,0)</f>
        <v>#N/A</v>
      </c>
      <c r="T171" s="20" t="e">
        <f>VLOOKUP(B171,'Listado_Completo_69-B'!$B$4:$R$20000,17,0)</f>
        <v>#N/A</v>
      </c>
    </row>
    <row r="172" spans="1:20" s="22" customFormat="1" x14ac:dyDescent="0.2">
      <c r="A172" s="20">
        <v>2014</v>
      </c>
      <c r="B172" s="20"/>
      <c r="C172" s="10" t="e">
        <f>VLOOKUP(B172,'Listado_Completo_69-B'!$B$4:$R$20000,2,0)</f>
        <v>#N/A</v>
      </c>
      <c r="D172" s="21">
        <v>11677</v>
      </c>
      <c r="F172" s="20" t="e">
        <f>VLOOKUP(B172,'Listado_Completo_69-B'!$B$4:$R$20000,3,0)</f>
        <v>#N/A</v>
      </c>
      <c r="G172" s="20" t="e">
        <f>VLOOKUP(B172,'Listado_Completo_69-B'!$B$4:$R$20000,4,0)</f>
        <v>#N/A</v>
      </c>
      <c r="H172" s="23" t="e">
        <f>VLOOKUP(B172,'Listado_Completo_69-B'!$B$4:$R$20000,5,0)</f>
        <v>#N/A</v>
      </c>
      <c r="I172" s="20" t="e">
        <f>VLOOKUP(B172,'Listado_Completo_69-B'!$B$4:$R$20000,6,0)</f>
        <v>#N/A</v>
      </c>
      <c r="J172" s="23" t="e">
        <f>VLOOKUP(B172,'Listado_Completo_69-B'!$B$4:$R$20000,7,0)</f>
        <v>#N/A</v>
      </c>
      <c r="K172" s="23" t="e">
        <f>VLOOKUP(B172,'Listado_Completo_69-B'!$B$4:$R$20000,8,0)</f>
        <v>#N/A</v>
      </c>
      <c r="L172" s="20" t="e">
        <f>VLOOKUP(B172,'Listado_Completo_69-B'!$B$4:$R$20000,9,0)</f>
        <v>#N/A</v>
      </c>
      <c r="M172" s="23" t="e">
        <f>VLOOKUP(B172,'Listado_Completo_69-B'!$B$4:$R$20000,10,0)</f>
        <v>#N/A</v>
      </c>
      <c r="N172" s="20" t="e">
        <f>VLOOKUP(B172,'Listado_Completo_69-B'!$B$4:$R$20000,11,0)</f>
        <v>#N/A</v>
      </c>
      <c r="O172" s="23" t="e">
        <f>VLOOKUP(B172,'Listado_Completo_69-B'!$B$4:$R$20000,12,0)</f>
        <v>#N/A</v>
      </c>
      <c r="P172" s="23" t="e">
        <f>VLOOKUP(B172,'Listado_Completo_69-B'!$B$4:$R$20000,13,0)</f>
        <v>#N/A</v>
      </c>
      <c r="Q172" s="20" t="e">
        <f>VLOOKUP(B172,'Listado_Completo_69-B'!$B$4:$R$20000,14,0)</f>
        <v>#N/A</v>
      </c>
      <c r="R172" s="20" t="e">
        <f>VLOOKUP(B172,'Listado_Completo_69-B'!$B$4:$R$20000,15,0)</f>
        <v>#N/A</v>
      </c>
      <c r="S172" s="20" t="e">
        <f>VLOOKUP(B172,'Listado_Completo_69-B'!$B$4:$R$20000,16,0)</f>
        <v>#N/A</v>
      </c>
      <c r="T172" s="20" t="e">
        <f>VLOOKUP(B172,'Listado_Completo_69-B'!$B$4:$R$20000,17,0)</f>
        <v>#N/A</v>
      </c>
    </row>
    <row r="173" spans="1:20" s="22" customFormat="1" x14ac:dyDescent="0.2">
      <c r="A173" s="20">
        <v>2014</v>
      </c>
      <c r="B173" s="20"/>
      <c r="C173" s="10" t="e">
        <f>VLOOKUP(B173,'Listado_Completo_69-B'!$B$4:$R$20000,2,0)</f>
        <v>#N/A</v>
      </c>
      <c r="D173" s="21">
        <v>11677</v>
      </c>
      <c r="F173" s="20" t="e">
        <f>VLOOKUP(B173,'Listado_Completo_69-B'!$B$4:$R$20000,3,0)</f>
        <v>#N/A</v>
      </c>
      <c r="G173" s="20" t="e">
        <f>VLOOKUP(B173,'Listado_Completo_69-B'!$B$4:$R$20000,4,0)</f>
        <v>#N/A</v>
      </c>
      <c r="H173" s="23" t="e">
        <f>VLOOKUP(B173,'Listado_Completo_69-B'!$B$4:$R$20000,5,0)</f>
        <v>#N/A</v>
      </c>
      <c r="I173" s="20" t="e">
        <f>VLOOKUP(B173,'Listado_Completo_69-B'!$B$4:$R$20000,6,0)</f>
        <v>#N/A</v>
      </c>
      <c r="J173" s="23" t="e">
        <f>VLOOKUP(B173,'Listado_Completo_69-B'!$B$4:$R$20000,7,0)</f>
        <v>#N/A</v>
      </c>
      <c r="K173" s="23" t="e">
        <f>VLOOKUP(B173,'Listado_Completo_69-B'!$B$4:$R$20000,8,0)</f>
        <v>#N/A</v>
      </c>
      <c r="L173" s="20" t="e">
        <f>VLOOKUP(B173,'Listado_Completo_69-B'!$B$4:$R$20000,9,0)</f>
        <v>#N/A</v>
      </c>
      <c r="M173" s="23" t="e">
        <f>VLOOKUP(B173,'Listado_Completo_69-B'!$B$4:$R$20000,10,0)</f>
        <v>#N/A</v>
      </c>
      <c r="N173" s="20" t="e">
        <f>VLOOKUP(B173,'Listado_Completo_69-B'!$B$4:$R$20000,11,0)</f>
        <v>#N/A</v>
      </c>
      <c r="O173" s="23" t="e">
        <f>VLOOKUP(B173,'Listado_Completo_69-B'!$B$4:$R$20000,12,0)</f>
        <v>#N/A</v>
      </c>
      <c r="P173" s="23" t="e">
        <f>VLOOKUP(B173,'Listado_Completo_69-B'!$B$4:$R$20000,13,0)</f>
        <v>#N/A</v>
      </c>
      <c r="Q173" s="20" t="e">
        <f>VLOOKUP(B173,'Listado_Completo_69-B'!$B$4:$R$20000,14,0)</f>
        <v>#N/A</v>
      </c>
      <c r="R173" s="20" t="e">
        <f>VLOOKUP(B173,'Listado_Completo_69-B'!$B$4:$R$20000,15,0)</f>
        <v>#N/A</v>
      </c>
      <c r="S173" s="20" t="e">
        <f>VLOOKUP(B173,'Listado_Completo_69-B'!$B$4:$R$20000,16,0)</f>
        <v>#N/A</v>
      </c>
      <c r="T173" s="20" t="e">
        <f>VLOOKUP(B173,'Listado_Completo_69-B'!$B$4:$R$20000,17,0)</f>
        <v>#N/A</v>
      </c>
    </row>
    <row r="174" spans="1:20" s="22" customFormat="1" x14ac:dyDescent="0.2">
      <c r="A174" s="20">
        <v>2014</v>
      </c>
      <c r="B174" s="20"/>
      <c r="C174" s="10" t="e">
        <f>VLOOKUP(B174,'Listado_Completo_69-B'!$B$4:$R$20000,2,0)</f>
        <v>#N/A</v>
      </c>
      <c r="D174" s="21">
        <v>11677</v>
      </c>
      <c r="F174" s="20" t="e">
        <f>VLOOKUP(B174,'Listado_Completo_69-B'!$B$4:$R$20000,3,0)</f>
        <v>#N/A</v>
      </c>
      <c r="G174" s="20" t="e">
        <f>VLOOKUP(B174,'Listado_Completo_69-B'!$B$4:$R$20000,4,0)</f>
        <v>#N/A</v>
      </c>
      <c r="H174" s="23" t="e">
        <f>VLOOKUP(B174,'Listado_Completo_69-B'!$B$4:$R$20000,5,0)</f>
        <v>#N/A</v>
      </c>
      <c r="I174" s="20" t="e">
        <f>VLOOKUP(B174,'Listado_Completo_69-B'!$B$4:$R$20000,6,0)</f>
        <v>#N/A</v>
      </c>
      <c r="J174" s="23" t="e">
        <f>VLOOKUP(B174,'Listado_Completo_69-B'!$B$4:$R$20000,7,0)</f>
        <v>#N/A</v>
      </c>
      <c r="K174" s="23" t="e">
        <f>VLOOKUP(B174,'Listado_Completo_69-B'!$B$4:$R$20000,8,0)</f>
        <v>#N/A</v>
      </c>
      <c r="L174" s="20" t="e">
        <f>VLOOKUP(B174,'Listado_Completo_69-B'!$B$4:$R$20000,9,0)</f>
        <v>#N/A</v>
      </c>
      <c r="M174" s="23" t="e">
        <f>VLOOKUP(B174,'Listado_Completo_69-B'!$B$4:$R$20000,10,0)</f>
        <v>#N/A</v>
      </c>
      <c r="N174" s="20" t="e">
        <f>VLOOKUP(B174,'Listado_Completo_69-B'!$B$4:$R$20000,11,0)</f>
        <v>#N/A</v>
      </c>
      <c r="O174" s="23" t="e">
        <f>VLOOKUP(B174,'Listado_Completo_69-B'!$B$4:$R$20000,12,0)</f>
        <v>#N/A</v>
      </c>
      <c r="P174" s="23" t="e">
        <f>VLOOKUP(B174,'Listado_Completo_69-B'!$B$4:$R$20000,13,0)</f>
        <v>#N/A</v>
      </c>
      <c r="Q174" s="20" t="e">
        <f>VLOOKUP(B174,'Listado_Completo_69-B'!$B$4:$R$20000,14,0)</f>
        <v>#N/A</v>
      </c>
      <c r="R174" s="20" t="e">
        <f>VLOOKUP(B174,'Listado_Completo_69-B'!$B$4:$R$20000,15,0)</f>
        <v>#N/A</v>
      </c>
      <c r="S174" s="20" t="e">
        <f>VLOOKUP(B174,'Listado_Completo_69-B'!$B$4:$R$20000,16,0)</f>
        <v>#N/A</v>
      </c>
      <c r="T174" s="20" t="e">
        <f>VLOOKUP(B174,'Listado_Completo_69-B'!$B$4:$R$20000,17,0)</f>
        <v>#N/A</v>
      </c>
    </row>
    <row r="175" spans="1:20" s="22" customFormat="1" x14ac:dyDescent="0.2">
      <c r="A175" s="20">
        <v>2014</v>
      </c>
      <c r="B175" s="20"/>
      <c r="C175" s="10" t="e">
        <f>VLOOKUP(B175,'Listado_Completo_69-B'!$B$4:$R$20000,2,0)</f>
        <v>#N/A</v>
      </c>
      <c r="D175" s="21">
        <v>11677</v>
      </c>
      <c r="F175" s="20" t="e">
        <f>VLOOKUP(B175,'Listado_Completo_69-B'!$B$4:$R$20000,3,0)</f>
        <v>#N/A</v>
      </c>
      <c r="G175" s="20" t="e">
        <f>VLOOKUP(B175,'Listado_Completo_69-B'!$B$4:$R$20000,4,0)</f>
        <v>#N/A</v>
      </c>
      <c r="H175" s="23" t="e">
        <f>VLOOKUP(B175,'Listado_Completo_69-B'!$B$4:$R$20000,5,0)</f>
        <v>#N/A</v>
      </c>
      <c r="I175" s="20" t="e">
        <f>VLOOKUP(B175,'Listado_Completo_69-B'!$B$4:$R$20000,6,0)</f>
        <v>#N/A</v>
      </c>
      <c r="J175" s="23" t="e">
        <f>VLOOKUP(B175,'Listado_Completo_69-B'!$B$4:$R$20000,7,0)</f>
        <v>#N/A</v>
      </c>
      <c r="K175" s="23" t="e">
        <f>VLOOKUP(B175,'Listado_Completo_69-B'!$B$4:$R$20000,8,0)</f>
        <v>#N/A</v>
      </c>
      <c r="L175" s="20" t="e">
        <f>VLOOKUP(B175,'Listado_Completo_69-B'!$B$4:$R$20000,9,0)</f>
        <v>#N/A</v>
      </c>
      <c r="M175" s="23" t="e">
        <f>VLOOKUP(B175,'Listado_Completo_69-B'!$B$4:$R$20000,10,0)</f>
        <v>#N/A</v>
      </c>
      <c r="N175" s="20" t="e">
        <f>VLOOKUP(B175,'Listado_Completo_69-B'!$B$4:$R$20000,11,0)</f>
        <v>#N/A</v>
      </c>
      <c r="O175" s="23" t="e">
        <f>VLOOKUP(B175,'Listado_Completo_69-B'!$B$4:$R$20000,12,0)</f>
        <v>#N/A</v>
      </c>
      <c r="P175" s="23" t="e">
        <f>VLOOKUP(B175,'Listado_Completo_69-B'!$B$4:$R$20000,13,0)</f>
        <v>#N/A</v>
      </c>
      <c r="Q175" s="20" t="e">
        <f>VLOOKUP(B175,'Listado_Completo_69-B'!$B$4:$R$20000,14,0)</f>
        <v>#N/A</v>
      </c>
      <c r="R175" s="20" t="e">
        <f>VLOOKUP(B175,'Listado_Completo_69-B'!$B$4:$R$20000,15,0)</f>
        <v>#N/A</v>
      </c>
      <c r="S175" s="20" t="e">
        <f>VLOOKUP(B175,'Listado_Completo_69-B'!$B$4:$R$20000,16,0)</f>
        <v>#N/A</v>
      </c>
      <c r="T175" s="20" t="e">
        <f>VLOOKUP(B175,'Listado_Completo_69-B'!$B$4:$R$20000,17,0)</f>
        <v>#N/A</v>
      </c>
    </row>
    <row r="176" spans="1:20" s="22" customFormat="1" x14ac:dyDescent="0.2">
      <c r="A176" s="20">
        <v>2014</v>
      </c>
      <c r="B176" s="20"/>
      <c r="C176" s="10" t="e">
        <f>VLOOKUP(B176,'Listado_Completo_69-B'!$B$4:$R$20000,2,0)</f>
        <v>#N/A</v>
      </c>
      <c r="D176" s="21">
        <v>11677</v>
      </c>
      <c r="F176" s="20" t="e">
        <f>VLOOKUP(B176,'Listado_Completo_69-B'!$B$4:$R$20000,3,0)</f>
        <v>#N/A</v>
      </c>
      <c r="G176" s="20" t="e">
        <f>VLOOKUP(B176,'Listado_Completo_69-B'!$B$4:$R$20000,4,0)</f>
        <v>#N/A</v>
      </c>
      <c r="H176" s="23" t="e">
        <f>VLOOKUP(B176,'Listado_Completo_69-B'!$B$4:$R$20000,5,0)</f>
        <v>#N/A</v>
      </c>
      <c r="I176" s="20" t="e">
        <f>VLOOKUP(B176,'Listado_Completo_69-B'!$B$4:$R$20000,6,0)</f>
        <v>#N/A</v>
      </c>
      <c r="J176" s="23" t="e">
        <f>VLOOKUP(B176,'Listado_Completo_69-B'!$B$4:$R$20000,7,0)</f>
        <v>#N/A</v>
      </c>
      <c r="K176" s="23" t="e">
        <f>VLOOKUP(B176,'Listado_Completo_69-B'!$B$4:$R$20000,8,0)</f>
        <v>#N/A</v>
      </c>
      <c r="L176" s="20" t="e">
        <f>VLOOKUP(B176,'Listado_Completo_69-B'!$B$4:$R$20000,9,0)</f>
        <v>#N/A</v>
      </c>
      <c r="M176" s="23" t="e">
        <f>VLOOKUP(B176,'Listado_Completo_69-B'!$B$4:$R$20000,10,0)</f>
        <v>#N/A</v>
      </c>
      <c r="N176" s="20" t="e">
        <f>VLOOKUP(B176,'Listado_Completo_69-B'!$B$4:$R$20000,11,0)</f>
        <v>#N/A</v>
      </c>
      <c r="O176" s="23" t="e">
        <f>VLOOKUP(B176,'Listado_Completo_69-B'!$B$4:$R$20000,12,0)</f>
        <v>#N/A</v>
      </c>
      <c r="P176" s="23" t="e">
        <f>VLOOKUP(B176,'Listado_Completo_69-B'!$B$4:$R$20000,13,0)</f>
        <v>#N/A</v>
      </c>
      <c r="Q176" s="20" t="e">
        <f>VLOOKUP(B176,'Listado_Completo_69-B'!$B$4:$R$20000,14,0)</f>
        <v>#N/A</v>
      </c>
      <c r="R176" s="20" t="e">
        <f>VLOOKUP(B176,'Listado_Completo_69-B'!$B$4:$R$20000,15,0)</f>
        <v>#N/A</v>
      </c>
      <c r="S176" s="20" t="e">
        <f>VLOOKUP(B176,'Listado_Completo_69-B'!$B$4:$R$20000,16,0)</f>
        <v>#N/A</v>
      </c>
      <c r="T176" s="20" t="e">
        <f>VLOOKUP(B176,'Listado_Completo_69-B'!$B$4:$R$20000,17,0)</f>
        <v>#N/A</v>
      </c>
    </row>
    <row r="177" spans="1:20" s="22" customFormat="1" x14ac:dyDescent="0.2">
      <c r="A177" s="20">
        <v>2014</v>
      </c>
      <c r="B177" s="20"/>
      <c r="C177" s="10" t="e">
        <f>VLOOKUP(B177,'Listado_Completo_69-B'!$B$4:$R$20000,2,0)</f>
        <v>#N/A</v>
      </c>
      <c r="D177" s="21">
        <v>11677</v>
      </c>
      <c r="F177" s="20" t="e">
        <f>VLOOKUP(B177,'Listado_Completo_69-B'!$B$4:$R$20000,3,0)</f>
        <v>#N/A</v>
      </c>
      <c r="G177" s="20" t="e">
        <f>VLOOKUP(B177,'Listado_Completo_69-B'!$B$4:$R$20000,4,0)</f>
        <v>#N/A</v>
      </c>
      <c r="H177" s="23" t="e">
        <f>VLOOKUP(B177,'Listado_Completo_69-B'!$B$4:$R$20000,5,0)</f>
        <v>#N/A</v>
      </c>
      <c r="I177" s="20" t="e">
        <f>VLOOKUP(B177,'Listado_Completo_69-B'!$B$4:$R$20000,6,0)</f>
        <v>#N/A</v>
      </c>
      <c r="J177" s="23" t="e">
        <f>VLOOKUP(B177,'Listado_Completo_69-B'!$B$4:$R$20000,7,0)</f>
        <v>#N/A</v>
      </c>
      <c r="K177" s="23" t="e">
        <f>VLOOKUP(B177,'Listado_Completo_69-B'!$B$4:$R$20000,8,0)</f>
        <v>#N/A</v>
      </c>
      <c r="L177" s="20" t="e">
        <f>VLOOKUP(B177,'Listado_Completo_69-B'!$B$4:$R$20000,9,0)</f>
        <v>#N/A</v>
      </c>
      <c r="M177" s="23" t="e">
        <f>VLOOKUP(B177,'Listado_Completo_69-B'!$B$4:$R$20000,10,0)</f>
        <v>#N/A</v>
      </c>
      <c r="N177" s="20" t="e">
        <f>VLOOKUP(B177,'Listado_Completo_69-B'!$B$4:$R$20000,11,0)</f>
        <v>#N/A</v>
      </c>
      <c r="O177" s="23" t="e">
        <f>VLOOKUP(B177,'Listado_Completo_69-B'!$B$4:$R$20000,12,0)</f>
        <v>#N/A</v>
      </c>
      <c r="P177" s="23" t="e">
        <f>VLOOKUP(B177,'Listado_Completo_69-B'!$B$4:$R$20000,13,0)</f>
        <v>#N/A</v>
      </c>
      <c r="Q177" s="20" t="e">
        <f>VLOOKUP(B177,'Listado_Completo_69-B'!$B$4:$R$20000,14,0)</f>
        <v>#N/A</v>
      </c>
      <c r="R177" s="20" t="e">
        <f>VLOOKUP(B177,'Listado_Completo_69-B'!$B$4:$R$20000,15,0)</f>
        <v>#N/A</v>
      </c>
      <c r="S177" s="20" t="e">
        <f>VLOOKUP(B177,'Listado_Completo_69-B'!$B$4:$R$20000,16,0)</f>
        <v>#N/A</v>
      </c>
      <c r="T177" s="20" t="e">
        <f>VLOOKUP(B177,'Listado_Completo_69-B'!$B$4:$R$20000,17,0)</f>
        <v>#N/A</v>
      </c>
    </row>
    <row r="178" spans="1:20" s="22" customFormat="1" x14ac:dyDescent="0.2">
      <c r="A178" s="20">
        <v>2014</v>
      </c>
      <c r="B178" s="20"/>
      <c r="C178" s="10" t="e">
        <f>VLOOKUP(B178,'Listado_Completo_69-B'!$B$4:$R$20000,2,0)</f>
        <v>#N/A</v>
      </c>
      <c r="D178" s="21">
        <v>11677</v>
      </c>
      <c r="F178" s="20" t="e">
        <f>VLOOKUP(B178,'Listado_Completo_69-B'!$B$4:$R$20000,3,0)</f>
        <v>#N/A</v>
      </c>
      <c r="G178" s="20" t="e">
        <f>VLOOKUP(B178,'Listado_Completo_69-B'!$B$4:$R$20000,4,0)</f>
        <v>#N/A</v>
      </c>
      <c r="H178" s="23" t="e">
        <f>VLOOKUP(B178,'Listado_Completo_69-B'!$B$4:$R$20000,5,0)</f>
        <v>#N/A</v>
      </c>
      <c r="I178" s="20" t="e">
        <f>VLOOKUP(B178,'Listado_Completo_69-B'!$B$4:$R$20000,6,0)</f>
        <v>#N/A</v>
      </c>
      <c r="J178" s="23" t="e">
        <f>VLOOKUP(B178,'Listado_Completo_69-B'!$B$4:$R$20000,7,0)</f>
        <v>#N/A</v>
      </c>
      <c r="K178" s="23" t="e">
        <f>VLOOKUP(B178,'Listado_Completo_69-B'!$B$4:$R$20000,8,0)</f>
        <v>#N/A</v>
      </c>
      <c r="L178" s="20" t="e">
        <f>VLOOKUP(B178,'Listado_Completo_69-B'!$B$4:$R$20000,9,0)</f>
        <v>#N/A</v>
      </c>
      <c r="M178" s="23" t="e">
        <f>VLOOKUP(B178,'Listado_Completo_69-B'!$B$4:$R$20000,10,0)</f>
        <v>#N/A</v>
      </c>
      <c r="N178" s="20" t="e">
        <f>VLOOKUP(B178,'Listado_Completo_69-B'!$B$4:$R$20000,11,0)</f>
        <v>#N/A</v>
      </c>
      <c r="O178" s="23" t="e">
        <f>VLOOKUP(B178,'Listado_Completo_69-B'!$B$4:$R$20000,12,0)</f>
        <v>#N/A</v>
      </c>
      <c r="P178" s="23" t="e">
        <f>VLOOKUP(B178,'Listado_Completo_69-B'!$B$4:$R$20000,13,0)</f>
        <v>#N/A</v>
      </c>
      <c r="Q178" s="20" t="e">
        <f>VLOOKUP(B178,'Listado_Completo_69-B'!$B$4:$R$20000,14,0)</f>
        <v>#N/A</v>
      </c>
      <c r="R178" s="20" t="e">
        <f>VLOOKUP(B178,'Listado_Completo_69-B'!$B$4:$R$20000,15,0)</f>
        <v>#N/A</v>
      </c>
      <c r="S178" s="20" t="e">
        <f>VLOOKUP(B178,'Listado_Completo_69-B'!$B$4:$R$20000,16,0)</f>
        <v>#N/A</v>
      </c>
      <c r="T178" s="20" t="e">
        <f>VLOOKUP(B178,'Listado_Completo_69-B'!$B$4:$R$20000,17,0)</f>
        <v>#N/A</v>
      </c>
    </row>
    <row r="179" spans="1:20" s="22" customFormat="1" x14ac:dyDescent="0.2">
      <c r="A179" s="20">
        <v>2014</v>
      </c>
      <c r="B179" s="20"/>
      <c r="C179" s="10" t="e">
        <f>VLOOKUP(B179,'Listado_Completo_69-B'!$B$4:$R$20000,2,0)</f>
        <v>#N/A</v>
      </c>
      <c r="D179" s="21">
        <v>11677</v>
      </c>
      <c r="F179" s="20" t="e">
        <f>VLOOKUP(B179,'Listado_Completo_69-B'!$B$4:$R$20000,3,0)</f>
        <v>#N/A</v>
      </c>
      <c r="G179" s="20" t="e">
        <f>VLOOKUP(B179,'Listado_Completo_69-B'!$B$4:$R$20000,4,0)</f>
        <v>#N/A</v>
      </c>
      <c r="H179" s="23" t="e">
        <f>VLOOKUP(B179,'Listado_Completo_69-B'!$B$4:$R$20000,5,0)</f>
        <v>#N/A</v>
      </c>
      <c r="I179" s="20" t="e">
        <f>VLOOKUP(B179,'Listado_Completo_69-B'!$B$4:$R$20000,6,0)</f>
        <v>#N/A</v>
      </c>
      <c r="J179" s="23" t="e">
        <f>VLOOKUP(B179,'Listado_Completo_69-B'!$B$4:$R$20000,7,0)</f>
        <v>#N/A</v>
      </c>
      <c r="K179" s="23" t="e">
        <f>VLOOKUP(B179,'Listado_Completo_69-B'!$B$4:$R$20000,8,0)</f>
        <v>#N/A</v>
      </c>
      <c r="L179" s="20" t="e">
        <f>VLOOKUP(B179,'Listado_Completo_69-B'!$B$4:$R$20000,9,0)</f>
        <v>#N/A</v>
      </c>
      <c r="M179" s="23" t="e">
        <f>VLOOKUP(B179,'Listado_Completo_69-B'!$B$4:$R$20000,10,0)</f>
        <v>#N/A</v>
      </c>
      <c r="N179" s="20" t="e">
        <f>VLOOKUP(B179,'Listado_Completo_69-B'!$B$4:$R$20000,11,0)</f>
        <v>#N/A</v>
      </c>
      <c r="O179" s="23" t="e">
        <f>VLOOKUP(B179,'Listado_Completo_69-B'!$B$4:$R$20000,12,0)</f>
        <v>#N/A</v>
      </c>
      <c r="P179" s="23" t="e">
        <f>VLOOKUP(B179,'Listado_Completo_69-B'!$B$4:$R$20000,13,0)</f>
        <v>#N/A</v>
      </c>
      <c r="Q179" s="20" t="e">
        <f>VLOOKUP(B179,'Listado_Completo_69-B'!$B$4:$R$20000,14,0)</f>
        <v>#N/A</v>
      </c>
      <c r="R179" s="20" t="e">
        <f>VLOOKUP(B179,'Listado_Completo_69-B'!$B$4:$R$20000,15,0)</f>
        <v>#N/A</v>
      </c>
      <c r="S179" s="20" t="e">
        <f>VLOOKUP(B179,'Listado_Completo_69-B'!$B$4:$R$20000,16,0)</f>
        <v>#N/A</v>
      </c>
      <c r="T179" s="20" t="e">
        <f>VLOOKUP(B179,'Listado_Completo_69-B'!$B$4:$R$20000,17,0)</f>
        <v>#N/A</v>
      </c>
    </row>
    <row r="180" spans="1:20" s="22" customFormat="1" x14ac:dyDescent="0.2">
      <c r="A180" s="20">
        <v>2014</v>
      </c>
      <c r="B180" s="20"/>
      <c r="C180" s="10" t="e">
        <f>VLOOKUP(B180,'Listado_Completo_69-B'!$B$4:$R$20000,2,0)</f>
        <v>#N/A</v>
      </c>
      <c r="D180" s="21">
        <v>11677</v>
      </c>
      <c r="F180" s="20" t="e">
        <f>VLOOKUP(B180,'Listado_Completo_69-B'!$B$4:$R$20000,3,0)</f>
        <v>#N/A</v>
      </c>
      <c r="G180" s="20" t="e">
        <f>VLOOKUP(B180,'Listado_Completo_69-B'!$B$4:$R$20000,4,0)</f>
        <v>#N/A</v>
      </c>
      <c r="H180" s="23" t="e">
        <f>VLOOKUP(B180,'Listado_Completo_69-B'!$B$4:$R$20000,5,0)</f>
        <v>#N/A</v>
      </c>
      <c r="I180" s="20" t="e">
        <f>VLOOKUP(B180,'Listado_Completo_69-B'!$B$4:$R$20000,6,0)</f>
        <v>#N/A</v>
      </c>
      <c r="J180" s="23" t="e">
        <f>VLOOKUP(B180,'Listado_Completo_69-B'!$B$4:$R$20000,7,0)</f>
        <v>#N/A</v>
      </c>
      <c r="K180" s="23" t="e">
        <f>VLOOKUP(B180,'Listado_Completo_69-B'!$B$4:$R$20000,8,0)</f>
        <v>#N/A</v>
      </c>
      <c r="L180" s="20" t="e">
        <f>VLOOKUP(B180,'Listado_Completo_69-B'!$B$4:$R$20000,9,0)</f>
        <v>#N/A</v>
      </c>
      <c r="M180" s="23" t="e">
        <f>VLOOKUP(B180,'Listado_Completo_69-B'!$B$4:$R$20000,10,0)</f>
        <v>#N/A</v>
      </c>
      <c r="N180" s="20" t="e">
        <f>VLOOKUP(B180,'Listado_Completo_69-B'!$B$4:$R$20000,11,0)</f>
        <v>#N/A</v>
      </c>
      <c r="O180" s="23" t="e">
        <f>VLOOKUP(B180,'Listado_Completo_69-B'!$B$4:$R$20000,12,0)</f>
        <v>#N/A</v>
      </c>
      <c r="P180" s="23" t="e">
        <f>VLOOKUP(B180,'Listado_Completo_69-B'!$B$4:$R$20000,13,0)</f>
        <v>#N/A</v>
      </c>
      <c r="Q180" s="20" t="e">
        <f>VLOOKUP(B180,'Listado_Completo_69-B'!$B$4:$R$20000,14,0)</f>
        <v>#N/A</v>
      </c>
      <c r="R180" s="20" t="e">
        <f>VLOOKUP(B180,'Listado_Completo_69-B'!$B$4:$R$20000,15,0)</f>
        <v>#N/A</v>
      </c>
      <c r="S180" s="20" t="e">
        <f>VLOOKUP(B180,'Listado_Completo_69-B'!$B$4:$R$20000,16,0)</f>
        <v>#N/A</v>
      </c>
      <c r="T180" s="20" t="e">
        <f>VLOOKUP(B180,'Listado_Completo_69-B'!$B$4:$R$20000,17,0)</f>
        <v>#N/A</v>
      </c>
    </row>
    <row r="181" spans="1:20" s="22" customFormat="1" x14ac:dyDescent="0.2">
      <c r="A181" s="20">
        <v>2014</v>
      </c>
      <c r="B181" s="20"/>
      <c r="C181" s="10" t="e">
        <f>VLOOKUP(B181,'Listado_Completo_69-B'!$B$4:$R$20000,2,0)</f>
        <v>#N/A</v>
      </c>
      <c r="D181" s="21">
        <v>11677</v>
      </c>
      <c r="F181" s="20" t="e">
        <f>VLOOKUP(B181,'Listado_Completo_69-B'!$B$4:$R$20000,3,0)</f>
        <v>#N/A</v>
      </c>
      <c r="G181" s="20" t="e">
        <f>VLOOKUP(B181,'Listado_Completo_69-B'!$B$4:$R$20000,4,0)</f>
        <v>#N/A</v>
      </c>
      <c r="H181" s="23" t="e">
        <f>VLOOKUP(B181,'Listado_Completo_69-B'!$B$4:$R$20000,5,0)</f>
        <v>#N/A</v>
      </c>
      <c r="I181" s="20" t="e">
        <f>VLOOKUP(B181,'Listado_Completo_69-B'!$B$4:$R$20000,6,0)</f>
        <v>#N/A</v>
      </c>
      <c r="J181" s="23" t="e">
        <f>VLOOKUP(B181,'Listado_Completo_69-B'!$B$4:$R$20000,7,0)</f>
        <v>#N/A</v>
      </c>
      <c r="K181" s="23" t="e">
        <f>VLOOKUP(B181,'Listado_Completo_69-B'!$B$4:$R$20000,8,0)</f>
        <v>#N/A</v>
      </c>
      <c r="L181" s="20" t="e">
        <f>VLOOKUP(B181,'Listado_Completo_69-B'!$B$4:$R$20000,9,0)</f>
        <v>#N/A</v>
      </c>
      <c r="M181" s="23" t="e">
        <f>VLOOKUP(B181,'Listado_Completo_69-B'!$B$4:$R$20000,10,0)</f>
        <v>#N/A</v>
      </c>
      <c r="N181" s="20" t="e">
        <f>VLOOKUP(B181,'Listado_Completo_69-B'!$B$4:$R$20000,11,0)</f>
        <v>#N/A</v>
      </c>
      <c r="O181" s="23" t="e">
        <f>VLOOKUP(B181,'Listado_Completo_69-B'!$B$4:$R$20000,12,0)</f>
        <v>#N/A</v>
      </c>
      <c r="P181" s="23" t="e">
        <f>VLOOKUP(B181,'Listado_Completo_69-B'!$B$4:$R$20000,13,0)</f>
        <v>#N/A</v>
      </c>
      <c r="Q181" s="20" t="e">
        <f>VLOOKUP(B181,'Listado_Completo_69-B'!$B$4:$R$20000,14,0)</f>
        <v>#N/A</v>
      </c>
      <c r="R181" s="20" t="e">
        <f>VLOOKUP(B181,'Listado_Completo_69-B'!$B$4:$R$20000,15,0)</f>
        <v>#N/A</v>
      </c>
      <c r="S181" s="20" t="e">
        <f>VLOOKUP(B181,'Listado_Completo_69-B'!$B$4:$R$20000,16,0)</f>
        <v>#N/A</v>
      </c>
      <c r="T181" s="20" t="e">
        <f>VLOOKUP(B181,'Listado_Completo_69-B'!$B$4:$R$20000,17,0)</f>
        <v>#N/A</v>
      </c>
    </row>
    <row r="182" spans="1:20" s="22" customFormat="1" x14ac:dyDescent="0.2">
      <c r="A182" s="20">
        <v>2014</v>
      </c>
      <c r="B182" s="20"/>
      <c r="C182" s="10" t="e">
        <f>VLOOKUP(B182,'Listado_Completo_69-B'!$B$4:$R$20000,2,0)</f>
        <v>#N/A</v>
      </c>
      <c r="D182" s="21">
        <v>11677</v>
      </c>
      <c r="F182" s="20" t="e">
        <f>VLOOKUP(B182,'Listado_Completo_69-B'!$B$4:$R$20000,3,0)</f>
        <v>#N/A</v>
      </c>
      <c r="G182" s="20" t="e">
        <f>VLOOKUP(B182,'Listado_Completo_69-B'!$B$4:$R$20000,4,0)</f>
        <v>#N/A</v>
      </c>
      <c r="H182" s="23" t="e">
        <f>VLOOKUP(B182,'Listado_Completo_69-B'!$B$4:$R$20000,5,0)</f>
        <v>#N/A</v>
      </c>
      <c r="I182" s="20" t="e">
        <f>VLOOKUP(B182,'Listado_Completo_69-B'!$B$4:$R$20000,6,0)</f>
        <v>#N/A</v>
      </c>
      <c r="J182" s="23" t="e">
        <f>VLOOKUP(B182,'Listado_Completo_69-B'!$B$4:$R$20000,7,0)</f>
        <v>#N/A</v>
      </c>
      <c r="K182" s="23" t="e">
        <f>VLOOKUP(B182,'Listado_Completo_69-B'!$B$4:$R$20000,8,0)</f>
        <v>#N/A</v>
      </c>
      <c r="L182" s="20" t="e">
        <f>VLOOKUP(B182,'Listado_Completo_69-B'!$B$4:$R$20000,9,0)</f>
        <v>#N/A</v>
      </c>
      <c r="M182" s="23" t="e">
        <f>VLOOKUP(B182,'Listado_Completo_69-B'!$B$4:$R$20000,10,0)</f>
        <v>#N/A</v>
      </c>
      <c r="N182" s="20" t="e">
        <f>VLOOKUP(B182,'Listado_Completo_69-B'!$B$4:$R$20000,11,0)</f>
        <v>#N/A</v>
      </c>
      <c r="O182" s="23" t="e">
        <f>VLOOKUP(B182,'Listado_Completo_69-B'!$B$4:$R$20000,12,0)</f>
        <v>#N/A</v>
      </c>
      <c r="P182" s="23" t="e">
        <f>VLOOKUP(B182,'Listado_Completo_69-B'!$B$4:$R$20000,13,0)</f>
        <v>#N/A</v>
      </c>
      <c r="Q182" s="20" t="e">
        <f>VLOOKUP(B182,'Listado_Completo_69-B'!$B$4:$R$20000,14,0)</f>
        <v>#N/A</v>
      </c>
      <c r="R182" s="20" t="e">
        <f>VLOOKUP(B182,'Listado_Completo_69-B'!$B$4:$R$20000,15,0)</f>
        <v>#N/A</v>
      </c>
      <c r="S182" s="20" t="e">
        <f>VLOOKUP(B182,'Listado_Completo_69-B'!$B$4:$R$20000,16,0)</f>
        <v>#N/A</v>
      </c>
      <c r="T182" s="20" t="e">
        <f>VLOOKUP(B182,'Listado_Completo_69-B'!$B$4:$R$20000,17,0)</f>
        <v>#N/A</v>
      </c>
    </row>
    <row r="183" spans="1:20" s="22" customFormat="1" x14ac:dyDescent="0.2">
      <c r="A183" s="20">
        <v>2014</v>
      </c>
      <c r="B183" s="20"/>
      <c r="C183" s="10" t="e">
        <f>VLOOKUP(B183,'Listado_Completo_69-B'!$B$4:$R$20000,2,0)</f>
        <v>#N/A</v>
      </c>
      <c r="D183" s="21">
        <v>11677</v>
      </c>
      <c r="F183" s="20" t="e">
        <f>VLOOKUP(B183,'Listado_Completo_69-B'!$B$4:$R$20000,3,0)</f>
        <v>#N/A</v>
      </c>
      <c r="G183" s="20" t="e">
        <f>VLOOKUP(B183,'Listado_Completo_69-B'!$B$4:$R$20000,4,0)</f>
        <v>#N/A</v>
      </c>
      <c r="H183" s="23" t="e">
        <f>VLOOKUP(B183,'Listado_Completo_69-B'!$B$4:$R$20000,5,0)</f>
        <v>#N/A</v>
      </c>
      <c r="I183" s="20" t="e">
        <f>VLOOKUP(B183,'Listado_Completo_69-B'!$B$4:$R$20000,6,0)</f>
        <v>#N/A</v>
      </c>
      <c r="J183" s="23" t="e">
        <f>VLOOKUP(B183,'Listado_Completo_69-B'!$B$4:$R$20000,7,0)</f>
        <v>#N/A</v>
      </c>
      <c r="K183" s="23" t="e">
        <f>VLOOKUP(B183,'Listado_Completo_69-B'!$B$4:$R$20000,8,0)</f>
        <v>#N/A</v>
      </c>
      <c r="L183" s="20" t="e">
        <f>VLOOKUP(B183,'Listado_Completo_69-B'!$B$4:$R$20000,9,0)</f>
        <v>#N/A</v>
      </c>
      <c r="M183" s="23" t="e">
        <f>VLOOKUP(B183,'Listado_Completo_69-B'!$B$4:$R$20000,10,0)</f>
        <v>#N/A</v>
      </c>
      <c r="N183" s="20" t="e">
        <f>VLOOKUP(B183,'Listado_Completo_69-B'!$B$4:$R$20000,11,0)</f>
        <v>#N/A</v>
      </c>
      <c r="O183" s="23" t="e">
        <f>VLOOKUP(B183,'Listado_Completo_69-B'!$B$4:$R$20000,12,0)</f>
        <v>#N/A</v>
      </c>
      <c r="P183" s="23" t="e">
        <f>VLOOKUP(B183,'Listado_Completo_69-B'!$B$4:$R$20000,13,0)</f>
        <v>#N/A</v>
      </c>
      <c r="Q183" s="20" t="e">
        <f>VLOOKUP(B183,'Listado_Completo_69-B'!$B$4:$R$20000,14,0)</f>
        <v>#N/A</v>
      </c>
      <c r="R183" s="20" t="e">
        <f>VLOOKUP(B183,'Listado_Completo_69-B'!$B$4:$R$20000,15,0)</f>
        <v>#N/A</v>
      </c>
      <c r="S183" s="20" t="e">
        <f>VLOOKUP(B183,'Listado_Completo_69-B'!$B$4:$R$20000,16,0)</f>
        <v>#N/A</v>
      </c>
      <c r="T183" s="20" t="e">
        <f>VLOOKUP(B183,'Listado_Completo_69-B'!$B$4:$R$20000,17,0)</f>
        <v>#N/A</v>
      </c>
    </row>
    <row r="184" spans="1:20" s="22" customFormat="1" x14ac:dyDescent="0.2">
      <c r="A184" s="20">
        <v>2014</v>
      </c>
      <c r="B184" s="20"/>
      <c r="C184" s="10" t="e">
        <f>VLOOKUP(B184,'Listado_Completo_69-B'!$B$4:$R$20000,2,0)</f>
        <v>#N/A</v>
      </c>
      <c r="D184" s="21">
        <v>11677</v>
      </c>
      <c r="F184" s="20" t="e">
        <f>VLOOKUP(B184,'Listado_Completo_69-B'!$B$4:$R$20000,3,0)</f>
        <v>#N/A</v>
      </c>
      <c r="G184" s="20" t="e">
        <f>VLOOKUP(B184,'Listado_Completo_69-B'!$B$4:$R$20000,4,0)</f>
        <v>#N/A</v>
      </c>
      <c r="H184" s="23" t="e">
        <f>VLOOKUP(B184,'Listado_Completo_69-B'!$B$4:$R$20000,5,0)</f>
        <v>#N/A</v>
      </c>
      <c r="I184" s="20" t="e">
        <f>VLOOKUP(B184,'Listado_Completo_69-B'!$B$4:$R$20000,6,0)</f>
        <v>#N/A</v>
      </c>
      <c r="J184" s="23" t="e">
        <f>VLOOKUP(B184,'Listado_Completo_69-B'!$B$4:$R$20000,7,0)</f>
        <v>#N/A</v>
      </c>
      <c r="K184" s="23" t="e">
        <f>VLOOKUP(B184,'Listado_Completo_69-B'!$B$4:$R$20000,8,0)</f>
        <v>#N/A</v>
      </c>
      <c r="L184" s="20" t="e">
        <f>VLOOKUP(B184,'Listado_Completo_69-B'!$B$4:$R$20000,9,0)</f>
        <v>#N/A</v>
      </c>
      <c r="M184" s="23" t="e">
        <f>VLOOKUP(B184,'Listado_Completo_69-B'!$B$4:$R$20000,10,0)</f>
        <v>#N/A</v>
      </c>
      <c r="N184" s="20" t="e">
        <f>VLOOKUP(B184,'Listado_Completo_69-B'!$B$4:$R$20000,11,0)</f>
        <v>#N/A</v>
      </c>
      <c r="O184" s="23" t="e">
        <f>VLOOKUP(B184,'Listado_Completo_69-B'!$B$4:$R$20000,12,0)</f>
        <v>#N/A</v>
      </c>
      <c r="P184" s="23" t="e">
        <f>VLOOKUP(B184,'Listado_Completo_69-B'!$B$4:$R$20000,13,0)</f>
        <v>#N/A</v>
      </c>
      <c r="Q184" s="20" t="e">
        <f>VLOOKUP(B184,'Listado_Completo_69-B'!$B$4:$R$20000,14,0)</f>
        <v>#N/A</v>
      </c>
      <c r="R184" s="20" t="e">
        <f>VLOOKUP(B184,'Listado_Completo_69-B'!$B$4:$R$20000,15,0)</f>
        <v>#N/A</v>
      </c>
      <c r="S184" s="20" t="e">
        <f>VLOOKUP(B184,'Listado_Completo_69-B'!$B$4:$R$20000,16,0)</f>
        <v>#N/A</v>
      </c>
      <c r="T184" s="20" t="e">
        <f>VLOOKUP(B184,'Listado_Completo_69-B'!$B$4:$R$20000,17,0)</f>
        <v>#N/A</v>
      </c>
    </row>
    <row r="185" spans="1:20" s="22" customFormat="1" x14ac:dyDescent="0.2">
      <c r="A185" s="20">
        <v>2014</v>
      </c>
      <c r="B185" s="20"/>
      <c r="C185" s="10" t="e">
        <f>VLOOKUP(B185,'Listado_Completo_69-B'!$B$4:$R$20000,2,0)</f>
        <v>#N/A</v>
      </c>
      <c r="D185" s="21">
        <v>11677</v>
      </c>
      <c r="F185" s="20" t="e">
        <f>VLOOKUP(B185,'Listado_Completo_69-B'!$B$4:$R$20000,3,0)</f>
        <v>#N/A</v>
      </c>
      <c r="G185" s="20" t="e">
        <f>VLOOKUP(B185,'Listado_Completo_69-B'!$B$4:$R$20000,4,0)</f>
        <v>#N/A</v>
      </c>
      <c r="H185" s="23" t="e">
        <f>VLOOKUP(B185,'Listado_Completo_69-B'!$B$4:$R$20000,5,0)</f>
        <v>#N/A</v>
      </c>
      <c r="I185" s="20" t="e">
        <f>VLOOKUP(B185,'Listado_Completo_69-B'!$B$4:$R$20000,6,0)</f>
        <v>#N/A</v>
      </c>
      <c r="J185" s="23" t="e">
        <f>VLOOKUP(B185,'Listado_Completo_69-B'!$B$4:$R$20000,7,0)</f>
        <v>#N/A</v>
      </c>
      <c r="K185" s="23" t="e">
        <f>VLOOKUP(B185,'Listado_Completo_69-B'!$B$4:$R$20000,8,0)</f>
        <v>#N/A</v>
      </c>
      <c r="L185" s="20" t="e">
        <f>VLOOKUP(B185,'Listado_Completo_69-B'!$B$4:$R$20000,9,0)</f>
        <v>#N/A</v>
      </c>
      <c r="M185" s="23" t="e">
        <f>VLOOKUP(B185,'Listado_Completo_69-B'!$B$4:$R$20000,10,0)</f>
        <v>#N/A</v>
      </c>
      <c r="N185" s="20" t="e">
        <f>VLOOKUP(B185,'Listado_Completo_69-B'!$B$4:$R$20000,11,0)</f>
        <v>#N/A</v>
      </c>
      <c r="O185" s="23" t="e">
        <f>VLOOKUP(B185,'Listado_Completo_69-B'!$B$4:$R$20000,12,0)</f>
        <v>#N/A</v>
      </c>
      <c r="P185" s="23" t="e">
        <f>VLOOKUP(B185,'Listado_Completo_69-B'!$B$4:$R$20000,13,0)</f>
        <v>#N/A</v>
      </c>
      <c r="Q185" s="20" t="e">
        <f>VLOOKUP(B185,'Listado_Completo_69-B'!$B$4:$R$20000,14,0)</f>
        <v>#N/A</v>
      </c>
      <c r="R185" s="20" t="e">
        <f>VLOOKUP(B185,'Listado_Completo_69-B'!$B$4:$R$20000,15,0)</f>
        <v>#N/A</v>
      </c>
      <c r="S185" s="20" t="e">
        <f>VLOOKUP(B185,'Listado_Completo_69-B'!$B$4:$R$20000,16,0)</f>
        <v>#N/A</v>
      </c>
      <c r="T185" s="20" t="e">
        <f>VLOOKUP(B185,'Listado_Completo_69-B'!$B$4:$R$20000,17,0)</f>
        <v>#N/A</v>
      </c>
    </row>
    <row r="186" spans="1:20" s="22" customFormat="1" x14ac:dyDescent="0.2">
      <c r="A186" s="20">
        <v>2014</v>
      </c>
      <c r="B186" s="20"/>
      <c r="C186" s="10" t="e">
        <f>VLOOKUP(B186,'Listado_Completo_69-B'!$B$4:$R$20000,2,0)</f>
        <v>#N/A</v>
      </c>
      <c r="D186" s="21">
        <v>11677</v>
      </c>
      <c r="F186" s="20" t="e">
        <f>VLOOKUP(B186,'Listado_Completo_69-B'!$B$4:$R$20000,3,0)</f>
        <v>#N/A</v>
      </c>
      <c r="G186" s="20" t="e">
        <f>VLOOKUP(B186,'Listado_Completo_69-B'!$B$4:$R$20000,4,0)</f>
        <v>#N/A</v>
      </c>
      <c r="H186" s="23" t="e">
        <f>VLOOKUP(B186,'Listado_Completo_69-B'!$B$4:$R$20000,5,0)</f>
        <v>#N/A</v>
      </c>
      <c r="I186" s="20" t="e">
        <f>VLOOKUP(B186,'Listado_Completo_69-B'!$B$4:$R$20000,6,0)</f>
        <v>#N/A</v>
      </c>
      <c r="J186" s="23" t="e">
        <f>VLOOKUP(B186,'Listado_Completo_69-B'!$B$4:$R$20000,7,0)</f>
        <v>#N/A</v>
      </c>
      <c r="K186" s="23" t="e">
        <f>VLOOKUP(B186,'Listado_Completo_69-B'!$B$4:$R$20000,8,0)</f>
        <v>#N/A</v>
      </c>
      <c r="L186" s="20" t="e">
        <f>VLOOKUP(B186,'Listado_Completo_69-B'!$B$4:$R$20000,9,0)</f>
        <v>#N/A</v>
      </c>
      <c r="M186" s="23" t="e">
        <f>VLOOKUP(B186,'Listado_Completo_69-B'!$B$4:$R$20000,10,0)</f>
        <v>#N/A</v>
      </c>
      <c r="N186" s="20" t="e">
        <f>VLOOKUP(B186,'Listado_Completo_69-B'!$B$4:$R$20000,11,0)</f>
        <v>#N/A</v>
      </c>
      <c r="O186" s="23" t="e">
        <f>VLOOKUP(B186,'Listado_Completo_69-B'!$B$4:$R$20000,12,0)</f>
        <v>#N/A</v>
      </c>
      <c r="P186" s="23" t="e">
        <f>VLOOKUP(B186,'Listado_Completo_69-B'!$B$4:$R$20000,13,0)</f>
        <v>#N/A</v>
      </c>
      <c r="Q186" s="20" t="e">
        <f>VLOOKUP(B186,'Listado_Completo_69-B'!$B$4:$R$20000,14,0)</f>
        <v>#N/A</v>
      </c>
      <c r="R186" s="20" t="e">
        <f>VLOOKUP(B186,'Listado_Completo_69-B'!$B$4:$R$20000,15,0)</f>
        <v>#N/A</v>
      </c>
      <c r="S186" s="20" t="e">
        <f>VLOOKUP(B186,'Listado_Completo_69-B'!$B$4:$R$20000,16,0)</f>
        <v>#N/A</v>
      </c>
      <c r="T186" s="20" t="e">
        <f>VLOOKUP(B186,'Listado_Completo_69-B'!$B$4:$R$20000,17,0)</f>
        <v>#N/A</v>
      </c>
    </row>
    <row r="187" spans="1:20" s="22" customFormat="1" x14ac:dyDescent="0.2">
      <c r="A187" s="20">
        <v>2014</v>
      </c>
      <c r="B187" s="20"/>
      <c r="C187" s="10" t="e">
        <f>VLOOKUP(B187,'Listado_Completo_69-B'!$B$4:$R$20000,2,0)</f>
        <v>#N/A</v>
      </c>
      <c r="D187" s="21">
        <v>11677</v>
      </c>
      <c r="F187" s="20" t="e">
        <f>VLOOKUP(B187,'Listado_Completo_69-B'!$B$4:$R$20000,3,0)</f>
        <v>#N/A</v>
      </c>
      <c r="G187" s="20" t="e">
        <f>VLOOKUP(B187,'Listado_Completo_69-B'!$B$4:$R$20000,4,0)</f>
        <v>#N/A</v>
      </c>
      <c r="H187" s="23" t="e">
        <f>VLOOKUP(B187,'Listado_Completo_69-B'!$B$4:$R$20000,5,0)</f>
        <v>#N/A</v>
      </c>
      <c r="I187" s="20" t="e">
        <f>VLOOKUP(B187,'Listado_Completo_69-B'!$B$4:$R$20000,6,0)</f>
        <v>#N/A</v>
      </c>
      <c r="J187" s="23" t="e">
        <f>VLOOKUP(B187,'Listado_Completo_69-B'!$B$4:$R$20000,7,0)</f>
        <v>#N/A</v>
      </c>
      <c r="K187" s="23" t="e">
        <f>VLOOKUP(B187,'Listado_Completo_69-B'!$B$4:$R$20000,8,0)</f>
        <v>#N/A</v>
      </c>
      <c r="L187" s="20" t="e">
        <f>VLOOKUP(B187,'Listado_Completo_69-B'!$B$4:$R$20000,9,0)</f>
        <v>#N/A</v>
      </c>
      <c r="M187" s="23" t="e">
        <f>VLOOKUP(B187,'Listado_Completo_69-B'!$B$4:$R$20000,10,0)</f>
        <v>#N/A</v>
      </c>
      <c r="N187" s="20" t="e">
        <f>VLOOKUP(B187,'Listado_Completo_69-B'!$B$4:$R$20000,11,0)</f>
        <v>#N/A</v>
      </c>
      <c r="O187" s="23" t="e">
        <f>VLOOKUP(B187,'Listado_Completo_69-B'!$B$4:$R$20000,12,0)</f>
        <v>#N/A</v>
      </c>
      <c r="P187" s="23" t="e">
        <f>VLOOKUP(B187,'Listado_Completo_69-B'!$B$4:$R$20000,13,0)</f>
        <v>#N/A</v>
      </c>
      <c r="Q187" s="20" t="e">
        <f>VLOOKUP(B187,'Listado_Completo_69-B'!$B$4:$R$20000,14,0)</f>
        <v>#N/A</v>
      </c>
      <c r="R187" s="20" t="e">
        <f>VLOOKUP(B187,'Listado_Completo_69-B'!$B$4:$R$20000,15,0)</f>
        <v>#N/A</v>
      </c>
      <c r="S187" s="20" t="e">
        <f>VLOOKUP(B187,'Listado_Completo_69-B'!$B$4:$R$20000,16,0)</f>
        <v>#N/A</v>
      </c>
      <c r="T187" s="20" t="e">
        <f>VLOOKUP(B187,'Listado_Completo_69-B'!$B$4:$R$20000,17,0)</f>
        <v>#N/A</v>
      </c>
    </row>
    <row r="188" spans="1:20" s="22" customFormat="1" x14ac:dyDescent="0.2">
      <c r="A188" s="20">
        <v>2014</v>
      </c>
      <c r="B188" s="20"/>
      <c r="C188" s="10" t="e">
        <f>VLOOKUP(B188,'Listado_Completo_69-B'!$B$4:$R$20000,2,0)</f>
        <v>#N/A</v>
      </c>
      <c r="D188" s="21">
        <v>11677</v>
      </c>
      <c r="F188" s="20" t="e">
        <f>VLOOKUP(B188,'Listado_Completo_69-B'!$B$4:$R$20000,3,0)</f>
        <v>#N/A</v>
      </c>
      <c r="G188" s="20" t="e">
        <f>VLOOKUP(B188,'Listado_Completo_69-B'!$B$4:$R$20000,4,0)</f>
        <v>#N/A</v>
      </c>
      <c r="H188" s="23" t="e">
        <f>VLOOKUP(B188,'Listado_Completo_69-B'!$B$4:$R$20000,5,0)</f>
        <v>#N/A</v>
      </c>
      <c r="I188" s="20" t="e">
        <f>VLOOKUP(B188,'Listado_Completo_69-B'!$B$4:$R$20000,6,0)</f>
        <v>#N/A</v>
      </c>
      <c r="J188" s="23" t="e">
        <f>VLOOKUP(B188,'Listado_Completo_69-B'!$B$4:$R$20000,7,0)</f>
        <v>#N/A</v>
      </c>
      <c r="K188" s="23" t="e">
        <f>VLOOKUP(B188,'Listado_Completo_69-B'!$B$4:$R$20000,8,0)</f>
        <v>#N/A</v>
      </c>
      <c r="L188" s="20" t="e">
        <f>VLOOKUP(B188,'Listado_Completo_69-B'!$B$4:$R$20000,9,0)</f>
        <v>#N/A</v>
      </c>
      <c r="M188" s="23" t="e">
        <f>VLOOKUP(B188,'Listado_Completo_69-B'!$B$4:$R$20000,10,0)</f>
        <v>#N/A</v>
      </c>
      <c r="N188" s="20" t="e">
        <f>VLOOKUP(B188,'Listado_Completo_69-B'!$B$4:$R$20000,11,0)</f>
        <v>#N/A</v>
      </c>
      <c r="O188" s="23" t="e">
        <f>VLOOKUP(B188,'Listado_Completo_69-B'!$B$4:$R$20000,12,0)</f>
        <v>#N/A</v>
      </c>
      <c r="P188" s="23" t="e">
        <f>VLOOKUP(B188,'Listado_Completo_69-B'!$B$4:$R$20000,13,0)</f>
        <v>#N/A</v>
      </c>
      <c r="Q188" s="20" t="e">
        <f>VLOOKUP(B188,'Listado_Completo_69-B'!$B$4:$R$20000,14,0)</f>
        <v>#N/A</v>
      </c>
      <c r="R188" s="20" t="e">
        <f>VLOOKUP(B188,'Listado_Completo_69-B'!$B$4:$R$20000,15,0)</f>
        <v>#N/A</v>
      </c>
      <c r="S188" s="20" t="e">
        <f>VLOOKUP(B188,'Listado_Completo_69-B'!$B$4:$R$20000,16,0)</f>
        <v>#N/A</v>
      </c>
      <c r="T188" s="20" t="e">
        <f>VLOOKUP(B188,'Listado_Completo_69-B'!$B$4:$R$20000,17,0)</f>
        <v>#N/A</v>
      </c>
    </row>
    <row r="189" spans="1:20" s="22" customFormat="1" x14ac:dyDescent="0.2">
      <c r="A189" s="20">
        <v>2014</v>
      </c>
      <c r="B189" s="20"/>
      <c r="C189" s="10" t="e">
        <f>VLOOKUP(B189,'Listado_Completo_69-B'!$B$4:$R$20000,2,0)</f>
        <v>#N/A</v>
      </c>
      <c r="D189" s="21">
        <v>11677</v>
      </c>
      <c r="F189" s="20" t="e">
        <f>VLOOKUP(B189,'Listado_Completo_69-B'!$B$4:$R$20000,3,0)</f>
        <v>#N/A</v>
      </c>
      <c r="G189" s="20" t="e">
        <f>VLOOKUP(B189,'Listado_Completo_69-B'!$B$4:$R$20000,4,0)</f>
        <v>#N/A</v>
      </c>
      <c r="H189" s="23" t="e">
        <f>VLOOKUP(B189,'Listado_Completo_69-B'!$B$4:$R$20000,5,0)</f>
        <v>#N/A</v>
      </c>
      <c r="I189" s="20" t="e">
        <f>VLOOKUP(B189,'Listado_Completo_69-B'!$B$4:$R$20000,6,0)</f>
        <v>#N/A</v>
      </c>
      <c r="J189" s="23" t="e">
        <f>VLOOKUP(B189,'Listado_Completo_69-B'!$B$4:$R$20000,7,0)</f>
        <v>#N/A</v>
      </c>
      <c r="K189" s="23" t="e">
        <f>VLOOKUP(B189,'Listado_Completo_69-B'!$B$4:$R$20000,8,0)</f>
        <v>#N/A</v>
      </c>
      <c r="L189" s="20" t="e">
        <f>VLOOKUP(B189,'Listado_Completo_69-B'!$B$4:$R$20000,9,0)</f>
        <v>#N/A</v>
      </c>
      <c r="M189" s="23" t="e">
        <f>VLOOKUP(B189,'Listado_Completo_69-B'!$B$4:$R$20000,10,0)</f>
        <v>#N/A</v>
      </c>
      <c r="N189" s="20" t="e">
        <f>VLOOKUP(B189,'Listado_Completo_69-B'!$B$4:$R$20000,11,0)</f>
        <v>#N/A</v>
      </c>
      <c r="O189" s="23" t="e">
        <f>VLOOKUP(B189,'Listado_Completo_69-B'!$B$4:$R$20000,12,0)</f>
        <v>#N/A</v>
      </c>
      <c r="P189" s="23" t="e">
        <f>VLOOKUP(B189,'Listado_Completo_69-B'!$B$4:$R$20000,13,0)</f>
        <v>#N/A</v>
      </c>
      <c r="Q189" s="20" t="e">
        <f>VLOOKUP(B189,'Listado_Completo_69-B'!$B$4:$R$20000,14,0)</f>
        <v>#N/A</v>
      </c>
      <c r="R189" s="20" t="e">
        <f>VLOOKUP(B189,'Listado_Completo_69-B'!$B$4:$R$20000,15,0)</f>
        <v>#N/A</v>
      </c>
      <c r="S189" s="20" t="e">
        <f>VLOOKUP(B189,'Listado_Completo_69-B'!$B$4:$R$20000,16,0)</f>
        <v>#N/A</v>
      </c>
      <c r="T189" s="20" t="e">
        <f>VLOOKUP(B189,'Listado_Completo_69-B'!$B$4:$R$20000,17,0)</f>
        <v>#N/A</v>
      </c>
    </row>
    <row r="190" spans="1:20" s="22" customFormat="1" x14ac:dyDescent="0.2">
      <c r="A190" s="20">
        <v>2014</v>
      </c>
      <c r="B190" s="20"/>
      <c r="C190" s="10" t="e">
        <f>VLOOKUP(B190,'Listado_Completo_69-B'!$B$4:$R$20000,2,0)</f>
        <v>#N/A</v>
      </c>
      <c r="D190" s="21">
        <v>11677</v>
      </c>
      <c r="F190" s="20" t="e">
        <f>VLOOKUP(B190,'Listado_Completo_69-B'!$B$4:$R$20000,3,0)</f>
        <v>#N/A</v>
      </c>
      <c r="G190" s="20" t="e">
        <f>VLOOKUP(B190,'Listado_Completo_69-B'!$B$4:$R$20000,4,0)</f>
        <v>#N/A</v>
      </c>
      <c r="H190" s="23" t="e">
        <f>VLOOKUP(B190,'Listado_Completo_69-B'!$B$4:$R$20000,5,0)</f>
        <v>#N/A</v>
      </c>
      <c r="I190" s="20" t="e">
        <f>VLOOKUP(B190,'Listado_Completo_69-B'!$B$4:$R$20000,6,0)</f>
        <v>#N/A</v>
      </c>
      <c r="J190" s="23" t="e">
        <f>VLOOKUP(B190,'Listado_Completo_69-B'!$B$4:$R$20000,7,0)</f>
        <v>#N/A</v>
      </c>
      <c r="K190" s="23" t="e">
        <f>VLOOKUP(B190,'Listado_Completo_69-B'!$B$4:$R$20000,8,0)</f>
        <v>#N/A</v>
      </c>
      <c r="L190" s="20" t="e">
        <f>VLOOKUP(B190,'Listado_Completo_69-B'!$B$4:$R$20000,9,0)</f>
        <v>#N/A</v>
      </c>
      <c r="M190" s="23" t="e">
        <f>VLOOKUP(B190,'Listado_Completo_69-B'!$B$4:$R$20000,10,0)</f>
        <v>#N/A</v>
      </c>
      <c r="N190" s="20" t="e">
        <f>VLOOKUP(B190,'Listado_Completo_69-B'!$B$4:$R$20000,11,0)</f>
        <v>#N/A</v>
      </c>
      <c r="O190" s="23" t="e">
        <f>VLOOKUP(B190,'Listado_Completo_69-B'!$B$4:$R$20000,12,0)</f>
        <v>#N/A</v>
      </c>
      <c r="P190" s="23" t="e">
        <f>VLOOKUP(B190,'Listado_Completo_69-B'!$B$4:$R$20000,13,0)</f>
        <v>#N/A</v>
      </c>
      <c r="Q190" s="20" t="e">
        <f>VLOOKUP(B190,'Listado_Completo_69-B'!$B$4:$R$20000,14,0)</f>
        <v>#N/A</v>
      </c>
      <c r="R190" s="20" t="e">
        <f>VLOOKUP(B190,'Listado_Completo_69-B'!$B$4:$R$20000,15,0)</f>
        <v>#N/A</v>
      </c>
      <c r="S190" s="20" t="e">
        <f>VLOOKUP(B190,'Listado_Completo_69-B'!$B$4:$R$20000,16,0)</f>
        <v>#N/A</v>
      </c>
      <c r="T190" s="20" t="e">
        <f>VLOOKUP(B190,'Listado_Completo_69-B'!$B$4:$R$20000,17,0)</f>
        <v>#N/A</v>
      </c>
    </row>
    <row r="191" spans="1:20" s="22" customFormat="1" x14ac:dyDescent="0.2">
      <c r="A191" s="20">
        <v>2014</v>
      </c>
      <c r="B191" s="20"/>
      <c r="C191" s="10" t="e">
        <f>VLOOKUP(B191,'Listado_Completo_69-B'!$B$4:$R$20000,2,0)</f>
        <v>#N/A</v>
      </c>
      <c r="D191" s="21">
        <v>11677</v>
      </c>
      <c r="F191" s="20" t="e">
        <f>VLOOKUP(B191,'Listado_Completo_69-B'!$B$4:$R$20000,3,0)</f>
        <v>#N/A</v>
      </c>
      <c r="G191" s="20" t="e">
        <f>VLOOKUP(B191,'Listado_Completo_69-B'!$B$4:$R$20000,4,0)</f>
        <v>#N/A</v>
      </c>
      <c r="H191" s="23" t="e">
        <f>VLOOKUP(B191,'Listado_Completo_69-B'!$B$4:$R$20000,5,0)</f>
        <v>#N/A</v>
      </c>
      <c r="I191" s="20" t="e">
        <f>VLOOKUP(B191,'Listado_Completo_69-B'!$B$4:$R$20000,6,0)</f>
        <v>#N/A</v>
      </c>
      <c r="J191" s="23" t="e">
        <f>VLOOKUP(B191,'Listado_Completo_69-B'!$B$4:$R$20000,7,0)</f>
        <v>#N/A</v>
      </c>
      <c r="K191" s="23" t="e">
        <f>VLOOKUP(B191,'Listado_Completo_69-B'!$B$4:$R$20000,8,0)</f>
        <v>#N/A</v>
      </c>
      <c r="L191" s="20" t="e">
        <f>VLOOKUP(B191,'Listado_Completo_69-B'!$B$4:$R$20000,9,0)</f>
        <v>#N/A</v>
      </c>
      <c r="M191" s="23" t="e">
        <f>VLOOKUP(B191,'Listado_Completo_69-B'!$B$4:$R$20000,10,0)</f>
        <v>#N/A</v>
      </c>
      <c r="N191" s="20" t="e">
        <f>VLOOKUP(B191,'Listado_Completo_69-B'!$B$4:$R$20000,11,0)</f>
        <v>#N/A</v>
      </c>
      <c r="O191" s="23" t="e">
        <f>VLOOKUP(B191,'Listado_Completo_69-B'!$B$4:$R$20000,12,0)</f>
        <v>#N/A</v>
      </c>
      <c r="P191" s="23" t="e">
        <f>VLOOKUP(B191,'Listado_Completo_69-B'!$B$4:$R$20000,13,0)</f>
        <v>#N/A</v>
      </c>
      <c r="Q191" s="20" t="e">
        <f>VLOOKUP(B191,'Listado_Completo_69-B'!$B$4:$R$20000,14,0)</f>
        <v>#N/A</v>
      </c>
      <c r="R191" s="20" t="e">
        <f>VLOOKUP(B191,'Listado_Completo_69-B'!$B$4:$R$20000,15,0)</f>
        <v>#N/A</v>
      </c>
      <c r="S191" s="20" t="e">
        <f>VLOOKUP(B191,'Listado_Completo_69-B'!$B$4:$R$20000,16,0)</f>
        <v>#N/A</v>
      </c>
      <c r="T191" s="20" t="e">
        <f>VLOOKUP(B191,'Listado_Completo_69-B'!$B$4:$R$20000,17,0)</f>
        <v>#N/A</v>
      </c>
    </row>
    <row r="192" spans="1:20" s="22" customFormat="1" x14ac:dyDescent="0.2">
      <c r="A192" s="20">
        <v>2014</v>
      </c>
      <c r="B192" s="20"/>
      <c r="C192" s="10" t="e">
        <f>VLOOKUP(B192,'Listado_Completo_69-B'!$B$4:$R$20000,2,0)</f>
        <v>#N/A</v>
      </c>
      <c r="D192" s="21">
        <v>11677</v>
      </c>
      <c r="F192" s="20" t="e">
        <f>VLOOKUP(B192,'Listado_Completo_69-B'!$B$4:$R$20000,3,0)</f>
        <v>#N/A</v>
      </c>
      <c r="G192" s="20" t="e">
        <f>VLOOKUP(B192,'Listado_Completo_69-B'!$B$4:$R$20000,4,0)</f>
        <v>#N/A</v>
      </c>
      <c r="H192" s="23" t="e">
        <f>VLOOKUP(B192,'Listado_Completo_69-B'!$B$4:$R$20000,5,0)</f>
        <v>#N/A</v>
      </c>
      <c r="I192" s="20" t="e">
        <f>VLOOKUP(B192,'Listado_Completo_69-B'!$B$4:$R$20000,6,0)</f>
        <v>#N/A</v>
      </c>
      <c r="J192" s="23" t="e">
        <f>VLOOKUP(B192,'Listado_Completo_69-B'!$B$4:$R$20000,7,0)</f>
        <v>#N/A</v>
      </c>
      <c r="K192" s="23" t="e">
        <f>VLOOKUP(B192,'Listado_Completo_69-B'!$B$4:$R$20000,8,0)</f>
        <v>#N/A</v>
      </c>
      <c r="L192" s="20" t="e">
        <f>VLOOKUP(B192,'Listado_Completo_69-B'!$B$4:$R$20000,9,0)</f>
        <v>#N/A</v>
      </c>
      <c r="M192" s="23" t="e">
        <f>VLOOKUP(B192,'Listado_Completo_69-B'!$B$4:$R$20000,10,0)</f>
        <v>#N/A</v>
      </c>
      <c r="N192" s="20" t="e">
        <f>VLOOKUP(B192,'Listado_Completo_69-B'!$B$4:$R$20000,11,0)</f>
        <v>#N/A</v>
      </c>
      <c r="O192" s="23" t="e">
        <f>VLOOKUP(B192,'Listado_Completo_69-B'!$B$4:$R$20000,12,0)</f>
        <v>#N/A</v>
      </c>
      <c r="P192" s="23" t="e">
        <f>VLOOKUP(B192,'Listado_Completo_69-B'!$B$4:$R$20000,13,0)</f>
        <v>#N/A</v>
      </c>
      <c r="Q192" s="20" t="e">
        <f>VLOOKUP(B192,'Listado_Completo_69-B'!$B$4:$R$20000,14,0)</f>
        <v>#N/A</v>
      </c>
      <c r="R192" s="20" t="e">
        <f>VLOOKUP(B192,'Listado_Completo_69-B'!$B$4:$R$20000,15,0)</f>
        <v>#N/A</v>
      </c>
      <c r="S192" s="20" t="e">
        <f>VLOOKUP(B192,'Listado_Completo_69-B'!$B$4:$R$20000,16,0)</f>
        <v>#N/A</v>
      </c>
      <c r="T192" s="20" t="e">
        <f>VLOOKUP(B192,'Listado_Completo_69-B'!$B$4:$R$20000,17,0)</f>
        <v>#N/A</v>
      </c>
    </row>
    <row r="193" spans="1:20" s="22" customFormat="1" x14ac:dyDescent="0.2">
      <c r="A193" s="20">
        <v>2014</v>
      </c>
      <c r="B193" s="20"/>
      <c r="C193" s="10" t="e">
        <f>VLOOKUP(B193,'Listado_Completo_69-B'!$B$4:$R$20000,2,0)</f>
        <v>#N/A</v>
      </c>
      <c r="D193" s="21">
        <v>11677</v>
      </c>
      <c r="F193" s="20" t="e">
        <f>VLOOKUP(B193,'Listado_Completo_69-B'!$B$4:$R$20000,3,0)</f>
        <v>#N/A</v>
      </c>
      <c r="G193" s="20" t="e">
        <f>VLOOKUP(B193,'Listado_Completo_69-B'!$B$4:$R$20000,4,0)</f>
        <v>#N/A</v>
      </c>
      <c r="H193" s="23" t="e">
        <f>VLOOKUP(B193,'Listado_Completo_69-B'!$B$4:$R$20000,5,0)</f>
        <v>#N/A</v>
      </c>
      <c r="I193" s="20" t="e">
        <f>VLOOKUP(B193,'Listado_Completo_69-B'!$B$4:$R$20000,6,0)</f>
        <v>#N/A</v>
      </c>
      <c r="J193" s="23" t="e">
        <f>VLOOKUP(B193,'Listado_Completo_69-B'!$B$4:$R$20000,7,0)</f>
        <v>#N/A</v>
      </c>
      <c r="K193" s="23" t="e">
        <f>VLOOKUP(B193,'Listado_Completo_69-B'!$B$4:$R$20000,8,0)</f>
        <v>#N/A</v>
      </c>
      <c r="L193" s="20" t="e">
        <f>VLOOKUP(B193,'Listado_Completo_69-B'!$B$4:$R$20000,9,0)</f>
        <v>#N/A</v>
      </c>
      <c r="M193" s="23" t="e">
        <f>VLOOKUP(B193,'Listado_Completo_69-B'!$B$4:$R$20000,10,0)</f>
        <v>#N/A</v>
      </c>
      <c r="N193" s="20" t="e">
        <f>VLOOKUP(B193,'Listado_Completo_69-B'!$B$4:$R$20000,11,0)</f>
        <v>#N/A</v>
      </c>
      <c r="O193" s="23" t="e">
        <f>VLOOKUP(B193,'Listado_Completo_69-B'!$B$4:$R$20000,12,0)</f>
        <v>#N/A</v>
      </c>
      <c r="P193" s="23" t="e">
        <f>VLOOKUP(B193,'Listado_Completo_69-B'!$B$4:$R$20000,13,0)</f>
        <v>#N/A</v>
      </c>
      <c r="Q193" s="20" t="e">
        <f>VLOOKUP(B193,'Listado_Completo_69-B'!$B$4:$R$20000,14,0)</f>
        <v>#N/A</v>
      </c>
      <c r="R193" s="20" t="e">
        <f>VLOOKUP(B193,'Listado_Completo_69-B'!$B$4:$R$20000,15,0)</f>
        <v>#N/A</v>
      </c>
      <c r="S193" s="20" t="e">
        <f>VLOOKUP(B193,'Listado_Completo_69-B'!$B$4:$R$20000,16,0)</f>
        <v>#N/A</v>
      </c>
      <c r="T193" s="20" t="e">
        <f>VLOOKUP(B193,'Listado_Completo_69-B'!$B$4:$R$20000,17,0)</f>
        <v>#N/A</v>
      </c>
    </row>
    <row r="194" spans="1:20" s="22" customFormat="1" x14ac:dyDescent="0.2">
      <c r="A194" s="20">
        <v>2014</v>
      </c>
      <c r="B194" s="20"/>
      <c r="C194" s="10" t="e">
        <f>VLOOKUP(B194,'Listado_Completo_69-B'!$B$4:$R$20000,2,0)</f>
        <v>#N/A</v>
      </c>
      <c r="D194" s="21">
        <v>11677</v>
      </c>
      <c r="F194" s="20" t="e">
        <f>VLOOKUP(B194,'Listado_Completo_69-B'!$B$4:$R$20000,3,0)</f>
        <v>#N/A</v>
      </c>
      <c r="G194" s="20" t="e">
        <f>VLOOKUP(B194,'Listado_Completo_69-B'!$B$4:$R$20000,4,0)</f>
        <v>#N/A</v>
      </c>
      <c r="H194" s="23" t="e">
        <f>VLOOKUP(B194,'Listado_Completo_69-B'!$B$4:$R$20000,5,0)</f>
        <v>#N/A</v>
      </c>
      <c r="I194" s="20" t="e">
        <f>VLOOKUP(B194,'Listado_Completo_69-B'!$B$4:$R$20000,6,0)</f>
        <v>#N/A</v>
      </c>
      <c r="J194" s="23" t="e">
        <f>VLOOKUP(B194,'Listado_Completo_69-B'!$B$4:$R$20000,7,0)</f>
        <v>#N/A</v>
      </c>
      <c r="K194" s="23" t="e">
        <f>VLOOKUP(B194,'Listado_Completo_69-B'!$B$4:$R$20000,8,0)</f>
        <v>#N/A</v>
      </c>
      <c r="L194" s="20" t="e">
        <f>VLOOKUP(B194,'Listado_Completo_69-B'!$B$4:$R$20000,9,0)</f>
        <v>#N/A</v>
      </c>
      <c r="M194" s="23" t="e">
        <f>VLOOKUP(B194,'Listado_Completo_69-B'!$B$4:$R$20000,10,0)</f>
        <v>#N/A</v>
      </c>
      <c r="N194" s="20" t="e">
        <f>VLOOKUP(B194,'Listado_Completo_69-B'!$B$4:$R$20000,11,0)</f>
        <v>#N/A</v>
      </c>
      <c r="O194" s="23" t="e">
        <f>VLOOKUP(B194,'Listado_Completo_69-B'!$B$4:$R$20000,12,0)</f>
        <v>#N/A</v>
      </c>
      <c r="P194" s="23" t="e">
        <f>VLOOKUP(B194,'Listado_Completo_69-B'!$B$4:$R$20000,13,0)</f>
        <v>#N/A</v>
      </c>
      <c r="Q194" s="20" t="e">
        <f>VLOOKUP(B194,'Listado_Completo_69-B'!$B$4:$R$20000,14,0)</f>
        <v>#N/A</v>
      </c>
      <c r="R194" s="20" t="e">
        <f>VLOOKUP(B194,'Listado_Completo_69-B'!$B$4:$R$20000,15,0)</f>
        <v>#N/A</v>
      </c>
      <c r="S194" s="20" t="e">
        <f>VLOOKUP(B194,'Listado_Completo_69-B'!$B$4:$R$20000,16,0)</f>
        <v>#N/A</v>
      </c>
      <c r="T194" s="20" t="e">
        <f>VLOOKUP(B194,'Listado_Completo_69-B'!$B$4:$R$20000,17,0)</f>
        <v>#N/A</v>
      </c>
    </row>
    <row r="195" spans="1:20" s="22" customFormat="1" x14ac:dyDescent="0.2">
      <c r="A195" s="20">
        <v>2014</v>
      </c>
      <c r="B195" s="20"/>
      <c r="C195" s="10" t="e">
        <f>VLOOKUP(B195,'Listado_Completo_69-B'!$B$4:$R$20000,2,0)</f>
        <v>#N/A</v>
      </c>
      <c r="D195" s="21">
        <v>11677</v>
      </c>
      <c r="F195" s="20" t="e">
        <f>VLOOKUP(B195,'Listado_Completo_69-B'!$B$4:$R$20000,3,0)</f>
        <v>#N/A</v>
      </c>
      <c r="G195" s="20" t="e">
        <f>VLOOKUP(B195,'Listado_Completo_69-B'!$B$4:$R$20000,4,0)</f>
        <v>#N/A</v>
      </c>
      <c r="H195" s="23" t="e">
        <f>VLOOKUP(B195,'Listado_Completo_69-B'!$B$4:$R$20000,5,0)</f>
        <v>#N/A</v>
      </c>
      <c r="I195" s="20" t="e">
        <f>VLOOKUP(B195,'Listado_Completo_69-B'!$B$4:$R$20000,6,0)</f>
        <v>#N/A</v>
      </c>
      <c r="J195" s="23" t="e">
        <f>VLOOKUP(B195,'Listado_Completo_69-B'!$B$4:$R$20000,7,0)</f>
        <v>#N/A</v>
      </c>
      <c r="K195" s="23" t="e">
        <f>VLOOKUP(B195,'Listado_Completo_69-B'!$B$4:$R$20000,8,0)</f>
        <v>#N/A</v>
      </c>
      <c r="L195" s="20" t="e">
        <f>VLOOKUP(B195,'Listado_Completo_69-B'!$B$4:$R$20000,9,0)</f>
        <v>#N/A</v>
      </c>
      <c r="M195" s="23" t="e">
        <f>VLOOKUP(B195,'Listado_Completo_69-B'!$B$4:$R$20000,10,0)</f>
        <v>#N/A</v>
      </c>
      <c r="N195" s="20" t="e">
        <f>VLOOKUP(B195,'Listado_Completo_69-B'!$B$4:$R$20000,11,0)</f>
        <v>#N/A</v>
      </c>
      <c r="O195" s="23" t="e">
        <f>VLOOKUP(B195,'Listado_Completo_69-B'!$B$4:$R$20000,12,0)</f>
        <v>#N/A</v>
      </c>
      <c r="P195" s="23" t="e">
        <f>VLOOKUP(B195,'Listado_Completo_69-B'!$B$4:$R$20000,13,0)</f>
        <v>#N/A</v>
      </c>
      <c r="Q195" s="20" t="e">
        <f>VLOOKUP(B195,'Listado_Completo_69-B'!$B$4:$R$20000,14,0)</f>
        <v>#N/A</v>
      </c>
      <c r="R195" s="20" t="e">
        <f>VLOOKUP(B195,'Listado_Completo_69-B'!$B$4:$R$20000,15,0)</f>
        <v>#N/A</v>
      </c>
      <c r="S195" s="20" t="e">
        <f>VLOOKUP(B195,'Listado_Completo_69-B'!$B$4:$R$20000,16,0)</f>
        <v>#N/A</v>
      </c>
      <c r="T195" s="20" t="e">
        <f>VLOOKUP(B195,'Listado_Completo_69-B'!$B$4:$R$20000,17,0)</f>
        <v>#N/A</v>
      </c>
    </row>
    <row r="196" spans="1:20" s="22" customFormat="1" x14ac:dyDescent="0.2">
      <c r="A196" s="20">
        <v>2014</v>
      </c>
      <c r="B196" s="20"/>
      <c r="C196" s="10" t="e">
        <f>VLOOKUP(B196,'Listado_Completo_69-B'!$B$4:$R$20000,2,0)</f>
        <v>#N/A</v>
      </c>
      <c r="D196" s="21">
        <v>11677</v>
      </c>
      <c r="F196" s="20" t="e">
        <f>VLOOKUP(B196,'Listado_Completo_69-B'!$B$4:$R$20000,3,0)</f>
        <v>#N/A</v>
      </c>
      <c r="G196" s="20" t="e">
        <f>VLOOKUP(B196,'Listado_Completo_69-B'!$B$4:$R$20000,4,0)</f>
        <v>#N/A</v>
      </c>
      <c r="H196" s="23" t="e">
        <f>VLOOKUP(B196,'Listado_Completo_69-B'!$B$4:$R$20000,5,0)</f>
        <v>#N/A</v>
      </c>
      <c r="I196" s="20" t="e">
        <f>VLOOKUP(B196,'Listado_Completo_69-B'!$B$4:$R$20000,6,0)</f>
        <v>#N/A</v>
      </c>
      <c r="J196" s="23" t="e">
        <f>VLOOKUP(B196,'Listado_Completo_69-B'!$B$4:$R$20000,7,0)</f>
        <v>#N/A</v>
      </c>
      <c r="K196" s="23" t="e">
        <f>VLOOKUP(B196,'Listado_Completo_69-B'!$B$4:$R$20000,8,0)</f>
        <v>#N/A</v>
      </c>
      <c r="L196" s="20" t="e">
        <f>VLOOKUP(B196,'Listado_Completo_69-B'!$B$4:$R$20000,9,0)</f>
        <v>#N/A</v>
      </c>
      <c r="M196" s="23" t="e">
        <f>VLOOKUP(B196,'Listado_Completo_69-B'!$B$4:$R$20000,10,0)</f>
        <v>#N/A</v>
      </c>
      <c r="N196" s="20" t="e">
        <f>VLOOKUP(B196,'Listado_Completo_69-B'!$B$4:$R$20000,11,0)</f>
        <v>#N/A</v>
      </c>
      <c r="O196" s="23" t="e">
        <f>VLOOKUP(B196,'Listado_Completo_69-B'!$B$4:$R$20000,12,0)</f>
        <v>#N/A</v>
      </c>
      <c r="P196" s="23" t="e">
        <f>VLOOKUP(B196,'Listado_Completo_69-B'!$B$4:$R$20000,13,0)</f>
        <v>#N/A</v>
      </c>
      <c r="Q196" s="20" t="e">
        <f>VLOOKUP(B196,'Listado_Completo_69-B'!$B$4:$R$20000,14,0)</f>
        <v>#N/A</v>
      </c>
      <c r="R196" s="20" t="e">
        <f>VLOOKUP(B196,'Listado_Completo_69-B'!$B$4:$R$20000,15,0)</f>
        <v>#N/A</v>
      </c>
      <c r="S196" s="20" t="e">
        <f>VLOOKUP(B196,'Listado_Completo_69-B'!$B$4:$R$20000,16,0)</f>
        <v>#N/A</v>
      </c>
      <c r="T196" s="20" t="e">
        <f>VLOOKUP(B196,'Listado_Completo_69-B'!$B$4:$R$20000,17,0)</f>
        <v>#N/A</v>
      </c>
    </row>
    <row r="197" spans="1:20" s="22" customFormat="1" x14ac:dyDescent="0.2">
      <c r="A197" s="20">
        <v>2014</v>
      </c>
      <c r="B197" s="20"/>
      <c r="C197" s="10" t="e">
        <f>VLOOKUP(B197,'Listado_Completo_69-B'!$B$4:$R$20000,2,0)</f>
        <v>#N/A</v>
      </c>
      <c r="D197" s="21">
        <v>11677</v>
      </c>
      <c r="F197" s="20" t="e">
        <f>VLOOKUP(B197,'Listado_Completo_69-B'!$B$4:$R$20000,3,0)</f>
        <v>#N/A</v>
      </c>
      <c r="G197" s="20" t="e">
        <f>VLOOKUP(B197,'Listado_Completo_69-B'!$B$4:$R$20000,4,0)</f>
        <v>#N/A</v>
      </c>
      <c r="H197" s="23" t="e">
        <f>VLOOKUP(B197,'Listado_Completo_69-B'!$B$4:$R$20000,5,0)</f>
        <v>#N/A</v>
      </c>
      <c r="I197" s="20" t="e">
        <f>VLOOKUP(B197,'Listado_Completo_69-B'!$B$4:$R$20000,6,0)</f>
        <v>#N/A</v>
      </c>
      <c r="J197" s="23" t="e">
        <f>VLOOKUP(B197,'Listado_Completo_69-B'!$B$4:$R$20000,7,0)</f>
        <v>#N/A</v>
      </c>
      <c r="K197" s="23" t="e">
        <f>VLOOKUP(B197,'Listado_Completo_69-B'!$B$4:$R$20000,8,0)</f>
        <v>#N/A</v>
      </c>
      <c r="L197" s="20" t="e">
        <f>VLOOKUP(B197,'Listado_Completo_69-B'!$B$4:$R$20000,9,0)</f>
        <v>#N/A</v>
      </c>
      <c r="M197" s="23" t="e">
        <f>VLOOKUP(B197,'Listado_Completo_69-B'!$B$4:$R$20000,10,0)</f>
        <v>#N/A</v>
      </c>
      <c r="N197" s="20" t="e">
        <f>VLOOKUP(B197,'Listado_Completo_69-B'!$B$4:$R$20000,11,0)</f>
        <v>#N/A</v>
      </c>
      <c r="O197" s="23" t="e">
        <f>VLOOKUP(B197,'Listado_Completo_69-B'!$B$4:$R$20000,12,0)</f>
        <v>#N/A</v>
      </c>
      <c r="P197" s="23" t="e">
        <f>VLOOKUP(B197,'Listado_Completo_69-B'!$B$4:$R$20000,13,0)</f>
        <v>#N/A</v>
      </c>
      <c r="Q197" s="20" t="e">
        <f>VLOOKUP(B197,'Listado_Completo_69-B'!$B$4:$R$20000,14,0)</f>
        <v>#N/A</v>
      </c>
      <c r="R197" s="20" t="e">
        <f>VLOOKUP(B197,'Listado_Completo_69-B'!$B$4:$R$20000,15,0)</f>
        <v>#N/A</v>
      </c>
      <c r="S197" s="20" t="e">
        <f>VLOOKUP(B197,'Listado_Completo_69-B'!$B$4:$R$20000,16,0)</f>
        <v>#N/A</v>
      </c>
      <c r="T197" s="20" t="e">
        <f>VLOOKUP(B197,'Listado_Completo_69-B'!$B$4:$R$20000,17,0)</f>
        <v>#N/A</v>
      </c>
    </row>
    <row r="198" spans="1:20" s="22" customFormat="1" x14ac:dyDescent="0.2">
      <c r="A198" s="20">
        <v>2014</v>
      </c>
      <c r="B198" s="20"/>
      <c r="C198" s="10" t="e">
        <f>VLOOKUP(B198,'Listado_Completo_69-B'!$B$4:$R$20000,2,0)</f>
        <v>#N/A</v>
      </c>
      <c r="D198" s="21">
        <v>11677</v>
      </c>
      <c r="F198" s="20" t="e">
        <f>VLOOKUP(B198,'Listado_Completo_69-B'!$B$4:$R$20000,3,0)</f>
        <v>#N/A</v>
      </c>
      <c r="G198" s="20" t="e">
        <f>VLOOKUP(B198,'Listado_Completo_69-B'!$B$4:$R$20000,4,0)</f>
        <v>#N/A</v>
      </c>
      <c r="H198" s="23" t="e">
        <f>VLOOKUP(B198,'Listado_Completo_69-B'!$B$4:$R$20000,5,0)</f>
        <v>#N/A</v>
      </c>
      <c r="I198" s="20" t="e">
        <f>VLOOKUP(B198,'Listado_Completo_69-B'!$B$4:$R$20000,6,0)</f>
        <v>#N/A</v>
      </c>
      <c r="J198" s="23" t="e">
        <f>VLOOKUP(B198,'Listado_Completo_69-B'!$B$4:$R$20000,7,0)</f>
        <v>#N/A</v>
      </c>
      <c r="K198" s="23" t="e">
        <f>VLOOKUP(B198,'Listado_Completo_69-B'!$B$4:$R$20000,8,0)</f>
        <v>#N/A</v>
      </c>
      <c r="L198" s="20" t="e">
        <f>VLOOKUP(B198,'Listado_Completo_69-B'!$B$4:$R$20000,9,0)</f>
        <v>#N/A</v>
      </c>
      <c r="M198" s="23" t="e">
        <f>VLOOKUP(B198,'Listado_Completo_69-B'!$B$4:$R$20000,10,0)</f>
        <v>#N/A</v>
      </c>
      <c r="N198" s="20" t="e">
        <f>VLOOKUP(B198,'Listado_Completo_69-B'!$B$4:$R$20000,11,0)</f>
        <v>#N/A</v>
      </c>
      <c r="O198" s="23" t="e">
        <f>VLOOKUP(B198,'Listado_Completo_69-B'!$B$4:$R$20000,12,0)</f>
        <v>#N/A</v>
      </c>
      <c r="P198" s="23" t="e">
        <f>VLOOKUP(B198,'Listado_Completo_69-B'!$B$4:$R$20000,13,0)</f>
        <v>#N/A</v>
      </c>
      <c r="Q198" s="20" t="e">
        <f>VLOOKUP(B198,'Listado_Completo_69-B'!$B$4:$R$20000,14,0)</f>
        <v>#N/A</v>
      </c>
      <c r="R198" s="20" t="e">
        <f>VLOOKUP(B198,'Listado_Completo_69-B'!$B$4:$R$20000,15,0)</f>
        <v>#N/A</v>
      </c>
      <c r="S198" s="20" t="e">
        <f>VLOOKUP(B198,'Listado_Completo_69-B'!$B$4:$R$20000,16,0)</f>
        <v>#N/A</v>
      </c>
      <c r="T198" s="20" t="e">
        <f>VLOOKUP(B198,'Listado_Completo_69-B'!$B$4:$R$20000,17,0)</f>
        <v>#N/A</v>
      </c>
    </row>
    <row r="199" spans="1:20" s="22" customFormat="1" x14ac:dyDescent="0.2">
      <c r="A199" s="20">
        <v>2014</v>
      </c>
      <c r="B199" s="20"/>
      <c r="C199" s="10" t="e">
        <f>VLOOKUP(B199,'Listado_Completo_69-B'!$B$4:$R$20000,2,0)</f>
        <v>#N/A</v>
      </c>
      <c r="D199" s="21">
        <v>11677</v>
      </c>
      <c r="F199" s="20" t="e">
        <f>VLOOKUP(B199,'Listado_Completo_69-B'!$B$4:$R$20000,3,0)</f>
        <v>#N/A</v>
      </c>
      <c r="G199" s="20" t="e">
        <f>VLOOKUP(B199,'Listado_Completo_69-B'!$B$4:$R$20000,4,0)</f>
        <v>#N/A</v>
      </c>
      <c r="H199" s="23" t="e">
        <f>VLOOKUP(B199,'Listado_Completo_69-B'!$B$4:$R$20000,5,0)</f>
        <v>#N/A</v>
      </c>
      <c r="I199" s="20" t="e">
        <f>VLOOKUP(B199,'Listado_Completo_69-B'!$B$4:$R$20000,6,0)</f>
        <v>#N/A</v>
      </c>
      <c r="J199" s="23" t="e">
        <f>VLOOKUP(B199,'Listado_Completo_69-B'!$B$4:$R$20000,7,0)</f>
        <v>#N/A</v>
      </c>
      <c r="K199" s="23" t="e">
        <f>VLOOKUP(B199,'Listado_Completo_69-B'!$B$4:$R$20000,8,0)</f>
        <v>#N/A</v>
      </c>
      <c r="L199" s="20" t="e">
        <f>VLOOKUP(B199,'Listado_Completo_69-B'!$B$4:$R$20000,9,0)</f>
        <v>#N/A</v>
      </c>
      <c r="M199" s="23" t="e">
        <f>VLOOKUP(B199,'Listado_Completo_69-B'!$B$4:$R$20000,10,0)</f>
        <v>#N/A</v>
      </c>
      <c r="N199" s="20" t="e">
        <f>VLOOKUP(B199,'Listado_Completo_69-B'!$B$4:$R$20000,11,0)</f>
        <v>#N/A</v>
      </c>
      <c r="O199" s="23" t="e">
        <f>VLOOKUP(B199,'Listado_Completo_69-B'!$B$4:$R$20000,12,0)</f>
        <v>#N/A</v>
      </c>
      <c r="P199" s="23" t="e">
        <f>VLOOKUP(B199,'Listado_Completo_69-B'!$B$4:$R$20000,13,0)</f>
        <v>#N/A</v>
      </c>
      <c r="Q199" s="20" t="e">
        <f>VLOOKUP(B199,'Listado_Completo_69-B'!$B$4:$R$20000,14,0)</f>
        <v>#N/A</v>
      </c>
      <c r="R199" s="20" t="e">
        <f>VLOOKUP(B199,'Listado_Completo_69-B'!$B$4:$R$20000,15,0)</f>
        <v>#N/A</v>
      </c>
      <c r="S199" s="20" t="e">
        <f>VLOOKUP(B199,'Listado_Completo_69-B'!$B$4:$R$20000,16,0)</f>
        <v>#N/A</v>
      </c>
      <c r="T199" s="20" t="e">
        <f>VLOOKUP(B199,'Listado_Completo_69-B'!$B$4:$R$20000,17,0)</f>
        <v>#N/A</v>
      </c>
    </row>
    <row r="200" spans="1:20" s="22" customFormat="1" x14ac:dyDescent="0.2">
      <c r="A200" s="20">
        <v>2014</v>
      </c>
      <c r="B200" s="20"/>
      <c r="C200" s="10" t="e">
        <f>VLOOKUP(B200,'Listado_Completo_69-B'!$B$4:$R$20000,2,0)</f>
        <v>#N/A</v>
      </c>
      <c r="D200" s="21">
        <v>11677</v>
      </c>
      <c r="F200" s="20" t="e">
        <f>VLOOKUP(B200,'Listado_Completo_69-B'!$B$4:$R$20000,3,0)</f>
        <v>#N/A</v>
      </c>
      <c r="G200" s="20" t="e">
        <f>VLOOKUP(B200,'Listado_Completo_69-B'!$B$4:$R$20000,4,0)</f>
        <v>#N/A</v>
      </c>
      <c r="H200" s="23" t="e">
        <f>VLOOKUP(B200,'Listado_Completo_69-B'!$B$4:$R$20000,5,0)</f>
        <v>#N/A</v>
      </c>
      <c r="I200" s="20" t="e">
        <f>VLOOKUP(B200,'Listado_Completo_69-B'!$B$4:$R$20000,6,0)</f>
        <v>#N/A</v>
      </c>
      <c r="J200" s="23" t="e">
        <f>VLOOKUP(B200,'Listado_Completo_69-B'!$B$4:$R$20000,7,0)</f>
        <v>#N/A</v>
      </c>
      <c r="K200" s="23" t="e">
        <f>VLOOKUP(B200,'Listado_Completo_69-B'!$B$4:$R$20000,8,0)</f>
        <v>#N/A</v>
      </c>
      <c r="L200" s="20" t="e">
        <f>VLOOKUP(B200,'Listado_Completo_69-B'!$B$4:$R$20000,9,0)</f>
        <v>#N/A</v>
      </c>
      <c r="M200" s="23" t="e">
        <f>VLOOKUP(B200,'Listado_Completo_69-B'!$B$4:$R$20000,10,0)</f>
        <v>#N/A</v>
      </c>
      <c r="N200" s="20" t="e">
        <f>VLOOKUP(B200,'Listado_Completo_69-B'!$B$4:$R$20000,11,0)</f>
        <v>#N/A</v>
      </c>
      <c r="O200" s="23" t="e">
        <f>VLOOKUP(B200,'Listado_Completo_69-B'!$B$4:$R$20000,12,0)</f>
        <v>#N/A</v>
      </c>
      <c r="P200" s="23" t="e">
        <f>VLOOKUP(B200,'Listado_Completo_69-B'!$B$4:$R$20000,13,0)</f>
        <v>#N/A</v>
      </c>
      <c r="Q200" s="20" t="e">
        <f>VLOOKUP(B200,'Listado_Completo_69-B'!$B$4:$R$20000,14,0)</f>
        <v>#N/A</v>
      </c>
      <c r="R200" s="20" t="e">
        <f>VLOOKUP(B200,'Listado_Completo_69-B'!$B$4:$R$20000,15,0)</f>
        <v>#N/A</v>
      </c>
      <c r="S200" s="20" t="e">
        <f>VLOOKUP(B200,'Listado_Completo_69-B'!$B$4:$R$20000,16,0)</f>
        <v>#N/A</v>
      </c>
      <c r="T200" s="20" t="e">
        <f>VLOOKUP(B200,'Listado_Completo_69-B'!$B$4:$R$20000,17,0)</f>
        <v>#N/A</v>
      </c>
    </row>
    <row r="201" spans="1:20" s="22" customFormat="1" x14ac:dyDescent="0.2">
      <c r="A201" s="20">
        <v>2014</v>
      </c>
      <c r="B201" s="20"/>
      <c r="C201" s="10" t="e">
        <f>VLOOKUP(B201,'Listado_Completo_69-B'!$B$4:$R$20000,2,0)</f>
        <v>#N/A</v>
      </c>
      <c r="D201" s="21">
        <v>11677</v>
      </c>
      <c r="F201" s="20" t="e">
        <f>VLOOKUP(B201,'Listado_Completo_69-B'!$B$4:$R$20000,3,0)</f>
        <v>#N/A</v>
      </c>
      <c r="G201" s="20" t="e">
        <f>VLOOKUP(B201,'Listado_Completo_69-B'!$B$4:$R$20000,4,0)</f>
        <v>#N/A</v>
      </c>
      <c r="H201" s="23" t="e">
        <f>VLOOKUP(B201,'Listado_Completo_69-B'!$B$4:$R$20000,5,0)</f>
        <v>#N/A</v>
      </c>
      <c r="I201" s="20" t="e">
        <f>VLOOKUP(B201,'Listado_Completo_69-B'!$B$4:$R$20000,6,0)</f>
        <v>#N/A</v>
      </c>
      <c r="J201" s="23" t="e">
        <f>VLOOKUP(B201,'Listado_Completo_69-B'!$B$4:$R$20000,7,0)</f>
        <v>#N/A</v>
      </c>
      <c r="K201" s="23" t="e">
        <f>VLOOKUP(B201,'Listado_Completo_69-B'!$B$4:$R$20000,8,0)</f>
        <v>#N/A</v>
      </c>
      <c r="L201" s="20" t="e">
        <f>VLOOKUP(B201,'Listado_Completo_69-B'!$B$4:$R$20000,9,0)</f>
        <v>#N/A</v>
      </c>
      <c r="M201" s="23" t="e">
        <f>VLOOKUP(B201,'Listado_Completo_69-B'!$B$4:$R$20000,10,0)</f>
        <v>#N/A</v>
      </c>
      <c r="N201" s="20" t="e">
        <f>VLOOKUP(B201,'Listado_Completo_69-B'!$B$4:$R$20000,11,0)</f>
        <v>#N/A</v>
      </c>
      <c r="O201" s="23" t="e">
        <f>VLOOKUP(B201,'Listado_Completo_69-B'!$B$4:$R$20000,12,0)</f>
        <v>#N/A</v>
      </c>
      <c r="P201" s="23" t="e">
        <f>VLOOKUP(B201,'Listado_Completo_69-B'!$B$4:$R$20000,13,0)</f>
        <v>#N/A</v>
      </c>
      <c r="Q201" s="20" t="e">
        <f>VLOOKUP(B201,'Listado_Completo_69-B'!$B$4:$R$20000,14,0)</f>
        <v>#N/A</v>
      </c>
      <c r="R201" s="20" t="e">
        <f>VLOOKUP(B201,'Listado_Completo_69-B'!$B$4:$R$20000,15,0)</f>
        <v>#N/A</v>
      </c>
      <c r="S201" s="20" t="e">
        <f>VLOOKUP(B201,'Listado_Completo_69-B'!$B$4:$R$20000,16,0)</f>
        <v>#N/A</v>
      </c>
      <c r="T201" s="20" t="e">
        <f>VLOOKUP(B201,'Listado_Completo_69-B'!$B$4:$R$20000,17,0)</f>
        <v>#N/A</v>
      </c>
    </row>
    <row r="202" spans="1:20" s="22" customFormat="1" x14ac:dyDescent="0.2">
      <c r="A202" s="20">
        <v>2014</v>
      </c>
      <c r="B202" s="20"/>
      <c r="C202" s="10" t="e">
        <f>VLOOKUP(B202,'Listado_Completo_69-B'!$B$4:$R$20000,2,0)</f>
        <v>#N/A</v>
      </c>
      <c r="D202" s="21">
        <v>11677</v>
      </c>
      <c r="F202" s="20" t="e">
        <f>VLOOKUP(B202,'Listado_Completo_69-B'!$B$4:$R$20000,3,0)</f>
        <v>#N/A</v>
      </c>
      <c r="G202" s="20" t="e">
        <f>VLOOKUP(B202,'Listado_Completo_69-B'!$B$4:$R$20000,4,0)</f>
        <v>#N/A</v>
      </c>
      <c r="H202" s="23" t="e">
        <f>VLOOKUP(B202,'Listado_Completo_69-B'!$B$4:$R$20000,5,0)</f>
        <v>#N/A</v>
      </c>
      <c r="I202" s="20" t="e">
        <f>VLOOKUP(B202,'Listado_Completo_69-B'!$B$4:$R$20000,6,0)</f>
        <v>#N/A</v>
      </c>
      <c r="J202" s="23" t="e">
        <f>VLOOKUP(B202,'Listado_Completo_69-B'!$B$4:$R$20000,7,0)</f>
        <v>#N/A</v>
      </c>
      <c r="K202" s="23" t="e">
        <f>VLOOKUP(B202,'Listado_Completo_69-B'!$B$4:$R$20000,8,0)</f>
        <v>#N/A</v>
      </c>
      <c r="L202" s="20" t="e">
        <f>VLOOKUP(B202,'Listado_Completo_69-B'!$B$4:$R$20000,9,0)</f>
        <v>#N/A</v>
      </c>
      <c r="M202" s="23" t="e">
        <f>VLOOKUP(B202,'Listado_Completo_69-B'!$B$4:$R$20000,10,0)</f>
        <v>#N/A</v>
      </c>
      <c r="N202" s="20" t="e">
        <f>VLOOKUP(B202,'Listado_Completo_69-B'!$B$4:$R$20000,11,0)</f>
        <v>#N/A</v>
      </c>
      <c r="O202" s="23" t="e">
        <f>VLOOKUP(B202,'Listado_Completo_69-B'!$B$4:$R$20000,12,0)</f>
        <v>#N/A</v>
      </c>
      <c r="P202" s="23" t="e">
        <f>VLOOKUP(B202,'Listado_Completo_69-B'!$B$4:$R$20000,13,0)</f>
        <v>#N/A</v>
      </c>
      <c r="Q202" s="20" t="e">
        <f>VLOOKUP(B202,'Listado_Completo_69-B'!$B$4:$R$20000,14,0)</f>
        <v>#N/A</v>
      </c>
      <c r="R202" s="20" t="e">
        <f>VLOOKUP(B202,'Listado_Completo_69-B'!$B$4:$R$20000,15,0)</f>
        <v>#N/A</v>
      </c>
      <c r="S202" s="20" t="e">
        <f>VLOOKUP(B202,'Listado_Completo_69-B'!$B$4:$R$20000,16,0)</f>
        <v>#N/A</v>
      </c>
      <c r="T202" s="20" t="e">
        <f>VLOOKUP(B202,'Listado_Completo_69-B'!$B$4:$R$20000,17,0)</f>
        <v>#N/A</v>
      </c>
    </row>
    <row r="203" spans="1:20" s="22" customFormat="1" x14ac:dyDescent="0.2">
      <c r="A203" s="20">
        <v>2014</v>
      </c>
      <c r="B203" s="20"/>
      <c r="C203" s="10" t="e">
        <f>VLOOKUP(B203,'Listado_Completo_69-B'!$B$4:$R$20000,2,0)</f>
        <v>#N/A</v>
      </c>
      <c r="D203" s="21">
        <v>11677</v>
      </c>
      <c r="F203" s="20" t="e">
        <f>VLOOKUP(B203,'Listado_Completo_69-B'!$B$4:$R$20000,3,0)</f>
        <v>#N/A</v>
      </c>
      <c r="G203" s="20" t="e">
        <f>VLOOKUP(B203,'Listado_Completo_69-B'!$B$4:$R$20000,4,0)</f>
        <v>#N/A</v>
      </c>
      <c r="H203" s="23" t="e">
        <f>VLOOKUP(B203,'Listado_Completo_69-B'!$B$4:$R$20000,5,0)</f>
        <v>#N/A</v>
      </c>
      <c r="I203" s="20" t="e">
        <f>VLOOKUP(B203,'Listado_Completo_69-B'!$B$4:$R$20000,6,0)</f>
        <v>#N/A</v>
      </c>
      <c r="J203" s="23" t="e">
        <f>VLOOKUP(B203,'Listado_Completo_69-B'!$B$4:$R$20000,7,0)</f>
        <v>#N/A</v>
      </c>
      <c r="K203" s="23" t="e">
        <f>VLOOKUP(B203,'Listado_Completo_69-B'!$B$4:$R$20000,8,0)</f>
        <v>#N/A</v>
      </c>
      <c r="L203" s="20" t="e">
        <f>VLOOKUP(B203,'Listado_Completo_69-B'!$B$4:$R$20000,9,0)</f>
        <v>#N/A</v>
      </c>
      <c r="M203" s="23" t="e">
        <f>VLOOKUP(B203,'Listado_Completo_69-B'!$B$4:$R$20000,10,0)</f>
        <v>#N/A</v>
      </c>
      <c r="N203" s="20" t="e">
        <f>VLOOKUP(B203,'Listado_Completo_69-B'!$B$4:$R$20000,11,0)</f>
        <v>#N/A</v>
      </c>
      <c r="O203" s="23" t="e">
        <f>VLOOKUP(B203,'Listado_Completo_69-B'!$B$4:$R$20000,12,0)</f>
        <v>#N/A</v>
      </c>
      <c r="P203" s="23" t="e">
        <f>VLOOKUP(B203,'Listado_Completo_69-B'!$B$4:$R$20000,13,0)</f>
        <v>#N/A</v>
      </c>
      <c r="Q203" s="20" t="e">
        <f>VLOOKUP(B203,'Listado_Completo_69-B'!$B$4:$R$20000,14,0)</f>
        <v>#N/A</v>
      </c>
      <c r="R203" s="20" t="e">
        <f>VLOOKUP(B203,'Listado_Completo_69-B'!$B$4:$R$20000,15,0)</f>
        <v>#N/A</v>
      </c>
      <c r="S203" s="20" t="e">
        <f>VLOOKUP(B203,'Listado_Completo_69-B'!$B$4:$R$20000,16,0)</f>
        <v>#N/A</v>
      </c>
      <c r="T203" s="20" t="e">
        <f>VLOOKUP(B203,'Listado_Completo_69-B'!$B$4:$R$20000,17,0)</f>
        <v>#N/A</v>
      </c>
    </row>
    <row r="204" spans="1:20" s="22" customFormat="1" x14ac:dyDescent="0.2">
      <c r="A204" s="20">
        <v>2014</v>
      </c>
      <c r="B204" s="20"/>
      <c r="C204" s="10" t="e">
        <f>VLOOKUP(B204,'Listado_Completo_69-B'!$B$4:$R$20000,2,0)</f>
        <v>#N/A</v>
      </c>
      <c r="D204" s="21">
        <v>11677</v>
      </c>
      <c r="F204" s="20" t="e">
        <f>VLOOKUP(B204,'Listado_Completo_69-B'!$B$4:$R$20000,3,0)</f>
        <v>#N/A</v>
      </c>
      <c r="G204" s="20" t="e">
        <f>VLOOKUP(B204,'Listado_Completo_69-B'!$B$4:$R$20000,4,0)</f>
        <v>#N/A</v>
      </c>
      <c r="H204" s="23" t="e">
        <f>VLOOKUP(B204,'Listado_Completo_69-B'!$B$4:$R$20000,5,0)</f>
        <v>#N/A</v>
      </c>
      <c r="I204" s="20" t="e">
        <f>VLOOKUP(B204,'Listado_Completo_69-B'!$B$4:$R$20000,6,0)</f>
        <v>#N/A</v>
      </c>
      <c r="J204" s="23" t="e">
        <f>VLOOKUP(B204,'Listado_Completo_69-B'!$B$4:$R$20000,7,0)</f>
        <v>#N/A</v>
      </c>
      <c r="K204" s="23" t="e">
        <f>VLOOKUP(B204,'Listado_Completo_69-B'!$B$4:$R$20000,8,0)</f>
        <v>#N/A</v>
      </c>
      <c r="L204" s="20" t="e">
        <f>VLOOKUP(B204,'Listado_Completo_69-B'!$B$4:$R$20000,9,0)</f>
        <v>#N/A</v>
      </c>
      <c r="M204" s="23" t="e">
        <f>VLOOKUP(B204,'Listado_Completo_69-B'!$B$4:$R$20000,10,0)</f>
        <v>#N/A</v>
      </c>
      <c r="N204" s="20" t="e">
        <f>VLOOKUP(B204,'Listado_Completo_69-B'!$B$4:$R$20000,11,0)</f>
        <v>#N/A</v>
      </c>
      <c r="O204" s="23" t="e">
        <f>VLOOKUP(B204,'Listado_Completo_69-B'!$B$4:$R$20000,12,0)</f>
        <v>#N/A</v>
      </c>
      <c r="P204" s="23" t="e">
        <f>VLOOKUP(B204,'Listado_Completo_69-B'!$B$4:$R$20000,13,0)</f>
        <v>#N/A</v>
      </c>
      <c r="Q204" s="20" t="e">
        <f>VLOOKUP(B204,'Listado_Completo_69-B'!$B$4:$R$20000,14,0)</f>
        <v>#N/A</v>
      </c>
      <c r="R204" s="20" t="e">
        <f>VLOOKUP(B204,'Listado_Completo_69-B'!$B$4:$R$20000,15,0)</f>
        <v>#N/A</v>
      </c>
      <c r="S204" s="20" t="e">
        <f>VLOOKUP(B204,'Listado_Completo_69-B'!$B$4:$R$20000,16,0)</f>
        <v>#N/A</v>
      </c>
      <c r="T204" s="20" t="e">
        <f>VLOOKUP(B204,'Listado_Completo_69-B'!$B$4:$R$20000,17,0)</f>
        <v>#N/A</v>
      </c>
    </row>
    <row r="205" spans="1:20" s="22" customFormat="1" x14ac:dyDescent="0.2">
      <c r="A205" s="20">
        <v>2014</v>
      </c>
      <c r="B205" s="20"/>
      <c r="C205" s="10" t="e">
        <f>VLOOKUP(B205,'Listado_Completo_69-B'!$B$4:$R$20000,2,0)</f>
        <v>#N/A</v>
      </c>
      <c r="D205" s="21">
        <v>11677</v>
      </c>
      <c r="F205" s="20" t="e">
        <f>VLOOKUP(B205,'Listado_Completo_69-B'!$B$4:$R$20000,3,0)</f>
        <v>#N/A</v>
      </c>
      <c r="G205" s="20" t="e">
        <f>VLOOKUP(B205,'Listado_Completo_69-B'!$B$4:$R$20000,4,0)</f>
        <v>#N/A</v>
      </c>
      <c r="H205" s="23" t="e">
        <f>VLOOKUP(B205,'Listado_Completo_69-B'!$B$4:$R$20000,5,0)</f>
        <v>#N/A</v>
      </c>
      <c r="I205" s="20" t="e">
        <f>VLOOKUP(B205,'Listado_Completo_69-B'!$B$4:$R$20000,6,0)</f>
        <v>#N/A</v>
      </c>
      <c r="J205" s="23" t="e">
        <f>VLOOKUP(B205,'Listado_Completo_69-B'!$B$4:$R$20000,7,0)</f>
        <v>#N/A</v>
      </c>
      <c r="K205" s="23" t="e">
        <f>VLOOKUP(B205,'Listado_Completo_69-B'!$B$4:$R$20000,8,0)</f>
        <v>#N/A</v>
      </c>
      <c r="L205" s="20" t="e">
        <f>VLOOKUP(B205,'Listado_Completo_69-B'!$B$4:$R$20000,9,0)</f>
        <v>#N/A</v>
      </c>
      <c r="M205" s="23" t="e">
        <f>VLOOKUP(B205,'Listado_Completo_69-B'!$B$4:$R$20000,10,0)</f>
        <v>#N/A</v>
      </c>
      <c r="N205" s="20" t="e">
        <f>VLOOKUP(B205,'Listado_Completo_69-B'!$B$4:$R$20000,11,0)</f>
        <v>#N/A</v>
      </c>
      <c r="O205" s="23" t="e">
        <f>VLOOKUP(B205,'Listado_Completo_69-B'!$B$4:$R$20000,12,0)</f>
        <v>#N/A</v>
      </c>
      <c r="P205" s="23" t="e">
        <f>VLOOKUP(B205,'Listado_Completo_69-B'!$B$4:$R$20000,13,0)</f>
        <v>#N/A</v>
      </c>
      <c r="Q205" s="20" t="e">
        <f>VLOOKUP(B205,'Listado_Completo_69-B'!$B$4:$R$20000,14,0)</f>
        <v>#N/A</v>
      </c>
      <c r="R205" s="20" t="e">
        <f>VLOOKUP(B205,'Listado_Completo_69-B'!$B$4:$R$20000,15,0)</f>
        <v>#N/A</v>
      </c>
      <c r="S205" s="20" t="e">
        <f>VLOOKUP(B205,'Listado_Completo_69-B'!$B$4:$R$20000,16,0)</f>
        <v>#N/A</v>
      </c>
      <c r="T205" s="20" t="e">
        <f>VLOOKUP(B205,'Listado_Completo_69-B'!$B$4:$R$20000,17,0)</f>
        <v>#N/A</v>
      </c>
    </row>
    <row r="206" spans="1:20" s="22" customFormat="1" x14ac:dyDescent="0.2">
      <c r="A206" s="20">
        <v>2014</v>
      </c>
      <c r="B206" s="20"/>
      <c r="C206" s="10" t="e">
        <f>VLOOKUP(B206,'Listado_Completo_69-B'!$B$4:$R$20000,2,0)</f>
        <v>#N/A</v>
      </c>
      <c r="D206" s="21">
        <v>11677</v>
      </c>
      <c r="F206" s="20" t="e">
        <f>VLOOKUP(B206,'Listado_Completo_69-B'!$B$4:$R$20000,3,0)</f>
        <v>#N/A</v>
      </c>
      <c r="G206" s="20" t="e">
        <f>VLOOKUP(B206,'Listado_Completo_69-B'!$B$4:$R$20000,4,0)</f>
        <v>#N/A</v>
      </c>
      <c r="H206" s="23" t="e">
        <f>VLOOKUP(B206,'Listado_Completo_69-B'!$B$4:$R$20000,5,0)</f>
        <v>#N/A</v>
      </c>
      <c r="I206" s="20" t="e">
        <f>VLOOKUP(B206,'Listado_Completo_69-B'!$B$4:$R$20000,6,0)</f>
        <v>#N/A</v>
      </c>
      <c r="J206" s="23" t="e">
        <f>VLOOKUP(B206,'Listado_Completo_69-B'!$B$4:$R$20000,7,0)</f>
        <v>#N/A</v>
      </c>
      <c r="K206" s="23" t="e">
        <f>VLOOKUP(B206,'Listado_Completo_69-B'!$B$4:$R$20000,8,0)</f>
        <v>#N/A</v>
      </c>
      <c r="L206" s="20" t="e">
        <f>VLOOKUP(B206,'Listado_Completo_69-B'!$B$4:$R$20000,9,0)</f>
        <v>#N/A</v>
      </c>
      <c r="M206" s="23" t="e">
        <f>VLOOKUP(B206,'Listado_Completo_69-B'!$B$4:$R$20000,10,0)</f>
        <v>#N/A</v>
      </c>
      <c r="N206" s="20" t="e">
        <f>VLOOKUP(B206,'Listado_Completo_69-B'!$B$4:$R$20000,11,0)</f>
        <v>#N/A</v>
      </c>
      <c r="O206" s="23" t="e">
        <f>VLOOKUP(B206,'Listado_Completo_69-B'!$B$4:$R$20000,12,0)</f>
        <v>#N/A</v>
      </c>
      <c r="P206" s="23" t="e">
        <f>VLOOKUP(B206,'Listado_Completo_69-B'!$B$4:$R$20000,13,0)</f>
        <v>#N/A</v>
      </c>
      <c r="Q206" s="20" t="e">
        <f>VLOOKUP(B206,'Listado_Completo_69-B'!$B$4:$R$20000,14,0)</f>
        <v>#N/A</v>
      </c>
      <c r="R206" s="20" t="e">
        <f>VLOOKUP(B206,'Listado_Completo_69-B'!$B$4:$R$20000,15,0)</f>
        <v>#N/A</v>
      </c>
      <c r="S206" s="20" t="e">
        <f>VLOOKUP(B206,'Listado_Completo_69-B'!$B$4:$R$20000,16,0)</f>
        <v>#N/A</v>
      </c>
      <c r="T206" s="20" t="e">
        <f>VLOOKUP(B206,'Listado_Completo_69-B'!$B$4:$R$20000,17,0)</f>
        <v>#N/A</v>
      </c>
    </row>
    <row r="207" spans="1:20" s="22" customFormat="1" x14ac:dyDescent="0.2">
      <c r="A207" s="20">
        <v>2014</v>
      </c>
      <c r="B207" s="20"/>
      <c r="C207" s="10" t="e">
        <f>VLOOKUP(B207,'Listado_Completo_69-B'!$B$4:$R$20000,2,0)</f>
        <v>#N/A</v>
      </c>
      <c r="D207" s="21">
        <v>11677</v>
      </c>
      <c r="F207" s="20" t="e">
        <f>VLOOKUP(B207,'Listado_Completo_69-B'!$B$4:$R$20000,3,0)</f>
        <v>#N/A</v>
      </c>
      <c r="G207" s="20" t="e">
        <f>VLOOKUP(B207,'Listado_Completo_69-B'!$B$4:$R$20000,4,0)</f>
        <v>#N/A</v>
      </c>
      <c r="H207" s="23" t="e">
        <f>VLOOKUP(B207,'Listado_Completo_69-B'!$B$4:$R$20000,5,0)</f>
        <v>#N/A</v>
      </c>
      <c r="I207" s="20" t="e">
        <f>VLOOKUP(B207,'Listado_Completo_69-B'!$B$4:$R$20000,6,0)</f>
        <v>#N/A</v>
      </c>
      <c r="J207" s="23" t="e">
        <f>VLOOKUP(B207,'Listado_Completo_69-B'!$B$4:$R$20000,7,0)</f>
        <v>#N/A</v>
      </c>
      <c r="K207" s="23" t="e">
        <f>VLOOKUP(B207,'Listado_Completo_69-B'!$B$4:$R$20000,8,0)</f>
        <v>#N/A</v>
      </c>
      <c r="L207" s="20" t="e">
        <f>VLOOKUP(B207,'Listado_Completo_69-B'!$B$4:$R$20000,9,0)</f>
        <v>#N/A</v>
      </c>
      <c r="M207" s="23" t="e">
        <f>VLOOKUP(B207,'Listado_Completo_69-B'!$B$4:$R$20000,10,0)</f>
        <v>#N/A</v>
      </c>
      <c r="N207" s="20" t="e">
        <f>VLOOKUP(B207,'Listado_Completo_69-B'!$B$4:$R$20000,11,0)</f>
        <v>#N/A</v>
      </c>
      <c r="O207" s="23" t="e">
        <f>VLOOKUP(B207,'Listado_Completo_69-B'!$B$4:$R$20000,12,0)</f>
        <v>#N/A</v>
      </c>
      <c r="P207" s="23" t="e">
        <f>VLOOKUP(B207,'Listado_Completo_69-B'!$B$4:$R$20000,13,0)</f>
        <v>#N/A</v>
      </c>
      <c r="Q207" s="20" t="e">
        <f>VLOOKUP(B207,'Listado_Completo_69-B'!$B$4:$R$20000,14,0)</f>
        <v>#N/A</v>
      </c>
      <c r="R207" s="20" t="e">
        <f>VLOOKUP(B207,'Listado_Completo_69-B'!$B$4:$R$20000,15,0)</f>
        <v>#N/A</v>
      </c>
      <c r="S207" s="20" t="e">
        <f>VLOOKUP(B207,'Listado_Completo_69-B'!$B$4:$R$20000,16,0)</f>
        <v>#N/A</v>
      </c>
      <c r="T207" s="20" t="e">
        <f>VLOOKUP(B207,'Listado_Completo_69-B'!$B$4:$R$20000,17,0)</f>
        <v>#N/A</v>
      </c>
    </row>
    <row r="208" spans="1:20" s="22" customFormat="1" x14ac:dyDescent="0.2">
      <c r="A208" s="20">
        <v>2014</v>
      </c>
      <c r="B208" s="20"/>
      <c r="C208" s="10" t="e">
        <f>VLOOKUP(B208,'Listado_Completo_69-B'!$B$4:$R$20000,2,0)</f>
        <v>#N/A</v>
      </c>
      <c r="D208" s="21">
        <v>11677</v>
      </c>
      <c r="F208" s="20" t="e">
        <f>VLOOKUP(B208,'Listado_Completo_69-B'!$B$4:$R$20000,3,0)</f>
        <v>#N/A</v>
      </c>
      <c r="G208" s="20" t="e">
        <f>VLOOKUP(B208,'Listado_Completo_69-B'!$B$4:$R$20000,4,0)</f>
        <v>#N/A</v>
      </c>
      <c r="H208" s="23" t="e">
        <f>VLOOKUP(B208,'Listado_Completo_69-B'!$B$4:$R$20000,5,0)</f>
        <v>#N/A</v>
      </c>
      <c r="I208" s="20" t="e">
        <f>VLOOKUP(B208,'Listado_Completo_69-B'!$B$4:$R$20000,6,0)</f>
        <v>#N/A</v>
      </c>
      <c r="J208" s="23" t="e">
        <f>VLOOKUP(B208,'Listado_Completo_69-B'!$B$4:$R$20000,7,0)</f>
        <v>#N/A</v>
      </c>
      <c r="K208" s="23" t="e">
        <f>VLOOKUP(B208,'Listado_Completo_69-B'!$B$4:$R$20000,8,0)</f>
        <v>#N/A</v>
      </c>
      <c r="L208" s="20" t="e">
        <f>VLOOKUP(B208,'Listado_Completo_69-B'!$B$4:$R$20000,9,0)</f>
        <v>#N/A</v>
      </c>
      <c r="M208" s="23" t="e">
        <f>VLOOKUP(B208,'Listado_Completo_69-B'!$B$4:$R$20000,10,0)</f>
        <v>#N/A</v>
      </c>
      <c r="N208" s="20" t="e">
        <f>VLOOKUP(B208,'Listado_Completo_69-B'!$B$4:$R$20000,11,0)</f>
        <v>#N/A</v>
      </c>
      <c r="O208" s="23" t="e">
        <f>VLOOKUP(B208,'Listado_Completo_69-B'!$B$4:$R$20000,12,0)</f>
        <v>#N/A</v>
      </c>
      <c r="P208" s="23" t="e">
        <f>VLOOKUP(B208,'Listado_Completo_69-B'!$B$4:$R$20000,13,0)</f>
        <v>#N/A</v>
      </c>
      <c r="Q208" s="20" t="e">
        <f>VLOOKUP(B208,'Listado_Completo_69-B'!$B$4:$R$20000,14,0)</f>
        <v>#N/A</v>
      </c>
      <c r="R208" s="20" t="e">
        <f>VLOOKUP(B208,'Listado_Completo_69-B'!$B$4:$R$20000,15,0)</f>
        <v>#N/A</v>
      </c>
      <c r="S208" s="20" t="e">
        <f>VLOOKUP(B208,'Listado_Completo_69-B'!$B$4:$R$20000,16,0)</f>
        <v>#N/A</v>
      </c>
      <c r="T208" s="20" t="e">
        <f>VLOOKUP(B208,'Listado_Completo_69-B'!$B$4:$R$20000,17,0)</f>
        <v>#N/A</v>
      </c>
    </row>
    <row r="209" spans="1:20" s="22" customFormat="1" x14ac:dyDescent="0.2">
      <c r="A209" s="20">
        <v>2014</v>
      </c>
      <c r="B209" s="20"/>
      <c r="C209" s="10" t="e">
        <f>VLOOKUP(B209,'Listado_Completo_69-B'!$B$4:$R$20000,2,0)</f>
        <v>#N/A</v>
      </c>
      <c r="D209" s="21">
        <v>11677</v>
      </c>
      <c r="F209" s="20" t="e">
        <f>VLOOKUP(B209,'Listado_Completo_69-B'!$B$4:$R$20000,3,0)</f>
        <v>#N/A</v>
      </c>
      <c r="G209" s="20" t="e">
        <f>VLOOKUP(B209,'Listado_Completo_69-B'!$B$4:$R$20000,4,0)</f>
        <v>#N/A</v>
      </c>
      <c r="H209" s="23" t="e">
        <f>VLOOKUP(B209,'Listado_Completo_69-B'!$B$4:$R$20000,5,0)</f>
        <v>#N/A</v>
      </c>
      <c r="I209" s="20" t="e">
        <f>VLOOKUP(B209,'Listado_Completo_69-B'!$B$4:$R$20000,6,0)</f>
        <v>#N/A</v>
      </c>
      <c r="J209" s="23" t="e">
        <f>VLOOKUP(B209,'Listado_Completo_69-B'!$B$4:$R$20000,7,0)</f>
        <v>#N/A</v>
      </c>
      <c r="K209" s="23" t="e">
        <f>VLOOKUP(B209,'Listado_Completo_69-B'!$B$4:$R$20000,8,0)</f>
        <v>#N/A</v>
      </c>
      <c r="L209" s="20" t="e">
        <f>VLOOKUP(B209,'Listado_Completo_69-B'!$B$4:$R$20000,9,0)</f>
        <v>#N/A</v>
      </c>
      <c r="M209" s="23" t="e">
        <f>VLOOKUP(B209,'Listado_Completo_69-B'!$B$4:$R$20000,10,0)</f>
        <v>#N/A</v>
      </c>
      <c r="N209" s="20" t="e">
        <f>VLOOKUP(B209,'Listado_Completo_69-B'!$B$4:$R$20000,11,0)</f>
        <v>#N/A</v>
      </c>
      <c r="O209" s="23" t="e">
        <f>VLOOKUP(B209,'Listado_Completo_69-B'!$B$4:$R$20000,12,0)</f>
        <v>#N/A</v>
      </c>
      <c r="P209" s="23" t="e">
        <f>VLOOKUP(B209,'Listado_Completo_69-B'!$B$4:$R$20000,13,0)</f>
        <v>#N/A</v>
      </c>
      <c r="Q209" s="20" t="e">
        <f>VLOOKUP(B209,'Listado_Completo_69-B'!$B$4:$R$20000,14,0)</f>
        <v>#N/A</v>
      </c>
      <c r="R209" s="20" t="e">
        <f>VLOOKUP(B209,'Listado_Completo_69-B'!$B$4:$R$20000,15,0)</f>
        <v>#N/A</v>
      </c>
      <c r="S209" s="20" t="e">
        <f>VLOOKUP(B209,'Listado_Completo_69-B'!$B$4:$R$20000,16,0)</f>
        <v>#N/A</v>
      </c>
      <c r="T209" s="20" t="e">
        <f>VLOOKUP(B209,'Listado_Completo_69-B'!$B$4:$R$20000,17,0)</f>
        <v>#N/A</v>
      </c>
    </row>
    <row r="210" spans="1:20" s="22" customFormat="1" x14ac:dyDescent="0.2">
      <c r="A210" s="20">
        <v>2014</v>
      </c>
      <c r="B210" s="20"/>
      <c r="C210" s="10" t="e">
        <f>VLOOKUP(B210,'Listado_Completo_69-B'!$B$4:$R$20000,2,0)</f>
        <v>#N/A</v>
      </c>
      <c r="D210" s="21">
        <v>11677</v>
      </c>
      <c r="F210" s="20" t="e">
        <f>VLOOKUP(B210,'Listado_Completo_69-B'!$B$4:$R$20000,3,0)</f>
        <v>#N/A</v>
      </c>
      <c r="G210" s="20" t="e">
        <f>VLOOKUP(B210,'Listado_Completo_69-B'!$B$4:$R$20000,4,0)</f>
        <v>#N/A</v>
      </c>
      <c r="H210" s="23" t="e">
        <f>VLOOKUP(B210,'Listado_Completo_69-B'!$B$4:$R$20000,5,0)</f>
        <v>#N/A</v>
      </c>
      <c r="I210" s="20" t="e">
        <f>VLOOKUP(B210,'Listado_Completo_69-B'!$B$4:$R$20000,6,0)</f>
        <v>#N/A</v>
      </c>
      <c r="J210" s="23" t="e">
        <f>VLOOKUP(B210,'Listado_Completo_69-B'!$B$4:$R$20000,7,0)</f>
        <v>#N/A</v>
      </c>
      <c r="K210" s="23" t="e">
        <f>VLOOKUP(B210,'Listado_Completo_69-B'!$B$4:$R$20000,8,0)</f>
        <v>#N/A</v>
      </c>
      <c r="L210" s="20" t="e">
        <f>VLOOKUP(B210,'Listado_Completo_69-B'!$B$4:$R$20000,9,0)</f>
        <v>#N/A</v>
      </c>
      <c r="M210" s="23" t="e">
        <f>VLOOKUP(B210,'Listado_Completo_69-B'!$B$4:$R$20000,10,0)</f>
        <v>#N/A</v>
      </c>
      <c r="N210" s="20" t="e">
        <f>VLOOKUP(B210,'Listado_Completo_69-B'!$B$4:$R$20000,11,0)</f>
        <v>#N/A</v>
      </c>
      <c r="O210" s="23" t="e">
        <f>VLOOKUP(B210,'Listado_Completo_69-B'!$B$4:$R$20000,12,0)</f>
        <v>#N/A</v>
      </c>
      <c r="P210" s="23" t="e">
        <f>VLOOKUP(B210,'Listado_Completo_69-B'!$B$4:$R$20000,13,0)</f>
        <v>#N/A</v>
      </c>
      <c r="Q210" s="20" t="e">
        <f>VLOOKUP(B210,'Listado_Completo_69-B'!$B$4:$R$20000,14,0)</f>
        <v>#N/A</v>
      </c>
      <c r="R210" s="20" t="e">
        <f>VLOOKUP(B210,'Listado_Completo_69-B'!$B$4:$R$20000,15,0)</f>
        <v>#N/A</v>
      </c>
      <c r="S210" s="20" t="e">
        <f>VLOOKUP(B210,'Listado_Completo_69-B'!$B$4:$R$20000,16,0)</f>
        <v>#N/A</v>
      </c>
      <c r="T210" s="20" t="e">
        <f>VLOOKUP(B210,'Listado_Completo_69-B'!$B$4:$R$20000,17,0)</f>
        <v>#N/A</v>
      </c>
    </row>
    <row r="211" spans="1:20" s="22" customFormat="1" x14ac:dyDescent="0.2">
      <c r="A211" s="20">
        <v>2014</v>
      </c>
      <c r="B211" s="20"/>
      <c r="C211" s="10" t="e">
        <f>VLOOKUP(B211,'Listado_Completo_69-B'!$B$4:$R$20000,2,0)</f>
        <v>#N/A</v>
      </c>
      <c r="D211" s="21">
        <v>11677</v>
      </c>
      <c r="F211" s="20" t="e">
        <f>VLOOKUP(B211,'Listado_Completo_69-B'!$B$4:$R$20000,3,0)</f>
        <v>#N/A</v>
      </c>
      <c r="G211" s="20" t="e">
        <f>VLOOKUP(B211,'Listado_Completo_69-B'!$B$4:$R$20000,4,0)</f>
        <v>#N/A</v>
      </c>
      <c r="H211" s="23" t="e">
        <f>VLOOKUP(B211,'Listado_Completo_69-B'!$B$4:$R$20000,5,0)</f>
        <v>#N/A</v>
      </c>
      <c r="I211" s="20" t="e">
        <f>VLOOKUP(B211,'Listado_Completo_69-B'!$B$4:$R$20000,6,0)</f>
        <v>#N/A</v>
      </c>
      <c r="J211" s="23" t="e">
        <f>VLOOKUP(B211,'Listado_Completo_69-B'!$B$4:$R$20000,7,0)</f>
        <v>#N/A</v>
      </c>
      <c r="K211" s="23" t="e">
        <f>VLOOKUP(B211,'Listado_Completo_69-B'!$B$4:$R$20000,8,0)</f>
        <v>#N/A</v>
      </c>
      <c r="L211" s="20" t="e">
        <f>VLOOKUP(B211,'Listado_Completo_69-B'!$B$4:$R$20000,9,0)</f>
        <v>#N/A</v>
      </c>
      <c r="M211" s="23" t="e">
        <f>VLOOKUP(B211,'Listado_Completo_69-B'!$B$4:$R$20000,10,0)</f>
        <v>#N/A</v>
      </c>
      <c r="N211" s="20" t="e">
        <f>VLOOKUP(B211,'Listado_Completo_69-B'!$B$4:$R$20000,11,0)</f>
        <v>#N/A</v>
      </c>
      <c r="O211" s="23" t="e">
        <f>VLOOKUP(B211,'Listado_Completo_69-B'!$B$4:$R$20000,12,0)</f>
        <v>#N/A</v>
      </c>
      <c r="P211" s="23" t="e">
        <f>VLOOKUP(B211,'Listado_Completo_69-B'!$B$4:$R$20000,13,0)</f>
        <v>#N/A</v>
      </c>
      <c r="Q211" s="20" t="e">
        <f>VLOOKUP(B211,'Listado_Completo_69-B'!$B$4:$R$20000,14,0)</f>
        <v>#N/A</v>
      </c>
      <c r="R211" s="20" t="e">
        <f>VLOOKUP(B211,'Listado_Completo_69-B'!$B$4:$R$20000,15,0)</f>
        <v>#N/A</v>
      </c>
      <c r="S211" s="20" t="e">
        <f>VLOOKUP(B211,'Listado_Completo_69-B'!$B$4:$R$20000,16,0)</f>
        <v>#N/A</v>
      </c>
      <c r="T211" s="20" t="e">
        <f>VLOOKUP(B211,'Listado_Completo_69-B'!$B$4:$R$20000,17,0)</f>
        <v>#N/A</v>
      </c>
    </row>
    <row r="212" spans="1:20" s="22" customFormat="1" x14ac:dyDescent="0.2">
      <c r="A212" s="20">
        <v>2014</v>
      </c>
      <c r="B212" s="20"/>
      <c r="C212" s="10" t="e">
        <f>VLOOKUP(B212,'Listado_Completo_69-B'!$B$4:$R$20000,2,0)</f>
        <v>#N/A</v>
      </c>
      <c r="D212" s="21">
        <v>11677</v>
      </c>
      <c r="F212" s="20" t="e">
        <f>VLOOKUP(B212,'Listado_Completo_69-B'!$B$4:$R$20000,3,0)</f>
        <v>#N/A</v>
      </c>
      <c r="G212" s="20" t="e">
        <f>VLOOKUP(B212,'Listado_Completo_69-B'!$B$4:$R$20000,4,0)</f>
        <v>#N/A</v>
      </c>
      <c r="H212" s="23" t="e">
        <f>VLOOKUP(B212,'Listado_Completo_69-B'!$B$4:$R$20000,5,0)</f>
        <v>#N/A</v>
      </c>
      <c r="I212" s="20" t="e">
        <f>VLOOKUP(B212,'Listado_Completo_69-B'!$B$4:$R$20000,6,0)</f>
        <v>#N/A</v>
      </c>
      <c r="J212" s="23" t="e">
        <f>VLOOKUP(B212,'Listado_Completo_69-B'!$B$4:$R$20000,7,0)</f>
        <v>#N/A</v>
      </c>
      <c r="K212" s="23" t="e">
        <f>VLOOKUP(B212,'Listado_Completo_69-B'!$B$4:$R$20000,8,0)</f>
        <v>#N/A</v>
      </c>
      <c r="L212" s="20" t="e">
        <f>VLOOKUP(B212,'Listado_Completo_69-B'!$B$4:$R$20000,9,0)</f>
        <v>#N/A</v>
      </c>
      <c r="M212" s="23" t="e">
        <f>VLOOKUP(B212,'Listado_Completo_69-B'!$B$4:$R$20000,10,0)</f>
        <v>#N/A</v>
      </c>
      <c r="N212" s="20" t="e">
        <f>VLOOKUP(B212,'Listado_Completo_69-B'!$B$4:$R$20000,11,0)</f>
        <v>#N/A</v>
      </c>
      <c r="O212" s="23" t="e">
        <f>VLOOKUP(B212,'Listado_Completo_69-B'!$B$4:$R$20000,12,0)</f>
        <v>#N/A</v>
      </c>
      <c r="P212" s="23" t="e">
        <f>VLOOKUP(B212,'Listado_Completo_69-B'!$B$4:$R$20000,13,0)</f>
        <v>#N/A</v>
      </c>
      <c r="Q212" s="20" t="e">
        <f>VLOOKUP(B212,'Listado_Completo_69-B'!$B$4:$R$20000,14,0)</f>
        <v>#N/A</v>
      </c>
      <c r="R212" s="20" t="e">
        <f>VLOOKUP(B212,'Listado_Completo_69-B'!$B$4:$R$20000,15,0)</f>
        <v>#N/A</v>
      </c>
      <c r="S212" s="20" t="e">
        <f>VLOOKUP(B212,'Listado_Completo_69-B'!$B$4:$R$20000,16,0)</f>
        <v>#N/A</v>
      </c>
      <c r="T212" s="20" t="e">
        <f>VLOOKUP(B212,'Listado_Completo_69-B'!$B$4:$R$20000,17,0)</f>
        <v>#N/A</v>
      </c>
    </row>
    <row r="213" spans="1:20" s="22" customFormat="1" x14ac:dyDescent="0.2">
      <c r="A213" s="20">
        <v>2014</v>
      </c>
      <c r="B213" s="20"/>
      <c r="C213" s="10" t="e">
        <f>VLOOKUP(B213,'Listado_Completo_69-B'!$B$4:$R$20000,2,0)</f>
        <v>#N/A</v>
      </c>
      <c r="D213" s="21">
        <v>11677</v>
      </c>
      <c r="F213" s="20" t="e">
        <f>VLOOKUP(B213,'Listado_Completo_69-B'!$B$4:$R$20000,3,0)</f>
        <v>#N/A</v>
      </c>
      <c r="G213" s="20" t="e">
        <f>VLOOKUP(B213,'Listado_Completo_69-B'!$B$4:$R$20000,4,0)</f>
        <v>#N/A</v>
      </c>
      <c r="H213" s="23" t="e">
        <f>VLOOKUP(B213,'Listado_Completo_69-B'!$B$4:$R$20000,5,0)</f>
        <v>#N/A</v>
      </c>
      <c r="I213" s="20" t="e">
        <f>VLOOKUP(B213,'Listado_Completo_69-B'!$B$4:$R$20000,6,0)</f>
        <v>#N/A</v>
      </c>
      <c r="J213" s="23" t="e">
        <f>VLOOKUP(B213,'Listado_Completo_69-B'!$B$4:$R$20000,7,0)</f>
        <v>#N/A</v>
      </c>
      <c r="K213" s="23" t="e">
        <f>VLOOKUP(B213,'Listado_Completo_69-B'!$B$4:$R$20000,8,0)</f>
        <v>#N/A</v>
      </c>
      <c r="L213" s="20" t="e">
        <f>VLOOKUP(B213,'Listado_Completo_69-B'!$B$4:$R$20000,9,0)</f>
        <v>#N/A</v>
      </c>
      <c r="M213" s="23" t="e">
        <f>VLOOKUP(B213,'Listado_Completo_69-B'!$B$4:$R$20000,10,0)</f>
        <v>#N/A</v>
      </c>
      <c r="N213" s="20" t="e">
        <f>VLOOKUP(B213,'Listado_Completo_69-B'!$B$4:$R$20000,11,0)</f>
        <v>#N/A</v>
      </c>
      <c r="O213" s="23" t="e">
        <f>VLOOKUP(B213,'Listado_Completo_69-B'!$B$4:$R$20000,12,0)</f>
        <v>#N/A</v>
      </c>
      <c r="P213" s="23" t="e">
        <f>VLOOKUP(B213,'Listado_Completo_69-B'!$B$4:$R$20000,13,0)</f>
        <v>#N/A</v>
      </c>
      <c r="Q213" s="20" t="e">
        <f>VLOOKUP(B213,'Listado_Completo_69-B'!$B$4:$R$20000,14,0)</f>
        <v>#N/A</v>
      </c>
      <c r="R213" s="20" t="e">
        <f>VLOOKUP(B213,'Listado_Completo_69-B'!$B$4:$R$20000,15,0)</f>
        <v>#N/A</v>
      </c>
      <c r="S213" s="20" t="e">
        <f>VLOOKUP(B213,'Listado_Completo_69-B'!$B$4:$R$20000,16,0)</f>
        <v>#N/A</v>
      </c>
      <c r="T213" s="20" t="e">
        <f>VLOOKUP(B213,'Listado_Completo_69-B'!$B$4:$R$20000,17,0)</f>
        <v>#N/A</v>
      </c>
    </row>
    <row r="214" spans="1:20" s="22" customFormat="1" x14ac:dyDescent="0.2">
      <c r="A214" s="20">
        <v>2014</v>
      </c>
      <c r="B214" s="20"/>
      <c r="C214" s="10" t="e">
        <f>VLOOKUP(B214,'Listado_Completo_69-B'!$B$4:$R$20000,2,0)</f>
        <v>#N/A</v>
      </c>
      <c r="D214" s="21">
        <v>11677</v>
      </c>
      <c r="F214" s="20" t="e">
        <f>VLOOKUP(B214,'Listado_Completo_69-B'!$B$4:$R$20000,3,0)</f>
        <v>#N/A</v>
      </c>
      <c r="G214" s="20" t="e">
        <f>VLOOKUP(B214,'Listado_Completo_69-B'!$B$4:$R$20000,4,0)</f>
        <v>#N/A</v>
      </c>
      <c r="H214" s="23" t="e">
        <f>VLOOKUP(B214,'Listado_Completo_69-B'!$B$4:$R$20000,5,0)</f>
        <v>#N/A</v>
      </c>
      <c r="I214" s="20" t="e">
        <f>VLOOKUP(B214,'Listado_Completo_69-B'!$B$4:$R$20000,6,0)</f>
        <v>#N/A</v>
      </c>
      <c r="J214" s="23" t="e">
        <f>VLOOKUP(B214,'Listado_Completo_69-B'!$B$4:$R$20000,7,0)</f>
        <v>#N/A</v>
      </c>
      <c r="K214" s="23" t="e">
        <f>VLOOKUP(B214,'Listado_Completo_69-B'!$B$4:$R$20000,8,0)</f>
        <v>#N/A</v>
      </c>
      <c r="L214" s="20" t="e">
        <f>VLOOKUP(B214,'Listado_Completo_69-B'!$B$4:$R$20000,9,0)</f>
        <v>#N/A</v>
      </c>
      <c r="M214" s="23" t="e">
        <f>VLOOKUP(B214,'Listado_Completo_69-B'!$B$4:$R$20000,10,0)</f>
        <v>#N/A</v>
      </c>
      <c r="N214" s="20" t="e">
        <f>VLOOKUP(B214,'Listado_Completo_69-B'!$B$4:$R$20000,11,0)</f>
        <v>#N/A</v>
      </c>
      <c r="O214" s="23" t="e">
        <f>VLOOKUP(B214,'Listado_Completo_69-B'!$B$4:$R$20000,12,0)</f>
        <v>#N/A</v>
      </c>
      <c r="P214" s="23" t="e">
        <f>VLOOKUP(B214,'Listado_Completo_69-B'!$B$4:$R$20000,13,0)</f>
        <v>#N/A</v>
      </c>
      <c r="Q214" s="20" t="e">
        <f>VLOOKUP(B214,'Listado_Completo_69-B'!$B$4:$R$20000,14,0)</f>
        <v>#N/A</v>
      </c>
      <c r="R214" s="20" t="e">
        <f>VLOOKUP(B214,'Listado_Completo_69-B'!$B$4:$R$20000,15,0)</f>
        <v>#N/A</v>
      </c>
      <c r="S214" s="20" t="e">
        <f>VLOOKUP(B214,'Listado_Completo_69-B'!$B$4:$R$20000,16,0)</f>
        <v>#N/A</v>
      </c>
      <c r="T214" s="20" t="e">
        <f>VLOOKUP(B214,'Listado_Completo_69-B'!$B$4:$R$20000,17,0)</f>
        <v>#N/A</v>
      </c>
    </row>
    <row r="215" spans="1:20" s="22" customFormat="1" x14ac:dyDescent="0.2">
      <c r="A215" s="20">
        <v>2014</v>
      </c>
      <c r="B215" s="20"/>
      <c r="C215" s="10" t="e">
        <f>VLOOKUP(B215,'Listado_Completo_69-B'!$B$4:$R$20000,2,0)</f>
        <v>#N/A</v>
      </c>
      <c r="D215" s="21">
        <v>11677</v>
      </c>
      <c r="F215" s="20" t="e">
        <f>VLOOKUP(B215,'Listado_Completo_69-B'!$B$4:$R$20000,3,0)</f>
        <v>#N/A</v>
      </c>
      <c r="G215" s="20" t="e">
        <f>VLOOKUP(B215,'Listado_Completo_69-B'!$B$4:$R$20000,4,0)</f>
        <v>#N/A</v>
      </c>
      <c r="H215" s="23" t="e">
        <f>VLOOKUP(B215,'Listado_Completo_69-B'!$B$4:$R$20000,5,0)</f>
        <v>#N/A</v>
      </c>
      <c r="I215" s="20" t="e">
        <f>VLOOKUP(B215,'Listado_Completo_69-B'!$B$4:$R$20000,6,0)</f>
        <v>#N/A</v>
      </c>
      <c r="J215" s="23" t="e">
        <f>VLOOKUP(B215,'Listado_Completo_69-B'!$B$4:$R$20000,7,0)</f>
        <v>#N/A</v>
      </c>
      <c r="K215" s="23" t="e">
        <f>VLOOKUP(B215,'Listado_Completo_69-B'!$B$4:$R$20000,8,0)</f>
        <v>#N/A</v>
      </c>
      <c r="L215" s="20" t="e">
        <f>VLOOKUP(B215,'Listado_Completo_69-B'!$B$4:$R$20000,9,0)</f>
        <v>#N/A</v>
      </c>
      <c r="M215" s="23" t="e">
        <f>VLOOKUP(B215,'Listado_Completo_69-B'!$B$4:$R$20000,10,0)</f>
        <v>#N/A</v>
      </c>
      <c r="N215" s="20" t="e">
        <f>VLOOKUP(B215,'Listado_Completo_69-B'!$B$4:$R$20000,11,0)</f>
        <v>#N/A</v>
      </c>
      <c r="O215" s="23" t="e">
        <f>VLOOKUP(B215,'Listado_Completo_69-B'!$B$4:$R$20000,12,0)</f>
        <v>#N/A</v>
      </c>
      <c r="P215" s="23" t="e">
        <f>VLOOKUP(B215,'Listado_Completo_69-B'!$B$4:$R$20000,13,0)</f>
        <v>#N/A</v>
      </c>
      <c r="Q215" s="20" t="e">
        <f>VLOOKUP(B215,'Listado_Completo_69-B'!$B$4:$R$20000,14,0)</f>
        <v>#N/A</v>
      </c>
      <c r="R215" s="20" t="e">
        <f>VLOOKUP(B215,'Listado_Completo_69-B'!$B$4:$R$20000,15,0)</f>
        <v>#N/A</v>
      </c>
      <c r="S215" s="20" t="e">
        <f>VLOOKUP(B215,'Listado_Completo_69-B'!$B$4:$R$20000,16,0)</f>
        <v>#N/A</v>
      </c>
      <c r="T215" s="20" t="e">
        <f>VLOOKUP(B215,'Listado_Completo_69-B'!$B$4:$R$20000,17,0)</f>
        <v>#N/A</v>
      </c>
    </row>
    <row r="216" spans="1:20" s="22" customFormat="1" x14ac:dyDescent="0.2">
      <c r="A216" s="20">
        <v>2014</v>
      </c>
      <c r="B216" s="20"/>
      <c r="C216" s="10" t="e">
        <f>VLOOKUP(B216,'Listado_Completo_69-B'!$B$4:$R$20000,2,0)</f>
        <v>#N/A</v>
      </c>
      <c r="D216" s="21">
        <v>11677</v>
      </c>
      <c r="F216" s="20" t="e">
        <f>VLOOKUP(B216,'Listado_Completo_69-B'!$B$4:$R$20000,3,0)</f>
        <v>#N/A</v>
      </c>
      <c r="G216" s="20" t="e">
        <f>VLOOKUP(B216,'Listado_Completo_69-B'!$B$4:$R$20000,4,0)</f>
        <v>#N/A</v>
      </c>
      <c r="H216" s="23" t="e">
        <f>VLOOKUP(B216,'Listado_Completo_69-B'!$B$4:$R$20000,5,0)</f>
        <v>#N/A</v>
      </c>
      <c r="I216" s="20" t="e">
        <f>VLOOKUP(B216,'Listado_Completo_69-B'!$B$4:$R$20000,6,0)</f>
        <v>#N/A</v>
      </c>
      <c r="J216" s="23" t="e">
        <f>VLOOKUP(B216,'Listado_Completo_69-B'!$B$4:$R$20000,7,0)</f>
        <v>#N/A</v>
      </c>
      <c r="K216" s="23" t="e">
        <f>VLOOKUP(B216,'Listado_Completo_69-B'!$B$4:$R$20000,8,0)</f>
        <v>#N/A</v>
      </c>
      <c r="L216" s="20" t="e">
        <f>VLOOKUP(B216,'Listado_Completo_69-B'!$B$4:$R$20000,9,0)</f>
        <v>#N/A</v>
      </c>
      <c r="M216" s="23" t="e">
        <f>VLOOKUP(B216,'Listado_Completo_69-B'!$B$4:$R$20000,10,0)</f>
        <v>#N/A</v>
      </c>
      <c r="N216" s="20" t="e">
        <f>VLOOKUP(B216,'Listado_Completo_69-B'!$B$4:$R$20000,11,0)</f>
        <v>#N/A</v>
      </c>
      <c r="O216" s="23" t="e">
        <f>VLOOKUP(B216,'Listado_Completo_69-B'!$B$4:$R$20000,12,0)</f>
        <v>#N/A</v>
      </c>
      <c r="P216" s="23" t="e">
        <f>VLOOKUP(B216,'Listado_Completo_69-B'!$B$4:$R$20000,13,0)</f>
        <v>#N/A</v>
      </c>
      <c r="Q216" s="20" t="e">
        <f>VLOOKUP(B216,'Listado_Completo_69-B'!$B$4:$R$20000,14,0)</f>
        <v>#N/A</v>
      </c>
      <c r="R216" s="20" t="e">
        <f>VLOOKUP(B216,'Listado_Completo_69-B'!$B$4:$R$20000,15,0)</f>
        <v>#N/A</v>
      </c>
      <c r="S216" s="20" t="e">
        <f>VLOOKUP(B216,'Listado_Completo_69-B'!$B$4:$R$20000,16,0)</f>
        <v>#N/A</v>
      </c>
      <c r="T216" s="20" t="e">
        <f>VLOOKUP(B216,'Listado_Completo_69-B'!$B$4:$R$20000,17,0)</f>
        <v>#N/A</v>
      </c>
    </row>
    <row r="217" spans="1:20" s="22" customFormat="1" x14ac:dyDescent="0.2">
      <c r="A217" s="20">
        <v>2014</v>
      </c>
      <c r="B217" s="20"/>
      <c r="C217" s="10" t="e">
        <f>VLOOKUP(B217,'Listado_Completo_69-B'!$B$4:$R$20000,2,0)</f>
        <v>#N/A</v>
      </c>
      <c r="D217" s="21">
        <v>11677</v>
      </c>
      <c r="F217" s="20" t="e">
        <f>VLOOKUP(B217,'Listado_Completo_69-B'!$B$4:$R$20000,3,0)</f>
        <v>#N/A</v>
      </c>
      <c r="G217" s="20" t="e">
        <f>VLOOKUP(B217,'Listado_Completo_69-B'!$B$4:$R$20000,4,0)</f>
        <v>#N/A</v>
      </c>
      <c r="H217" s="23" t="e">
        <f>VLOOKUP(B217,'Listado_Completo_69-B'!$B$4:$R$20000,5,0)</f>
        <v>#N/A</v>
      </c>
      <c r="I217" s="20" t="e">
        <f>VLOOKUP(B217,'Listado_Completo_69-B'!$B$4:$R$20000,6,0)</f>
        <v>#N/A</v>
      </c>
      <c r="J217" s="23" t="e">
        <f>VLOOKUP(B217,'Listado_Completo_69-B'!$B$4:$R$20000,7,0)</f>
        <v>#N/A</v>
      </c>
      <c r="K217" s="23" t="e">
        <f>VLOOKUP(B217,'Listado_Completo_69-B'!$B$4:$R$20000,8,0)</f>
        <v>#N/A</v>
      </c>
      <c r="L217" s="20" t="e">
        <f>VLOOKUP(B217,'Listado_Completo_69-B'!$B$4:$R$20000,9,0)</f>
        <v>#N/A</v>
      </c>
      <c r="M217" s="23" t="e">
        <f>VLOOKUP(B217,'Listado_Completo_69-B'!$B$4:$R$20000,10,0)</f>
        <v>#N/A</v>
      </c>
      <c r="N217" s="20" t="e">
        <f>VLOOKUP(B217,'Listado_Completo_69-B'!$B$4:$R$20000,11,0)</f>
        <v>#N/A</v>
      </c>
      <c r="O217" s="23" t="e">
        <f>VLOOKUP(B217,'Listado_Completo_69-B'!$B$4:$R$20000,12,0)</f>
        <v>#N/A</v>
      </c>
      <c r="P217" s="23" t="e">
        <f>VLOOKUP(B217,'Listado_Completo_69-B'!$B$4:$R$20000,13,0)</f>
        <v>#N/A</v>
      </c>
      <c r="Q217" s="20" t="e">
        <f>VLOOKUP(B217,'Listado_Completo_69-B'!$B$4:$R$20000,14,0)</f>
        <v>#N/A</v>
      </c>
      <c r="R217" s="20" t="e">
        <f>VLOOKUP(B217,'Listado_Completo_69-B'!$B$4:$R$20000,15,0)</f>
        <v>#N/A</v>
      </c>
      <c r="S217" s="20" t="e">
        <f>VLOOKUP(B217,'Listado_Completo_69-B'!$B$4:$R$20000,16,0)</f>
        <v>#N/A</v>
      </c>
      <c r="T217" s="20" t="e">
        <f>VLOOKUP(B217,'Listado_Completo_69-B'!$B$4:$R$20000,17,0)</f>
        <v>#N/A</v>
      </c>
    </row>
    <row r="218" spans="1:20" s="22" customFormat="1" x14ac:dyDescent="0.2">
      <c r="A218" s="20">
        <v>2014</v>
      </c>
      <c r="B218" s="20"/>
      <c r="C218" s="10" t="e">
        <f>VLOOKUP(B218,'Listado_Completo_69-B'!$B$4:$R$20000,2,0)</f>
        <v>#N/A</v>
      </c>
      <c r="D218" s="21">
        <v>11677</v>
      </c>
      <c r="F218" s="20" t="e">
        <f>VLOOKUP(B218,'Listado_Completo_69-B'!$B$4:$R$20000,3,0)</f>
        <v>#N/A</v>
      </c>
      <c r="G218" s="20" t="e">
        <f>VLOOKUP(B218,'Listado_Completo_69-B'!$B$4:$R$20000,4,0)</f>
        <v>#N/A</v>
      </c>
      <c r="H218" s="23" t="e">
        <f>VLOOKUP(B218,'Listado_Completo_69-B'!$B$4:$R$20000,5,0)</f>
        <v>#N/A</v>
      </c>
      <c r="I218" s="20" t="e">
        <f>VLOOKUP(B218,'Listado_Completo_69-B'!$B$4:$R$20000,6,0)</f>
        <v>#N/A</v>
      </c>
      <c r="J218" s="23" t="e">
        <f>VLOOKUP(B218,'Listado_Completo_69-B'!$B$4:$R$20000,7,0)</f>
        <v>#N/A</v>
      </c>
      <c r="K218" s="23" t="e">
        <f>VLOOKUP(B218,'Listado_Completo_69-B'!$B$4:$R$20000,8,0)</f>
        <v>#N/A</v>
      </c>
      <c r="L218" s="20" t="e">
        <f>VLOOKUP(B218,'Listado_Completo_69-B'!$B$4:$R$20000,9,0)</f>
        <v>#N/A</v>
      </c>
      <c r="M218" s="23" t="e">
        <f>VLOOKUP(B218,'Listado_Completo_69-B'!$B$4:$R$20000,10,0)</f>
        <v>#N/A</v>
      </c>
      <c r="N218" s="20" t="e">
        <f>VLOOKUP(B218,'Listado_Completo_69-B'!$B$4:$R$20000,11,0)</f>
        <v>#N/A</v>
      </c>
      <c r="O218" s="23" t="e">
        <f>VLOOKUP(B218,'Listado_Completo_69-B'!$B$4:$R$20000,12,0)</f>
        <v>#N/A</v>
      </c>
      <c r="P218" s="23" t="e">
        <f>VLOOKUP(B218,'Listado_Completo_69-B'!$B$4:$R$20000,13,0)</f>
        <v>#N/A</v>
      </c>
      <c r="Q218" s="20" t="e">
        <f>VLOOKUP(B218,'Listado_Completo_69-B'!$B$4:$R$20000,14,0)</f>
        <v>#N/A</v>
      </c>
      <c r="R218" s="20" t="e">
        <f>VLOOKUP(B218,'Listado_Completo_69-B'!$B$4:$R$20000,15,0)</f>
        <v>#N/A</v>
      </c>
      <c r="S218" s="20" t="e">
        <f>VLOOKUP(B218,'Listado_Completo_69-B'!$B$4:$R$20000,16,0)</f>
        <v>#N/A</v>
      </c>
      <c r="T218" s="20" t="e">
        <f>VLOOKUP(B218,'Listado_Completo_69-B'!$B$4:$R$20000,17,0)</f>
        <v>#N/A</v>
      </c>
    </row>
    <row r="219" spans="1:20" s="22" customFormat="1" x14ac:dyDescent="0.2">
      <c r="A219" s="20">
        <v>2014</v>
      </c>
      <c r="B219" s="20"/>
      <c r="C219" s="10" t="e">
        <f>VLOOKUP(B219,'Listado_Completo_69-B'!$B$4:$R$20000,2,0)</f>
        <v>#N/A</v>
      </c>
      <c r="D219" s="21">
        <v>11677</v>
      </c>
      <c r="F219" s="20" t="e">
        <f>VLOOKUP(B219,'Listado_Completo_69-B'!$B$4:$R$20000,3,0)</f>
        <v>#N/A</v>
      </c>
      <c r="G219" s="20" t="e">
        <f>VLOOKUP(B219,'Listado_Completo_69-B'!$B$4:$R$20000,4,0)</f>
        <v>#N/A</v>
      </c>
      <c r="H219" s="23" t="e">
        <f>VLOOKUP(B219,'Listado_Completo_69-B'!$B$4:$R$20000,5,0)</f>
        <v>#N/A</v>
      </c>
      <c r="I219" s="20" t="e">
        <f>VLOOKUP(B219,'Listado_Completo_69-B'!$B$4:$R$20000,6,0)</f>
        <v>#N/A</v>
      </c>
      <c r="J219" s="23" t="e">
        <f>VLOOKUP(B219,'Listado_Completo_69-B'!$B$4:$R$20000,7,0)</f>
        <v>#N/A</v>
      </c>
      <c r="K219" s="23" t="e">
        <f>VLOOKUP(B219,'Listado_Completo_69-B'!$B$4:$R$20000,8,0)</f>
        <v>#N/A</v>
      </c>
      <c r="L219" s="20" t="e">
        <f>VLOOKUP(B219,'Listado_Completo_69-B'!$B$4:$R$20000,9,0)</f>
        <v>#N/A</v>
      </c>
      <c r="M219" s="23" t="e">
        <f>VLOOKUP(B219,'Listado_Completo_69-B'!$B$4:$R$20000,10,0)</f>
        <v>#N/A</v>
      </c>
      <c r="N219" s="20" t="e">
        <f>VLOOKUP(B219,'Listado_Completo_69-B'!$B$4:$R$20000,11,0)</f>
        <v>#N/A</v>
      </c>
      <c r="O219" s="23" t="e">
        <f>VLOOKUP(B219,'Listado_Completo_69-B'!$B$4:$R$20000,12,0)</f>
        <v>#N/A</v>
      </c>
      <c r="P219" s="23" t="e">
        <f>VLOOKUP(B219,'Listado_Completo_69-B'!$B$4:$R$20000,13,0)</f>
        <v>#N/A</v>
      </c>
      <c r="Q219" s="20" t="e">
        <f>VLOOKUP(B219,'Listado_Completo_69-B'!$B$4:$R$20000,14,0)</f>
        <v>#N/A</v>
      </c>
      <c r="R219" s="20" t="e">
        <f>VLOOKUP(B219,'Listado_Completo_69-B'!$B$4:$R$20000,15,0)</f>
        <v>#N/A</v>
      </c>
      <c r="S219" s="20" t="e">
        <f>VLOOKUP(B219,'Listado_Completo_69-B'!$B$4:$R$20000,16,0)</f>
        <v>#N/A</v>
      </c>
      <c r="T219" s="20" t="e">
        <f>VLOOKUP(B219,'Listado_Completo_69-B'!$B$4:$R$20000,17,0)</f>
        <v>#N/A</v>
      </c>
    </row>
    <row r="220" spans="1:20" s="22" customFormat="1" x14ac:dyDescent="0.2">
      <c r="A220" s="20">
        <v>2014</v>
      </c>
      <c r="B220" s="20"/>
      <c r="C220" s="10" t="e">
        <f>VLOOKUP(B220,'Listado_Completo_69-B'!$B$4:$R$20000,2,0)</f>
        <v>#N/A</v>
      </c>
      <c r="D220" s="21">
        <v>11677</v>
      </c>
      <c r="F220" s="20" t="e">
        <f>VLOOKUP(B220,'Listado_Completo_69-B'!$B$4:$R$20000,3,0)</f>
        <v>#N/A</v>
      </c>
      <c r="G220" s="20" t="e">
        <f>VLOOKUP(B220,'Listado_Completo_69-B'!$B$4:$R$20000,4,0)</f>
        <v>#N/A</v>
      </c>
      <c r="H220" s="23" t="e">
        <f>VLOOKUP(B220,'Listado_Completo_69-B'!$B$4:$R$20000,5,0)</f>
        <v>#N/A</v>
      </c>
      <c r="I220" s="20" t="e">
        <f>VLOOKUP(B220,'Listado_Completo_69-B'!$B$4:$R$20000,6,0)</f>
        <v>#N/A</v>
      </c>
      <c r="J220" s="23" t="e">
        <f>VLOOKUP(B220,'Listado_Completo_69-B'!$B$4:$R$20000,7,0)</f>
        <v>#N/A</v>
      </c>
      <c r="K220" s="23" t="e">
        <f>VLOOKUP(B220,'Listado_Completo_69-B'!$B$4:$R$20000,8,0)</f>
        <v>#N/A</v>
      </c>
      <c r="L220" s="20" t="e">
        <f>VLOOKUP(B220,'Listado_Completo_69-B'!$B$4:$R$20000,9,0)</f>
        <v>#N/A</v>
      </c>
      <c r="M220" s="23" t="e">
        <f>VLOOKUP(B220,'Listado_Completo_69-B'!$B$4:$R$20000,10,0)</f>
        <v>#N/A</v>
      </c>
      <c r="N220" s="20" t="e">
        <f>VLOOKUP(B220,'Listado_Completo_69-B'!$B$4:$R$20000,11,0)</f>
        <v>#N/A</v>
      </c>
      <c r="O220" s="23" t="e">
        <f>VLOOKUP(B220,'Listado_Completo_69-B'!$B$4:$R$20000,12,0)</f>
        <v>#N/A</v>
      </c>
      <c r="P220" s="23" t="e">
        <f>VLOOKUP(B220,'Listado_Completo_69-B'!$B$4:$R$20000,13,0)</f>
        <v>#N/A</v>
      </c>
      <c r="Q220" s="20" t="e">
        <f>VLOOKUP(B220,'Listado_Completo_69-B'!$B$4:$R$20000,14,0)</f>
        <v>#N/A</v>
      </c>
      <c r="R220" s="20" t="e">
        <f>VLOOKUP(B220,'Listado_Completo_69-B'!$B$4:$R$20000,15,0)</f>
        <v>#N/A</v>
      </c>
      <c r="S220" s="20" t="e">
        <f>VLOOKUP(B220,'Listado_Completo_69-B'!$B$4:$R$20000,16,0)</f>
        <v>#N/A</v>
      </c>
      <c r="T220" s="20" t="e">
        <f>VLOOKUP(B220,'Listado_Completo_69-B'!$B$4:$R$20000,17,0)</f>
        <v>#N/A</v>
      </c>
    </row>
    <row r="221" spans="1:20" s="22" customFormat="1" x14ac:dyDescent="0.2">
      <c r="A221" s="20">
        <v>2014</v>
      </c>
      <c r="B221" s="20"/>
      <c r="C221" s="10" t="e">
        <f>VLOOKUP(B221,'Listado_Completo_69-B'!$B$4:$R$20000,2,0)</f>
        <v>#N/A</v>
      </c>
      <c r="D221" s="21">
        <v>11677</v>
      </c>
      <c r="F221" s="20" t="e">
        <f>VLOOKUP(B221,'Listado_Completo_69-B'!$B$4:$R$20000,3,0)</f>
        <v>#N/A</v>
      </c>
      <c r="G221" s="20" t="e">
        <f>VLOOKUP(B221,'Listado_Completo_69-B'!$B$4:$R$20000,4,0)</f>
        <v>#N/A</v>
      </c>
      <c r="H221" s="23" t="e">
        <f>VLOOKUP(B221,'Listado_Completo_69-B'!$B$4:$R$20000,5,0)</f>
        <v>#N/A</v>
      </c>
      <c r="I221" s="20" t="e">
        <f>VLOOKUP(B221,'Listado_Completo_69-B'!$B$4:$R$20000,6,0)</f>
        <v>#N/A</v>
      </c>
      <c r="J221" s="23" t="e">
        <f>VLOOKUP(B221,'Listado_Completo_69-B'!$B$4:$R$20000,7,0)</f>
        <v>#N/A</v>
      </c>
      <c r="K221" s="23" t="e">
        <f>VLOOKUP(B221,'Listado_Completo_69-B'!$B$4:$R$20000,8,0)</f>
        <v>#N/A</v>
      </c>
      <c r="L221" s="20" t="e">
        <f>VLOOKUP(B221,'Listado_Completo_69-B'!$B$4:$R$20000,9,0)</f>
        <v>#N/A</v>
      </c>
      <c r="M221" s="23" t="e">
        <f>VLOOKUP(B221,'Listado_Completo_69-B'!$B$4:$R$20000,10,0)</f>
        <v>#N/A</v>
      </c>
      <c r="N221" s="20" t="e">
        <f>VLOOKUP(B221,'Listado_Completo_69-B'!$B$4:$R$20000,11,0)</f>
        <v>#N/A</v>
      </c>
      <c r="O221" s="23" t="e">
        <f>VLOOKUP(B221,'Listado_Completo_69-B'!$B$4:$R$20000,12,0)</f>
        <v>#N/A</v>
      </c>
      <c r="P221" s="23" t="e">
        <f>VLOOKUP(B221,'Listado_Completo_69-B'!$B$4:$R$20000,13,0)</f>
        <v>#N/A</v>
      </c>
      <c r="Q221" s="20" t="e">
        <f>VLOOKUP(B221,'Listado_Completo_69-B'!$B$4:$R$20000,14,0)</f>
        <v>#N/A</v>
      </c>
      <c r="R221" s="20" t="e">
        <f>VLOOKUP(B221,'Listado_Completo_69-B'!$B$4:$R$20000,15,0)</f>
        <v>#N/A</v>
      </c>
      <c r="S221" s="20" t="e">
        <f>VLOOKUP(B221,'Listado_Completo_69-B'!$B$4:$R$20000,16,0)</f>
        <v>#N/A</v>
      </c>
      <c r="T221" s="20" t="e">
        <f>VLOOKUP(B221,'Listado_Completo_69-B'!$B$4:$R$20000,17,0)</f>
        <v>#N/A</v>
      </c>
    </row>
    <row r="222" spans="1:20" s="22" customFormat="1" x14ac:dyDescent="0.2">
      <c r="A222" s="20">
        <v>2014</v>
      </c>
      <c r="B222" s="20"/>
      <c r="C222" s="10" t="e">
        <f>VLOOKUP(B222,'Listado_Completo_69-B'!$B$4:$R$20000,2,0)</f>
        <v>#N/A</v>
      </c>
      <c r="D222" s="21">
        <v>11677</v>
      </c>
      <c r="F222" s="20" t="e">
        <f>VLOOKUP(B222,'Listado_Completo_69-B'!$B$4:$R$20000,3,0)</f>
        <v>#N/A</v>
      </c>
      <c r="G222" s="20" t="e">
        <f>VLOOKUP(B222,'Listado_Completo_69-B'!$B$4:$R$20000,4,0)</f>
        <v>#N/A</v>
      </c>
      <c r="H222" s="23" t="e">
        <f>VLOOKUP(B222,'Listado_Completo_69-B'!$B$4:$R$20000,5,0)</f>
        <v>#N/A</v>
      </c>
      <c r="I222" s="20" t="e">
        <f>VLOOKUP(B222,'Listado_Completo_69-B'!$B$4:$R$20000,6,0)</f>
        <v>#N/A</v>
      </c>
      <c r="J222" s="23" t="e">
        <f>VLOOKUP(B222,'Listado_Completo_69-B'!$B$4:$R$20000,7,0)</f>
        <v>#N/A</v>
      </c>
      <c r="K222" s="23" t="e">
        <f>VLOOKUP(B222,'Listado_Completo_69-B'!$B$4:$R$20000,8,0)</f>
        <v>#N/A</v>
      </c>
      <c r="L222" s="20" t="e">
        <f>VLOOKUP(B222,'Listado_Completo_69-B'!$B$4:$R$20000,9,0)</f>
        <v>#N/A</v>
      </c>
      <c r="M222" s="23" t="e">
        <f>VLOOKUP(B222,'Listado_Completo_69-B'!$B$4:$R$20000,10,0)</f>
        <v>#N/A</v>
      </c>
      <c r="N222" s="20" t="e">
        <f>VLOOKUP(B222,'Listado_Completo_69-B'!$B$4:$R$20000,11,0)</f>
        <v>#N/A</v>
      </c>
      <c r="O222" s="23" t="e">
        <f>VLOOKUP(B222,'Listado_Completo_69-B'!$B$4:$R$20000,12,0)</f>
        <v>#N/A</v>
      </c>
      <c r="P222" s="23" t="e">
        <f>VLOOKUP(B222,'Listado_Completo_69-B'!$B$4:$R$20000,13,0)</f>
        <v>#N/A</v>
      </c>
      <c r="Q222" s="20" t="e">
        <f>VLOOKUP(B222,'Listado_Completo_69-B'!$B$4:$R$20000,14,0)</f>
        <v>#N/A</v>
      </c>
      <c r="R222" s="20" t="e">
        <f>VLOOKUP(B222,'Listado_Completo_69-B'!$B$4:$R$20000,15,0)</f>
        <v>#N/A</v>
      </c>
      <c r="S222" s="20" t="e">
        <f>VLOOKUP(B222,'Listado_Completo_69-B'!$B$4:$R$20000,16,0)</f>
        <v>#N/A</v>
      </c>
      <c r="T222" s="20" t="e">
        <f>VLOOKUP(B222,'Listado_Completo_69-B'!$B$4:$R$20000,17,0)</f>
        <v>#N/A</v>
      </c>
    </row>
    <row r="223" spans="1:20" s="22" customFormat="1" x14ac:dyDescent="0.2">
      <c r="A223" s="20">
        <v>2014</v>
      </c>
      <c r="B223" s="20"/>
      <c r="C223" s="10" t="e">
        <f>VLOOKUP(B223,'Listado_Completo_69-B'!$B$4:$R$20000,2,0)</f>
        <v>#N/A</v>
      </c>
      <c r="D223" s="21">
        <v>11677</v>
      </c>
      <c r="F223" s="20" t="e">
        <f>VLOOKUP(B223,'Listado_Completo_69-B'!$B$4:$R$20000,3,0)</f>
        <v>#N/A</v>
      </c>
      <c r="G223" s="20" t="e">
        <f>VLOOKUP(B223,'Listado_Completo_69-B'!$B$4:$R$20000,4,0)</f>
        <v>#N/A</v>
      </c>
      <c r="H223" s="23" t="e">
        <f>VLOOKUP(B223,'Listado_Completo_69-B'!$B$4:$R$20000,5,0)</f>
        <v>#N/A</v>
      </c>
      <c r="I223" s="20" t="e">
        <f>VLOOKUP(B223,'Listado_Completo_69-B'!$B$4:$R$20000,6,0)</f>
        <v>#N/A</v>
      </c>
      <c r="J223" s="23" t="e">
        <f>VLOOKUP(B223,'Listado_Completo_69-B'!$B$4:$R$20000,7,0)</f>
        <v>#N/A</v>
      </c>
      <c r="K223" s="23" t="e">
        <f>VLOOKUP(B223,'Listado_Completo_69-B'!$B$4:$R$20000,8,0)</f>
        <v>#N/A</v>
      </c>
      <c r="L223" s="20" t="e">
        <f>VLOOKUP(B223,'Listado_Completo_69-B'!$B$4:$R$20000,9,0)</f>
        <v>#N/A</v>
      </c>
      <c r="M223" s="23" t="e">
        <f>VLOOKUP(B223,'Listado_Completo_69-B'!$B$4:$R$20000,10,0)</f>
        <v>#N/A</v>
      </c>
      <c r="N223" s="20" t="e">
        <f>VLOOKUP(B223,'Listado_Completo_69-B'!$B$4:$R$20000,11,0)</f>
        <v>#N/A</v>
      </c>
      <c r="O223" s="23" t="e">
        <f>VLOOKUP(B223,'Listado_Completo_69-B'!$B$4:$R$20000,12,0)</f>
        <v>#N/A</v>
      </c>
      <c r="P223" s="23" t="e">
        <f>VLOOKUP(B223,'Listado_Completo_69-B'!$B$4:$R$20000,13,0)</f>
        <v>#N/A</v>
      </c>
      <c r="Q223" s="20" t="e">
        <f>VLOOKUP(B223,'Listado_Completo_69-B'!$B$4:$R$20000,14,0)</f>
        <v>#N/A</v>
      </c>
      <c r="R223" s="20" t="e">
        <f>VLOOKUP(B223,'Listado_Completo_69-B'!$B$4:$R$20000,15,0)</f>
        <v>#N/A</v>
      </c>
      <c r="S223" s="20" t="e">
        <f>VLOOKUP(B223,'Listado_Completo_69-B'!$B$4:$R$20000,16,0)</f>
        <v>#N/A</v>
      </c>
      <c r="T223" s="20" t="e">
        <f>VLOOKUP(B223,'Listado_Completo_69-B'!$B$4:$R$20000,17,0)</f>
        <v>#N/A</v>
      </c>
    </row>
    <row r="224" spans="1:20" s="22" customFormat="1" x14ac:dyDescent="0.2">
      <c r="A224" s="20">
        <v>2014</v>
      </c>
      <c r="B224" s="20"/>
      <c r="C224" s="10" t="e">
        <f>VLOOKUP(B224,'Listado_Completo_69-B'!$B$4:$R$20000,2,0)</f>
        <v>#N/A</v>
      </c>
      <c r="D224" s="21">
        <v>11677</v>
      </c>
      <c r="F224" s="20" t="e">
        <f>VLOOKUP(B224,'Listado_Completo_69-B'!$B$4:$R$20000,3,0)</f>
        <v>#N/A</v>
      </c>
      <c r="G224" s="20" t="e">
        <f>VLOOKUP(B224,'Listado_Completo_69-B'!$B$4:$R$20000,4,0)</f>
        <v>#N/A</v>
      </c>
      <c r="H224" s="23" t="e">
        <f>VLOOKUP(B224,'Listado_Completo_69-B'!$B$4:$R$20000,5,0)</f>
        <v>#N/A</v>
      </c>
      <c r="I224" s="20" t="e">
        <f>VLOOKUP(B224,'Listado_Completo_69-B'!$B$4:$R$20000,6,0)</f>
        <v>#N/A</v>
      </c>
      <c r="J224" s="23" t="e">
        <f>VLOOKUP(B224,'Listado_Completo_69-B'!$B$4:$R$20000,7,0)</f>
        <v>#N/A</v>
      </c>
      <c r="K224" s="23" t="e">
        <f>VLOOKUP(B224,'Listado_Completo_69-B'!$B$4:$R$20000,8,0)</f>
        <v>#N/A</v>
      </c>
      <c r="L224" s="20" t="e">
        <f>VLOOKUP(B224,'Listado_Completo_69-B'!$B$4:$R$20000,9,0)</f>
        <v>#N/A</v>
      </c>
      <c r="M224" s="23" t="e">
        <f>VLOOKUP(B224,'Listado_Completo_69-B'!$B$4:$R$20000,10,0)</f>
        <v>#N/A</v>
      </c>
      <c r="N224" s="20" t="e">
        <f>VLOOKUP(B224,'Listado_Completo_69-B'!$B$4:$R$20000,11,0)</f>
        <v>#N/A</v>
      </c>
      <c r="O224" s="23" t="e">
        <f>VLOOKUP(B224,'Listado_Completo_69-B'!$B$4:$R$20000,12,0)</f>
        <v>#N/A</v>
      </c>
      <c r="P224" s="23" t="e">
        <f>VLOOKUP(B224,'Listado_Completo_69-B'!$B$4:$R$20000,13,0)</f>
        <v>#N/A</v>
      </c>
      <c r="Q224" s="20" t="e">
        <f>VLOOKUP(B224,'Listado_Completo_69-B'!$B$4:$R$20000,14,0)</f>
        <v>#N/A</v>
      </c>
      <c r="R224" s="20" t="e">
        <f>VLOOKUP(B224,'Listado_Completo_69-B'!$B$4:$R$20000,15,0)</f>
        <v>#N/A</v>
      </c>
      <c r="S224" s="20" t="e">
        <f>VLOOKUP(B224,'Listado_Completo_69-B'!$B$4:$R$20000,16,0)</f>
        <v>#N/A</v>
      </c>
      <c r="T224" s="20" t="e">
        <f>VLOOKUP(B224,'Listado_Completo_69-B'!$B$4:$R$20000,17,0)</f>
        <v>#N/A</v>
      </c>
    </row>
    <row r="225" spans="1:20" s="22" customFormat="1" x14ac:dyDescent="0.2">
      <c r="A225" s="20">
        <v>2014</v>
      </c>
      <c r="B225" s="20"/>
      <c r="C225" s="10" t="e">
        <f>VLOOKUP(B225,'Listado_Completo_69-B'!$B$4:$R$20000,2,0)</f>
        <v>#N/A</v>
      </c>
      <c r="D225" s="21">
        <v>11677</v>
      </c>
      <c r="F225" s="20" t="e">
        <f>VLOOKUP(B225,'Listado_Completo_69-B'!$B$4:$R$20000,3,0)</f>
        <v>#N/A</v>
      </c>
      <c r="G225" s="20" t="e">
        <f>VLOOKUP(B225,'Listado_Completo_69-B'!$B$4:$R$20000,4,0)</f>
        <v>#N/A</v>
      </c>
      <c r="H225" s="23" t="e">
        <f>VLOOKUP(B225,'Listado_Completo_69-B'!$B$4:$R$20000,5,0)</f>
        <v>#N/A</v>
      </c>
      <c r="I225" s="20" t="e">
        <f>VLOOKUP(B225,'Listado_Completo_69-B'!$B$4:$R$20000,6,0)</f>
        <v>#N/A</v>
      </c>
      <c r="J225" s="23" t="e">
        <f>VLOOKUP(B225,'Listado_Completo_69-B'!$B$4:$R$20000,7,0)</f>
        <v>#N/A</v>
      </c>
      <c r="K225" s="23" t="e">
        <f>VLOOKUP(B225,'Listado_Completo_69-B'!$B$4:$R$20000,8,0)</f>
        <v>#N/A</v>
      </c>
      <c r="L225" s="20" t="e">
        <f>VLOOKUP(B225,'Listado_Completo_69-B'!$B$4:$R$20000,9,0)</f>
        <v>#N/A</v>
      </c>
      <c r="M225" s="23" t="e">
        <f>VLOOKUP(B225,'Listado_Completo_69-B'!$B$4:$R$20000,10,0)</f>
        <v>#N/A</v>
      </c>
      <c r="N225" s="20" t="e">
        <f>VLOOKUP(B225,'Listado_Completo_69-B'!$B$4:$R$20000,11,0)</f>
        <v>#N/A</v>
      </c>
      <c r="O225" s="23" t="e">
        <f>VLOOKUP(B225,'Listado_Completo_69-B'!$B$4:$R$20000,12,0)</f>
        <v>#N/A</v>
      </c>
      <c r="P225" s="23" t="e">
        <f>VLOOKUP(B225,'Listado_Completo_69-B'!$B$4:$R$20000,13,0)</f>
        <v>#N/A</v>
      </c>
      <c r="Q225" s="20" t="e">
        <f>VLOOKUP(B225,'Listado_Completo_69-B'!$B$4:$R$20000,14,0)</f>
        <v>#N/A</v>
      </c>
      <c r="R225" s="20" t="e">
        <f>VLOOKUP(B225,'Listado_Completo_69-B'!$B$4:$R$20000,15,0)</f>
        <v>#N/A</v>
      </c>
      <c r="S225" s="20" t="e">
        <f>VLOOKUP(B225,'Listado_Completo_69-B'!$B$4:$R$20000,16,0)</f>
        <v>#N/A</v>
      </c>
      <c r="T225" s="20" t="e">
        <f>VLOOKUP(B225,'Listado_Completo_69-B'!$B$4:$R$20000,17,0)</f>
        <v>#N/A</v>
      </c>
    </row>
    <row r="226" spans="1:20" s="22" customFormat="1" x14ac:dyDescent="0.2">
      <c r="A226" s="20">
        <v>2014</v>
      </c>
      <c r="B226" s="20"/>
      <c r="C226" s="10" t="e">
        <f>VLOOKUP(B226,'Listado_Completo_69-B'!$B$4:$R$20000,2,0)</f>
        <v>#N/A</v>
      </c>
      <c r="D226" s="21">
        <v>11677</v>
      </c>
      <c r="F226" s="20" t="e">
        <f>VLOOKUP(B226,'Listado_Completo_69-B'!$B$4:$R$20000,3,0)</f>
        <v>#N/A</v>
      </c>
      <c r="G226" s="20" t="e">
        <f>VLOOKUP(B226,'Listado_Completo_69-B'!$B$4:$R$20000,4,0)</f>
        <v>#N/A</v>
      </c>
      <c r="H226" s="23" t="e">
        <f>VLOOKUP(B226,'Listado_Completo_69-B'!$B$4:$R$20000,5,0)</f>
        <v>#N/A</v>
      </c>
      <c r="I226" s="20" t="e">
        <f>VLOOKUP(B226,'Listado_Completo_69-B'!$B$4:$R$20000,6,0)</f>
        <v>#N/A</v>
      </c>
      <c r="J226" s="23" t="e">
        <f>VLOOKUP(B226,'Listado_Completo_69-B'!$B$4:$R$20000,7,0)</f>
        <v>#N/A</v>
      </c>
      <c r="K226" s="23" t="e">
        <f>VLOOKUP(B226,'Listado_Completo_69-B'!$B$4:$R$20000,8,0)</f>
        <v>#N/A</v>
      </c>
      <c r="L226" s="20" t="e">
        <f>VLOOKUP(B226,'Listado_Completo_69-B'!$B$4:$R$20000,9,0)</f>
        <v>#N/A</v>
      </c>
      <c r="M226" s="23" t="e">
        <f>VLOOKUP(B226,'Listado_Completo_69-B'!$B$4:$R$20000,10,0)</f>
        <v>#N/A</v>
      </c>
      <c r="N226" s="20" t="e">
        <f>VLOOKUP(B226,'Listado_Completo_69-B'!$B$4:$R$20000,11,0)</f>
        <v>#N/A</v>
      </c>
      <c r="O226" s="23" t="e">
        <f>VLOOKUP(B226,'Listado_Completo_69-B'!$B$4:$R$20000,12,0)</f>
        <v>#N/A</v>
      </c>
      <c r="P226" s="23" t="e">
        <f>VLOOKUP(B226,'Listado_Completo_69-B'!$B$4:$R$20000,13,0)</f>
        <v>#N/A</v>
      </c>
      <c r="Q226" s="20" t="e">
        <f>VLOOKUP(B226,'Listado_Completo_69-B'!$B$4:$R$20000,14,0)</f>
        <v>#N/A</v>
      </c>
      <c r="R226" s="20" t="e">
        <f>VLOOKUP(B226,'Listado_Completo_69-B'!$B$4:$R$20000,15,0)</f>
        <v>#N/A</v>
      </c>
      <c r="S226" s="20" t="e">
        <f>VLOOKUP(B226,'Listado_Completo_69-B'!$B$4:$R$20000,16,0)</f>
        <v>#N/A</v>
      </c>
      <c r="T226" s="20" t="e">
        <f>VLOOKUP(B226,'Listado_Completo_69-B'!$B$4:$R$20000,17,0)</f>
        <v>#N/A</v>
      </c>
    </row>
    <row r="227" spans="1:20" s="22" customFormat="1" x14ac:dyDescent="0.2">
      <c r="A227" s="20">
        <v>2014</v>
      </c>
      <c r="B227" s="20"/>
      <c r="C227" s="10" t="e">
        <f>VLOOKUP(B227,'Listado_Completo_69-B'!$B$4:$R$20000,2,0)</f>
        <v>#N/A</v>
      </c>
      <c r="D227" s="21">
        <v>11677</v>
      </c>
      <c r="F227" s="20" t="e">
        <f>VLOOKUP(B227,'Listado_Completo_69-B'!$B$4:$R$20000,3,0)</f>
        <v>#N/A</v>
      </c>
      <c r="G227" s="20" t="e">
        <f>VLOOKUP(B227,'Listado_Completo_69-B'!$B$4:$R$20000,4,0)</f>
        <v>#N/A</v>
      </c>
      <c r="H227" s="23" t="e">
        <f>VLOOKUP(B227,'Listado_Completo_69-B'!$B$4:$R$20000,5,0)</f>
        <v>#N/A</v>
      </c>
      <c r="I227" s="20" t="e">
        <f>VLOOKUP(B227,'Listado_Completo_69-B'!$B$4:$R$20000,6,0)</f>
        <v>#N/A</v>
      </c>
      <c r="J227" s="23" t="e">
        <f>VLOOKUP(B227,'Listado_Completo_69-B'!$B$4:$R$20000,7,0)</f>
        <v>#N/A</v>
      </c>
      <c r="K227" s="23" t="e">
        <f>VLOOKUP(B227,'Listado_Completo_69-B'!$B$4:$R$20000,8,0)</f>
        <v>#N/A</v>
      </c>
      <c r="L227" s="20" t="e">
        <f>VLOOKUP(B227,'Listado_Completo_69-B'!$B$4:$R$20000,9,0)</f>
        <v>#N/A</v>
      </c>
      <c r="M227" s="23" t="e">
        <f>VLOOKUP(B227,'Listado_Completo_69-B'!$B$4:$R$20000,10,0)</f>
        <v>#N/A</v>
      </c>
      <c r="N227" s="20" t="e">
        <f>VLOOKUP(B227,'Listado_Completo_69-B'!$B$4:$R$20000,11,0)</f>
        <v>#N/A</v>
      </c>
      <c r="O227" s="23" t="e">
        <f>VLOOKUP(B227,'Listado_Completo_69-B'!$B$4:$R$20000,12,0)</f>
        <v>#N/A</v>
      </c>
      <c r="P227" s="23" t="e">
        <f>VLOOKUP(B227,'Listado_Completo_69-B'!$B$4:$R$20000,13,0)</f>
        <v>#N/A</v>
      </c>
      <c r="Q227" s="20" t="e">
        <f>VLOOKUP(B227,'Listado_Completo_69-B'!$B$4:$R$20000,14,0)</f>
        <v>#N/A</v>
      </c>
      <c r="R227" s="20" t="e">
        <f>VLOOKUP(B227,'Listado_Completo_69-B'!$B$4:$R$20000,15,0)</f>
        <v>#N/A</v>
      </c>
      <c r="S227" s="20" t="e">
        <f>VLOOKUP(B227,'Listado_Completo_69-B'!$B$4:$R$20000,16,0)</f>
        <v>#N/A</v>
      </c>
      <c r="T227" s="20" t="e">
        <f>VLOOKUP(B227,'Listado_Completo_69-B'!$B$4:$R$20000,17,0)</f>
        <v>#N/A</v>
      </c>
    </row>
    <row r="228" spans="1:20" s="22" customFormat="1" x14ac:dyDescent="0.2">
      <c r="A228" s="20">
        <v>2014</v>
      </c>
      <c r="B228" s="20"/>
      <c r="C228" s="10" t="e">
        <f>VLOOKUP(B228,'Listado_Completo_69-B'!$B$4:$R$20000,2,0)</f>
        <v>#N/A</v>
      </c>
      <c r="D228" s="21">
        <v>11677</v>
      </c>
      <c r="F228" s="20" t="e">
        <f>VLOOKUP(B228,'Listado_Completo_69-B'!$B$4:$R$20000,3,0)</f>
        <v>#N/A</v>
      </c>
      <c r="G228" s="20" t="e">
        <f>VLOOKUP(B228,'Listado_Completo_69-B'!$B$4:$R$20000,4,0)</f>
        <v>#N/A</v>
      </c>
      <c r="H228" s="23" t="e">
        <f>VLOOKUP(B228,'Listado_Completo_69-B'!$B$4:$R$20000,5,0)</f>
        <v>#N/A</v>
      </c>
      <c r="I228" s="20" t="e">
        <f>VLOOKUP(B228,'Listado_Completo_69-B'!$B$4:$R$20000,6,0)</f>
        <v>#N/A</v>
      </c>
      <c r="J228" s="23" t="e">
        <f>VLOOKUP(B228,'Listado_Completo_69-B'!$B$4:$R$20000,7,0)</f>
        <v>#N/A</v>
      </c>
      <c r="K228" s="23" t="e">
        <f>VLOOKUP(B228,'Listado_Completo_69-B'!$B$4:$R$20000,8,0)</f>
        <v>#N/A</v>
      </c>
      <c r="L228" s="20" t="e">
        <f>VLOOKUP(B228,'Listado_Completo_69-B'!$B$4:$R$20000,9,0)</f>
        <v>#N/A</v>
      </c>
      <c r="M228" s="23" t="e">
        <f>VLOOKUP(B228,'Listado_Completo_69-B'!$B$4:$R$20000,10,0)</f>
        <v>#N/A</v>
      </c>
      <c r="N228" s="20" t="e">
        <f>VLOOKUP(B228,'Listado_Completo_69-B'!$B$4:$R$20000,11,0)</f>
        <v>#N/A</v>
      </c>
      <c r="O228" s="23" t="e">
        <f>VLOOKUP(B228,'Listado_Completo_69-B'!$B$4:$R$20000,12,0)</f>
        <v>#N/A</v>
      </c>
      <c r="P228" s="23" t="e">
        <f>VLOOKUP(B228,'Listado_Completo_69-B'!$B$4:$R$20000,13,0)</f>
        <v>#N/A</v>
      </c>
      <c r="Q228" s="20" t="e">
        <f>VLOOKUP(B228,'Listado_Completo_69-B'!$B$4:$R$20000,14,0)</f>
        <v>#N/A</v>
      </c>
      <c r="R228" s="20" t="e">
        <f>VLOOKUP(B228,'Listado_Completo_69-B'!$B$4:$R$20000,15,0)</f>
        <v>#N/A</v>
      </c>
      <c r="S228" s="20" t="e">
        <f>VLOOKUP(B228,'Listado_Completo_69-B'!$B$4:$R$20000,16,0)</f>
        <v>#N/A</v>
      </c>
      <c r="T228" s="20" t="e">
        <f>VLOOKUP(B228,'Listado_Completo_69-B'!$B$4:$R$20000,17,0)</f>
        <v>#N/A</v>
      </c>
    </row>
    <row r="229" spans="1:20" s="22" customFormat="1" x14ac:dyDescent="0.2">
      <c r="A229" s="20">
        <v>2014</v>
      </c>
      <c r="B229" s="20"/>
      <c r="C229" s="10" t="e">
        <f>VLOOKUP(B229,'Listado_Completo_69-B'!$B$4:$R$20000,2,0)</f>
        <v>#N/A</v>
      </c>
      <c r="D229" s="21">
        <v>11677</v>
      </c>
      <c r="F229" s="20" t="e">
        <f>VLOOKUP(B229,'Listado_Completo_69-B'!$B$4:$R$20000,3,0)</f>
        <v>#N/A</v>
      </c>
      <c r="G229" s="20" t="e">
        <f>VLOOKUP(B229,'Listado_Completo_69-B'!$B$4:$R$20000,4,0)</f>
        <v>#N/A</v>
      </c>
      <c r="H229" s="23" t="e">
        <f>VLOOKUP(B229,'Listado_Completo_69-B'!$B$4:$R$20000,5,0)</f>
        <v>#N/A</v>
      </c>
      <c r="I229" s="20" t="e">
        <f>VLOOKUP(B229,'Listado_Completo_69-B'!$B$4:$R$20000,6,0)</f>
        <v>#N/A</v>
      </c>
      <c r="J229" s="23" t="e">
        <f>VLOOKUP(B229,'Listado_Completo_69-B'!$B$4:$R$20000,7,0)</f>
        <v>#N/A</v>
      </c>
      <c r="K229" s="23" t="e">
        <f>VLOOKUP(B229,'Listado_Completo_69-B'!$B$4:$R$20000,8,0)</f>
        <v>#N/A</v>
      </c>
      <c r="L229" s="20" t="e">
        <f>VLOOKUP(B229,'Listado_Completo_69-B'!$B$4:$R$20000,9,0)</f>
        <v>#N/A</v>
      </c>
      <c r="M229" s="23" t="e">
        <f>VLOOKUP(B229,'Listado_Completo_69-B'!$B$4:$R$20000,10,0)</f>
        <v>#N/A</v>
      </c>
      <c r="N229" s="20" t="e">
        <f>VLOOKUP(B229,'Listado_Completo_69-B'!$B$4:$R$20000,11,0)</f>
        <v>#N/A</v>
      </c>
      <c r="O229" s="23" t="e">
        <f>VLOOKUP(B229,'Listado_Completo_69-B'!$B$4:$R$20000,12,0)</f>
        <v>#N/A</v>
      </c>
      <c r="P229" s="23" t="e">
        <f>VLOOKUP(B229,'Listado_Completo_69-B'!$B$4:$R$20000,13,0)</f>
        <v>#N/A</v>
      </c>
      <c r="Q229" s="20" t="e">
        <f>VLOOKUP(B229,'Listado_Completo_69-B'!$B$4:$R$20000,14,0)</f>
        <v>#N/A</v>
      </c>
      <c r="R229" s="20" t="e">
        <f>VLOOKUP(B229,'Listado_Completo_69-B'!$B$4:$R$20000,15,0)</f>
        <v>#N/A</v>
      </c>
      <c r="S229" s="20" t="e">
        <f>VLOOKUP(B229,'Listado_Completo_69-B'!$B$4:$R$20000,16,0)</f>
        <v>#N/A</v>
      </c>
      <c r="T229" s="20" t="e">
        <f>VLOOKUP(B229,'Listado_Completo_69-B'!$B$4:$R$20000,17,0)</f>
        <v>#N/A</v>
      </c>
    </row>
    <row r="230" spans="1:20" s="22" customFormat="1" x14ac:dyDescent="0.2">
      <c r="A230" s="20">
        <v>2014</v>
      </c>
      <c r="B230" s="20"/>
      <c r="C230" s="10" t="e">
        <f>VLOOKUP(B230,'Listado_Completo_69-B'!$B$4:$R$20000,2,0)</f>
        <v>#N/A</v>
      </c>
      <c r="D230" s="21">
        <v>11677</v>
      </c>
      <c r="F230" s="20" t="e">
        <f>VLOOKUP(B230,'Listado_Completo_69-B'!$B$4:$R$20000,3,0)</f>
        <v>#N/A</v>
      </c>
      <c r="G230" s="20" t="e">
        <f>VLOOKUP(B230,'Listado_Completo_69-B'!$B$4:$R$20000,4,0)</f>
        <v>#N/A</v>
      </c>
      <c r="H230" s="23" t="e">
        <f>VLOOKUP(B230,'Listado_Completo_69-B'!$B$4:$R$20000,5,0)</f>
        <v>#N/A</v>
      </c>
      <c r="I230" s="20" t="e">
        <f>VLOOKUP(B230,'Listado_Completo_69-B'!$B$4:$R$20000,6,0)</f>
        <v>#N/A</v>
      </c>
      <c r="J230" s="23" t="e">
        <f>VLOOKUP(B230,'Listado_Completo_69-B'!$B$4:$R$20000,7,0)</f>
        <v>#N/A</v>
      </c>
      <c r="K230" s="23" t="e">
        <f>VLOOKUP(B230,'Listado_Completo_69-B'!$B$4:$R$20000,8,0)</f>
        <v>#N/A</v>
      </c>
      <c r="L230" s="20" t="e">
        <f>VLOOKUP(B230,'Listado_Completo_69-B'!$B$4:$R$20000,9,0)</f>
        <v>#N/A</v>
      </c>
      <c r="M230" s="23" t="e">
        <f>VLOOKUP(B230,'Listado_Completo_69-B'!$B$4:$R$20000,10,0)</f>
        <v>#N/A</v>
      </c>
      <c r="N230" s="20" t="e">
        <f>VLOOKUP(B230,'Listado_Completo_69-B'!$B$4:$R$20000,11,0)</f>
        <v>#N/A</v>
      </c>
      <c r="O230" s="23" t="e">
        <f>VLOOKUP(B230,'Listado_Completo_69-B'!$B$4:$R$20000,12,0)</f>
        <v>#N/A</v>
      </c>
      <c r="P230" s="23" t="e">
        <f>VLOOKUP(B230,'Listado_Completo_69-B'!$B$4:$R$20000,13,0)</f>
        <v>#N/A</v>
      </c>
      <c r="Q230" s="20" t="e">
        <f>VLOOKUP(B230,'Listado_Completo_69-B'!$B$4:$R$20000,14,0)</f>
        <v>#N/A</v>
      </c>
      <c r="R230" s="20" t="e">
        <f>VLOOKUP(B230,'Listado_Completo_69-B'!$B$4:$R$20000,15,0)</f>
        <v>#N/A</v>
      </c>
      <c r="S230" s="20" t="e">
        <f>VLOOKUP(B230,'Listado_Completo_69-B'!$B$4:$R$20000,16,0)</f>
        <v>#N/A</v>
      </c>
      <c r="T230" s="20" t="e">
        <f>VLOOKUP(B230,'Listado_Completo_69-B'!$B$4:$R$20000,17,0)</f>
        <v>#N/A</v>
      </c>
    </row>
    <row r="231" spans="1:20" s="22" customFormat="1" x14ac:dyDescent="0.2">
      <c r="A231" s="20">
        <v>2014</v>
      </c>
      <c r="B231" s="20"/>
      <c r="C231" s="10" t="e">
        <f>VLOOKUP(B231,'Listado_Completo_69-B'!$B$4:$R$20000,2,0)</f>
        <v>#N/A</v>
      </c>
      <c r="D231" s="21">
        <v>11677</v>
      </c>
      <c r="F231" s="20" t="e">
        <f>VLOOKUP(B231,'Listado_Completo_69-B'!$B$4:$R$20000,3,0)</f>
        <v>#N/A</v>
      </c>
      <c r="G231" s="20" t="e">
        <f>VLOOKUP(B231,'Listado_Completo_69-B'!$B$4:$R$20000,4,0)</f>
        <v>#N/A</v>
      </c>
      <c r="H231" s="23" t="e">
        <f>VLOOKUP(B231,'Listado_Completo_69-B'!$B$4:$R$20000,5,0)</f>
        <v>#N/A</v>
      </c>
      <c r="I231" s="20" t="e">
        <f>VLOOKUP(B231,'Listado_Completo_69-B'!$B$4:$R$20000,6,0)</f>
        <v>#N/A</v>
      </c>
      <c r="J231" s="23" t="e">
        <f>VLOOKUP(B231,'Listado_Completo_69-B'!$B$4:$R$20000,7,0)</f>
        <v>#N/A</v>
      </c>
      <c r="K231" s="23" t="e">
        <f>VLOOKUP(B231,'Listado_Completo_69-B'!$B$4:$R$20000,8,0)</f>
        <v>#N/A</v>
      </c>
      <c r="L231" s="20" t="e">
        <f>VLOOKUP(B231,'Listado_Completo_69-B'!$B$4:$R$20000,9,0)</f>
        <v>#N/A</v>
      </c>
      <c r="M231" s="23" t="e">
        <f>VLOOKUP(B231,'Listado_Completo_69-B'!$B$4:$R$20000,10,0)</f>
        <v>#N/A</v>
      </c>
      <c r="N231" s="20" t="e">
        <f>VLOOKUP(B231,'Listado_Completo_69-B'!$B$4:$R$20000,11,0)</f>
        <v>#N/A</v>
      </c>
      <c r="O231" s="23" t="e">
        <f>VLOOKUP(B231,'Listado_Completo_69-B'!$B$4:$R$20000,12,0)</f>
        <v>#N/A</v>
      </c>
      <c r="P231" s="23" t="e">
        <f>VLOOKUP(B231,'Listado_Completo_69-B'!$B$4:$R$20000,13,0)</f>
        <v>#N/A</v>
      </c>
      <c r="Q231" s="20" t="e">
        <f>VLOOKUP(B231,'Listado_Completo_69-B'!$B$4:$R$20000,14,0)</f>
        <v>#N/A</v>
      </c>
      <c r="R231" s="20" t="e">
        <f>VLOOKUP(B231,'Listado_Completo_69-B'!$B$4:$R$20000,15,0)</f>
        <v>#N/A</v>
      </c>
      <c r="S231" s="20" t="e">
        <f>VLOOKUP(B231,'Listado_Completo_69-B'!$B$4:$R$20000,16,0)</f>
        <v>#N/A</v>
      </c>
      <c r="T231" s="20" t="e">
        <f>VLOOKUP(B231,'Listado_Completo_69-B'!$B$4:$R$20000,17,0)</f>
        <v>#N/A</v>
      </c>
    </row>
    <row r="232" spans="1:20" s="22" customFormat="1" x14ac:dyDescent="0.2">
      <c r="A232" s="20">
        <v>2014</v>
      </c>
      <c r="B232" s="20"/>
      <c r="C232" s="10" t="e">
        <f>VLOOKUP(B232,'Listado_Completo_69-B'!$B$4:$R$20000,2,0)</f>
        <v>#N/A</v>
      </c>
      <c r="D232" s="21">
        <v>11677</v>
      </c>
      <c r="F232" s="20" t="e">
        <f>VLOOKUP(B232,'Listado_Completo_69-B'!$B$4:$R$20000,3,0)</f>
        <v>#N/A</v>
      </c>
      <c r="G232" s="20" t="e">
        <f>VLOOKUP(B232,'Listado_Completo_69-B'!$B$4:$R$20000,4,0)</f>
        <v>#N/A</v>
      </c>
      <c r="H232" s="23" t="e">
        <f>VLOOKUP(B232,'Listado_Completo_69-B'!$B$4:$R$20000,5,0)</f>
        <v>#N/A</v>
      </c>
      <c r="I232" s="20" t="e">
        <f>VLOOKUP(B232,'Listado_Completo_69-B'!$B$4:$R$20000,6,0)</f>
        <v>#N/A</v>
      </c>
      <c r="J232" s="23" t="e">
        <f>VLOOKUP(B232,'Listado_Completo_69-B'!$B$4:$R$20000,7,0)</f>
        <v>#N/A</v>
      </c>
      <c r="K232" s="23" t="e">
        <f>VLOOKUP(B232,'Listado_Completo_69-B'!$B$4:$R$20000,8,0)</f>
        <v>#N/A</v>
      </c>
      <c r="L232" s="20" t="e">
        <f>VLOOKUP(B232,'Listado_Completo_69-B'!$B$4:$R$20000,9,0)</f>
        <v>#N/A</v>
      </c>
      <c r="M232" s="23" t="e">
        <f>VLOOKUP(B232,'Listado_Completo_69-B'!$B$4:$R$20000,10,0)</f>
        <v>#N/A</v>
      </c>
      <c r="N232" s="20" t="e">
        <f>VLOOKUP(B232,'Listado_Completo_69-B'!$B$4:$R$20000,11,0)</f>
        <v>#N/A</v>
      </c>
      <c r="O232" s="23" t="e">
        <f>VLOOKUP(B232,'Listado_Completo_69-B'!$B$4:$R$20000,12,0)</f>
        <v>#N/A</v>
      </c>
      <c r="P232" s="23" t="e">
        <f>VLOOKUP(B232,'Listado_Completo_69-B'!$B$4:$R$20000,13,0)</f>
        <v>#N/A</v>
      </c>
      <c r="Q232" s="20" t="e">
        <f>VLOOKUP(B232,'Listado_Completo_69-B'!$B$4:$R$20000,14,0)</f>
        <v>#N/A</v>
      </c>
      <c r="R232" s="20" t="e">
        <f>VLOOKUP(B232,'Listado_Completo_69-B'!$B$4:$R$20000,15,0)</f>
        <v>#N/A</v>
      </c>
      <c r="S232" s="20" t="e">
        <f>VLOOKUP(B232,'Listado_Completo_69-B'!$B$4:$R$20000,16,0)</f>
        <v>#N/A</v>
      </c>
      <c r="T232" s="20" t="e">
        <f>VLOOKUP(B232,'Listado_Completo_69-B'!$B$4:$R$20000,17,0)</f>
        <v>#N/A</v>
      </c>
    </row>
    <row r="233" spans="1:20" s="22" customFormat="1" x14ac:dyDescent="0.2">
      <c r="A233" s="20">
        <v>2014</v>
      </c>
      <c r="B233" s="20"/>
      <c r="C233" s="10" t="e">
        <f>VLOOKUP(B233,'Listado_Completo_69-B'!$B$4:$R$20000,2,0)</f>
        <v>#N/A</v>
      </c>
      <c r="D233" s="21">
        <v>11677</v>
      </c>
      <c r="F233" s="20" t="e">
        <f>VLOOKUP(B233,'Listado_Completo_69-B'!$B$4:$R$20000,3,0)</f>
        <v>#N/A</v>
      </c>
      <c r="G233" s="20" t="e">
        <f>VLOOKUP(B233,'Listado_Completo_69-B'!$B$4:$R$20000,4,0)</f>
        <v>#N/A</v>
      </c>
      <c r="H233" s="23" t="e">
        <f>VLOOKUP(B233,'Listado_Completo_69-B'!$B$4:$R$20000,5,0)</f>
        <v>#N/A</v>
      </c>
      <c r="I233" s="20" t="e">
        <f>VLOOKUP(B233,'Listado_Completo_69-B'!$B$4:$R$20000,6,0)</f>
        <v>#N/A</v>
      </c>
      <c r="J233" s="23" t="e">
        <f>VLOOKUP(B233,'Listado_Completo_69-B'!$B$4:$R$20000,7,0)</f>
        <v>#N/A</v>
      </c>
      <c r="K233" s="23" t="e">
        <f>VLOOKUP(B233,'Listado_Completo_69-B'!$B$4:$R$20000,8,0)</f>
        <v>#N/A</v>
      </c>
      <c r="L233" s="20" t="e">
        <f>VLOOKUP(B233,'Listado_Completo_69-B'!$B$4:$R$20000,9,0)</f>
        <v>#N/A</v>
      </c>
      <c r="M233" s="23" t="e">
        <f>VLOOKUP(B233,'Listado_Completo_69-B'!$B$4:$R$20000,10,0)</f>
        <v>#N/A</v>
      </c>
      <c r="N233" s="20" t="e">
        <f>VLOOKUP(B233,'Listado_Completo_69-B'!$B$4:$R$20000,11,0)</f>
        <v>#N/A</v>
      </c>
      <c r="O233" s="23" t="e">
        <f>VLOOKUP(B233,'Listado_Completo_69-B'!$B$4:$R$20000,12,0)</f>
        <v>#N/A</v>
      </c>
      <c r="P233" s="23" t="e">
        <f>VLOOKUP(B233,'Listado_Completo_69-B'!$B$4:$R$20000,13,0)</f>
        <v>#N/A</v>
      </c>
      <c r="Q233" s="20" t="e">
        <f>VLOOKUP(B233,'Listado_Completo_69-B'!$B$4:$R$20000,14,0)</f>
        <v>#N/A</v>
      </c>
      <c r="R233" s="20" t="e">
        <f>VLOOKUP(B233,'Listado_Completo_69-B'!$B$4:$R$20000,15,0)</f>
        <v>#N/A</v>
      </c>
      <c r="S233" s="20" t="e">
        <f>VLOOKUP(B233,'Listado_Completo_69-B'!$B$4:$R$20000,16,0)</f>
        <v>#N/A</v>
      </c>
      <c r="T233" s="20" t="e">
        <f>VLOOKUP(B233,'Listado_Completo_69-B'!$B$4:$R$20000,17,0)</f>
        <v>#N/A</v>
      </c>
    </row>
    <row r="234" spans="1:20" s="22" customFormat="1" x14ac:dyDescent="0.2">
      <c r="A234" s="20">
        <v>2014</v>
      </c>
      <c r="B234" s="20"/>
      <c r="C234" s="10" t="e">
        <f>VLOOKUP(B234,'Listado_Completo_69-B'!$B$4:$R$20000,2,0)</f>
        <v>#N/A</v>
      </c>
      <c r="D234" s="21">
        <v>11677</v>
      </c>
      <c r="F234" s="20" t="e">
        <f>VLOOKUP(B234,'Listado_Completo_69-B'!$B$4:$R$20000,3,0)</f>
        <v>#N/A</v>
      </c>
      <c r="G234" s="20" t="e">
        <f>VLOOKUP(B234,'Listado_Completo_69-B'!$B$4:$R$20000,4,0)</f>
        <v>#N/A</v>
      </c>
      <c r="H234" s="23" t="e">
        <f>VLOOKUP(B234,'Listado_Completo_69-B'!$B$4:$R$20000,5,0)</f>
        <v>#N/A</v>
      </c>
      <c r="I234" s="20" t="e">
        <f>VLOOKUP(B234,'Listado_Completo_69-B'!$B$4:$R$20000,6,0)</f>
        <v>#N/A</v>
      </c>
      <c r="J234" s="23" t="e">
        <f>VLOOKUP(B234,'Listado_Completo_69-B'!$B$4:$R$20000,7,0)</f>
        <v>#N/A</v>
      </c>
      <c r="K234" s="23" t="e">
        <f>VLOOKUP(B234,'Listado_Completo_69-B'!$B$4:$R$20000,8,0)</f>
        <v>#N/A</v>
      </c>
      <c r="L234" s="20" t="e">
        <f>VLOOKUP(B234,'Listado_Completo_69-B'!$B$4:$R$20000,9,0)</f>
        <v>#N/A</v>
      </c>
      <c r="M234" s="23" t="e">
        <f>VLOOKUP(B234,'Listado_Completo_69-B'!$B$4:$R$20000,10,0)</f>
        <v>#N/A</v>
      </c>
      <c r="N234" s="20" t="e">
        <f>VLOOKUP(B234,'Listado_Completo_69-B'!$B$4:$R$20000,11,0)</f>
        <v>#N/A</v>
      </c>
      <c r="O234" s="23" t="e">
        <f>VLOOKUP(B234,'Listado_Completo_69-B'!$B$4:$R$20000,12,0)</f>
        <v>#N/A</v>
      </c>
      <c r="P234" s="23" t="e">
        <f>VLOOKUP(B234,'Listado_Completo_69-B'!$B$4:$R$20000,13,0)</f>
        <v>#N/A</v>
      </c>
      <c r="Q234" s="20" t="e">
        <f>VLOOKUP(B234,'Listado_Completo_69-B'!$B$4:$R$20000,14,0)</f>
        <v>#N/A</v>
      </c>
      <c r="R234" s="20" t="e">
        <f>VLOOKUP(B234,'Listado_Completo_69-B'!$B$4:$R$20000,15,0)</f>
        <v>#N/A</v>
      </c>
      <c r="S234" s="20" t="e">
        <f>VLOOKUP(B234,'Listado_Completo_69-B'!$B$4:$R$20000,16,0)</f>
        <v>#N/A</v>
      </c>
      <c r="T234" s="20" t="e">
        <f>VLOOKUP(B234,'Listado_Completo_69-B'!$B$4:$R$20000,17,0)</f>
        <v>#N/A</v>
      </c>
    </row>
    <row r="235" spans="1:20" s="22" customFormat="1" x14ac:dyDescent="0.2">
      <c r="A235" s="20">
        <v>2014</v>
      </c>
      <c r="B235" s="20"/>
      <c r="C235" s="10" t="e">
        <f>VLOOKUP(B235,'Listado_Completo_69-B'!$B$4:$R$20000,2,0)</f>
        <v>#N/A</v>
      </c>
      <c r="D235" s="21">
        <v>11677</v>
      </c>
      <c r="F235" s="20" t="e">
        <f>VLOOKUP(B235,'Listado_Completo_69-B'!$B$4:$R$20000,3,0)</f>
        <v>#N/A</v>
      </c>
      <c r="G235" s="20" t="e">
        <f>VLOOKUP(B235,'Listado_Completo_69-B'!$B$4:$R$20000,4,0)</f>
        <v>#N/A</v>
      </c>
      <c r="H235" s="23" t="e">
        <f>VLOOKUP(B235,'Listado_Completo_69-B'!$B$4:$R$20000,5,0)</f>
        <v>#N/A</v>
      </c>
      <c r="I235" s="20" t="e">
        <f>VLOOKUP(B235,'Listado_Completo_69-B'!$B$4:$R$20000,6,0)</f>
        <v>#N/A</v>
      </c>
      <c r="J235" s="23" t="e">
        <f>VLOOKUP(B235,'Listado_Completo_69-B'!$B$4:$R$20000,7,0)</f>
        <v>#N/A</v>
      </c>
      <c r="K235" s="23" t="e">
        <f>VLOOKUP(B235,'Listado_Completo_69-B'!$B$4:$R$20000,8,0)</f>
        <v>#N/A</v>
      </c>
      <c r="L235" s="20" t="e">
        <f>VLOOKUP(B235,'Listado_Completo_69-B'!$B$4:$R$20000,9,0)</f>
        <v>#N/A</v>
      </c>
      <c r="M235" s="23" t="e">
        <f>VLOOKUP(B235,'Listado_Completo_69-B'!$B$4:$R$20000,10,0)</f>
        <v>#N/A</v>
      </c>
      <c r="N235" s="20" t="e">
        <f>VLOOKUP(B235,'Listado_Completo_69-B'!$B$4:$R$20000,11,0)</f>
        <v>#N/A</v>
      </c>
      <c r="O235" s="23" t="e">
        <f>VLOOKUP(B235,'Listado_Completo_69-B'!$B$4:$R$20000,12,0)</f>
        <v>#N/A</v>
      </c>
      <c r="P235" s="23" t="e">
        <f>VLOOKUP(B235,'Listado_Completo_69-B'!$B$4:$R$20000,13,0)</f>
        <v>#N/A</v>
      </c>
      <c r="Q235" s="20" t="e">
        <f>VLOOKUP(B235,'Listado_Completo_69-B'!$B$4:$R$20000,14,0)</f>
        <v>#N/A</v>
      </c>
      <c r="R235" s="20" t="e">
        <f>VLOOKUP(B235,'Listado_Completo_69-B'!$B$4:$R$20000,15,0)</f>
        <v>#N/A</v>
      </c>
      <c r="S235" s="20" t="e">
        <f>VLOOKUP(B235,'Listado_Completo_69-B'!$B$4:$R$20000,16,0)</f>
        <v>#N/A</v>
      </c>
      <c r="T235" s="20" t="e">
        <f>VLOOKUP(B235,'Listado_Completo_69-B'!$B$4:$R$20000,17,0)</f>
        <v>#N/A</v>
      </c>
    </row>
    <row r="236" spans="1:20" s="22" customFormat="1" x14ac:dyDescent="0.2">
      <c r="A236" s="20">
        <v>2014</v>
      </c>
      <c r="B236" s="20"/>
      <c r="C236" s="10" t="e">
        <f>VLOOKUP(B236,'Listado_Completo_69-B'!$B$4:$R$20000,2,0)</f>
        <v>#N/A</v>
      </c>
      <c r="D236" s="21">
        <v>11677</v>
      </c>
      <c r="F236" s="20" t="e">
        <f>VLOOKUP(B236,'Listado_Completo_69-B'!$B$4:$R$20000,3,0)</f>
        <v>#N/A</v>
      </c>
      <c r="G236" s="20" t="e">
        <f>VLOOKUP(B236,'Listado_Completo_69-B'!$B$4:$R$20000,4,0)</f>
        <v>#N/A</v>
      </c>
      <c r="H236" s="23" t="e">
        <f>VLOOKUP(B236,'Listado_Completo_69-B'!$B$4:$R$20000,5,0)</f>
        <v>#N/A</v>
      </c>
      <c r="I236" s="20" t="e">
        <f>VLOOKUP(B236,'Listado_Completo_69-B'!$B$4:$R$20000,6,0)</f>
        <v>#N/A</v>
      </c>
      <c r="J236" s="23" t="e">
        <f>VLOOKUP(B236,'Listado_Completo_69-B'!$B$4:$R$20000,7,0)</f>
        <v>#N/A</v>
      </c>
      <c r="K236" s="23" t="e">
        <f>VLOOKUP(B236,'Listado_Completo_69-B'!$B$4:$R$20000,8,0)</f>
        <v>#N/A</v>
      </c>
      <c r="L236" s="20" t="e">
        <f>VLOOKUP(B236,'Listado_Completo_69-B'!$B$4:$R$20000,9,0)</f>
        <v>#N/A</v>
      </c>
      <c r="M236" s="23" t="e">
        <f>VLOOKUP(B236,'Listado_Completo_69-B'!$B$4:$R$20000,10,0)</f>
        <v>#N/A</v>
      </c>
      <c r="N236" s="20" t="e">
        <f>VLOOKUP(B236,'Listado_Completo_69-B'!$B$4:$R$20000,11,0)</f>
        <v>#N/A</v>
      </c>
      <c r="O236" s="23" t="e">
        <f>VLOOKUP(B236,'Listado_Completo_69-B'!$B$4:$R$20000,12,0)</f>
        <v>#N/A</v>
      </c>
      <c r="P236" s="23" t="e">
        <f>VLOOKUP(B236,'Listado_Completo_69-B'!$B$4:$R$20000,13,0)</f>
        <v>#N/A</v>
      </c>
      <c r="Q236" s="20" t="e">
        <f>VLOOKUP(B236,'Listado_Completo_69-B'!$B$4:$R$20000,14,0)</f>
        <v>#N/A</v>
      </c>
      <c r="R236" s="20" t="e">
        <f>VLOOKUP(B236,'Listado_Completo_69-B'!$B$4:$R$20000,15,0)</f>
        <v>#N/A</v>
      </c>
      <c r="S236" s="20" t="e">
        <f>VLOOKUP(B236,'Listado_Completo_69-B'!$B$4:$R$20000,16,0)</f>
        <v>#N/A</v>
      </c>
      <c r="T236" s="20" t="e">
        <f>VLOOKUP(B236,'Listado_Completo_69-B'!$B$4:$R$20000,17,0)</f>
        <v>#N/A</v>
      </c>
    </row>
    <row r="237" spans="1:20" s="22" customFormat="1" x14ac:dyDescent="0.2">
      <c r="A237" s="20">
        <v>2014</v>
      </c>
      <c r="B237" s="20"/>
      <c r="C237" s="10" t="e">
        <f>VLOOKUP(B237,'Listado_Completo_69-B'!$B$4:$R$20000,2,0)</f>
        <v>#N/A</v>
      </c>
      <c r="D237" s="21">
        <v>11677</v>
      </c>
      <c r="F237" s="20" t="e">
        <f>VLOOKUP(B237,'Listado_Completo_69-B'!$B$4:$R$20000,3,0)</f>
        <v>#N/A</v>
      </c>
      <c r="G237" s="20" t="e">
        <f>VLOOKUP(B237,'Listado_Completo_69-B'!$B$4:$R$20000,4,0)</f>
        <v>#N/A</v>
      </c>
      <c r="H237" s="23" t="e">
        <f>VLOOKUP(B237,'Listado_Completo_69-B'!$B$4:$R$20000,5,0)</f>
        <v>#N/A</v>
      </c>
      <c r="I237" s="20" t="e">
        <f>VLOOKUP(B237,'Listado_Completo_69-B'!$B$4:$R$20000,6,0)</f>
        <v>#N/A</v>
      </c>
      <c r="J237" s="23" t="e">
        <f>VLOOKUP(B237,'Listado_Completo_69-B'!$B$4:$R$20000,7,0)</f>
        <v>#N/A</v>
      </c>
      <c r="K237" s="23" t="e">
        <f>VLOOKUP(B237,'Listado_Completo_69-B'!$B$4:$R$20000,8,0)</f>
        <v>#N/A</v>
      </c>
      <c r="L237" s="20" t="e">
        <f>VLOOKUP(B237,'Listado_Completo_69-B'!$B$4:$R$20000,9,0)</f>
        <v>#N/A</v>
      </c>
      <c r="M237" s="23" t="e">
        <f>VLOOKUP(B237,'Listado_Completo_69-B'!$B$4:$R$20000,10,0)</f>
        <v>#N/A</v>
      </c>
      <c r="N237" s="20" t="e">
        <f>VLOOKUP(B237,'Listado_Completo_69-B'!$B$4:$R$20000,11,0)</f>
        <v>#N/A</v>
      </c>
      <c r="O237" s="23" t="e">
        <f>VLOOKUP(B237,'Listado_Completo_69-B'!$B$4:$R$20000,12,0)</f>
        <v>#N/A</v>
      </c>
      <c r="P237" s="23" t="e">
        <f>VLOOKUP(B237,'Listado_Completo_69-B'!$B$4:$R$20000,13,0)</f>
        <v>#N/A</v>
      </c>
      <c r="Q237" s="20" t="e">
        <f>VLOOKUP(B237,'Listado_Completo_69-B'!$B$4:$R$20000,14,0)</f>
        <v>#N/A</v>
      </c>
      <c r="R237" s="20" t="e">
        <f>VLOOKUP(B237,'Listado_Completo_69-B'!$B$4:$R$20000,15,0)</f>
        <v>#N/A</v>
      </c>
      <c r="S237" s="20" t="e">
        <f>VLOOKUP(B237,'Listado_Completo_69-B'!$B$4:$R$20000,16,0)</f>
        <v>#N/A</v>
      </c>
      <c r="T237" s="20" t="e">
        <f>VLOOKUP(B237,'Listado_Completo_69-B'!$B$4:$R$20000,17,0)</f>
        <v>#N/A</v>
      </c>
    </row>
    <row r="238" spans="1:20" s="22" customFormat="1" x14ac:dyDescent="0.2">
      <c r="A238" s="20">
        <v>2014</v>
      </c>
      <c r="B238" s="20"/>
      <c r="C238" s="10" t="e">
        <f>VLOOKUP(B238,'Listado_Completo_69-B'!$B$4:$R$20000,2,0)</f>
        <v>#N/A</v>
      </c>
      <c r="D238" s="21">
        <v>11677</v>
      </c>
      <c r="F238" s="20" t="e">
        <f>VLOOKUP(B238,'Listado_Completo_69-B'!$B$4:$R$20000,3,0)</f>
        <v>#N/A</v>
      </c>
      <c r="G238" s="20" t="e">
        <f>VLOOKUP(B238,'Listado_Completo_69-B'!$B$4:$R$20000,4,0)</f>
        <v>#N/A</v>
      </c>
      <c r="H238" s="23" t="e">
        <f>VLOOKUP(B238,'Listado_Completo_69-B'!$B$4:$R$20000,5,0)</f>
        <v>#N/A</v>
      </c>
      <c r="I238" s="20" t="e">
        <f>VLOOKUP(B238,'Listado_Completo_69-B'!$B$4:$R$20000,6,0)</f>
        <v>#N/A</v>
      </c>
      <c r="J238" s="23" t="e">
        <f>VLOOKUP(B238,'Listado_Completo_69-B'!$B$4:$R$20000,7,0)</f>
        <v>#N/A</v>
      </c>
      <c r="K238" s="23" t="e">
        <f>VLOOKUP(B238,'Listado_Completo_69-B'!$B$4:$R$20000,8,0)</f>
        <v>#N/A</v>
      </c>
      <c r="L238" s="20" t="e">
        <f>VLOOKUP(B238,'Listado_Completo_69-B'!$B$4:$R$20000,9,0)</f>
        <v>#N/A</v>
      </c>
      <c r="M238" s="23" t="e">
        <f>VLOOKUP(B238,'Listado_Completo_69-B'!$B$4:$R$20000,10,0)</f>
        <v>#N/A</v>
      </c>
      <c r="N238" s="20" t="e">
        <f>VLOOKUP(B238,'Listado_Completo_69-B'!$B$4:$R$20000,11,0)</f>
        <v>#N/A</v>
      </c>
      <c r="O238" s="23" t="e">
        <f>VLOOKUP(B238,'Listado_Completo_69-B'!$B$4:$R$20000,12,0)</f>
        <v>#N/A</v>
      </c>
      <c r="P238" s="23" t="e">
        <f>VLOOKUP(B238,'Listado_Completo_69-B'!$B$4:$R$20000,13,0)</f>
        <v>#N/A</v>
      </c>
      <c r="Q238" s="20" t="e">
        <f>VLOOKUP(B238,'Listado_Completo_69-B'!$B$4:$R$20000,14,0)</f>
        <v>#N/A</v>
      </c>
      <c r="R238" s="20" t="e">
        <f>VLOOKUP(B238,'Listado_Completo_69-B'!$B$4:$R$20000,15,0)</f>
        <v>#N/A</v>
      </c>
      <c r="S238" s="20" t="e">
        <f>VLOOKUP(B238,'Listado_Completo_69-B'!$B$4:$R$20000,16,0)</f>
        <v>#N/A</v>
      </c>
      <c r="T238" s="20" t="e">
        <f>VLOOKUP(B238,'Listado_Completo_69-B'!$B$4:$R$20000,17,0)</f>
        <v>#N/A</v>
      </c>
    </row>
    <row r="239" spans="1:20" s="22" customFormat="1" x14ac:dyDescent="0.2">
      <c r="A239" s="20">
        <v>2014</v>
      </c>
      <c r="B239" s="20"/>
      <c r="C239" s="10" t="e">
        <f>VLOOKUP(B239,'Listado_Completo_69-B'!$B$4:$R$20000,2,0)</f>
        <v>#N/A</v>
      </c>
      <c r="D239" s="21">
        <v>11677</v>
      </c>
      <c r="F239" s="20" t="e">
        <f>VLOOKUP(B239,'Listado_Completo_69-B'!$B$4:$R$20000,3,0)</f>
        <v>#N/A</v>
      </c>
      <c r="G239" s="20" t="e">
        <f>VLOOKUP(B239,'Listado_Completo_69-B'!$B$4:$R$20000,4,0)</f>
        <v>#N/A</v>
      </c>
      <c r="H239" s="23" t="e">
        <f>VLOOKUP(B239,'Listado_Completo_69-B'!$B$4:$R$20000,5,0)</f>
        <v>#N/A</v>
      </c>
      <c r="I239" s="20" t="e">
        <f>VLOOKUP(B239,'Listado_Completo_69-B'!$B$4:$R$20000,6,0)</f>
        <v>#N/A</v>
      </c>
      <c r="J239" s="23" t="e">
        <f>VLOOKUP(B239,'Listado_Completo_69-B'!$B$4:$R$20000,7,0)</f>
        <v>#N/A</v>
      </c>
      <c r="K239" s="23" t="e">
        <f>VLOOKUP(B239,'Listado_Completo_69-B'!$B$4:$R$20000,8,0)</f>
        <v>#N/A</v>
      </c>
      <c r="L239" s="20" t="e">
        <f>VLOOKUP(B239,'Listado_Completo_69-B'!$B$4:$R$20000,9,0)</f>
        <v>#N/A</v>
      </c>
      <c r="M239" s="23" t="e">
        <f>VLOOKUP(B239,'Listado_Completo_69-B'!$B$4:$R$20000,10,0)</f>
        <v>#N/A</v>
      </c>
      <c r="N239" s="20" t="e">
        <f>VLOOKUP(B239,'Listado_Completo_69-B'!$B$4:$R$20000,11,0)</f>
        <v>#N/A</v>
      </c>
      <c r="O239" s="23" t="e">
        <f>VLOOKUP(B239,'Listado_Completo_69-B'!$B$4:$R$20000,12,0)</f>
        <v>#N/A</v>
      </c>
      <c r="P239" s="23" t="e">
        <f>VLOOKUP(B239,'Listado_Completo_69-B'!$B$4:$R$20000,13,0)</f>
        <v>#N/A</v>
      </c>
      <c r="Q239" s="20" t="e">
        <f>VLOOKUP(B239,'Listado_Completo_69-B'!$B$4:$R$20000,14,0)</f>
        <v>#N/A</v>
      </c>
      <c r="R239" s="20" t="e">
        <f>VLOOKUP(B239,'Listado_Completo_69-B'!$B$4:$R$20000,15,0)</f>
        <v>#N/A</v>
      </c>
      <c r="S239" s="20" t="e">
        <f>VLOOKUP(B239,'Listado_Completo_69-B'!$B$4:$R$20000,16,0)</f>
        <v>#N/A</v>
      </c>
      <c r="T239" s="20" t="e">
        <f>VLOOKUP(B239,'Listado_Completo_69-B'!$B$4:$R$20000,17,0)</f>
        <v>#N/A</v>
      </c>
    </row>
    <row r="240" spans="1:20" s="22" customFormat="1" x14ac:dyDescent="0.2">
      <c r="A240" s="20">
        <v>2014</v>
      </c>
      <c r="B240" s="20"/>
      <c r="C240" s="10" t="e">
        <f>VLOOKUP(B240,'Listado_Completo_69-B'!$B$4:$R$20000,2,0)</f>
        <v>#N/A</v>
      </c>
      <c r="D240" s="21">
        <v>11677</v>
      </c>
      <c r="F240" s="20" t="e">
        <f>VLOOKUP(B240,'Listado_Completo_69-B'!$B$4:$R$20000,3,0)</f>
        <v>#N/A</v>
      </c>
      <c r="G240" s="20" t="e">
        <f>VLOOKUP(B240,'Listado_Completo_69-B'!$B$4:$R$20000,4,0)</f>
        <v>#N/A</v>
      </c>
      <c r="H240" s="23" t="e">
        <f>VLOOKUP(B240,'Listado_Completo_69-B'!$B$4:$R$20000,5,0)</f>
        <v>#N/A</v>
      </c>
      <c r="I240" s="20" t="e">
        <f>VLOOKUP(B240,'Listado_Completo_69-B'!$B$4:$R$20000,6,0)</f>
        <v>#N/A</v>
      </c>
      <c r="J240" s="23" t="e">
        <f>VLOOKUP(B240,'Listado_Completo_69-B'!$B$4:$R$20000,7,0)</f>
        <v>#N/A</v>
      </c>
      <c r="K240" s="23" t="e">
        <f>VLOOKUP(B240,'Listado_Completo_69-B'!$B$4:$R$20000,8,0)</f>
        <v>#N/A</v>
      </c>
      <c r="L240" s="20" t="e">
        <f>VLOOKUP(B240,'Listado_Completo_69-B'!$B$4:$R$20000,9,0)</f>
        <v>#N/A</v>
      </c>
      <c r="M240" s="23" t="e">
        <f>VLOOKUP(B240,'Listado_Completo_69-B'!$B$4:$R$20000,10,0)</f>
        <v>#N/A</v>
      </c>
      <c r="N240" s="20" t="e">
        <f>VLOOKUP(B240,'Listado_Completo_69-B'!$B$4:$R$20000,11,0)</f>
        <v>#N/A</v>
      </c>
      <c r="O240" s="23" t="e">
        <f>VLOOKUP(B240,'Listado_Completo_69-B'!$B$4:$R$20000,12,0)</f>
        <v>#N/A</v>
      </c>
      <c r="P240" s="23" t="e">
        <f>VLOOKUP(B240,'Listado_Completo_69-B'!$B$4:$R$20000,13,0)</f>
        <v>#N/A</v>
      </c>
      <c r="Q240" s="20" t="e">
        <f>VLOOKUP(B240,'Listado_Completo_69-B'!$B$4:$R$20000,14,0)</f>
        <v>#N/A</v>
      </c>
      <c r="R240" s="20" t="e">
        <f>VLOOKUP(B240,'Listado_Completo_69-B'!$B$4:$R$20000,15,0)</f>
        <v>#N/A</v>
      </c>
      <c r="S240" s="20" t="e">
        <f>VLOOKUP(B240,'Listado_Completo_69-B'!$B$4:$R$20000,16,0)</f>
        <v>#N/A</v>
      </c>
      <c r="T240" s="20" t="e">
        <f>VLOOKUP(B240,'Listado_Completo_69-B'!$B$4:$R$20000,17,0)</f>
        <v>#N/A</v>
      </c>
    </row>
    <row r="241" spans="1:20" s="22" customFormat="1" x14ac:dyDescent="0.2">
      <c r="A241" s="20">
        <v>2014</v>
      </c>
      <c r="B241" s="20"/>
      <c r="C241" s="10" t="e">
        <f>VLOOKUP(B241,'Listado_Completo_69-B'!$B$4:$R$20000,2,0)</f>
        <v>#N/A</v>
      </c>
      <c r="D241" s="21">
        <v>11677</v>
      </c>
      <c r="F241" s="20" t="e">
        <f>VLOOKUP(B241,'Listado_Completo_69-B'!$B$4:$R$20000,3,0)</f>
        <v>#N/A</v>
      </c>
      <c r="G241" s="20" t="e">
        <f>VLOOKUP(B241,'Listado_Completo_69-B'!$B$4:$R$20000,4,0)</f>
        <v>#N/A</v>
      </c>
      <c r="H241" s="23" t="e">
        <f>VLOOKUP(B241,'Listado_Completo_69-B'!$B$4:$R$20000,5,0)</f>
        <v>#N/A</v>
      </c>
      <c r="I241" s="20" t="e">
        <f>VLOOKUP(B241,'Listado_Completo_69-B'!$B$4:$R$20000,6,0)</f>
        <v>#N/A</v>
      </c>
      <c r="J241" s="23" t="e">
        <f>VLOOKUP(B241,'Listado_Completo_69-B'!$B$4:$R$20000,7,0)</f>
        <v>#N/A</v>
      </c>
      <c r="K241" s="23" t="e">
        <f>VLOOKUP(B241,'Listado_Completo_69-B'!$B$4:$R$20000,8,0)</f>
        <v>#N/A</v>
      </c>
      <c r="L241" s="20" t="e">
        <f>VLOOKUP(B241,'Listado_Completo_69-B'!$B$4:$R$20000,9,0)</f>
        <v>#N/A</v>
      </c>
      <c r="M241" s="23" t="e">
        <f>VLOOKUP(B241,'Listado_Completo_69-B'!$B$4:$R$20000,10,0)</f>
        <v>#N/A</v>
      </c>
      <c r="N241" s="20" t="e">
        <f>VLOOKUP(B241,'Listado_Completo_69-B'!$B$4:$R$20000,11,0)</f>
        <v>#N/A</v>
      </c>
      <c r="O241" s="23" t="e">
        <f>VLOOKUP(B241,'Listado_Completo_69-B'!$B$4:$R$20000,12,0)</f>
        <v>#N/A</v>
      </c>
      <c r="P241" s="23" t="e">
        <f>VLOOKUP(B241,'Listado_Completo_69-B'!$B$4:$R$20000,13,0)</f>
        <v>#N/A</v>
      </c>
      <c r="Q241" s="20" t="e">
        <f>VLOOKUP(B241,'Listado_Completo_69-B'!$B$4:$R$20000,14,0)</f>
        <v>#N/A</v>
      </c>
      <c r="R241" s="20" t="e">
        <f>VLOOKUP(B241,'Listado_Completo_69-B'!$B$4:$R$20000,15,0)</f>
        <v>#N/A</v>
      </c>
      <c r="S241" s="20" t="e">
        <f>VLOOKUP(B241,'Listado_Completo_69-B'!$B$4:$R$20000,16,0)</f>
        <v>#N/A</v>
      </c>
      <c r="T241" s="20" t="e">
        <f>VLOOKUP(B241,'Listado_Completo_69-B'!$B$4:$R$20000,17,0)</f>
        <v>#N/A</v>
      </c>
    </row>
    <row r="242" spans="1:20" s="22" customFormat="1" x14ac:dyDescent="0.2">
      <c r="A242" s="20">
        <v>2014</v>
      </c>
      <c r="B242" s="20"/>
      <c r="C242" s="10" t="e">
        <f>VLOOKUP(B242,'Listado_Completo_69-B'!$B$4:$R$20000,2,0)</f>
        <v>#N/A</v>
      </c>
      <c r="D242" s="21">
        <v>11677</v>
      </c>
      <c r="F242" s="20" t="e">
        <f>VLOOKUP(B242,'Listado_Completo_69-B'!$B$4:$R$20000,3,0)</f>
        <v>#N/A</v>
      </c>
      <c r="G242" s="20" t="e">
        <f>VLOOKUP(B242,'Listado_Completo_69-B'!$B$4:$R$20000,4,0)</f>
        <v>#N/A</v>
      </c>
      <c r="H242" s="23" t="e">
        <f>VLOOKUP(B242,'Listado_Completo_69-B'!$B$4:$R$20000,5,0)</f>
        <v>#N/A</v>
      </c>
      <c r="I242" s="20" t="e">
        <f>VLOOKUP(B242,'Listado_Completo_69-B'!$B$4:$R$20000,6,0)</f>
        <v>#N/A</v>
      </c>
      <c r="J242" s="23" t="e">
        <f>VLOOKUP(B242,'Listado_Completo_69-B'!$B$4:$R$20000,7,0)</f>
        <v>#N/A</v>
      </c>
      <c r="K242" s="23" t="e">
        <f>VLOOKUP(B242,'Listado_Completo_69-B'!$B$4:$R$20000,8,0)</f>
        <v>#N/A</v>
      </c>
      <c r="L242" s="20" t="e">
        <f>VLOOKUP(B242,'Listado_Completo_69-B'!$B$4:$R$20000,9,0)</f>
        <v>#N/A</v>
      </c>
      <c r="M242" s="23" t="e">
        <f>VLOOKUP(B242,'Listado_Completo_69-B'!$B$4:$R$20000,10,0)</f>
        <v>#N/A</v>
      </c>
      <c r="N242" s="20" t="e">
        <f>VLOOKUP(B242,'Listado_Completo_69-B'!$B$4:$R$20000,11,0)</f>
        <v>#N/A</v>
      </c>
      <c r="O242" s="23" t="e">
        <f>VLOOKUP(B242,'Listado_Completo_69-B'!$B$4:$R$20000,12,0)</f>
        <v>#N/A</v>
      </c>
      <c r="P242" s="23" t="e">
        <f>VLOOKUP(B242,'Listado_Completo_69-B'!$B$4:$R$20000,13,0)</f>
        <v>#N/A</v>
      </c>
      <c r="Q242" s="20" t="e">
        <f>VLOOKUP(B242,'Listado_Completo_69-B'!$B$4:$R$20000,14,0)</f>
        <v>#N/A</v>
      </c>
      <c r="R242" s="20" t="e">
        <f>VLOOKUP(B242,'Listado_Completo_69-B'!$B$4:$R$20000,15,0)</f>
        <v>#N/A</v>
      </c>
      <c r="S242" s="20" t="e">
        <f>VLOOKUP(B242,'Listado_Completo_69-B'!$B$4:$R$20000,16,0)</f>
        <v>#N/A</v>
      </c>
      <c r="T242" s="20" t="e">
        <f>VLOOKUP(B242,'Listado_Completo_69-B'!$B$4:$R$20000,17,0)</f>
        <v>#N/A</v>
      </c>
    </row>
    <row r="243" spans="1:20" s="22" customFormat="1" x14ac:dyDescent="0.2">
      <c r="A243" s="20">
        <v>2014</v>
      </c>
      <c r="B243" s="20"/>
      <c r="C243" s="10" t="e">
        <f>VLOOKUP(B243,'Listado_Completo_69-B'!$B$4:$R$20000,2,0)</f>
        <v>#N/A</v>
      </c>
      <c r="D243" s="21">
        <v>11677</v>
      </c>
      <c r="F243" s="20" t="e">
        <f>VLOOKUP(B243,'Listado_Completo_69-B'!$B$4:$R$20000,3,0)</f>
        <v>#N/A</v>
      </c>
      <c r="G243" s="20" t="e">
        <f>VLOOKUP(B243,'Listado_Completo_69-B'!$B$4:$R$20000,4,0)</f>
        <v>#N/A</v>
      </c>
      <c r="H243" s="23" t="e">
        <f>VLOOKUP(B243,'Listado_Completo_69-B'!$B$4:$R$20000,5,0)</f>
        <v>#N/A</v>
      </c>
      <c r="I243" s="20" t="e">
        <f>VLOOKUP(B243,'Listado_Completo_69-B'!$B$4:$R$20000,6,0)</f>
        <v>#N/A</v>
      </c>
      <c r="J243" s="23" t="e">
        <f>VLOOKUP(B243,'Listado_Completo_69-B'!$B$4:$R$20000,7,0)</f>
        <v>#N/A</v>
      </c>
      <c r="K243" s="23" t="e">
        <f>VLOOKUP(B243,'Listado_Completo_69-B'!$B$4:$R$20000,8,0)</f>
        <v>#N/A</v>
      </c>
      <c r="L243" s="20" t="e">
        <f>VLOOKUP(B243,'Listado_Completo_69-B'!$B$4:$R$20000,9,0)</f>
        <v>#N/A</v>
      </c>
      <c r="M243" s="23" t="e">
        <f>VLOOKUP(B243,'Listado_Completo_69-B'!$B$4:$R$20000,10,0)</f>
        <v>#N/A</v>
      </c>
      <c r="N243" s="20" t="e">
        <f>VLOOKUP(B243,'Listado_Completo_69-B'!$B$4:$R$20000,11,0)</f>
        <v>#N/A</v>
      </c>
      <c r="O243" s="23" t="e">
        <f>VLOOKUP(B243,'Listado_Completo_69-B'!$B$4:$R$20000,12,0)</f>
        <v>#N/A</v>
      </c>
      <c r="P243" s="23" t="e">
        <f>VLOOKUP(B243,'Listado_Completo_69-B'!$B$4:$R$20000,13,0)</f>
        <v>#N/A</v>
      </c>
      <c r="Q243" s="20" t="e">
        <f>VLOOKUP(B243,'Listado_Completo_69-B'!$B$4:$R$20000,14,0)</f>
        <v>#N/A</v>
      </c>
      <c r="R243" s="20" t="e">
        <f>VLOOKUP(B243,'Listado_Completo_69-B'!$B$4:$R$20000,15,0)</f>
        <v>#N/A</v>
      </c>
      <c r="S243" s="20" t="e">
        <f>VLOOKUP(B243,'Listado_Completo_69-B'!$B$4:$R$20000,16,0)</f>
        <v>#N/A</v>
      </c>
      <c r="T243" s="20" t="e">
        <f>VLOOKUP(B243,'Listado_Completo_69-B'!$B$4:$R$20000,17,0)</f>
        <v>#N/A</v>
      </c>
    </row>
    <row r="244" spans="1:20" s="22" customFormat="1" x14ac:dyDescent="0.2">
      <c r="A244" s="20">
        <v>2014</v>
      </c>
      <c r="B244" s="20"/>
      <c r="C244" s="10" t="e">
        <f>VLOOKUP(B244,'Listado_Completo_69-B'!$B$4:$R$20000,2,0)</f>
        <v>#N/A</v>
      </c>
      <c r="D244" s="21">
        <v>11677</v>
      </c>
      <c r="F244" s="20" t="e">
        <f>VLOOKUP(B244,'Listado_Completo_69-B'!$B$4:$R$20000,3,0)</f>
        <v>#N/A</v>
      </c>
      <c r="G244" s="20" t="e">
        <f>VLOOKUP(B244,'Listado_Completo_69-B'!$B$4:$R$20000,4,0)</f>
        <v>#N/A</v>
      </c>
      <c r="H244" s="23" t="e">
        <f>VLOOKUP(B244,'Listado_Completo_69-B'!$B$4:$R$20000,5,0)</f>
        <v>#N/A</v>
      </c>
      <c r="I244" s="20" t="e">
        <f>VLOOKUP(B244,'Listado_Completo_69-B'!$B$4:$R$20000,6,0)</f>
        <v>#N/A</v>
      </c>
      <c r="J244" s="23" t="e">
        <f>VLOOKUP(B244,'Listado_Completo_69-B'!$B$4:$R$20000,7,0)</f>
        <v>#N/A</v>
      </c>
      <c r="K244" s="23" t="e">
        <f>VLOOKUP(B244,'Listado_Completo_69-B'!$B$4:$R$20000,8,0)</f>
        <v>#N/A</v>
      </c>
      <c r="L244" s="20" t="e">
        <f>VLOOKUP(B244,'Listado_Completo_69-B'!$B$4:$R$20000,9,0)</f>
        <v>#N/A</v>
      </c>
      <c r="M244" s="23" t="e">
        <f>VLOOKUP(B244,'Listado_Completo_69-B'!$B$4:$R$20000,10,0)</f>
        <v>#N/A</v>
      </c>
      <c r="N244" s="20" t="e">
        <f>VLOOKUP(B244,'Listado_Completo_69-B'!$B$4:$R$20000,11,0)</f>
        <v>#N/A</v>
      </c>
      <c r="O244" s="23" t="e">
        <f>VLOOKUP(B244,'Listado_Completo_69-B'!$B$4:$R$20000,12,0)</f>
        <v>#N/A</v>
      </c>
      <c r="P244" s="23" t="e">
        <f>VLOOKUP(B244,'Listado_Completo_69-B'!$B$4:$R$20000,13,0)</f>
        <v>#N/A</v>
      </c>
      <c r="Q244" s="20" t="e">
        <f>VLOOKUP(B244,'Listado_Completo_69-B'!$B$4:$R$20000,14,0)</f>
        <v>#N/A</v>
      </c>
      <c r="R244" s="20" t="e">
        <f>VLOOKUP(B244,'Listado_Completo_69-B'!$B$4:$R$20000,15,0)</f>
        <v>#N/A</v>
      </c>
      <c r="S244" s="20" t="e">
        <f>VLOOKUP(B244,'Listado_Completo_69-B'!$B$4:$R$20000,16,0)</f>
        <v>#N/A</v>
      </c>
      <c r="T244" s="20" t="e">
        <f>VLOOKUP(B244,'Listado_Completo_69-B'!$B$4:$R$20000,17,0)</f>
        <v>#N/A</v>
      </c>
    </row>
    <row r="245" spans="1:20" s="22" customFormat="1" x14ac:dyDescent="0.2">
      <c r="A245" s="20">
        <v>2014</v>
      </c>
      <c r="B245" s="20"/>
      <c r="C245" s="10" t="e">
        <f>VLOOKUP(B245,'Listado_Completo_69-B'!$B$4:$R$20000,2,0)</f>
        <v>#N/A</v>
      </c>
      <c r="D245" s="21">
        <v>11677</v>
      </c>
      <c r="F245" s="20" t="e">
        <f>VLOOKUP(B245,'Listado_Completo_69-B'!$B$4:$R$20000,3,0)</f>
        <v>#N/A</v>
      </c>
      <c r="G245" s="20" t="e">
        <f>VLOOKUP(B245,'Listado_Completo_69-B'!$B$4:$R$20000,4,0)</f>
        <v>#N/A</v>
      </c>
      <c r="H245" s="23" t="e">
        <f>VLOOKUP(B245,'Listado_Completo_69-B'!$B$4:$R$20000,5,0)</f>
        <v>#N/A</v>
      </c>
      <c r="I245" s="20" t="e">
        <f>VLOOKUP(B245,'Listado_Completo_69-B'!$B$4:$R$20000,6,0)</f>
        <v>#N/A</v>
      </c>
      <c r="J245" s="23" t="e">
        <f>VLOOKUP(B245,'Listado_Completo_69-B'!$B$4:$R$20000,7,0)</f>
        <v>#N/A</v>
      </c>
      <c r="K245" s="23" t="e">
        <f>VLOOKUP(B245,'Listado_Completo_69-B'!$B$4:$R$20000,8,0)</f>
        <v>#N/A</v>
      </c>
      <c r="L245" s="20" t="e">
        <f>VLOOKUP(B245,'Listado_Completo_69-B'!$B$4:$R$20000,9,0)</f>
        <v>#N/A</v>
      </c>
      <c r="M245" s="23" t="e">
        <f>VLOOKUP(B245,'Listado_Completo_69-B'!$B$4:$R$20000,10,0)</f>
        <v>#N/A</v>
      </c>
      <c r="N245" s="20" t="e">
        <f>VLOOKUP(B245,'Listado_Completo_69-B'!$B$4:$R$20000,11,0)</f>
        <v>#N/A</v>
      </c>
      <c r="O245" s="23" t="e">
        <f>VLOOKUP(B245,'Listado_Completo_69-B'!$B$4:$R$20000,12,0)</f>
        <v>#N/A</v>
      </c>
      <c r="P245" s="23" t="e">
        <f>VLOOKUP(B245,'Listado_Completo_69-B'!$B$4:$R$20000,13,0)</f>
        <v>#N/A</v>
      </c>
      <c r="Q245" s="20" t="e">
        <f>VLOOKUP(B245,'Listado_Completo_69-B'!$B$4:$R$20000,14,0)</f>
        <v>#N/A</v>
      </c>
      <c r="R245" s="20" t="e">
        <f>VLOOKUP(B245,'Listado_Completo_69-B'!$B$4:$R$20000,15,0)</f>
        <v>#N/A</v>
      </c>
      <c r="S245" s="20" t="e">
        <f>VLOOKUP(B245,'Listado_Completo_69-B'!$B$4:$R$20000,16,0)</f>
        <v>#N/A</v>
      </c>
      <c r="T245" s="20" t="e">
        <f>VLOOKUP(B245,'Listado_Completo_69-B'!$B$4:$R$20000,17,0)</f>
        <v>#N/A</v>
      </c>
    </row>
    <row r="246" spans="1:20" s="22" customFormat="1" x14ac:dyDescent="0.2">
      <c r="A246" s="20">
        <v>2014</v>
      </c>
      <c r="B246" s="20"/>
      <c r="C246" s="10" t="e">
        <f>VLOOKUP(B246,'Listado_Completo_69-B'!$B$4:$R$20000,2,0)</f>
        <v>#N/A</v>
      </c>
      <c r="D246" s="21">
        <v>11677</v>
      </c>
      <c r="F246" s="20" t="e">
        <f>VLOOKUP(B246,'Listado_Completo_69-B'!$B$4:$R$20000,3,0)</f>
        <v>#N/A</v>
      </c>
      <c r="G246" s="20" t="e">
        <f>VLOOKUP(B246,'Listado_Completo_69-B'!$B$4:$R$20000,4,0)</f>
        <v>#N/A</v>
      </c>
      <c r="H246" s="23" t="e">
        <f>VLOOKUP(B246,'Listado_Completo_69-B'!$B$4:$R$20000,5,0)</f>
        <v>#N/A</v>
      </c>
      <c r="I246" s="20" t="e">
        <f>VLOOKUP(B246,'Listado_Completo_69-B'!$B$4:$R$20000,6,0)</f>
        <v>#N/A</v>
      </c>
      <c r="J246" s="23" t="e">
        <f>VLOOKUP(B246,'Listado_Completo_69-B'!$B$4:$R$20000,7,0)</f>
        <v>#N/A</v>
      </c>
      <c r="K246" s="23" t="e">
        <f>VLOOKUP(B246,'Listado_Completo_69-B'!$B$4:$R$20000,8,0)</f>
        <v>#N/A</v>
      </c>
      <c r="L246" s="20" t="e">
        <f>VLOOKUP(B246,'Listado_Completo_69-B'!$B$4:$R$20000,9,0)</f>
        <v>#N/A</v>
      </c>
      <c r="M246" s="23" t="e">
        <f>VLOOKUP(B246,'Listado_Completo_69-B'!$B$4:$R$20000,10,0)</f>
        <v>#N/A</v>
      </c>
      <c r="N246" s="20" t="e">
        <f>VLOOKUP(B246,'Listado_Completo_69-B'!$B$4:$R$20000,11,0)</f>
        <v>#N/A</v>
      </c>
      <c r="O246" s="23" t="e">
        <f>VLOOKUP(B246,'Listado_Completo_69-B'!$B$4:$R$20000,12,0)</f>
        <v>#N/A</v>
      </c>
      <c r="P246" s="23" t="e">
        <f>VLOOKUP(B246,'Listado_Completo_69-B'!$B$4:$R$20000,13,0)</f>
        <v>#N/A</v>
      </c>
      <c r="Q246" s="20" t="e">
        <f>VLOOKUP(B246,'Listado_Completo_69-B'!$B$4:$R$20000,14,0)</f>
        <v>#N/A</v>
      </c>
      <c r="R246" s="20" t="e">
        <f>VLOOKUP(B246,'Listado_Completo_69-B'!$B$4:$R$20000,15,0)</f>
        <v>#N/A</v>
      </c>
      <c r="S246" s="20" t="e">
        <f>VLOOKUP(B246,'Listado_Completo_69-B'!$B$4:$R$20000,16,0)</f>
        <v>#N/A</v>
      </c>
      <c r="T246" s="20" t="e">
        <f>VLOOKUP(B246,'Listado_Completo_69-B'!$B$4:$R$20000,17,0)</f>
        <v>#N/A</v>
      </c>
    </row>
    <row r="247" spans="1:20" s="22" customFormat="1" x14ac:dyDescent="0.2">
      <c r="A247" s="20">
        <v>2014</v>
      </c>
      <c r="B247" s="20"/>
      <c r="C247" s="10" t="e">
        <f>VLOOKUP(B247,'Listado_Completo_69-B'!$B$4:$R$20000,2,0)</f>
        <v>#N/A</v>
      </c>
      <c r="D247" s="21">
        <v>11677</v>
      </c>
      <c r="F247" s="20" t="e">
        <f>VLOOKUP(B247,'Listado_Completo_69-B'!$B$4:$R$20000,3,0)</f>
        <v>#N/A</v>
      </c>
      <c r="G247" s="20" t="e">
        <f>VLOOKUP(B247,'Listado_Completo_69-B'!$B$4:$R$20000,4,0)</f>
        <v>#N/A</v>
      </c>
      <c r="H247" s="23" t="e">
        <f>VLOOKUP(B247,'Listado_Completo_69-B'!$B$4:$R$20000,5,0)</f>
        <v>#N/A</v>
      </c>
      <c r="I247" s="20" t="e">
        <f>VLOOKUP(B247,'Listado_Completo_69-B'!$B$4:$R$20000,6,0)</f>
        <v>#N/A</v>
      </c>
      <c r="J247" s="23" t="e">
        <f>VLOOKUP(B247,'Listado_Completo_69-B'!$B$4:$R$20000,7,0)</f>
        <v>#N/A</v>
      </c>
      <c r="K247" s="23" t="e">
        <f>VLOOKUP(B247,'Listado_Completo_69-B'!$B$4:$R$20000,8,0)</f>
        <v>#N/A</v>
      </c>
      <c r="L247" s="20" t="e">
        <f>VLOOKUP(B247,'Listado_Completo_69-B'!$B$4:$R$20000,9,0)</f>
        <v>#N/A</v>
      </c>
      <c r="M247" s="23" t="e">
        <f>VLOOKUP(B247,'Listado_Completo_69-B'!$B$4:$R$20000,10,0)</f>
        <v>#N/A</v>
      </c>
      <c r="N247" s="20" t="e">
        <f>VLOOKUP(B247,'Listado_Completo_69-B'!$B$4:$R$20000,11,0)</f>
        <v>#N/A</v>
      </c>
      <c r="O247" s="23" t="e">
        <f>VLOOKUP(B247,'Listado_Completo_69-B'!$B$4:$R$20000,12,0)</f>
        <v>#N/A</v>
      </c>
      <c r="P247" s="23" t="e">
        <f>VLOOKUP(B247,'Listado_Completo_69-B'!$B$4:$R$20000,13,0)</f>
        <v>#N/A</v>
      </c>
      <c r="Q247" s="20" t="e">
        <f>VLOOKUP(B247,'Listado_Completo_69-B'!$B$4:$R$20000,14,0)</f>
        <v>#N/A</v>
      </c>
      <c r="R247" s="20" t="e">
        <f>VLOOKUP(B247,'Listado_Completo_69-B'!$B$4:$R$20000,15,0)</f>
        <v>#N/A</v>
      </c>
      <c r="S247" s="20" t="e">
        <f>VLOOKUP(B247,'Listado_Completo_69-B'!$B$4:$R$20000,16,0)</f>
        <v>#N/A</v>
      </c>
      <c r="T247" s="20" t="e">
        <f>VLOOKUP(B247,'Listado_Completo_69-B'!$B$4:$R$20000,17,0)</f>
        <v>#N/A</v>
      </c>
    </row>
    <row r="248" spans="1:20" s="22" customFormat="1" x14ac:dyDescent="0.2">
      <c r="A248" s="20">
        <v>2014</v>
      </c>
      <c r="B248" s="20"/>
      <c r="C248" s="10" t="e">
        <f>VLOOKUP(B248,'Listado_Completo_69-B'!$B$4:$R$20000,2,0)</f>
        <v>#N/A</v>
      </c>
      <c r="D248" s="21">
        <v>11677</v>
      </c>
      <c r="F248" s="20" t="e">
        <f>VLOOKUP(B248,'Listado_Completo_69-B'!$B$4:$R$20000,3,0)</f>
        <v>#N/A</v>
      </c>
      <c r="G248" s="20" t="e">
        <f>VLOOKUP(B248,'Listado_Completo_69-B'!$B$4:$R$20000,4,0)</f>
        <v>#N/A</v>
      </c>
      <c r="H248" s="23" t="e">
        <f>VLOOKUP(B248,'Listado_Completo_69-B'!$B$4:$R$20000,5,0)</f>
        <v>#N/A</v>
      </c>
      <c r="I248" s="20" t="e">
        <f>VLOOKUP(B248,'Listado_Completo_69-B'!$B$4:$R$20000,6,0)</f>
        <v>#N/A</v>
      </c>
      <c r="J248" s="23" t="e">
        <f>VLOOKUP(B248,'Listado_Completo_69-B'!$B$4:$R$20000,7,0)</f>
        <v>#N/A</v>
      </c>
      <c r="K248" s="23" t="e">
        <f>VLOOKUP(B248,'Listado_Completo_69-B'!$B$4:$R$20000,8,0)</f>
        <v>#N/A</v>
      </c>
      <c r="L248" s="20" t="e">
        <f>VLOOKUP(B248,'Listado_Completo_69-B'!$B$4:$R$20000,9,0)</f>
        <v>#N/A</v>
      </c>
      <c r="M248" s="23" t="e">
        <f>VLOOKUP(B248,'Listado_Completo_69-B'!$B$4:$R$20000,10,0)</f>
        <v>#N/A</v>
      </c>
      <c r="N248" s="20" t="e">
        <f>VLOOKUP(B248,'Listado_Completo_69-B'!$B$4:$R$20000,11,0)</f>
        <v>#N/A</v>
      </c>
      <c r="O248" s="23" t="e">
        <f>VLOOKUP(B248,'Listado_Completo_69-B'!$B$4:$R$20000,12,0)</f>
        <v>#N/A</v>
      </c>
      <c r="P248" s="23" t="e">
        <f>VLOOKUP(B248,'Listado_Completo_69-B'!$B$4:$R$20000,13,0)</f>
        <v>#N/A</v>
      </c>
      <c r="Q248" s="20" t="e">
        <f>VLOOKUP(B248,'Listado_Completo_69-B'!$B$4:$R$20000,14,0)</f>
        <v>#N/A</v>
      </c>
      <c r="R248" s="20" t="e">
        <f>VLOOKUP(B248,'Listado_Completo_69-B'!$B$4:$R$20000,15,0)</f>
        <v>#N/A</v>
      </c>
      <c r="S248" s="20" t="e">
        <f>VLOOKUP(B248,'Listado_Completo_69-B'!$B$4:$R$20000,16,0)</f>
        <v>#N/A</v>
      </c>
      <c r="T248" s="20" t="e">
        <f>VLOOKUP(B248,'Listado_Completo_69-B'!$B$4:$R$20000,17,0)</f>
        <v>#N/A</v>
      </c>
    </row>
    <row r="249" spans="1:20" s="22" customFormat="1" x14ac:dyDescent="0.2">
      <c r="A249" s="20">
        <v>2014</v>
      </c>
      <c r="B249" s="20"/>
      <c r="C249" s="10" t="e">
        <f>VLOOKUP(B249,'Listado_Completo_69-B'!$B$4:$R$20000,2,0)</f>
        <v>#N/A</v>
      </c>
      <c r="D249" s="21">
        <v>11677</v>
      </c>
      <c r="F249" s="20" t="e">
        <f>VLOOKUP(B249,'Listado_Completo_69-B'!$B$4:$R$20000,3,0)</f>
        <v>#N/A</v>
      </c>
      <c r="G249" s="20" t="e">
        <f>VLOOKUP(B249,'Listado_Completo_69-B'!$B$4:$R$20000,4,0)</f>
        <v>#N/A</v>
      </c>
      <c r="H249" s="23" t="e">
        <f>VLOOKUP(B249,'Listado_Completo_69-B'!$B$4:$R$20000,5,0)</f>
        <v>#N/A</v>
      </c>
      <c r="I249" s="20" t="e">
        <f>VLOOKUP(B249,'Listado_Completo_69-B'!$B$4:$R$20000,6,0)</f>
        <v>#N/A</v>
      </c>
      <c r="J249" s="23" t="e">
        <f>VLOOKUP(B249,'Listado_Completo_69-B'!$B$4:$R$20000,7,0)</f>
        <v>#N/A</v>
      </c>
      <c r="K249" s="23" t="e">
        <f>VLOOKUP(B249,'Listado_Completo_69-B'!$B$4:$R$20000,8,0)</f>
        <v>#N/A</v>
      </c>
      <c r="L249" s="20" t="e">
        <f>VLOOKUP(B249,'Listado_Completo_69-B'!$B$4:$R$20000,9,0)</f>
        <v>#N/A</v>
      </c>
      <c r="M249" s="23" t="e">
        <f>VLOOKUP(B249,'Listado_Completo_69-B'!$B$4:$R$20000,10,0)</f>
        <v>#N/A</v>
      </c>
      <c r="N249" s="20" t="e">
        <f>VLOOKUP(B249,'Listado_Completo_69-B'!$B$4:$R$20000,11,0)</f>
        <v>#N/A</v>
      </c>
      <c r="O249" s="23" t="e">
        <f>VLOOKUP(B249,'Listado_Completo_69-B'!$B$4:$R$20000,12,0)</f>
        <v>#N/A</v>
      </c>
      <c r="P249" s="23" t="e">
        <f>VLOOKUP(B249,'Listado_Completo_69-B'!$B$4:$R$20000,13,0)</f>
        <v>#N/A</v>
      </c>
      <c r="Q249" s="20" t="e">
        <f>VLOOKUP(B249,'Listado_Completo_69-B'!$B$4:$R$20000,14,0)</f>
        <v>#N/A</v>
      </c>
      <c r="R249" s="20" t="e">
        <f>VLOOKUP(B249,'Listado_Completo_69-B'!$B$4:$R$20000,15,0)</f>
        <v>#N/A</v>
      </c>
      <c r="S249" s="20" t="e">
        <f>VLOOKUP(B249,'Listado_Completo_69-B'!$B$4:$R$20000,16,0)</f>
        <v>#N/A</v>
      </c>
      <c r="T249" s="20" t="e">
        <f>VLOOKUP(B249,'Listado_Completo_69-B'!$B$4:$R$20000,17,0)</f>
        <v>#N/A</v>
      </c>
    </row>
    <row r="250" spans="1:20" s="22" customFormat="1" x14ac:dyDescent="0.2">
      <c r="A250" s="20">
        <v>2014</v>
      </c>
      <c r="B250" s="20"/>
      <c r="C250" s="10" t="e">
        <f>VLOOKUP(B250,'Listado_Completo_69-B'!$B$4:$R$20000,2,0)</f>
        <v>#N/A</v>
      </c>
      <c r="D250" s="21">
        <v>11677</v>
      </c>
      <c r="F250" s="20" t="e">
        <f>VLOOKUP(B250,'Listado_Completo_69-B'!$B$4:$R$20000,3,0)</f>
        <v>#N/A</v>
      </c>
      <c r="G250" s="20" t="e">
        <f>VLOOKUP(B250,'Listado_Completo_69-B'!$B$4:$R$20000,4,0)</f>
        <v>#N/A</v>
      </c>
      <c r="H250" s="23" t="e">
        <f>VLOOKUP(B250,'Listado_Completo_69-B'!$B$4:$R$20000,5,0)</f>
        <v>#N/A</v>
      </c>
      <c r="I250" s="20" t="e">
        <f>VLOOKUP(B250,'Listado_Completo_69-B'!$B$4:$R$20000,6,0)</f>
        <v>#N/A</v>
      </c>
      <c r="J250" s="23" t="e">
        <f>VLOOKUP(B250,'Listado_Completo_69-B'!$B$4:$R$20000,7,0)</f>
        <v>#N/A</v>
      </c>
      <c r="K250" s="23" t="e">
        <f>VLOOKUP(B250,'Listado_Completo_69-B'!$B$4:$R$20000,8,0)</f>
        <v>#N/A</v>
      </c>
      <c r="L250" s="20" t="e">
        <f>VLOOKUP(B250,'Listado_Completo_69-B'!$B$4:$R$20000,9,0)</f>
        <v>#N/A</v>
      </c>
      <c r="M250" s="23" t="e">
        <f>VLOOKUP(B250,'Listado_Completo_69-B'!$B$4:$R$20000,10,0)</f>
        <v>#N/A</v>
      </c>
      <c r="N250" s="20" t="e">
        <f>VLOOKUP(B250,'Listado_Completo_69-B'!$B$4:$R$20000,11,0)</f>
        <v>#N/A</v>
      </c>
      <c r="O250" s="23" t="e">
        <f>VLOOKUP(B250,'Listado_Completo_69-B'!$B$4:$R$20000,12,0)</f>
        <v>#N/A</v>
      </c>
      <c r="P250" s="23" t="e">
        <f>VLOOKUP(B250,'Listado_Completo_69-B'!$B$4:$R$20000,13,0)</f>
        <v>#N/A</v>
      </c>
      <c r="Q250" s="20" t="e">
        <f>VLOOKUP(B250,'Listado_Completo_69-B'!$B$4:$R$20000,14,0)</f>
        <v>#N/A</v>
      </c>
      <c r="R250" s="20" t="e">
        <f>VLOOKUP(B250,'Listado_Completo_69-B'!$B$4:$R$20000,15,0)</f>
        <v>#N/A</v>
      </c>
      <c r="S250" s="20" t="e">
        <f>VLOOKUP(B250,'Listado_Completo_69-B'!$B$4:$R$20000,16,0)</f>
        <v>#N/A</v>
      </c>
      <c r="T250" s="20" t="e">
        <f>VLOOKUP(B250,'Listado_Completo_69-B'!$B$4:$R$20000,17,0)</f>
        <v>#N/A</v>
      </c>
    </row>
    <row r="251" spans="1:20" s="22" customFormat="1" x14ac:dyDescent="0.2">
      <c r="A251" s="20">
        <v>2014</v>
      </c>
      <c r="B251" s="20"/>
      <c r="C251" s="10" t="e">
        <f>VLOOKUP(B251,'Listado_Completo_69-B'!$B$4:$R$20000,2,0)</f>
        <v>#N/A</v>
      </c>
      <c r="D251" s="21">
        <v>11677</v>
      </c>
      <c r="F251" s="20" t="e">
        <f>VLOOKUP(B251,'Listado_Completo_69-B'!$B$4:$R$20000,3,0)</f>
        <v>#N/A</v>
      </c>
      <c r="G251" s="20" t="e">
        <f>VLOOKUP(B251,'Listado_Completo_69-B'!$B$4:$R$20000,4,0)</f>
        <v>#N/A</v>
      </c>
      <c r="H251" s="23" t="e">
        <f>VLOOKUP(B251,'Listado_Completo_69-B'!$B$4:$R$20000,5,0)</f>
        <v>#N/A</v>
      </c>
      <c r="I251" s="20" t="e">
        <f>VLOOKUP(B251,'Listado_Completo_69-B'!$B$4:$R$20000,6,0)</f>
        <v>#N/A</v>
      </c>
      <c r="J251" s="23" t="e">
        <f>VLOOKUP(B251,'Listado_Completo_69-B'!$B$4:$R$20000,7,0)</f>
        <v>#N/A</v>
      </c>
      <c r="K251" s="23" t="e">
        <f>VLOOKUP(B251,'Listado_Completo_69-B'!$B$4:$R$20000,8,0)</f>
        <v>#N/A</v>
      </c>
      <c r="L251" s="20" t="e">
        <f>VLOOKUP(B251,'Listado_Completo_69-B'!$B$4:$R$20000,9,0)</f>
        <v>#N/A</v>
      </c>
      <c r="M251" s="23" t="e">
        <f>VLOOKUP(B251,'Listado_Completo_69-B'!$B$4:$R$20000,10,0)</f>
        <v>#N/A</v>
      </c>
      <c r="N251" s="20" t="e">
        <f>VLOOKUP(B251,'Listado_Completo_69-B'!$B$4:$R$20000,11,0)</f>
        <v>#N/A</v>
      </c>
      <c r="O251" s="23" t="e">
        <f>VLOOKUP(B251,'Listado_Completo_69-B'!$B$4:$R$20000,12,0)</f>
        <v>#N/A</v>
      </c>
      <c r="P251" s="23" t="e">
        <f>VLOOKUP(B251,'Listado_Completo_69-B'!$B$4:$R$20000,13,0)</f>
        <v>#N/A</v>
      </c>
      <c r="Q251" s="20" t="e">
        <f>VLOOKUP(B251,'Listado_Completo_69-B'!$B$4:$R$20000,14,0)</f>
        <v>#N/A</v>
      </c>
      <c r="R251" s="20" t="e">
        <f>VLOOKUP(B251,'Listado_Completo_69-B'!$B$4:$R$20000,15,0)</f>
        <v>#N/A</v>
      </c>
      <c r="S251" s="20" t="e">
        <f>VLOOKUP(B251,'Listado_Completo_69-B'!$B$4:$R$20000,16,0)</f>
        <v>#N/A</v>
      </c>
      <c r="T251" s="20" t="e">
        <f>VLOOKUP(B251,'Listado_Completo_69-B'!$B$4:$R$20000,17,0)</f>
        <v>#N/A</v>
      </c>
    </row>
    <row r="252" spans="1:20" s="22" customFormat="1" x14ac:dyDescent="0.2">
      <c r="A252" s="20">
        <v>2014</v>
      </c>
      <c r="B252" s="20"/>
      <c r="C252" s="10" t="e">
        <f>VLOOKUP(B252,'Listado_Completo_69-B'!$B$4:$R$20000,2,0)</f>
        <v>#N/A</v>
      </c>
      <c r="D252" s="21">
        <v>11677</v>
      </c>
      <c r="F252" s="20" t="e">
        <f>VLOOKUP(B252,'Listado_Completo_69-B'!$B$4:$R$20000,3,0)</f>
        <v>#N/A</v>
      </c>
      <c r="G252" s="20" t="e">
        <f>VLOOKUP(B252,'Listado_Completo_69-B'!$B$4:$R$20000,4,0)</f>
        <v>#N/A</v>
      </c>
      <c r="H252" s="23" t="e">
        <f>VLOOKUP(B252,'Listado_Completo_69-B'!$B$4:$R$20000,5,0)</f>
        <v>#N/A</v>
      </c>
      <c r="I252" s="20" t="e">
        <f>VLOOKUP(B252,'Listado_Completo_69-B'!$B$4:$R$20000,6,0)</f>
        <v>#N/A</v>
      </c>
      <c r="J252" s="23" t="e">
        <f>VLOOKUP(B252,'Listado_Completo_69-B'!$B$4:$R$20000,7,0)</f>
        <v>#N/A</v>
      </c>
      <c r="K252" s="23" t="e">
        <f>VLOOKUP(B252,'Listado_Completo_69-B'!$B$4:$R$20000,8,0)</f>
        <v>#N/A</v>
      </c>
      <c r="L252" s="20" t="e">
        <f>VLOOKUP(B252,'Listado_Completo_69-B'!$B$4:$R$20000,9,0)</f>
        <v>#N/A</v>
      </c>
      <c r="M252" s="23" t="e">
        <f>VLOOKUP(B252,'Listado_Completo_69-B'!$B$4:$R$20000,10,0)</f>
        <v>#N/A</v>
      </c>
      <c r="N252" s="20" t="e">
        <f>VLOOKUP(B252,'Listado_Completo_69-B'!$B$4:$R$20000,11,0)</f>
        <v>#N/A</v>
      </c>
      <c r="O252" s="23" t="e">
        <f>VLOOKUP(B252,'Listado_Completo_69-B'!$B$4:$R$20000,12,0)</f>
        <v>#N/A</v>
      </c>
      <c r="P252" s="23" t="e">
        <f>VLOOKUP(B252,'Listado_Completo_69-B'!$B$4:$R$20000,13,0)</f>
        <v>#N/A</v>
      </c>
      <c r="Q252" s="20" t="e">
        <f>VLOOKUP(B252,'Listado_Completo_69-B'!$B$4:$R$20000,14,0)</f>
        <v>#N/A</v>
      </c>
      <c r="R252" s="20" t="e">
        <f>VLOOKUP(B252,'Listado_Completo_69-B'!$B$4:$R$20000,15,0)</f>
        <v>#N/A</v>
      </c>
      <c r="S252" s="20" t="e">
        <f>VLOOKUP(B252,'Listado_Completo_69-B'!$B$4:$R$20000,16,0)</f>
        <v>#N/A</v>
      </c>
      <c r="T252" s="20" t="e">
        <f>VLOOKUP(B252,'Listado_Completo_69-B'!$B$4:$R$20000,17,0)</f>
        <v>#N/A</v>
      </c>
    </row>
    <row r="253" spans="1:20" s="22" customFormat="1" x14ac:dyDescent="0.2">
      <c r="A253" s="20">
        <v>2014</v>
      </c>
      <c r="B253" s="20"/>
      <c r="C253" s="10" t="e">
        <f>VLOOKUP(B253,'Listado_Completo_69-B'!$B$4:$R$20000,2,0)</f>
        <v>#N/A</v>
      </c>
      <c r="D253" s="21">
        <v>11677</v>
      </c>
      <c r="F253" s="20" t="e">
        <f>VLOOKUP(B253,'Listado_Completo_69-B'!$B$4:$R$20000,3,0)</f>
        <v>#N/A</v>
      </c>
      <c r="G253" s="20" t="e">
        <f>VLOOKUP(B253,'Listado_Completo_69-B'!$B$4:$R$20000,4,0)</f>
        <v>#N/A</v>
      </c>
      <c r="H253" s="23" t="e">
        <f>VLOOKUP(B253,'Listado_Completo_69-B'!$B$4:$R$20000,5,0)</f>
        <v>#N/A</v>
      </c>
      <c r="I253" s="20" t="e">
        <f>VLOOKUP(B253,'Listado_Completo_69-B'!$B$4:$R$20000,6,0)</f>
        <v>#N/A</v>
      </c>
      <c r="J253" s="23" t="e">
        <f>VLOOKUP(B253,'Listado_Completo_69-B'!$B$4:$R$20000,7,0)</f>
        <v>#N/A</v>
      </c>
      <c r="K253" s="23" t="e">
        <f>VLOOKUP(B253,'Listado_Completo_69-B'!$B$4:$R$20000,8,0)</f>
        <v>#N/A</v>
      </c>
      <c r="L253" s="20" t="e">
        <f>VLOOKUP(B253,'Listado_Completo_69-B'!$B$4:$R$20000,9,0)</f>
        <v>#N/A</v>
      </c>
      <c r="M253" s="23" t="e">
        <f>VLOOKUP(B253,'Listado_Completo_69-B'!$B$4:$R$20000,10,0)</f>
        <v>#N/A</v>
      </c>
      <c r="N253" s="20" t="e">
        <f>VLOOKUP(B253,'Listado_Completo_69-B'!$B$4:$R$20000,11,0)</f>
        <v>#N/A</v>
      </c>
      <c r="O253" s="23" t="e">
        <f>VLOOKUP(B253,'Listado_Completo_69-B'!$B$4:$R$20000,12,0)</f>
        <v>#N/A</v>
      </c>
      <c r="P253" s="23" t="e">
        <f>VLOOKUP(B253,'Listado_Completo_69-B'!$B$4:$R$20000,13,0)</f>
        <v>#N/A</v>
      </c>
      <c r="Q253" s="20" t="e">
        <f>VLOOKUP(B253,'Listado_Completo_69-B'!$B$4:$R$20000,14,0)</f>
        <v>#N/A</v>
      </c>
      <c r="R253" s="20" t="e">
        <f>VLOOKUP(B253,'Listado_Completo_69-B'!$B$4:$R$20000,15,0)</f>
        <v>#N/A</v>
      </c>
      <c r="S253" s="20" t="e">
        <f>VLOOKUP(B253,'Listado_Completo_69-B'!$B$4:$R$20000,16,0)</f>
        <v>#N/A</v>
      </c>
      <c r="T253" s="20" t="e">
        <f>VLOOKUP(B253,'Listado_Completo_69-B'!$B$4:$R$20000,17,0)</f>
        <v>#N/A</v>
      </c>
    </row>
    <row r="254" spans="1:20" s="22" customFormat="1" x14ac:dyDescent="0.2">
      <c r="A254" s="20">
        <v>2014</v>
      </c>
      <c r="B254" s="20"/>
      <c r="C254" s="10" t="e">
        <f>VLOOKUP(B254,'Listado_Completo_69-B'!$B$4:$R$20000,2,0)</f>
        <v>#N/A</v>
      </c>
      <c r="D254" s="21">
        <v>11677</v>
      </c>
      <c r="F254" s="20" t="e">
        <f>VLOOKUP(B254,'Listado_Completo_69-B'!$B$4:$R$20000,3,0)</f>
        <v>#N/A</v>
      </c>
      <c r="G254" s="20" t="e">
        <f>VLOOKUP(B254,'Listado_Completo_69-B'!$B$4:$R$20000,4,0)</f>
        <v>#N/A</v>
      </c>
      <c r="H254" s="23" t="e">
        <f>VLOOKUP(B254,'Listado_Completo_69-B'!$B$4:$R$20000,5,0)</f>
        <v>#N/A</v>
      </c>
      <c r="I254" s="20" t="e">
        <f>VLOOKUP(B254,'Listado_Completo_69-B'!$B$4:$R$20000,6,0)</f>
        <v>#N/A</v>
      </c>
      <c r="J254" s="23" t="e">
        <f>VLOOKUP(B254,'Listado_Completo_69-B'!$B$4:$R$20000,7,0)</f>
        <v>#N/A</v>
      </c>
      <c r="K254" s="23" t="e">
        <f>VLOOKUP(B254,'Listado_Completo_69-B'!$B$4:$R$20000,8,0)</f>
        <v>#N/A</v>
      </c>
      <c r="L254" s="20" t="e">
        <f>VLOOKUP(B254,'Listado_Completo_69-B'!$B$4:$R$20000,9,0)</f>
        <v>#N/A</v>
      </c>
      <c r="M254" s="23" t="e">
        <f>VLOOKUP(B254,'Listado_Completo_69-B'!$B$4:$R$20000,10,0)</f>
        <v>#N/A</v>
      </c>
      <c r="N254" s="20" t="e">
        <f>VLOOKUP(B254,'Listado_Completo_69-B'!$B$4:$R$20000,11,0)</f>
        <v>#N/A</v>
      </c>
      <c r="O254" s="23" t="e">
        <f>VLOOKUP(B254,'Listado_Completo_69-B'!$B$4:$R$20000,12,0)</f>
        <v>#N/A</v>
      </c>
      <c r="P254" s="23" t="e">
        <f>VLOOKUP(B254,'Listado_Completo_69-B'!$B$4:$R$20000,13,0)</f>
        <v>#N/A</v>
      </c>
      <c r="Q254" s="20" t="e">
        <f>VLOOKUP(B254,'Listado_Completo_69-B'!$B$4:$R$20000,14,0)</f>
        <v>#N/A</v>
      </c>
      <c r="R254" s="20" t="e">
        <f>VLOOKUP(B254,'Listado_Completo_69-B'!$B$4:$R$20000,15,0)</f>
        <v>#N/A</v>
      </c>
      <c r="S254" s="20" t="e">
        <f>VLOOKUP(B254,'Listado_Completo_69-B'!$B$4:$R$20000,16,0)</f>
        <v>#N/A</v>
      </c>
      <c r="T254" s="20" t="e">
        <f>VLOOKUP(B254,'Listado_Completo_69-B'!$B$4:$R$20000,17,0)</f>
        <v>#N/A</v>
      </c>
    </row>
    <row r="255" spans="1:20" s="22" customFormat="1" x14ac:dyDescent="0.2">
      <c r="A255" s="20">
        <v>2014</v>
      </c>
      <c r="B255" s="20"/>
      <c r="C255" s="10" t="e">
        <f>VLOOKUP(B255,'Listado_Completo_69-B'!$B$4:$R$20000,2,0)</f>
        <v>#N/A</v>
      </c>
      <c r="D255" s="21">
        <v>11677</v>
      </c>
      <c r="F255" s="20" t="e">
        <f>VLOOKUP(B255,'Listado_Completo_69-B'!$B$4:$R$20000,3,0)</f>
        <v>#N/A</v>
      </c>
      <c r="G255" s="20" t="e">
        <f>VLOOKUP(B255,'Listado_Completo_69-B'!$B$4:$R$20000,4,0)</f>
        <v>#N/A</v>
      </c>
      <c r="H255" s="23" t="e">
        <f>VLOOKUP(B255,'Listado_Completo_69-B'!$B$4:$R$20000,5,0)</f>
        <v>#N/A</v>
      </c>
      <c r="I255" s="20" t="e">
        <f>VLOOKUP(B255,'Listado_Completo_69-B'!$B$4:$R$20000,6,0)</f>
        <v>#N/A</v>
      </c>
      <c r="J255" s="23" t="e">
        <f>VLOOKUP(B255,'Listado_Completo_69-B'!$B$4:$R$20000,7,0)</f>
        <v>#N/A</v>
      </c>
      <c r="K255" s="23" t="e">
        <f>VLOOKUP(B255,'Listado_Completo_69-B'!$B$4:$R$20000,8,0)</f>
        <v>#N/A</v>
      </c>
      <c r="L255" s="20" t="e">
        <f>VLOOKUP(B255,'Listado_Completo_69-B'!$B$4:$R$20000,9,0)</f>
        <v>#N/A</v>
      </c>
      <c r="M255" s="23" t="e">
        <f>VLOOKUP(B255,'Listado_Completo_69-B'!$B$4:$R$20000,10,0)</f>
        <v>#N/A</v>
      </c>
      <c r="N255" s="20" t="e">
        <f>VLOOKUP(B255,'Listado_Completo_69-B'!$B$4:$R$20000,11,0)</f>
        <v>#N/A</v>
      </c>
      <c r="O255" s="23" t="e">
        <f>VLOOKUP(B255,'Listado_Completo_69-B'!$B$4:$R$20000,12,0)</f>
        <v>#N/A</v>
      </c>
      <c r="P255" s="23" t="e">
        <f>VLOOKUP(B255,'Listado_Completo_69-B'!$B$4:$R$20000,13,0)</f>
        <v>#N/A</v>
      </c>
      <c r="Q255" s="20" t="e">
        <f>VLOOKUP(B255,'Listado_Completo_69-B'!$B$4:$R$20000,14,0)</f>
        <v>#N/A</v>
      </c>
      <c r="R255" s="20" t="e">
        <f>VLOOKUP(B255,'Listado_Completo_69-B'!$B$4:$R$20000,15,0)</f>
        <v>#N/A</v>
      </c>
      <c r="S255" s="20" t="e">
        <f>VLOOKUP(B255,'Listado_Completo_69-B'!$B$4:$R$20000,16,0)</f>
        <v>#N/A</v>
      </c>
      <c r="T255" s="20" t="e">
        <f>VLOOKUP(B255,'Listado_Completo_69-B'!$B$4:$R$20000,17,0)</f>
        <v>#N/A</v>
      </c>
    </row>
    <row r="256" spans="1:20" s="22" customFormat="1" x14ac:dyDescent="0.2">
      <c r="A256" s="20">
        <v>2014</v>
      </c>
      <c r="B256" s="20"/>
      <c r="C256" s="10" t="e">
        <f>VLOOKUP(B256,'Listado_Completo_69-B'!$B$4:$R$20000,2,0)</f>
        <v>#N/A</v>
      </c>
      <c r="D256" s="21">
        <v>11677</v>
      </c>
      <c r="F256" s="20" t="e">
        <f>VLOOKUP(B256,'Listado_Completo_69-B'!$B$4:$R$20000,3,0)</f>
        <v>#N/A</v>
      </c>
      <c r="G256" s="20" t="e">
        <f>VLOOKUP(B256,'Listado_Completo_69-B'!$B$4:$R$20000,4,0)</f>
        <v>#N/A</v>
      </c>
      <c r="H256" s="23" t="e">
        <f>VLOOKUP(B256,'Listado_Completo_69-B'!$B$4:$R$20000,5,0)</f>
        <v>#N/A</v>
      </c>
      <c r="I256" s="20" t="e">
        <f>VLOOKUP(B256,'Listado_Completo_69-B'!$B$4:$R$20000,6,0)</f>
        <v>#N/A</v>
      </c>
      <c r="J256" s="23" t="e">
        <f>VLOOKUP(B256,'Listado_Completo_69-B'!$B$4:$R$20000,7,0)</f>
        <v>#N/A</v>
      </c>
      <c r="K256" s="23" t="e">
        <f>VLOOKUP(B256,'Listado_Completo_69-B'!$B$4:$R$20000,8,0)</f>
        <v>#N/A</v>
      </c>
      <c r="L256" s="20" t="e">
        <f>VLOOKUP(B256,'Listado_Completo_69-B'!$B$4:$R$20000,9,0)</f>
        <v>#N/A</v>
      </c>
      <c r="M256" s="23" t="e">
        <f>VLOOKUP(B256,'Listado_Completo_69-B'!$B$4:$R$20000,10,0)</f>
        <v>#N/A</v>
      </c>
      <c r="N256" s="20" t="e">
        <f>VLOOKUP(B256,'Listado_Completo_69-B'!$B$4:$R$20000,11,0)</f>
        <v>#N/A</v>
      </c>
      <c r="O256" s="23" t="e">
        <f>VLOOKUP(B256,'Listado_Completo_69-B'!$B$4:$R$20000,12,0)</f>
        <v>#N/A</v>
      </c>
      <c r="P256" s="23" t="e">
        <f>VLOOKUP(B256,'Listado_Completo_69-B'!$B$4:$R$20000,13,0)</f>
        <v>#N/A</v>
      </c>
      <c r="Q256" s="20" t="e">
        <f>VLOOKUP(B256,'Listado_Completo_69-B'!$B$4:$R$20000,14,0)</f>
        <v>#N/A</v>
      </c>
      <c r="R256" s="20" t="e">
        <f>VLOOKUP(B256,'Listado_Completo_69-B'!$B$4:$R$20000,15,0)</f>
        <v>#N/A</v>
      </c>
      <c r="S256" s="20" t="e">
        <f>VLOOKUP(B256,'Listado_Completo_69-B'!$B$4:$R$20000,16,0)</f>
        <v>#N/A</v>
      </c>
      <c r="T256" s="20" t="e">
        <f>VLOOKUP(B256,'Listado_Completo_69-B'!$B$4:$R$20000,17,0)</f>
        <v>#N/A</v>
      </c>
    </row>
    <row r="257" spans="1:20" s="22" customFormat="1" x14ac:dyDescent="0.2">
      <c r="A257" s="20">
        <v>2014</v>
      </c>
      <c r="B257" s="20"/>
      <c r="C257" s="10" t="e">
        <f>VLOOKUP(B257,'Listado_Completo_69-B'!$B$4:$R$20000,2,0)</f>
        <v>#N/A</v>
      </c>
      <c r="D257" s="21">
        <v>11677</v>
      </c>
      <c r="F257" s="20" t="e">
        <f>VLOOKUP(B257,'Listado_Completo_69-B'!$B$4:$R$20000,3,0)</f>
        <v>#N/A</v>
      </c>
      <c r="G257" s="20" t="e">
        <f>VLOOKUP(B257,'Listado_Completo_69-B'!$B$4:$R$20000,4,0)</f>
        <v>#N/A</v>
      </c>
      <c r="H257" s="23" t="e">
        <f>VLOOKUP(B257,'Listado_Completo_69-B'!$B$4:$R$20000,5,0)</f>
        <v>#N/A</v>
      </c>
      <c r="I257" s="20" t="e">
        <f>VLOOKUP(B257,'Listado_Completo_69-B'!$B$4:$R$20000,6,0)</f>
        <v>#N/A</v>
      </c>
      <c r="J257" s="23" t="e">
        <f>VLOOKUP(B257,'Listado_Completo_69-B'!$B$4:$R$20000,7,0)</f>
        <v>#N/A</v>
      </c>
      <c r="K257" s="23" t="e">
        <f>VLOOKUP(B257,'Listado_Completo_69-B'!$B$4:$R$20000,8,0)</f>
        <v>#N/A</v>
      </c>
      <c r="L257" s="20" t="e">
        <f>VLOOKUP(B257,'Listado_Completo_69-B'!$B$4:$R$20000,9,0)</f>
        <v>#N/A</v>
      </c>
      <c r="M257" s="23" t="e">
        <f>VLOOKUP(B257,'Listado_Completo_69-B'!$B$4:$R$20000,10,0)</f>
        <v>#N/A</v>
      </c>
      <c r="N257" s="20" t="e">
        <f>VLOOKUP(B257,'Listado_Completo_69-B'!$B$4:$R$20000,11,0)</f>
        <v>#N/A</v>
      </c>
      <c r="O257" s="23" t="e">
        <f>VLOOKUP(B257,'Listado_Completo_69-B'!$B$4:$R$20000,12,0)</f>
        <v>#N/A</v>
      </c>
      <c r="P257" s="23" t="e">
        <f>VLOOKUP(B257,'Listado_Completo_69-B'!$B$4:$R$20000,13,0)</f>
        <v>#N/A</v>
      </c>
      <c r="Q257" s="20" t="e">
        <f>VLOOKUP(B257,'Listado_Completo_69-B'!$B$4:$R$20000,14,0)</f>
        <v>#N/A</v>
      </c>
      <c r="R257" s="20" t="e">
        <f>VLOOKUP(B257,'Listado_Completo_69-B'!$B$4:$R$20000,15,0)</f>
        <v>#N/A</v>
      </c>
      <c r="S257" s="20" t="e">
        <f>VLOOKUP(B257,'Listado_Completo_69-B'!$B$4:$R$20000,16,0)</f>
        <v>#N/A</v>
      </c>
      <c r="T257" s="20" t="e">
        <f>VLOOKUP(B257,'Listado_Completo_69-B'!$B$4:$R$20000,17,0)</f>
        <v>#N/A</v>
      </c>
    </row>
    <row r="258" spans="1:20" s="22" customFormat="1" x14ac:dyDescent="0.2">
      <c r="A258" s="20">
        <v>2014</v>
      </c>
      <c r="B258" s="20"/>
      <c r="C258" s="10" t="e">
        <f>VLOOKUP(B258,'Listado_Completo_69-B'!$B$4:$R$20000,2,0)</f>
        <v>#N/A</v>
      </c>
      <c r="D258" s="21">
        <v>11677</v>
      </c>
      <c r="F258" s="20" t="e">
        <f>VLOOKUP(B258,'Listado_Completo_69-B'!$B$4:$R$20000,3,0)</f>
        <v>#N/A</v>
      </c>
      <c r="G258" s="20" t="e">
        <f>VLOOKUP(B258,'Listado_Completo_69-B'!$B$4:$R$20000,4,0)</f>
        <v>#N/A</v>
      </c>
      <c r="H258" s="23" t="e">
        <f>VLOOKUP(B258,'Listado_Completo_69-B'!$B$4:$R$20000,5,0)</f>
        <v>#N/A</v>
      </c>
      <c r="I258" s="20" t="e">
        <f>VLOOKUP(B258,'Listado_Completo_69-B'!$B$4:$R$20000,6,0)</f>
        <v>#N/A</v>
      </c>
      <c r="J258" s="23" t="e">
        <f>VLOOKUP(B258,'Listado_Completo_69-B'!$B$4:$R$20000,7,0)</f>
        <v>#N/A</v>
      </c>
      <c r="K258" s="23" t="e">
        <f>VLOOKUP(B258,'Listado_Completo_69-B'!$B$4:$R$20000,8,0)</f>
        <v>#N/A</v>
      </c>
      <c r="L258" s="20" t="e">
        <f>VLOOKUP(B258,'Listado_Completo_69-B'!$B$4:$R$20000,9,0)</f>
        <v>#N/A</v>
      </c>
      <c r="M258" s="23" t="e">
        <f>VLOOKUP(B258,'Listado_Completo_69-B'!$B$4:$R$20000,10,0)</f>
        <v>#N/A</v>
      </c>
      <c r="N258" s="20" t="e">
        <f>VLOOKUP(B258,'Listado_Completo_69-B'!$B$4:$R$20000,11,0)</f>
        <v>#N/A</v>
      </c>
      <c r="O258" s="23" t="e">
        <f>VLOOKUP(B258,'Listado_Completo_69-B'!$B$4:$R$20000,12,0)</f>
        <v>#N/A</v>
      </c>
      <c r="P258" s="23" t="e">
        <f>VLOOKUP(B258,'Listado_Completo_69-B'!$B$4:$R$20000,13,0)</f>
        <v>#N/A</v>
      </c>
      <c r="Q258" s="20" t="e">
        <f>VLOOKUP(B258,'Listado_Completo_69-B'!$B$4:$R$20000,14,0)</f>
        <v>#N/A</v>
      </c>
      <c r="R258" s="20" t="e">
        <f>VLOOKUP(B258,'Listado_Completo_69-B'!$B$4:$R$20000,15,0)</f>
        <v>#N/A</v>
      </c>
      <c r="S258" s="20" t="e">
        <f>VLOOKUP(B258,'Listado_Completo_69-B'!$B$4:$R$20000,16,0)</f>
        <v>#N/A</v>
      </c>
      <c r="T258" s="20" t="e">
        <f>VLOOKUP(B258,'Listado_Completo_69-B'!$B$4:$R$20000,17,0)</f>
        <v>#N/A</v>
      </c>
    </row>
    <row r="259" spans="1:20" s="22" customFormat="1" x14ac:dyDescent="0.2">
      <c r="A259" s="20">
        <v>2014</v>
      </c>
      <c r="B259" s="20"/>
      <c r="C259" s="10" t="e">
        <f>VLOOKUP(B259,'Listado_Completo_69-B'!$B$4:$R$20000,2,0)</f>
        <v>#N/A</v>
      </c>
      <c r="D259" s="21">
        <v>11677</v>
      </c>
      <c r="F259" s="20" t="e">
        <f>VLOOKUP(B259,'Listado_Completo_69-B'!$B$4:$R$20000,3,0)</f>
        <v>#N/A</v>
      </c>
      <c r="G259" s="20" t="e">
        <f>VLOOKUP(B259,'Listado_Completo_69-B'!$B$4:$R$20000,4,0)</f>
        <v>#N/A</v>
      </c>
      <c r="H259" s="23" t="e">
        <f>VLOOKUP(B259,'Listado_Completo_69-B'!$B$4:$R$20000,5,0)</f>
        <v>#N/A</v>
      </c>
      <c r="I259" s="20" t="e">
        <f>VLOOKUP(B259,'Listado_Completo_69-B'!$B$4:$R$20000,6,0)</f>
        <v>#N/A</v>
      </c>
      <c r="J259" s="23" t="e">
        <f>VLOOKUP(B259,'Listado_Completo_69-B'!$B$4:$R$20000,7,0)</f>
        <v>#N/A</v>
      </c>
      <c r="K259" s="23" t="e">
        <f>VLOOKUP(B259,'Listado_Completo_69-B'!$B$4:$R$20000,8,0)</f>
        <v>#N/A</v>
      </c>
      <c r="L259" s="20" t="e">
        <f>VLOOKUP(B259,'Listado_Completo_69-B'!$B$4:$R$20000,9,0)</f>
        <v>#N/A</v>
      </c>
      <c r="M259" s="23" t="e">
        <f>VLOOKUP(B259,'Listado_Completo_69-B'!$B$4:$R$20000,10,0)</f>
        <v>#N/A</v>
      </c>
      <c r="N259" s="20" t="e">
        <f>VLOOKUP(B259,'Listado_Completo_69-B'!$B$4:$R$20000,11,0)</f>
        <v>#N/A</v>
      </c>
      <c r="O259" s="23" t="e">
        <f>VLOOKUP(B259,'Listado_Completo_69-B'!$B$4:$R$20000,12,0)</f>
        <v>#N/A</v>
      </c>
      <c r="P259" s="23" t="e">
        <f>VLOOKUP(B259,'Listado_Completo_69-B'!$B$4:$R$20000,13,0)</f>
        <v>#N/A</v>
      </c>
      <c r="Q259" s="20" t="e">
        <f>VLOOKUP(B259,'Listado_Completo_69-B'!$B$4:$R$20000,14,0)</f>
        <v>#N/A</v>
      </c>
      <c r="R259" s="20" t="e">
        <f>VLOOKUP(B259,'Listado_Completo_69-B'!$B$4:$R$20000,15,0)</f>
        <v>#N/A</v>
      </c>
      <c r="S259" s="20" t="e">
        <f>VLOOKUP(B259,'Listado_Completo_69-B'!$B$4:$R$20000,16,0)</f>
        <v>#N/A</v>
      </c>
      <c r="T259" s="20" t="e">
        <f>VLOOKUP(B259,'Listado_Completo_69-B'!$B$4:$R$20000,17,0)</f>
        <v>#N/A</v>
      </c>
    </row>
    <row r="260" spans="1:20" s="22" customFormat="1" x14ac:dyDescent="0.2">
      <c r="A260" s="20">
        <v>2014</v>
      </c>
      <c r="B260" s="20"/>
      <c r="C260" s="10" t="e">
        <f>VLOOKUP(B260,'Listado_Completo_69-B'!$B$4:$R$20000,2,0)</f>
        <v>#N/A</v>
      </c>
      <c r="D260" s="21">
        <v>11677</v>
      </c>
      <c r="F260" s="20" t="e">
        <f>VLOOKUP(B260,'Listado_Completo_69-B'!$B$4:$R$20000,3,0)</f>
        <v>#N/A</v>
      </c>
      <c r="G260" s="20" t="e">
        <f>VLOOKUP(B260,'Listado_Completo_69-B'!$B$4:$R$20000,4,0)</f>
        <v>#N/A</v>
      </c>
      <c r="H260" s="23" t="e">
        <f>VLOOKUP(B260,'Listado_Completo_69-B'!$B$4:$R$20000,5,0)</f>
        <v>#N/A</v>
      </c>
      <c r="I260" s="20" t="e">
        <f>VLOOKUP(B260,'Listado_Completo_69-B'!$B$4:$R$20000,6,0)</f>
        <v>#N/A</v>
      </c>
      <c r="J260" s="23" t="e">
        <f>VLOOKUP(B260,'Listado_Completo_69-B'!$B$4:$R$20000,7,0)</f>
        <v>#N/A</v>
      </c>
      <c r="K260" s="23" t="e">
        <f>VLOOKUP(B260,'Listado_Completo_69-B'!$B$4:$R$20000,8,0)</f>
        <v>#N/A</v>
      </c>
      <c r="L260" s="20" t="e">
        <f>VLOOKUP(B260,'Listado_Completo_69-B'!$B$4:$R$20000,9,0)</f>
        <v>#N/A</v>
      </c>
      <c r="M260" s="23" t="e">
        <f>VLOOKUP(B260,'Listado_Completo_69-B'!$B$4:$R$20000,10,0)</f>
        <v>#N/A</v>
      </c>
      <c r="N260" s="20" t="e">
        <f>VLOOKUP(B260,'Listado_Completo_69-B'!$B$4:$R$20000,11,0)</f>
        <v>#N/A</v>
      </c>
      <c r="O260" s="23" t="e">
        <f>VLOOKUP(B260,'Listado_Completo_69-B'!$B$4:$R$20000,12,0)</f>
        <v>#N/A</v>
      </c>
      <c r="P260" s="23" t="e">
        <f>VLOOKUP(B260,'Listado_Completo_69-B'!$B$4:$R$20000,13,0)</f>
        <v>#N/A</v>
      </c>
      <c r="Q260" s="20" t="e">
        <f>VLOOKUP(B260,'Listado_Completo_69-B'!$B$4:$R$20000,14,0)</f>
        <v>#N/A</v>
      </c>
      <c r="R260" s="20" t="e">
        <f>VLOOKUP(B260,'Listado_Completo_69-B'!$B$4:$R$20000,15,0)</f>
        <v>#N/A</v>
      </c>
      <c r="S260" s="20" t="e">
        <f>VLOOKUP(B260,'Listado_Completo_69-B'!$B$4:$R$20000,16,0)</f>
        <v>#N/A</v>
      </c>
      <c r="T260" s="20" t="e">
        <f>VLOOKUP(B260,'Listado_Completo_69-B'!$B$4:$R$20000,17,0)</f>
        <v>#N/A</v>
      </c>
    </row>
    <row r="261" spans="1:20" s="22" customFormat="1" x14ac:dyDescent="0.2">
      <c r="A261" s="20">
        <v>2014</v>
      </c>
      <c r="B261" s="20"/>
      <c r="C261" s="10" t="e">
        <f>VLOOKUP(B261,'Listado_Completo_69-B'!$B$4:$R$20000,2,0)</f>
        <v>#N/A</v>
      </c>
      <c r="D261" s="21">
        <v>11677</v>
      </c>
      <c r="F261" s="20" t="e">
        <f>VLOOKUP(B261,'Listado_Completo_69-B'!$B$4:$R$20000,3,0)</f>
        <v>#N/A</v>
      </c>
      <c r="G261" s="20" t="e">
        <f>VLOOKUP(B261,'Listado_Completo_69-B'!$B$4:$R$20000,4,0)</f>
        <v>#N/A</v>
      </c>
      <c r="H261" s="23" t="e">
        <f>VLOOKUP(B261,'Listado_Completo_69-B'!$B$4:$R$20000,5,0)</f>
        <v>#N/A</v>
      </c>
      <c r="I261" s="20" t="e">
        <f>VLOOKUP(B261,'Listado_Completo_69-B'!$B$4:$R$20000,6,0)</f>
        <v>#N/A</v>
      </c>
      <c r="J261" s="23" t="e">
        <f>VLOOKUP(B261,'Listado_Completo_69-B'!$B$4:$R$20000,7,0)</f>
        <v>#N/A</v>
      </c>
      <c r="K261" s="23" t="e">
        <f>VLOOKUP(B261,'Listado_Completo_69-B'!$B$4:$R$20000,8,0)</f>
        <v>#N/A</v>
      </c>
      <c r="L261" s="20" t="e">
        <f>VLOOKUP(B261,'Listado_Completo_69-B'!$B$4:$R$20000,9,0)</f>
        <v>#N/A</v>
      </c>
      <c r="M261" s="23" t="e">
        <f>VLOOKUP(B261,'Listado_Completo_69-B'!$B$4:$R$20000,10,0)</f>
        <v>#N/A</v>
      </c>
      <c r="N261" s="20" t="e">
        <f>VLOOKUP(B261,'Listado_Completo_69-B'!$B$4:$R$20000,11,0)</f>
        <v>#N/A</v>
      </c>
      <c r="O261" s="23" t="e">
        <f>VLOOKUP(B261,'Listado_Completo_69-B'!$B$4:$R$20000,12,0)</f>
        <v>#N/A</v>
      </c>
      <c r="P261" s="23" t="e">
        <f>VLOOKUP(B261,'Listado_Completo_69-B'!$B$4:$R$20000,13,0)</f>
        <v>#N/A</v>
      </c>
      <c r="Q261" s="20" t="e">
        <f>VLOOKUP(B261,'Listado_Completo_69-B'!$B$4:$R$20000,14,0)</f>
        <v>#N/A</v>
      </c>
      <c r="R261" s="20" t="e">
        <f>VLOOKUP(B261,'Listado_Completo_69-B'!$B$4:$R$20000,15,0)</f>
        <v>#N/A</v>
      </c>
      <c r="S261" s="20" t="e">
        <f>VLOOKUP(B261,'Listado_Completo_69-B'!$B$4:$R$20000,16,0)</f>
        <v>#N/A</v>
      </c>
      <c r="T261" s="20" t="e">
        <f>VLOOKUP(B261,'Listado_Completo_69-B'!$B$4:$R$20000,17,0)</f>
        <v>#N/A</v>
      </c>
    </row>
    <row r="262" spans="1:20" s="22" customFormat="1" x14ac:dyDescent="0.2">
      <c r="A262" s="20">
        <v>2014</v>
      </c>
      <c r="B262" s="20"/>
      <c r="C262" s="10" t="e">
        <f>VLOOKUP(B262,'Listado_Completo_69-B'!$B$4:$R$20000,2,0)</f>
        <v>#N/A</v>
      </c>
      <c r="D262" s="21">
        <v>11677</v>
      </c>
      <c r="F262" s="20" t="e">
        <f>VLOOKUP(B262,'Listado_Completo_69-B'!$B$4:$R$20000,3,0)</f>
        <v>#N/A</v>
      </c>
      <c r="G262" s="20" t="e">
        <f>VLOOKUP(B262,'Listado_Completo_69-B'!$B$4:$R$20000,4,0)</f>
        <v>#N/A</v>
      </c>
      <c r="H262" s="23" t="e">
        <f>VLOOKUP(B262,'Listado_Completo_69-B'!$B$4:$R$20000,5,0)</f>
        <v>#N/A</v>
      </c>
      <c r="I262" s="20" t="e">
        <f>VLOOKUP(B262,'Listado_Completo_69-B'!$B$4:$R$20000,6,0)</f>
        <v>#N/A</v>
      </c>
      <c r="J262" s="23" t="e">
        <f>VLOOKUP(B262,'Listado_Completo_69-B'!$B$4:$R$20000,7,0)</f>
        <v>#N/A</v>
      </c>
      <c r="K262" s="23" t="e">
        <f>VLOOKUP(B262,'Listado_Completo_69-B'!$B$4:$R$20000,8,0)</f>
        <v>#N/A</v>
      </c>
      <c r="L262" s="20" t="e">
        <f>VLOOKUP(B262,'Listado_Completo_69-B'!$B$4:$R$20000,9,0)</f>
        <v>#N/A</v>
      </c>
      <c r="M262" s="23" t="e">
        <f>VLOOKUP(B262,'Listado_Completo_69-B'!$B$4:$R$20000,10,0)</f>
        <v>#N/A</v>
      </c>
      <c r="N262" s="20" t="e">
        <f>VLOOKUP(B262,'Listado_Completo_69-B'!$B$4:$R$20000,11,0)</f>
        <v>#N/A</v>
      </c>
      <c r="O262" s="23" t="e">
        <f>VLOOKUP(B262,'Listado_Completo_69-B'!$B$4:$R$20000,12,0)</f>
        <v>#N/A</v>
      </c>
      <c r="P262" s="23" t="e">
        <f>VLOOKUP(B262,'Listado_Completo_69-B'!$B$4:$R$20000,13,0)</f>
        <v>#N/A</v>
      </c>
      <c r="Q262" s="20" t="e">
        <f>VLOOKUP(B262,'Listado_Completo_69-B'!$B$4:$R$20000,14,0)</f>
        <v>#N/A</v>
      </c>
      <c r="R262" s="20" t="e">
        <f>VLOOKUP(B262,'Listado_Completo_69-B'!$B$4:$R$20000,15,0)</f>
        <v>#N/A</v>
      </c>
      <c r="S262" s="20" t="e">
        <f>VLOOKUP(B262,'Listado_Completo_69-B'!$B$4:$R$20000,16,0)</f>
        <v>#N/A</v>
      </c>
      <c r="T262" s="20" t="e">
        <f>VLOOKUP(B262,'Listado_Completo_69-B'!$B$4:$R$20000,17,0)</f>
        <v>#N/A</v>
      </c>
    </row>
    <row r="263" spans="1:20" s="22" customFormat="1" x14ac:dyDescent="0.2">
      <c r="A263" s="20">
        <v>2014</v>
      </c>
      <c r="B263" s="20"/>
      <c r="C263" s="10" t="e">
        <f>VLOOKUP(B263,'Listado_Completo_69-B'!$B$4:$R$20000,2,0)</f>
        <v>#N/A</v>
      </c>
      <c r="D263" s="21">
        <v>11677</v>
      </c>
      <c r="F263" s="20" t="e">
        <f>VLOOKUP(B263,'Listado_Completo_69-B'!$B$4:$R$20000,3,0)</f>
        <v>#N/A</v>
      </c>
      <c r="G263" s="20" t="e">
        <f>VLOOKUP(B263,'Listado_Completo_69-B'!$B$4:$R$20000,4,0)</f>
        <v>#N/A</v>
      </c>
      <c r="H263" s="23" t="e">
        <f>VLOOKUP(B263,'Listado_Completo_69-B'!$B$4:$R$20000,5,0)</f>
        <v>#N/A</v>
      </c>
      <c r="I263" s="20" t="e">
        <f>VLOOKUP(B263,'Listado_Completo_69-B'!$B$4:$R$20000,6,0)</f>
        <v>#N/A</v>
      </c>
      <c r="J263" s="23" t="e">
        <f>VLOOKUP(B263,'Listado_Completo_69-B'!$B$4:$R$20000,7,0)</f>
        <v>#N/A</v>
      </c>
      <c r="K263" s="23" t="e">
        <f>VLOOKUP(B263,'Listado_Completo_69-B'!$B$4:$R$20000,8,0)</f>
        <v>#N/A</v>
      </c>
      <c r="L263" s="20" t="e">
        <f>VLOOKUP(B263,'Listado_Completo_69-B'!$B$4:$R$20000,9,0)</f>
        <v>#N/A</v>
      </c>
      <c r="M263" s="23" t="e">
        <f>VLOOKUP(B263,'Listado_Completo_69-B'!$B$4:$R$20000,10,0)</f>
        <v>#N/A</v>
      </c>
      <c r="N263" s="20" t="e">
        <f>VLOOKUP(B263,'Listado_Completo_69-B'!$B$4:$R$20000,11,0)</f>
        <v>#N/A</v>
      </c>
      <c r="O263" s="23" t="e">
        <f>VLOOKUP(B263,'Listado_Completo_69-B'!$B$4:$R$20000,12,0)</f>
        <v>#N/A</v>
      </c>
      <c r="P263" s="23" t="e">
        <f>VLOOKUP(B263,'Listado_Completo_69-B'!$B$4:$R$20000,13,0)</f>
        <v>#N/A</v>
      </c>
      <c r="Q263" s="20" t="e">
        <f>VLOOKUP(B263,'Listado_Completo_69-B'!$B$4:$R$20000,14,0)</f>
        <v>#N/A</v>
      </c>
      <c r="R263" s="20" t="e">
        <f>VLOOKUP(B263,'Listado_Completo_69-B'!$B$4:$R$20000,15,0)</f>
        <v>#N/A</v>
      </c>
      <c r="S263" s="20" t="e">
        <f>VLOOKUP(B263,'Listado_Completo_69-B'!$B$4:$R$20000,16,0)</f>
        <v>#N/A</v>
      </c>
      <c r="T263" s="20" t="e">
        <f>VLOOKUP(B263,'Listado_Completo_69-B'!$B$4:$R$20000,17,0)</f>
        <v>#N/A</v>
      </c>
    </row>
    <row r="264" spans="1:20" s="22" customFormat="1" x14ac:dyDescent="0.2">
      <c r="A264" s="20">
        <v>2014</v>
      </c>
      <c r="B264" s="20"/>
      <c r="C264" s="10" t="e">
        <f>VLOOKUP(B264,'Listado_Completo_69-B'!$B$4:$R$20000,2,0)</f>
        <v>#N/A</v>
      </c>
      <c r="D264" s="21">
        <v>11677</v>
      </c>
      <c r="F264" s="20" t="e">
        <f>VLOOKUP(B264,'Listado_Completo_69-B'!$B$4:$R$20000,3,0)</f>
        <v>#N/A</v>
      </c>
      <c r="G264" s="20" t="e">
        <f>VLOOKUP(B264,'Listado_Completo_69-B'!$B$4:$R$20000,4,0)</f>
        <v>#N/A</v>
      </c>
      <c r="H264" s="23" t="e">
        <f>VLOOKUP(B264,'Listado_Completo_69-B'!$B$4:$R$20000,5,0)</f>
        <v>#N/A</v>
      </c>
      <c r="I264" s="20" t="e">
        <f>VLOOKUP(B264,'Listado_Completo_69-B'!$B$4:$R$20000,6,0)</f>
        <v>#N/A</v>
      </c>
      <c r="J264" s="23" t="e">
        <f>VLOOKUP(B264,'Listado_Completo_69-B'!$B$4:$R$20000,7,0)</f>
        <v>#N/A</v>
      </c>
      <c r="K264" s="23" t="e">
        <f>VLOOKUP(B264,'Listado_Completo_69-B'!$B$4:$R$20000,8,0)</f>
        <v>#N/A</v>
      </c>
      <c r="L264" s="20" t="e">
        <f>VLOOKUP(B264,'Listado_Completo_69-B'!$B$4:$R$20000,9,0)</f>
        <v>#N/A</v>
      </c>
      <c r="M264" s="23" t="e">
        <f>VLOOKUP(B264,'Listado_Completo_69-B'!$B$4:$R$20000,10,0)</f>
        <v>#N/A</v>
      </c>
      <c r="N264" s="20" t="e">
        <f>VLOOKUP(B264,'Listado_Completo_69-B'!$B$4:$R$20000,11,0)</f>
        <v>#N/A</v>
      </c>
      <c r="O264" s="23" t="e">
        <f>VLOOKUP(B264,'Listado_Completo_69-B'!$B$4:$R$20000,12,0)</f>
        <v>#N/A</v>
      </c>
      <c r="P264" s="23" t="e">
        <f>VLOOKUP(B264,'Listado_Completo_69-B'!$B$4:$R$20000,13,0)</f>
        <v>#N/A</v>
      </c>
      <c r="Q264" s="20" t="e">
        <f>VLOOKUP(B264,'Listado_Completo_69-B'!$B$4:$R$20000,14,0)</f>
        <v>#N/A</v>
      </c>
      <c r="R264" s="20" t="e">
        <f>VLOOKUP(B264,'Listado_Completo_69-B'!$B$4:$R$20000,15,0)</f>
        <v>#N/A</v>
      </c>
      <c r="S264" s="20" t="e">
        <f>VLOOKUP(B264,'Listado_Completo_69-B'!$B$4:$R$20000,16,0)</f>
        <v>#N/A</v>
      </c>
      <c r="T264" s="20" t="e">
        <f>VLOOKUP(B264,'Listado_Completo_69-B'!$B$4:$R$20000,17,0)</f>
        <v>#N/A</v>
      </c>
    </row>
    <row r="265" spans="1:20" s="22" customFormat="1" x14ac:dyDescent="0.2">
      <c r="A265" s="20">
        <v>2014</v>
      </c>
      <c r="B265" s="20"/>
      <c r="C265" s="10" t="e">
        <f>VLOOKUP(B265,'Listado_Completo_69-B'!$B$4:$R$20000,2,0)</f>
        <v>#N/A</v>
      </c>
      <c r="D265" s="21">
        <v>11677</v>
      </c>
      <c r="F265" s="20" t="e">
        <f>VLOOKUP(B265,'Listado_Completo_69-B'!$B$4:$R$20000,3,0)</f>
        <v>#N/A</v>
      </c>
      <c r="G265" s="20" t="e">
        <f>VLOOKUP(B265,'Listado_Completo_69-B'!$B$4:$R$20000,4,0)</f>
        <v>#N/A</v>
      </c>
      <c r="H265" s="23" t="e">
        <f>VLOOKUP(B265,'Listado_Completo_69-B'!$B$4:$R$20000,5,0)</f>
        <v>#N/A</v>
      </c>
      <c r="I265" s="20" t="e">
        <f>VLOOKUP(B265,'Listado_Completo_69-B'!$B$4:$R$20000,6,0)</f>
        <v>#N/A</v>
      </c>
      <c r="J265" s="23" t="e">
        <f>VLOOKUP(B265,'Listado_Completo_69-B'!$B$4:$R$20000,7,0)</f>
        <v>#N/A</v>
      </c>
      <c r="K265" s="23" t="e">
        <f>VLOOKUP(B265,'Listado_Completo_69-B'!$B$4:$R$20000,8,0)</f>
        <v>#N/A</v>
      </c>
      <c r="L265" s="20" t="e">
        <f>VLOOKUP(B265,'Listado_Completo_69-B'!$B$4:$R$20000,9,0)</f>
        <v>#N/A</v>
      </c>
      <c r="M265" s="23" t="e">
        <f>VLOOKUP(B265,'Listado_Completo_69-B'!$B$4:$R$20000,10,0)</f>
        <v>#N/A</v>
      </c>
      <c r="N265" s="20" t="e">
        <f>VLOOKUP(B265,'Listado_Completo_69-B'!$B$4:$R$20000,11,0)</f>
        <v>#N/A</v>
      </c>
      <c r="O265" s="23" t="e">
        <f>VLOOKUP(B265,'Listado_Completo_69-B'!$B$4:$R$20000,12,0)</f>
        <v>#N/A</v>
      </c>
      <c r="P265" s="23" t="e">
        <f>VLOOKUP(B265,'Listado_Completo_69-B'!$B$4:$R$20000,13,0)</f>
        <v>#N/A</v>
      </c>
      <c r="Q265" s="20" t="e">
        <f>VLOOKUP(B265,'Listado_Completo_69-B'!$B$4:$R$20000,14,0)</f>
        <v>#N/A</v>
      </c>
      <c r="R265" s="20" t="e">
        <f>VLOOKUP(B265,'Listado_Completo_69-B'!$B$4:$R$20000,15,0)</f>
        <v>#N/A</v>
      </c>
      <c r="S265" s="20" t="e">
        <f>VLOOKUP(B265,'Listado_Completo_69-B'!$B$4:$R$20000,16,0)</f>
        <v>#N/A</v>
      </c>
      <c r="T265" s="20" t="e">
        <f>VLOOKUP(B265,'Listado_Completo_69-B'!$B$4:$R$20000,17,0)</f>
        <v>#N/A</v>
      </c>
    </row>
    <row r="266" spans="1:20" s="22" customFormat="1" x14ac:dyDescent="0.2">
      <c r="A266" s="20">
        <v>2014</v>
      </c>
      <c r="B266" s="20"/>
      <c r="C266" s="10" t="e">
        <f>VLOOKUP(B266,'Listado_Completo_69-B'!$B$4:$R$20000,2,0)</f>
        <v>#N/A</v>
      </c>
      <c r="D266" s="21">
        <v>11677</v>
      </c>
      <c r="F266" s="20" t="e">
        <f>VLOOKUP(B266,'Listado_Completo_69-B'!$B$4:$R$20000,3,0)</f>
        <v>#N/A</v>
      </c>
      <c r="G266" s="20" t="e">
        <f>VLOOKUP(B266,'Listado_Completo_69-B'!$B$4:$R$20000,4,0)</f>
        <v>#N/A</v>
      </c>
      <c r="H266" s="23" t="e">
        <f>VLOOKUP(B266,'Listado_Completo_69-B'!$B$4:$R$20000,5,0)</f>
        <v>#N/A</v>
      </c>
      <c r="I266" s="20" t="e">
        <f>VLOOKUP(B266,'Listado_Completo_69-B'!$B$4:$R$20000,6,0)</f>
        <v>#N/A</v>
      </c>
      <c r="J266" s="23" t="e">
        <f>VLOOKUP(B266,'Listado_Completo_69-B'!$B$4:$R$20000,7,0)</f>
        <v>#N/A</v>
      </c>
      <c r="K266" s="23" t="e">
        <f>VLOOKUP(B266,'Listado_Completo_69-B'!$B$4:$R$20000,8,0)</f>
        <v>#N/A</v>
      </c>
      <c r="L266" s="20" t="e">
        <f>VLOOKUP(B266,'Listado_Completo_69-B'!$B$4:$R$20000,9,0)</f>
        <v>#N/A</v>
      </c>
      <c r="M266" s="23" t="e">
        <f>VLOOKUP(B266,'Listado_Completo_69-B'!$B$4:$R$20000,10,0)</f>
        <v>#N/A</v>
      </c>
      <c r="N266" s="20" t="e">
        <f>VLOOKUP(B266,'Listado_Completo_69-B'!$B$4:$R$20000,11,0)</f>
        <v>#N/A</v>
      </c>
      <c r="O266" s="23" t="e">
        <f>VLOOKUP(B266,'Listado_Completo_69-B'!$B$4:$R$20000,12,0)</f>
        <v>#N/A</v>
      </c>
      <c r="P266" s="23" t="e">
        <f>VLOOKUP(B266,'Listado_Completo_69-B'!$B$4:$R$20000,13,0)</f>
        <v>#N/A</v>
      </c>
      <c r="Q266" s="20" t="e">
        <f>VLOOKUP(B266,'Listado_Completo_69-B'!$B$4:$R$20000,14,0)</f>
        <v>#N/A</v>
      </c>
      <c r="R266" s="20" t="e">
        <f>VLOOKUP(B266,'Listado_Completo_69-B'!$B$4:$R$20000,15,0)</f>
        <v>#N/A</v>
      </c>
      <c r="S266" s="20" t="e">
        <f>VLOOKUP(B266,'Listado_Completo_69-B'!$B$4:$R$20000,16,0)</f>
        <v>#N/A</v>
      </c>
      <c r="T266" s="20" t="e">
        <f>VLOOKUP(B266,'Listado_Completo_69-B'!$B$4:$R$20000,17,0)</f>
        <v>#N/A</v>
      </c>
    </row>
    <row r="267" spans="1:20" s="22" customFormat="1" x14ac:dyDescent="0.2">
      <c r="A267" s="20">
        <v>2014</v>
      </c>
      <c r="B267" s="20"/>
      <c r="C267" s="10" t="e">
        <f>VLOOKUP(B267,'Listado_Completo_69-B'!$B$4:$R$20000,2,0)</f>
        <v>#N/A</v>
      </c>
      <c r="D267" s="21">
        <v>11677</v>
      </c>
      <c r="F267" s="20" t="e">
        <f>VLOOKUP(B267,'Listado_Completo_69-B'!$B$4:$R$20000,3,0)</f>
        <v>#N/A</v>
      </c>
      <c r="G267" s="20" t="e">
        <f>VLOOKUP(B267,'Listado_Completo_69-B'!$B$4:$R$20000,4,0)</f>
        <v>#N/A</v>
      </c>
      <c r="H267" s="23" t="e">
        <f>VLOOKUP(B267,'Listado_Completo_69-B'!$B$4:$R$20000,5,0)</f>
        <v>#N/A</v>
      </c>
      <c r="I267" s="20" t="e">
        <f>VLOOKUP(B267,'Listado_Completo_69-B'!$B$4:$R$20000,6,0)</f>
        <v>#N/A</v>
      </c>
      <c r="J267" s="23" t="e">
        <f>VLOOKUP(B267,'Listado_Completo_69-B'!$B$4:$R$20000,7,0)</f>
        <v>#N/A</v>
      </c>
      <c r="K267" s="23" t="e">
        <f>VLOOKUP(B267,'Listado_Completo_69-B'!$B$4:$R$20000,8,0)</f>
        <v>#N/A</v>
      </c>
      <c r="L267" s="20" t="e">
        <f>VLOOKUP(B267,'Listado_Completo_69-B'!$B$4:$R$20000,9,0)</f>
        <v>#N/A</v>
      </c>
      <c r="M267" s="23" t="e">
        <f>VLOOKUP(B267,'Listado_Completo_69-B'!$B$4:$R$20000,10,0)</f>
        <v>#N/A</v>
      </c>
      <c r="N267" s="20" t="e">
        <f>VLOOKUP(B267,'Listado_Completo_69-B'!$B$4:$R$20000,11,0)</f>
        <v>#N/A</v>
      </c>
      <c r="O267" s="23" t="e">
        <f>VLOOKUP(B267,'Listado_Completo_69-B'!$B$4:$R$20000,12,0)</f>
        <v>#N/A</v>
      </c>
      <c r="P267" s="23" t="e">
        <f>VLOOKUP(B267,'Listado_Completo_69-B'!$B$4:$R$20000,13,0)</f>
        <v>#N/A</v>
      </c>
      <c r="Q267" s="20" t="e">
        <f>VLOOKUP(B267,'Listado_Completo_69-B'!$B$4:$R$20000,14,0)</f>
        <v>#N/A</v>
      </c>
      <c r="R267" s="20" t="e">
        <f>VLOOKUP(B267,'Listado_Completo_69-B'!$B$4:$R$20000,15,0)</f>
        <v>#N/A</v>
      </c>
      <c r="S267" s="20" t="e">
        <f>VLOOKUP(B267,'Listado_Completo_69-B'!$B$4:$R$20000,16,0)</f>
        <v>#N/A</v>
      </c>
      <c r="T267" s="20" t="e">
        <f>VLOOKUP(B267,'Listado_Completo_69-B'!$B$4:$R$20000,17,0)</f>
        <v>#N/A</v>
      </c>
    </row>
    <row r="268" spans="1:20" s="22" customFormat="1" x14ac:dyDescent="0.2">
      <c r="A268" s="20">
        <v>2014</v>
      </c>
      <c r="B268" s="20"/>
      <c r="C268" s="10" t="e">
        <f>VLOOKUP(B268,'Listado_Completo_69-B'!$B$4:$R$20000,2,0)</f>
        <v>#N/A</v>
      </c>
      <c r="D268" s="21">
        <v>11677</v>
      </c>
      <c r="F268" s="20" t="e">
        <f>VLOOKUP(B268,'Listado_Completo_69-B'!$B$4:$R$20000,3,0)</f>
        <v>#N/A</v>
      </c>
      <c r="G268" s="20" t="e">
        <f>VLOOKUP(B268,'Listado_Completo_69-B'!$B$4:$R$20000,4,0)</f>
        <v>#N/A</v>
      </c>
      <c r="H268" s="23" t="e">
        <f>VLOOKUP(B268,'Listado_Completo_69-B'!$B$4:$R$20000,5,0)</f>
        <v>#N/A</v>
      </c>
      <c r="I268" s="20" t="e">
        <f>VLOOKUP(B268,'Listado_Completo_69-B'!$B$4:$R$20000,6,0)</f>
        <v>#N/A</v>
      </c>
      <c r="J268" s="23" t="e">
        <f>VLOOKUP(B268,'Listado_Completo_69-B'!$B$4:$R$20000,7,0)</f>
        <v>#N/A</v>
      </c>
      <c r="K268" s="23" t="e">
        <f>VLOOKUP(B268,'Listado_Completo_69-B'!$B$4:$R$20000,8,0)</f>
        <v>#N/A</v>
      </c>
      <c r="L268" s="20" t="e">
        <f>VLOOKUP(B268,'Listado_Completo_69-B'!$B$4:$R$20000,9,0)</f>
        <v>#N/A</v>
      </c>
      <c r="M268" s="23" t="e">
        <f>VLOOKUP(B268,'Listado_Completo_69-B'!$B$4:$R$20000,10,0)</f>
        <v>#N/A</v>
      </c>
      <c r="N268" s="20" t="e">
        <f>VLOOKUP(B268,'Listado_Completo_69-B'!$B$4:$R$20000,11,0)</f>
        <v>#N/A</v>
      </c>
      <c r="O268" s="23" t="e">
        <f>VLOOKUP(B268,'Listado_Completo_69-B'!$B$4:$R$20000,12,0)</f>
        <v>#N/A</v>
      </c>
      <c r="P268" s="23" t="e">
        <f>VLOOKUP(B268,'Listado_Completo_69-B'!$B$4:$R$20000,13,0)</f>
        <v>#N/A</v>
      </c>
      <c r="Q268" s="20" t="e">
        <f>VLOOKUP(B268,'Listado_Completo_69-B'!$B$4:$R$20000,14,0)</f>
        <v>#N/A</v>
      </c>
      <c r="R268" s="20" t="e">
        <f>VLOOKUP(B268,'Listado_Completo_69-B'!$B$4:$R$20000,15,0)</f>
        <v>#N/A</v>
      </c>
      <c r="S268" s="20" t="e">
        <f>VLOOKUP(B268,'Listado_Completo_69-B'!$B$4:$R$20000,16,0)</f>
        <v>#N/A</v>
      </c>
      <c r="T268" s="20" t="e">
        <f>VLOOKUP(B268,'Listado_Completo_69-B'!$B$4:$R$20000,17,0)</f>
        <v>#N/A</v>
      </c>
    </row>
    <row r="269" spans="1:20" s="22" customFormat="1" x14ac:dyDescent="0.2">
      <c r="A269" s="20">
        <v>2014</v>
      </c>
      <c r="B269" s="20"/>
      <c r="C269" s="10" t="e">
        <f>VLOOKUP(B269,'Listado_Completo_69-B'!$B$4:$R$20000,2,0)</f>
        <v>#N/A</v>
      </c>
      <c r="D269" s="21">
        <v>11677</v>
      </c>
      <c r="F269" s="20" t="e">
        <f>VLOOKUP(B269,'Listado_Completo_69-B'!$B$4:$R$20000,3,0)</f>
        <v>#N/A</v>
      </c>
      <c r="G269" s="20" t="e">
        <f>VLOOKUP(B269,'Listado_Completo_69-B'!$B$4:$R$20000,4,0)</f>
        <v>#N/A</v>
      </c>
      <c r="H269" s="23" t="e">
        <f>VLOOKUP(B269,'Listado_Completo_69-B'!$B$4:$R$20000,5,0)</f>
        <v>#N/A</v>
      </c>
      <c r="I269" s="20" t="e">
        <f>VLOOKUP(B269,'Listado_Completo_69-B'!$B$4:$R$20000,6,0)</f>
        <v>#N/A</v>
      </c>
      <c r="J269" s="23" t="e">
        <f>VLOOKUP(B269,'Listado_Completo_69-B'!$B$4:$R$20000,7,0)</f>
        <v>#N/A</v>
      </c>
      <c r="K269" s="23" t="e">
        <f>VLOOKUP(B269,'Listado_Completo_69-B'!$B$4:$R$20000,8,0)</f>
        <v>#N/A</v>
      </c>
      <c r="L269" s="20" t="e">
        <f>VLOOKUP(B269,'Listado_Completo_69-B'!$B$4:$R$20000,9,0)</f>
        <v>#N/A</v>
      </c>
      <c r="M269" s="23" t="e">
        <f>VLOOKUP(B269,'Listado_Completo_69-B'!$B$4:$R$20000,10,0)</f>
        <v>#N/A</v>
      </c>
      <c r="N269" s="20" t="e">
        <f>VLOOKUP(B269,'Listado_Completo_69-B'!$B$4:$R$20000,11,0)</f>
        <v>#N/A</v>
      </c>
      <c r="O269" s="23" t="e">
        <f>VLOOKUP(B269,'Listado_Completo_69-B'!$B$4:$R$20000,12,0)</f>
        <v>#N/A</v>
      </c>
      <c r="P269" s="23" t="e">
        <f>VLOOKUP(B269,'Listado_Completo_69-B'!$B$4:$R$20000,13,0)</f>
        <v>#N/A</v>
      </c>
      <c r="Q269" s="20" t="e">
        <f>VLOOKUP(B269,'Listado_Completo_69-B'!$B$4:$R$20000,14,0)</f>
        <v>#N/A</v>
      </c>
      <c r="R269" s="20" t="e">
        <f>VLOOKUP(B269,'Listado_Completo_69-B'!$B$4:$R$20000,15,0)</f>
        <v>#N/A</v>
      </c>
      <c r="S269" s="20" t="e">
        <f>VLOOKUP(B269,'Listado_Completo_69-B'!$B$4:$R$20000,16,0)</f>
        <v>#N/A</v>
      </c>
      <c r="T269" s="20" t="e">
        <f>VLOOKUP(B269,'Listado_Completo_69-B'!$B$4:$R$20000,17,0)</f>
        <v>#N/A</v>
      </c>
    </row>
    <row r="270" spans="1:20" s="22" customFormat="1" x14ac:dyDescent="0.2">
      <c r="A270" s="20">
        <v>2014</v>
      </c>
      <c r="B270" s="20"/>
      <c r="C270" s="10" t="e">
        <f>VLOOKUP(B270,'Listado_Completo_69-B'!$B$4:$R$20000,2,0)</f>
        <v>#N/A</v>
      </c>
      <c r="D270" s="21">
        <v>11677</v>
      </c>
      <c r="F270" s="20" t="e">
        <f>VLOOKUP(B270,'Listado_Completo_69-B'!$B$4:$R$20000,3,0)</f>
        <v>#N/A</v>
      </c>
      <c r="G270" s="20" t="e">
        <f>VLOOKUP(B270,'Listado_Completo_69-B'!$B$4:$R$20000,4,0)</f>
        <v>#N/A</v>
      </c>
      <c r="H270" s="23" t="e">
        <f>VLOOKUP(B270,'Listado_Completo_69-B'!$B$4:$R$20000,5,0)</f>
        <v>#N/A</v>
      </c>
      <c r="I270" s="20" t="e">
        <f>VLOOKUP(B270,'Listado_Completo_69-B'!$B$4:$R$20000,6,0)</f>
        <v>#N/A</v>
      </c>
      <c r="J270" s="23" t="e">
        <f>VLOOKUP(B270,'Listado_Completo_69-B'!$B$4:$R$20000,7,0)</f>
        <v>#N/A</v>
      </c>
      <c r="K270" s="23" t="e">
        <f>VLOOKUP(B270,'Listado_Completo_69-B'!$B$4:$R$20000,8,0)</f>
        <v>#N/A</v>
      </c>
      <c r="L270" s="20" t="e">
        <f>VLOOKUP(B270,'Listado_Completo_69-B'!$B$4:$R$20000,9,0)</f>
        <v>#N/A</v>
      </c>
      <c r="M270" s="23" t="e">
        <f>VLOOKUP(B270,'Listado_Completo_69-B'!$B$4:$R$20000,10,0)</f>
        <v>#N/A</v>
      </c>
      <c r="N270" s="20" t="e">
        <f>VLOOKUP(B270,'Listado_Completo_69-B'!$B$4:$R$20000,11,0)</f>
        <v>#N/A</v>
      </c>
      <c r="O270" s="23" t="e">
        <f>VLOOKUP(B270,'Listado_Completo_69-B'!$B$4:$R$20000,12,0)</f>
        <v>#N/A</v>
      </c>
      <c r="P270" s="23" t="e">
        <f>VLOOKUP(B270,'Listado_Completo_69-B'!$B$4:$R$20000,13,0)</f>
        <v>#N/A</v>
      </c>
      <c r="Q270" s="20" t="e">
        <f>VLOOKUP(B270,'Listado_Completo_69-B'!$B$4:$R$20000,14,0)</f>
        <v>#N/A</v>
      </c>
      <c r="R270" s="20" t="e">
        <f>VLOOKUP(B270,'Listado_Completo_69-B'!$B$4:$R$20000,15,0)</f>
        <v>#N/A</v>
      </c>
      <c r="S270" s="20" t="e">
        <f>VLOOKUP(B270,'Listado_Completo_69-B'!$B$4:$R$20000,16,0)</f>
        <v>#N/A</v>
      </c>
      <c r="T270" s="20" t="e">
        <f>VLOOKUP(B270,'Listado_Completo_69-B'!$B$4:$R$20000,17,0)</f>
        <v>#N/A</v>
      </c>
    </row>
    <row r="271" spans="1:20" s="22" customFormat="1" x14ac:dyDescent="0.2">
      <c r="A271" s="20">
        <v>2014</v>
      </c>
      <c r="B271" s="20"/>
      <c r="C271" s="10" t="e">
        <f>VLOOKUP(B271,'Listado_Completo_69-B'!$B$4:$R$20000,2,0)</f>
        <v>#N/A</v>
      </c>
      <c r="D271" s="21">
        <v>11677</v>
      </c>
      <c r="F271" s="20" t="e">
        <f>VLOOKUP(B271,'Listado_Completo_69-B'!$B$4:$R$20000,3,0)</f>
        <v>#N/A</v>
      </c>
      <c r="G271" s="20" t="e">
        <f>VLOOKUP(B271,'Listado_Completo_69-B'!$B$4:$R$20000,4,0)</f>
        <v>#N/A</v>
      </c>
      <c r="H271" s="23" t="e">
        <f>VLOOKUP(B271,'Listado_Completo_69-B'!$B$4:$R$20000,5,0)</f>
        <v>#N/A</v>
      </c>
      <c r="I271" s="20" t="e">
        <f>VLOOKUP(B271,'Listado_Completo_69-B'!$B$4:$R$20000,6,0)</f>
        <v>#N/A</v>
      </c>
      <c r="J271" s="23" t="e">
        <f>VLOOKUP(B271,'Listado_Completo_69-B'!$B$4:$R$20000,7,0)</f>
        <v>#N/A</v>
      </c>
      <c r="K271" s="23" t="e">
        <f>VLOOKUP(B271,'Listado_Completo_69-B'!$B$4:$R$20000,8,0)</f>
        <v>#N/A</v>
      </c>
      <c r="L271" s="20" t="e">
        <f>VLOOKUP(B271,'Listado_Completo_69-B'!$B$4:$R$20000,9,0)</f>
        <v>#N/A</v>
      </c>
      <c r="M271" s="23" t="e">
        <f>VLOOKUP(B271,'Listado_Completo_69-B'!$B$4:$R$20000,10,0)</f>
        <v>#N/A</v>
      </c>
      <c r="N271" s="20" t="e">
        <f>VLOOKUP(B271,'Listado_Completo_69-B'!$B$4:$R$20000,11,0)</f>
        <v>#N/A</v>
      </c>
      <c r="O271" s="23" t="e">
        <f>VLOOKUP(B271,'Listado_Completo_69-B'!$B$4:$R$20000,12,0)</f>
        <v>#N/A</v>
      </c>
      <c r="P271" s="23" t="e">
        <f>VLOOKUP(B271,'Listado_Completo_69-B'!$B$4:$R$20000,13,0)</f>
        <v>#N/A</v>
      </c>
      <c r="Q271" s="20" t="e">
        <f>VLOOKUP(B271,'Listado_Completo_69-B'!$B$4:$R$20000,14,0)</f>
        <v>#N/A</v>
      </c>
      <c r="R271" s="20" t="e">
        <f>VLOOKUP(B271,'Listado_Completo_69-B'!$B$4:$R$20000,15,0)</f>
        <v>#N/A</v>
      </c>
      <c r="S271" s="20" t="e">
        <f>VLOOKUP(B271,'Listado_Completo_69-B'!$B$4:$R$20000,16,0)</f>
        <v>#N/A</v>
      </c>
      <c r="T271" s="20" t="e">
        <f>VLOOKUP(B271,'Listado_Completo_69-B'!$B$4:$R$20000,17,0)</f>
        <v>#N/A</v>
      </c>
    </row>
    <row r="272" spans="1:20" s="22" customFormat="1" x14ac:dyDescent="0.2">
      <c r="A272" s="20">
        <v>2014</v>
      </c>
      <c r="B272" s="20"/>
      <c r="C272" s="10" t="e">
        <f>VLOOKUP(B272,'Listado_Completo_69-B'!$B$4:$R$20000,2,0)</f>
        <v>#N/A</v>
      </c>
      <c r="D272" s="21">
        <v>11677</v>
      </c>
      <c r="F272" s="20" t="e">
        <f>VLOOKUP(B272,'Listado_Completo_69-B'!$B$4:$R$20000,3,0)</f>
        <v>#N/A</v>
      </c>
      <c r="G272" s="20" t="e">
        <f>VLOOKUP(B272,'Listado_Completo_69-B'!$B$4:$R$20000,4,0)</f>
        <v>#N/A</v>
      </c>
      <c r="H272" s="23" t="e">
        <f>VLOOKUP(B272,'Listado_Completo_69-B'!$B$4:$R$20000,5,0)</f>
        <v>#N/A</v>
      </c>
      <c r="I272" s="20" t="e">
        <f>VLOOKUP(B272,'Listado_Completo_69-B'!$B$4:$R$20000,6,0)</f>
        <v>#N/A</v>
      </c>
      <c r="J272" s="23" t="e">
        <f>VLOOKUP(B272,'Listado_Completo_69-B'!$B$4:$R$20000,7,0)</f>
        <v>#N/A</v>
      </c>
      <c r="K272" s="23" t="e">
        <f>VLOOKUP(B272,'Listado_Completo_69-B'!$B$4:$R$20000,8,0)</f>
        <v>#N/A</v>
      </c>
      <c r="L272" s="20" t="e">
        <f>VLOOKUP(B272,'Listado_Completo_69-B'!$B$4:$R$20000,9,0)</f>
        <v>#N/A</v>
      </c>
      <c r="M272" s="23" t="e">
        <f>VLOOKUP(B272,'Listado_Completo_69-B'!$B$4:$R$20000,10,0)</f>
        <v>#N/A</v>
      </c>
      <c r="N272" s="20" t="e">
        <f>VLOOKUP(B272,'Listado_Completo_69-B'!$B$4:$R$20000,11,0)</f>
        <v>#N/A</v>
      </c>
      <c r="O272" s="23" t="e">
        <f>VLOOKUP(B272,'Listado_Completo_69-B'!$B$4:$R$20000,12,0)</f>
        <v>#N/A</v>
      </c>
      <c r="P272" s="23" t="e">
        <f>VLOOKUP(B272,'Listado_Completo_69-B'!$B$4:$R$20000,13,0)</f>
        <v>#N/A</v>
      </c>
      <c r="Q272" s="20" t="e">
        <f>VLOOKUP(B272,'Listado_Completo_69-B'!$B$4:$R$20000,14,0)</f>
        <v>#N/A</v>
      </c>
      <c r="R272" s="20" t="e">
        <f>VLOOKUP(B272,'Listado_Completo_69-B'!$B$4:$R$20000,15,0)</f>
        <v>#N/A</v>
      </c>
      <c r="S272" s="20" t="e">
        <f>VLOOKUP(B272,'Listado_Completo_69-B'!$B$4:$R$20000,16,0)</f>
        <v>#N/A</v>
      </c>
      <c r="T272" s="20" t="e">
        <f>VLOOKUP(B272,'Listado_Completo_69-B'!$B$4:$R$20000,17,0)</f>
        <v>#N/A</v>
      </c>
    </row>
    <row r="273" spans="1:20" s="22" customFormat="1" x14ac:dyDescent="0.2">
      <c r="A273" s="20">
        <v>2014</v>
      </c>
      <c r="B273" s="20"/>
      <c r="C273" s="10" t="e">
        <f>VLOOKUP(B273,'Listado_Completo_69-B'!$B$4:$R$20000,2,0)</f>
        <v>#N/A</v>
      </c>
      <c r="D273" s="21">
        <v>11677</v>
      </c>
      <c r="F273" s="20" t="e">
        <f>VLOOKUP(B273,'Listado_Completo_69-B'!$B$4:$R$20000,3,0)</f>
        <v>#N/A</v>
      </c>
      <c r="G273" s="20" t="e">
        <f>VLOOKUP(B273,'Listado_Completo_69-B'!$B$4:$R$20000,4,0)</f>
        <v>#N/A</v>
      </c>
      <c r="H273" s="23" t="e">
        <f>VLOOKUP(B273,'Listado_Completo_69-B'!$B$4:$R$20000,5,0)</f>
        <v>#N/A</v>
      </c>
      <c r="I273" s="20" t="e">
        <f>VLOOKUP(B273,'Listado_Completo_69-B'!$B$4:$R$20000,6,0)</f>
        <v>#N/A</v>
      </c>
      <c r="J273" s="23" t="e">
        <f>VLOOKUP(B273,'Listado_Completo_69-B'!$B$4:$R$20000,7,0)</f>
        <v>#N/A</v>
      </c>
      <c r="K273" s="23" t="e">
        <f>VLOOKUP(B273,'Listado_Completo_69-B'!$B$4:$R$20000,8,0)</f>
        <v>#N/A</v>
      </c>
      <c r="L273" s="20" t="e">
        <f>VLOOKUP(B273,'Listado_Completo_69-B'!$B$4:$R$20000,9,0)</f>
        <v>#N/A</v>
      </c>
      <c r="M273" s="23" t="e">
        <f>VLOOKUP(B273,'Listado_Completo_69-B'!$B$4:$R$20000,10,0)</f>
        <v>#N/A</v>
      </c>
      <c r="N273" s="20" t="e">
        <f>VLOOKUP(B273,'Listado_Completo_69-B'!$B$4:$R$20000,11,0)</f>
        <v>#N/A</v>
      </c>
      <c r="O273" s="23" t="e">
        <f>VLOOKUP(B273,'Listado_Completo_69-B'!$B$4:$R$20000,12,0)</f>
        <v>#N/A</v>
      </c>
      <c r="P273" s="23" t="e">
        <f>VLOOKUP(B273,'Listado_Completo_69-B'!$B$4:$R$20000,13,0)</f>
        <v>#N/A</v>
      </c>
      <c r="Q273" s="20" t="e">
        <f>VLOOKUP(B273,'Listado_Completo_69-B'!$B$4:$R$20000,14,0)</f>
        <v>#N/A</v>
      </c>
      <c r="R273" s="20" t="e">
        <f>VLOOKUP(B273,'Listado_Completo_69-B'!$B$4:$R$20000,15,0)</f>
        <v>#N/A</v>
      </c>
      <c r="S273" s="20" t="e">
        <f>VLOOKUP(B273,'Listado_Completo_69-B'!$B$4:$R$20000,16,0)</f>
        <v>#N/A</v>
      </c>
      <c r="T273" s="20" t="e">
        <f>VLOOKUP(B273,'Listado_Completo_69-B'!$B$4:$R$20000,17,0)</f>
        <v>#N/A</v>
      </c>
    </row>
    <row r="274" spans="1:20" s="22" customFormat="1" x14ac:dyDescent="0.2">
      <c r="A274" s="20">
        <v>2014</v>
      </c>
      <c r="B274" s="20"/>
      <c r="C274" s="10" t="e">
        <f>VLOOKUP(B274,'Listado_Completo_69-B'!$B$4:$R$20000,2,0)</f>
        <v>#N/A</v>
      </c>
      <c r="D274" s="21">
        <v>11677</v>
      </c>
      <c r="F274" s="20" t="e">
        <f>VLOOKUP(B274,'Listado_Completo_69-B'!$B$4:$R$20000,3,0)</f>
        <v>#N/A</v>
      </c>
      <c r="G274" s="20" t="e">
        <f>VLOOKUP(B274,'Listado_Completo_69-B'!$B$4:$R$20000,4,0)</f>
        <v>#N/A</v>
      </c>
      <c r="H274" s="23" t="e">
        <f>VLOOKUP(B274,'Listado_Completo_69-B'!$B$4:$R$20000,5,0)</f>
        <v>#N/A</v>
      </c>
      <c r="I274" s="20" t="e">
        <f>VLOOKUP(B274,'Listado_Completo_69-B'!$B$4:$R$20000,6,0)</f>
        <v>#N/A</v>
      </c>
      <c r="J274" s="23" t="e">
        <f>VLOOKUP(B274,'Listado_Completo_69-B'!$B$4:$R$20000,7,0)</f>
        <v>#N/A</v>
      </c>
      <c r="K274" s="23" t="e">
        <f>VLOOKUP(B274,'Listado_Completo_69-B'!$B$4:$R$20000,8,0)</f>
        <v>#N/A</v>
      </c>
      <c r="L274" s="20" t="e">
        <f>VLOOKUP(B274,'Listado_Completo_69-B'!$B$4:$R$20000,9,0)</f>
        <v>#N/A</v>
      </c>
      <c r="M274" s="23" t="e">
        <f>VLOOKUP(B274,'Listado_Completo_69-B'!$B$4:$R$20000,10,0)</f>
        <v>#N/A</v>
      </c>
      <c r="N274" s="20" t="e">
        <f>VLOOKUP(B274,'Listado_Completo_69-B'!$B$4:$R$20000,11,0)</f>
        <v>#N/A</v>
      </c>
      <c r="O274" s="23" t="e">
        <f>VLOOKUP(B274,'Listado_Completo_69-B'!$B$4:$R$20000,12,0)</f>
        <v>#N/A</v>
      </c>
      <c r="P274" s="23" t="e">
        <f>VLOOKUP(B274,'Listado_Completo_69-B'!$B$4:$R$20000,13,0)</f>
        <v>#N/A</v>
      </c>
      <c r="Q274" s="20" t="e">
        <f>VLOOKUP(B274,'Listado_Completo_69-B'!$B$4:$R$20000,14,0)</f>
        <v>#N/A</v>
      </c>
      <c r="R274" s="20" t="e">
        <f>VLOOKUP(B274,'Listado_Completo_69-B'!$B$4:$R$20000,15,0)</f>
        <v>#N/A</v>
      </c>
      <c r="S274" s="20" t="e">
        <f>VLOOKUP(B274,'Listado_Completo_69-B'!$B$4:$R$20000,16,0)</f>
        <v>#N/A</v>
      </c>
      <c r="T274" s="20" t="e">
        <f>VLOOKUP(B274,'Listado_Completo_69-B'!$B$4:$R$20000,17,0)</f>
        <v>#N/A</v>
      </c>
    </row>
    <row r="275" spans="1:20" s="22" customFormat="1" x14ac:dyDescent="0.2">
      <c r="A275" s="20">
        <v>2014</v>
      </c>
      <c r="B275" s="20"/>
      <c r="C275" s="10" t="e">
        <f>VLOOKUP(B275,'Listado_Completo_69-B'!$B$4:$R$20000,2,0)</f>
        <v>#N/A</v>
      </c>
      <c r="D275" s="21">
        <v>11677</v>
      </c>
      <c r="F275" s="20" t="e">
        <f>VLOOKUP(B275,'Listado_Completo_69-B'!$B$4:$R$20000,3,0)</f>
        <v>#N/A</v>
      </c>
      <c r="G275" s="20" t="e">
        <f>VLOOKUP(B275,'Listado_Completo_69-B'!$B$4:$R$20000,4,0)</f>
        <v>#N/A</v>
      </c>
      <c r="H275" s="23" t="e">
        <f>VLOOKUP(B275,'Listado_Completo_69-B'!$B$4:$R$20000,5,0)</f>
        <v>#N/A</v>
      </c>
      <c r="I275" s="20" t="e">
        <f>VLOOKUP(B275,'Listado_Completo_69-B'!$B$4:$R$20000,6,0)</f>
        <v>#N/A</v>
      </c>
      <c r="J275" s="23" t="e">
        <f>VLOOKUP(B275,'Listado_Completo_69-B'!$B$4:$R$20000,7,0)</f>
        <v>#N/A</v>
      </c>
      <c r="K275" s="23" t="e">
        <f>VLOOKUP(B275,'Listado_Completo_69-B'!$B$4:$R$20000,8,0)</f>
        <v>#N/A</v>
      </c>
      <c r="L275" s="20" t="e">
        <f>VLOOKUP(B275,'Listado_Completo_69-B'!$B$4:$R$20000,9,0)</f>
        <v>#N/A</v>
      </c>
      <c r="M275" s="23" t="e">
        <f>VLOOKUP(B275,'Listado_Completo_69-B'!$B$4:$R$20000,10,0)</f>
        <v>#N/A</v>
      </c>
      <c r="N275" s="20" t="e">
        <f>VLOOKUP(B275,'Listado_Completo_69-B'!$B$4:$R$20000,11,0)</f>
        <v>#N/A</v>
      </c>
      <c r="O275" s="23" t="e">
        <f>VLOOKUP(B275,'Listado_Completo_69-B'!$B$4:$R$20000,12,0)</f>
        <v>#N/A</v>
      </c>
      <c r="P275" s="23" t="e">
        <f>VLOOKUP(B275,'Listado_Completo_69-B'!$B$4:$R$20000,13,0)</f>
        <v>#N/A</v>
      </c>
      <c r="Q275" s="20" t="e">
        <f>VLOOKUP(B275,'Listado_Completo_69-B'!$B$4:$R$20000,14,0)</f>
        <v>#N/A</v>
      </c>
      <c r="R275" s="20" t="e">
        <f>VLOOKUP(B275,'Listado_Completo_69-B'!$B$4:$R$20000,15,0)</f>
        <v>#N/A</v>
      </c>
      <c r="S275" s="20" t="e">
        <f>VLOOKUP(B275,'Listado_Completo_69-B'!$B$4:$R$20000,16,0)</f>
        <v>#N/A</v>
      </c>
      <c r="T275" s="20" t="e">
        <f>VLOOKUP(B275,'Listado_Completo_69-B'!$B$4:$R$20000,17,0)</f>
        <v>#N/A</v>
      </c>
    </row>
    <row r="276" spans="1:20" s="22" customFormat="1" x14ac:dyDescent="0.2">
      <c r="A276" s="20">
        <v>2014</v>
      </c>
      <c r="B276" s="20"/>
      <c r="C276" s="10" t="e">
        <f>VLOOKUP(B276,'Listado_Completo_69-B'!$B$4:$R$20000,2,0)</f>
        <v>#N/A</v>
      </c>
      <c r="D276" s="21">
        <v>11677</v>
      </c>
      <c r="F276" s="20" t="e">
        <f>VLOOKUP(B276,'Listado_Completo_69-B'!$B$4:$R$20000,3,0)</f>
        <v>#N/A</v>
      </c>
      <c r="G276" s="20" t="e">
        <f>VLOOKUP(B276,'Listado_Completo_69-B'!$B$4:$R$20000,4,0)</f>
        <v>#N/A</v>
      </c>
      <c r="H276" s="23" t="e">
        <f>VLOOKUP(B276,'Listado_Completo_69-B'!$B$4:$R$20000,5,0)</f>
        <v>#N/A</v>
      </c>
      <c r="I276" s="20" t="e">
        <f>VLOOKUP(B276,'Listado_Completo_69-B'!$B$4:$R$20000,6,0)</f>
        <v>#N/A</v>
      </c>
      <c r="J276" s="23" t="e">
        <f>VLOOKUP(B276,'Listado_Completo_69-B'!$B$4:$R$20000,7,0)</f>
        <v>#N/A</v>
      </c>
      <c r="K276" s="23" t="e">
        <f>VLOOKUP(B276,'Listado_Completo_69-B'!$B$4:$R$20000,8,0)</f>
        <v>#N/A</v>
      </c>
      <c r="L276" s="20" t="e">
        <f>VLOOKUP(B276,'Listado_Completo_69-B'!$B$4:$R$20000,9,0)</f>
        <v>#N/A</v>
      </c>
      <c r="M276" s="23" t="e">
        <f>VLOOKUP(B276,'Listado_Completo_69-B'!$B$4:$R$20000,10,0)</f>
        <v>#N/A</v>
      </c>
      <c r="N276" s="20" t="e">
        <f>VLOOKUP(B276,'Listado_Completo_69-B'!$B$4:$R$20000,11,0)</f>
        <v>#N/A</v>
      </c>
      <c r="O276" s="23" t="e">
        <f>VLOOKUP(B276,'Listado_Completo_69-B'!$B$4:$R$20000,12,0)</f>
        <v>#N/A</v>
      </c>
      <c r="P276" s="23" t="e">
        <f>VLOOKUP(B276,'Listado_Completo_69-B'!$B$4:$R$20000,13,0)</f>
        <v>#N/A</v>
      </c>
      <c r="Q276" s="20" t="e">
        <f>VLOOKUP(B276,'Listado_Completo_69-B'!$B$4:$R$20000,14,0)</f>
        <v>#N/A</v>
      </c>
      <c r="R276" s="20" t="e">
        <f>VLOOKUP(B276,'Listado_Completo_69-B'!$B$4:$R$20000,15,0)</f>
        <v>#N/A</v>
      </c>
      <c r="S276" s="20" t="e">
        <f>VLOOKUP(B276,'Listado_Completo_69-B'!$B$4:$R$20000,16,0)</f>
        <v>#N/A</v>
      </c>
      <c r="T276" s="20" t="e">
        <f>VLOOKUP(B276,'Listado_Completo_69-B'!$B$4:$R$20000,17,0)</f>
        <v>#N/A</v>
      </c>
    </row>
    <row r="277" spans="1:20" s="22" customFormat="1" x14ac:dyDescent="0.2">
      <c r="A277" s="20">
        <v>2014</v>
      </c>
      <c r="B277" s="20"/>
      <c r="C277" s="10" t="e">
        <f>VLOOKUP(B277,'Listado_Completo_69-B'!$B$4:$R$20000,2,0)</f>
        <v>#N/A</v>
      </c>
      <c r="D277" s="21">
        <v>11677</v>
      </c>
      <c r="F277" s="20" t="e">
        <f>VLOOKUP(B277,'Listado_Completo_69-B'!$B$4:$R$20000,3,0)</f>
        <v>#N/A</v>
      </c>
      <c r="G277" s="20" t="e">
        <f>VLOOKUP(B277,'Listado_Completo_69-B'!$B$4:$R$20000,4,0)</f>
        <v>#N/A</v>
      </c>
      <c r="H277" s="23" t="e">
        <f>VLOOKUP(B277,'Listado_Completo_69-B'!$B$4:$R$20000,5,0)</f>
        <v>#N/A</v>
      </c>
      <c r="I277" s="20" t="e">
        <f>VLOOKUP(B277,'Listado_Completo_69-B'!$B$4:$R$20000,6,0)</f>
        <v>#N/A</v>
      </c>
      <c r="J277" s="23" t="e">
        <f>VLOOKUP(B277,'Listado_Completo_69-B'!$B$4:$R$20000,7,0)</f>
        <v>#N/A</v>
      </c>
      <c r="K277" s="23" t="e">
        <f>VLOOKUP(B277,'Listado_Completo_69-B'!$B$4:$R$20000,8,0)</f>
        <v>#N/A</v>
      </c>
      <c r="L277" s="20" t="e">
        <f>VLOOKUP(B277,'Listado_Completo_69-B'!$B$4:$R$20000,9,0)</f>
        <v>#N/A</v>
      </c>
      <c r="M277" s="23" t="e">
        <f>VLOOKUP(B277,'Listado_Completo_69-B'!$B$4:$R$20000,10,0)</f>
        <v>#N/A</v>
      </c>
      <c r="N277" s="20" t="e">
        <f>VLOOKUP(B277,'Listado_Completo_69-B'!$B$4:$R$20000,11,0)</f>
        <v>#N/A</v>
      </c>
      <c r="O277" s="23" t="e">
        <f>VLOOKUP(B277,'Listado_Completo_69-B'!$B$4:$R$20000,12,0)</f>
        <v>#N/A</v>
      </c>
      <c r="P277" s="23" t="e">
        <f>VLOOKUP(B277,'Listado_Completo_69-B'!$B$4:$R$20000,13,0)</f>
        <v>#N/A</v>
      </c>
      <c r="Q277" s="20" t="e">
        <f>VLOOKUP(B277,'Listado_Completo_69-B'!$B$4:$R$20000,14,0)</f>
        <v>#N/A</v>
      </c>
      <c r="R277" s="20" t="e">
        <f>VLOOKUP(B277,'Listado_Completo_69-B'!$B$4:$R$20000,15,0)</f>
        <v>#N/A</v>
      </c>
      <c r="S277" s="20" t="e">
        <f>VLOOKUP(B277,'Listado_Completo_69-B'!$B$4:$R$20000,16,0)</f>
        <v>#N/A</v>
      </c>
      <c r="T277" s="20" t="e">
        <f>VLOOKUP(B277,'Listado_Completo_69-B'!$B$4:$R$20000,17,0)</f>
        <v>#N/A</v>
      </c>
    </row>
    <row r="278" spans="1:20" s="22" customFormat="1" x14ac:dyDescent="0.2">
      <c r="A278" s="20">
        <v>2014</v>
      </c>
      <c r="B278" s="20"/>
      <c r="C278" s="10" t="e">
        <f>VLOOKUP(B278,'Listado_Completo_69-B'!$B$4:$R$20000,2,0)</f>
        <v>#N/A</v>
      </c>
      <c r="D278" s="21">
        <v>11677</v>
      </c>
      <c r="F278" s="20" t="e">
        <f>VLOOKUP(B278,'Listado_Completo_69-B'!$B$4:$R$20000,3,0)</f>
        <v>#N/A</v>
      </c>
      <c r="G278" s="20" t="e">
        <f>VLOOKUP(B278,'Listado_Completo_69-B'!$B$4:$R$20000,4,0)</f>
        <v>#N/A</v>
      </c>
      <c r="H278" s="23" t="e">
        <f>VLOOKUP(B278,'Listado_Completo_69-B'!$B$4:$R$20000,5,0)</f>
        <v>#N/A</v>
      </c>
      <c r="I278" s="20" t="e">
        <f>VLOOKUP(B278,'Listado_Completo_69-B'!$B$4:$R$20000,6,0)</f>
        <v>#N/A</v>
      </c>
      <c r="J278" s="23" t="e">
        <f>VLOOKUP(B278,'Listado_Completo_69-B'!$B$4:$R$20000,7,0)</f>
        <v>#N/A</v>
      </c>
      <c r="K278" s="23" t="e">
        <f>VLOOKUP(B278,'Listado_Completo_69-B'!$B$4:$R$20000,8,0)</f>
        <v>#N/A</v>
      </c>
      <c r="L278" s="20" t="e">
        <f>VLOOKUP(B278,'Listado_Completo_69-B'!$B$4:$R$20000,9,0)</f>
        <v>#N/A</v>
      </c>
      <c r="M278" s="23" t="e">
        <f>VLOOKUP(B278,'Listado_Completo_69-B'!$B$4:$R$20000,10,0)</f>
        <v>#N/A</v>
      </c>
      <c r="N278" s="20" t="e">
        <f>VLOOKUP(B278,'Listado_Completo_69-B'!$B$4:$R$20000,11,0)</f>
        <v>#N/A</v>
      </c>
      <c r="O278" s="23" t="e">
        <f>VLOOKUP(B278,'Listado_Completo_69-B'!$B$4:$R$20000,12,0)</f>
        <v>#N/A</v>
      </c>
      <c r="P278" s="23" t="e">
        <f>VLOOKUP(B278,'Listado_Completo_69-B'!$B$4:$R$20000,13,0)</f>
        <v>#N/A</v>
      </c>
      <c r="Q278" s="20" t="e">
        <f>VLOOKUP(B278,'Listado_Completo_69-B'!$B$4:$R$20000,14,0)</f>
        <v>#N/A</v>
      </c>
      <c r="R278" s="20" t="e">
        <f>VLOOKUP(B278,'Listado_Completo_69-B'!$B$4:$R$20000,15,0)</f>
        <v>#N/A</v>
      </c>
      <c r="S278" s="20" t="e">
        <f>VLOOKUP(B278,'Listado_Completo_69-B'!$B$4:$R$20000,16,0)</f>
        <v>#N/A</v>
      </c>
      <c r="T278" s="20" t="e">
        <f>VLOOKUP(B278,'Listado_Completo_69-B'!$B$4:$R$20000,17,0)</f>
        <v>#N/A</v>
      </c>
    </row>
    <row r="279" spans="1:20" s="22" customFormat="1" x14ac:dyDescent="0.2">
      <c r="A279" s="20">
        <v>2014</v>
      </c>
      <c r="B279" s="20"/>
      <c r="C279" s="10" t="e">
        <f>VLOOKUP(B279,'Listado_Completo_69-B'!$B$4:$R$20000,2,0)</f>
        <v>#N/A</v>
      </c>
      <c r="D279" s="21">
        <v>11677</v>
      </c>
      <c r="F279" s="20" t="e">
        <f>VLOOKUP(B279,'Listado_Completo_69-B'!$B$4:$R$20000,3,0)</f>
        <v>#N/A</v>
      </c>
      <c r="G279" s="20" t="e">
        <f>VLOOKUP(B279,'Listado_Completo_69-B'!$B$4:$R$20000,4,0)</f>
        <v>#N/A</v>
      </c>
      <c r="H279" s="23" t="e">
        <f>VLOOKUP(B279,'Listado_Completo_69-B'!$B$4:$R$20000,5,0)</f>
        <v>#N/A</v>
      </c>
      <c r="I279" s="20" t="e">
        <f>VLOOKUP(B279,'Listado_Completo_69-B'!$B$4:$R$20000,6,0)</f>
        <v>#N/A</v>
      </c>
      <c r="J279" s="23" t="e">
        <f>VLOOKUP(B279,'Listado_Completo_69-B'!$B$4:$R$20000,7,0)</f>
        <v>#N/A</v>
      </c>
      <c r="K279" s="23" t="e">
        <f>VLOOKUP(B279,'Listado_Completo_69-B'!$B$4:$R$20000,8,0)</f>
        <v>#N/A</v>
      </c>
      <c r="L279" s="20" t="e">
        <f>VLOOKUP(B279,'Listado_Completo_69-B'!$B$4:$R$20000,9,0)</f>
        <v>#N/A</v>
      </c>
      <c r="M279" s="23" t="e">
        <f>VLOOKUP(B279,'Listado_Completo_69-B'!$B$4:$R$20000,10,0)</f>
        <v>#N/A</v>
      </c>
      <c r="N279" s="20" t="e">
        <f>VLOOKUP(B279,'Listado_Completo_69-B'!$B$4:$R$20000,11,0)</f>
        <v>#N/A</v>
      </c>
      <c r="O279" s="23" t="e">
        <f>VLOOKUP(B279,'Listado_Completo_69-B'!$B$4:$R$20000,12,0)</f>
        <v>#N/A</v>
      </c>
      <c r="P279" s="23" t="e">
        <f>VLOOKUP(B279,'Listado_Completo_69-B'!$B$4:$R$20000,13,0)</f>
        <v>#N/A</v>
      </c>
      <c r="Q279" s="20" t="e">
        <f>VLOOKUP(B279,'Listado_Completo_69-B'!$B$4:$R$20000,14,0)</f>
        <v>#N/A</v>
      </c>
      <c r="R279" s="20" t="e">
        <f>VLOOKUP(B279,'Listado_Completo_69-B'!$B$4:$R$20000,15,0)</f>
        <v>#N/A</v>
      </c>
      <c r="S279" s="20" t="e">
        <f>VLOOKUP(B279,'Listado_Completo_69-B'!$B$4:$R$20000,16,0)</f>
        <v>#N/A</v>
      </c>
      <c r="T279" s="20" t="e">
        <f>VLOOKUP(B279,'Listado_Completo_69-B'!$B$4:$R$20000,17,0)</f>
        <v>#N/A</v>
      </c>
    </row>
    <row r="280" spans="1:20" s="22" customFormat="1" x14ac:dyDescent="0.2">
      <c r="A280" s="20">
        <v>2014</v>
      </c>
      <c r="B280" s="20"/>
      <c r="C280" s="10" t="e">
        <f>VLOOKUP(B280,'Listado_Completo_69-B'!$B$4:$R$20000,2,0)</f>
        <v>#N/A</v>
      </c>
      <c r="D280" s="21">
        <v>11677</v>
      </c>
      <c r="F280" s="20" t="e">
        <f>VLOOKUP(B280,'Listado_Completo_69-B'!$B$4:$R$20000,3,0)</f>
        <v>#N/A</v>
      </c>
      <c r="G280" s="20" t="e">
        <f>VLOOKUP(B280,'Listado_Completo_69-B'!$B$4:$R$20000,4,0)</f>
        <v>#N/A</v>
      </c>
      <c r="H280" s="23" t="e">
        <f>VLOOKUP(B280,'Listado_Completo_69-B'!$B$4:$R$20000,5,0)</f>
        <v>#N/A</v>
      </c>
      <c r="I280" s="20" t="e">
        <f>VLOOKUP(B280,'Listado_Completo_69-B'!$B$4:$R$20000,6,0)</f>
        <v>#N/A</v>
      </c>
      <c r="J280" s="23" t="e">
        <f>VLOOKUP(B280,'Listado_Completo_69-B'!$B$4:$R$20000,7,0)</f>
        <v>#N/A</v>
      </c>
      <c r="K280" s="23" t="e">
        <f>VLOOKUP(B280,'Listado_Completo_69-B'!$B$4:$R$20000,8,0)</f>
        <v>#N/A</v>
      </c>
      <c r="L280" s="20" t="e">
        <f>VLOOKUP(B280,'Listado_Completo_69-B'!$B$4:$R$20000,9,0)</f>
        <v>#N/A</v>
      </c>
      <c r="M280" s="23" t="e">
        <f>VLOOKUP(B280,'Listado_Completo_69-B'!$B$4:$R$20000,10,0)</f>
        <v>#N/A</v>
      </c>
      <c r="N280" s="20" t="e">
        <f>VLOOKUP(B280,'Listado_Completo_69-B'!$B$4:$R$20000,11,0)</f>
        <v>#N/A</v>
      </c>
      <c r="O280" s="23" t="e">
        <f>VLOOKUP(B280,'Listado_Completo_69-B'!$B$4:$R$20000,12,0)</f>
        <v>#N/A</v>
      </c>
      <c r="P280" s="23" t="e">
        <f>VLOOKUP(B280,'Listado_Completo_69-B'!$B$4:$R$20000,13,0)</f>
        <v>#N/A</v>
      </c>
      <c r="Q280" s="20" t="e">
        <f>VLOOKUP(B280,'Listado_Completo_69-B'!$B$4:$R$20000,14,0)</f>
        <v>#N/A</v>
      </c>
      <c r="R280" s="20" t="e">
        <f>VLOOKUP(B280,'Listado_Completo_69-B'!$B$4:$R$20000,15,0)</f>
        <v>#N/A</v>
      </c>
      <c r="S280" s="20" t="e">
        <f>VLOOKUP(B280,'Listado_Completo_69-B'!$B$4:$R$20000,16,0)</f>
        <v>#N/A</v>
      </c>
      <c r="T280" s="20" t="e">
        <f>VLOOKUP(B280,'Listado_Completo_69-B'!$B$4:$R$20000,17,0)</f>
        <v>#N/A</v>
      </c>
    </row>
    <row r="281" spans="1:20" s="22" customFormat="1" x14ac:dyDescent="0.2">
      <c r="A281" s="20">
        <v>2014</v>
      </c>
      <c r="B281" s="20"/>
      <c r="C281" s="10" t="e">
        <f>VLOOKUP(B281,'Listado_Completo_69-B'!$B$4:$R$20000,2,0)</f>
        <v>#N/A</v>
      </c>
      <c r="D281" s="21">
        <v>11677</v>
      </c>
      <c r="F281" s="20" t="e">
        <f>VLOOKUP(B281,'Listado_Completo_69-B'!$B$4:$R$20000,3,0)</f>
        <v>#N/A</v>
      </c>
      <c r="G281" s="20" t="e">
        <f>VLOOKUP(B281,'Listado_Completo_69-B'!$B$4:$R$20000,4,0)</f>
        <v>#N/A</v>
      </c>
      <c r="H281" s="23" t="e">
        <f>VLOOKUP(B281,'Listado_Completo_69-B'!$B$4:$R$20000,5,0)</f>
        <v>#N/A</v>
      </c>
      <c r="I281" s="20" t="e">
        <f>VLOOKUP(B281,'Listado_Completo_69-B'!$B$4:$R$20000,6,0)</f>
        <v>#N/A</v>
      </c>
      <c r="J281" s="23" t="e">
        <f>VLOOKUP(B281,'Listado_Completo_69-B'!$B$4:$R$20000,7,0)</f>
        <v>#N/A</v>
      </c>
      <c r="K281" s="23" t="e">
        <f>VLOOKUP(B281,'Listado_Completo_69-B'!$B$4:$R$20000,8,0)</f>
        <v>#N/A</v>
      </c>
      <c r="L281" s="20" t="e">
        <f>VLOOKUP(B281,'Listado_Completo_69-B'!$B$4:$R$20000,9,0)</f>
        <v>#N/A</v>
      </c>
      <c r="M281" s="23" t="e">
        <f>VLOOKUP(B281,'Listado_Completo_69-B'!$B$4:$R$20000,10,0)</f>
        <v>#N/A</v>
      </c>
      <c r="N281" s="20" t="e">
        <f>VLOOKUP(B281,'Listado_Completo_69-B'!$B$4:$R$20000,11,0)</f>
        <v>#N/A</v>
      </c>
      <c r="O281" s="23" t="e">
        <f>VLOOKUP(B281,'Listado_Completo_69-B'!$B$4:$R$20000,12,0)</f>
        <v>#N/A</v>
      </c>
      <c r="P281" s="23" t="e">
        <f>VLOOKUP(B281,'Listado_Completo_69-B'!$B$4:$R$20000,13,0)</f>
        <v>#N/A</v>
      </c>
      <c r="Q281" s="20" t="e">
        <f>VLOOKUP(B281,'Listado_Completo_69-B'!$B$4:$R$20000,14,0)</f>
        <v>#N/A</v>
      </c>
      <c r="R281" s="20" t="e">
        <f>VLOOKUP(B281,'Listado_Completo_69-B'!$B$4:$R$20000,15,0)</f>
        <v>#N/A</v>
      </c>
      <c r="S281" s="20" t="e">
        <f>VLOOKUP(B281,'Listado_Completo_69-B'!$B$4:$R$20000,16,0)</f>
        <v>#N/A</v>
      </c>
      <c r="T281" s="20" t="e">
        <f>VLOOKUP(B281,'Listado_Completo_69-B'!$B$4:$R$20000,17,0)</f>
        <v>#N/A</v>
      </c>
    </row>
    <row r="282" spans="1:20" s="22" customFormat="1" x14ac:dyDescent="0.2">
      <c r="A282" s="20">
        <v>2014</v>
      </c>
      <c r="B282" s="20"/>
      <c r="C282" s="10" t="e">
        <f>VLOOKUP(B282,'Listado_Completo_69-B'!$B$4:$R$20000,2,0)</f>
        <v>#N/A</v>
      </c>
      <c r="D282" s="21">
        <v>11677</v>
      </c>
      <c r="F282" s="20" t="e">
        <f>VLOOKUP(B282,'Listado_Completo_69-B'!$B$4:$R$20000,3,0)</f>
        <v>#N/A</v>
      </c>
      <c r="G282" s="20" t="e">
        <f>VLOOKUP(B282,'Listado_Completo_69-B'!$B$4:$R$20000,4,0)</f>
        <v>#N/A</v>
      </c>
      <c r="H282" s="23" t="e">
        <f>VLOOKUP(B282,'Listado_Completo_69-B'!$B$4:$R$20000,5,0)</f>
        <v>#N/A</v>
      </c>
      <c r="I282" s="20" t="e">
        <f>VLOOKUP(B282,'Listado_Completo_69-B'!$B$4:$R$20000,6,0)</f>
        <v>#N/A</v>
      </c>
      <c r="J282" s="23" t="e">
        <f>VLOOKUP(B282,'Listado_Completo_69-B'!$B$4:$R$20000,7,0)</f>
        <v>#N/A</v>
      </c>
      <c r="K282" s="23" t="e">
        <f>VLOOKUP(B282,'Listado_Completo_69-B'!$B$4:$R$20000,8,0)</f>
        <v>#N/A</v>
      </c>
      <c r="L282" s="20" t="e">
        <f>VLOOKUP(B282,'Listado_Completo_69-B'!$B$4:$R$20000,9,0)</f>
        <v>#N/A</v>
      </c>
      <c r="M282" s="23" t="e">
        <f>VLOOKUP(B282,'Listado_Completo_69-B'!$B$4:$R$20000,10,0)</f>
        <v>#N/A</v>
      </c>
      <c r="N282" s="20" t="e">
        <f>VLOOKUP(B282,'Listado_Completo_69-B'!$B$4:$R$20000,11,0)</f>
        <v>#N/A</v>
      </c>
      <c r="O282" s="23" t="e">
        <f>VLOOKUP(B282,'Listado_Completo_69-B'!$B$4:$R$20000,12,0)</f>
        <v>#N/A</v>
      </c>
      <c r="P282" s="23" t="e">
        <f>VLOOKUP(B282,'Listado_Completo_69-B'!$B$4:$R$20000,13,0)</f>
        <v>#N/A</v>
      </c>
      <c r="Q282" s="20" t="e">
        <f>VLOOKUP(B282,'Listado_Completo_69-B'!$B$4:$R$20000,14,0)</f>
        <v>#N/A</v>
      </c>
      <c r="R282" s="20" t="e">
        <f>VLOOKUP(B282,'Listado_Completo_69-B'!$B$4:$R$20000,15,0)</f>
        <v>#N/A</v>
      </c>
      <c r="S282" s="20" t="e">
        <f>VLOOKUP(B282,'Listado_Completo_69-B'!$B$4:$R$20000,16,0)</f>
        <v>#N/A</v>
      </c>
      <c r="T282" s="20" t="e">
        <f>VLOOKUP(B282,'Listado_Completo_69-B'!$B$4:$R$20000,17,0)</f>
        <v>#N/A</v>
      </c>
    </row>
    <row r="283" spans="1:20" s="22" customFormat="1" x14ac:dyDescent="0.2">
      <c r="A283" s="20">
        <v>2014</v>
      </c>
      <c r="B283" s="20"/>
      <c r="C283" s="10" t="e">
        <f>VLOOKUP(B283,'Listado_Completo_69-B'!$B$4:$R$20000,2,0)</f>
        <v>#N/A</v>
      </c>
      <c r="D283" s="21">
        <v>11677</v>
      </c>
      <c r="F283" s="20" t="e">
        <f>VLOOKUP(B283,'Listado_Completo_69-B'!$B$4:$R$20000,3,0)</f>
        <v>#N/A</v>
      </c>
      <c r="G283" s="20" t="e">
        <f>VLOOKUP(B283,'Listado_Completo_69-B'!$B$4:$R$20000,4,0)</f>
        <v>#N/A</v>
      </c>
      <c r="H283" s="23" t="e">
        <f>VLOOKUP(B283,'Listado_Completo_69-B'!$B$4:$R$20000,5,0)</f>
        <v>#N/A</v>
      </c>
      <c r="I283" s="20" t="e">
        <f>VLOOKUP(B283,'Listado_Completo_69-B'!$B$4:$R$20000,6,0)</f>
        <v>#N/A</v>
      </c>
      <c r="J283" s="23" t="e">
        <f>VLOOKUP(B283,'Listado_Completo_69-B'!$B$4:$R$20000,7,0)</f>
        <v>#N/A</v>
      </c>
      <c r="K283" s="23" t="e">
        <f>VLOOKUP(B283,'Listado_Completo_69-B'!$B$4:$R$20000,8,0)</f>
        <v>#N/A</v>
      </c>
      <c r="L283" s="20" t="e">
        <f>VLOOKUP(B283,'Listado_Completo_69-B'!$B$4:$R$20000,9,0)</f>
        <v>#N/A</v>
      </c>
      <c r="M283" s="23" t="e">
        <f>VLOOKUP(B283,'Listado_Completo_69-B'!$B$4:$R$20000,10,0)</f>
        <v>#N/A</v>
      </c>
      <c r="N283" s="20" t="e">
        <f>VLOOKUP(B283,'Listado_Completo_69-B'!$B$4:$R$20000,11,0)</f>
        <v>#N/A</v>
      </c>
      <c r="O283" s="23" t="e">
        <f>VLOOKUP(B283,'Listado_Completo_69-B'!$B$4:$R$20000,12,0)</f>
        <v>#N/A</v>
      </c>
      <c r="P283" s="23" t="e">
        <f>VLOOKUP(B283,'Listado_Completo_69-B'!$B$4:$R$20000,13,0)</f>
        <v>#N/A</v>
      </c>
      <c r="Q283" s="20" t="e">
        <f>VLOOKUP(B283,'Listado_Completo_69-B'!$B$4:$R$20000,14,0)</f>
        <v>#N/A</v>
      </c>
      <c r="R283" s="20" t="e">
        <f>VLOOKUP(B283,'Listado_Completo_69-B'!$B$4:$R$20000,15,0)</f>
        <v>#N/A</v>
      </c>
      <c r="S283" s="20" t="e">
        <f>VLOOKUP(B283,'Listado_Completo_69-B'!$B$4:$R$20000,16,0)</f>
        <v>#N/A</v>
      </c>
      <c r="T283" s="20" t="e">
        <f>VLOOKUP(B283,'Listado_Completo_69-B'!$B$4:$R$20000,17,0)</f>
        <v>#N/A</v>
      </c>
    </row>
    <row r="284" spans="1:20" s="22" customFormat="1" x14ac:dyDescent="0.2">
      <c r="A284" s="20">
        <v>2014</v>
      </c>
      <c r="B284" s="20"/>
      <c r="C284" s="10" t="e">
        <f>VLOOKUP(B284,'Listado_Completo_69-B'!$B$4:$R$20000,2,0)</f>
        <v>#N/A</v>
      </c>
      <c r="D284" s="21">
        <v>11677</v>
      </c>
      <c r="F284" s="20" t="e">
        <f>VLOOKUP(B284,'Listado_Completo_69-B'!$B$4:$R$20000,3,0)</f>
        <v>#N/A</v>
      </c>
      <c r="G284" s="20" t="e">
        <f>VLOOKUP(B284,'Listado_Completo_69-B'!$B$4:$R$20000,4,0)</f>
        <v>#N/A</v>
      </c>
      <c r="H284" s="23" t="e">
        <f>VLOOKUP(B284,'Listado_Completo_69-B'!$B$4:$R$20000,5,0)</f>
        <v>#N/A</v>
      </c>
      <c r="I284" s="20" t="e">
        <f>VLOOKUP(B284,'Listado_Completo_69-B'!$B$4:$R$20000,6,0)</f>
        <v>#N/A</v>
      </c>
      <c r="J284" s="23" t="e">
        <f>VLOOKUP(B284,'Listado_Completo_69-B'!$B$4:$R$20000,7,0)</f>
        <v>#N/A</v>
      </c>
      <c r="K284" s="23" t="e">
        <f>VLOOKUP(B284,'Listado_Completo_69-B'!$B$4:$R$20000,8,0)</f>
        <v>#N/A</v>
      </c>
      <c r="L284" s="20" t="e">
        <f>VLOOKUP(B284,'Listado_Completo_69-B'!$B$4:$R$20000,9,0)</f>
        <v>#N/A</v>
      </c>
      <c r="M284" s="23" t="e">
        <f>VLOOKUP(B284,'Listado_Completo_69-B'!$B$4:$R$20000,10,0)</f>
        <v>#N/A</v>
      </c>
      <c r="N284" s="20" t="e">
        <f>VLOOKUP(B284,'Listado_Completo_69-B'!$B$4:$R$20000,11,0)</f>
        <v>#N/A</v>
      </c>
      <c r="O284" s="23" t="e">
        <f>VLOOKUP(B284,'Listado_Completo_69-B'!$B$4:$R$20000,12,0)</f>
        <v>#N/A</v>
      </c>
      <c r="P284" s="23" t="e">
        <f>VLOOKUP(B284,'Listado_Completo_69-B'!$B$4:$R$20000,13,0)</f>
        <v>#N/A</v>
      </c>
      <c r="Q284" s="20" t="e">
        <f>VLOOKUP(B284,'Listado_Completo_69-B'!$B$4:$R$20000,14,0)</f>
        <v>#N/A</v>
      </c>
      <c r="R284" s="20" t="e">
        <f>VLOOKUP(B284,'Listado_Completo_69-B'!$B$4:$R$20000,15,0)</f>
        <v>#N/A</v>
      </c>
      <c r="S284" s="20" t="e">
        <f>VLOOKUP(B284,'Listado_Completo_69-B'!$B$4:$R$20000,16,0)</f>
        <v>#N/A</v>
      </c>
      <c r="T284" s="20" t="e">
        <f>VLOOKUP(B284,'Listado_Completo_69-B'!$B$4:$R$20000,17,0)</f>
        <v>#N/A</v>
      </c>
    </row>
    <row r="285" spans="1:20" s="22" customFormat="1" x14ac:dyDescent="0.2">
      <c r="A285" s="20">
        <v>2014</v>
      </c>
      <c r="B285" s="20"/>
      <c r="C285" s="10" t="e">
        <f>VLOOKUP(B285,'Listado_Completo_69-B'!$B$4:$R$20000,2,0)</f>
        <v>#N/A</v>
      </c>
      <c r="D285" s="21">
        <v>11677</v>
      </c>
      <c r="F285" s="20" t="e">
        <f>VLOOKUP(B285,'Listado_Completo_69-B'!$B$4:$R$20000,3,0)</f>
        <v>#N/A</v>
      </c>
      <c r="G285" s="20" t="e">
        <f>VLOOKUP(B285,'Listado_Completo_69-B'!$B$4:$R$20000,4,0)</f>
        <v>#N/A</v>
      </c>
      <c r="H285" s="23" t="e">
        <f>VLOOKUP(B285,'Listado_Completo_69-B'!$B$4:$R$20000,5,0)</f>
        <v>#N/A</v>
      </c>
      <c r="I285" s="20" t="e">
        <f>VLOOKUP(B285,'Listado_Completo_69-B'!$B$4:$R$20000,6,0)</f>
        <v>#N/A</v>
      </c>
      <c r="J285" s="23" t="e">
        <f>VLOOKUP(B285,'Listado_Completo_69-B'!$B$4:$R$20000,7,0)</f>
        <v>#N/A</v>
      </c>
      <c r="K285" s="23" t="e">
        <f>VLOOKUP(B285,'Listado_Completo_69-B'!$B$4:$R$20000,8,0)</f>
        <v>#N/A</v>
      </c>
      <c r="L285" s="20" t="e">
        <f>VLOOKUP(B285,'Listado_Completo_69-B'!$B$4:$R$20000,9,0)</f>
        <v>#N/A</v>
      </c>
      <c r="M285" s="23" t="e">
        <f>VLOOKUP(B285,'Listado_Completo_69-B'!$B$4:$R$20000,10,0)</f>
        <v>#N/A</v>
      </c>
      <c r="N285" s="20" t="e">
        <f>VLOOKUP(B285,'Listado_Completo_69-B'!$B$4:$R$20000,11,0)</f>
        <v>#N/A</v>
      </c>
      <c r="O285" s="23" t="e">
        <f>VLOOKUP(B285,'Listado_Completo_69-B'!$B$4:$R$20000,12,0)</f>
        <v>#N/A</v>
      </c>
      <c r="P285" s="23" t="e">
        <f>VLOOKUP(B285,'Listado_Completo_69-B'!$B$4:$R$20000,13,0)</f>
        <v>#N/A</v>
      </c>
      <c r="Q285" s="20" t="e">
        <f>VLOOKUP(B285,'Listado_Completo_69-B'!$B$4:$R$20000,14,0)</f>
        <v>#N/A</v>
      </c>
      <c r="R285" s="20" t="e">
        <f>VLOOKUP(B285,'Listado_Completo_69-B'!$B$4:$R$20000,15,0)</f>
        <v>#N/A</v>
      </c>
      <c r="S285" s="20" t="e">
        <f>VLOOKUP(B285,'Listado_Completo_69-B'!$B$4:$R$20000,16,0)</f>
        <v>#N/A</v>
      </c>
      <c r="T285" s="20" t="e">
        <f>VLOOKUP(B285,'Listado_Completo_69-B'!$B$4:$R$20000,17,0)</f>
        <v>#N/A</v>
      </c>
    </row>
    <row r="286" spans="1:20" s="22" customFormat="1" x14ac:dyDescent="0.2">
      <c r="A286" s="20">
        <v>2014</v>
      </c>
      <c r="B286" s="20"/>
      <c r="C286" s="10" t="e">
        <f>VLOOKUP(B286,'Listado_Completo_69-B'!$B$4:$R$20000,2,0)</f>
        <v>#N/A</v>
      </c>
      <c r="D286" s="21">
        <v>11677</v>
      </c>
      <c r="F286" s="20" t="e">
        <f>VLOOKUP(B286,'Listado_Completo_69-B'!$B$4:$R$20000,3,0)</f>
        <v>#N/A</v>
      </c>
      <c r="G286" s="20" t="e">
        <f>VLOOKUP(B286,'Listado_Completo_69-B'!$B$4:$R$20000,4,0)</f>
        <v>#N/A</v>
      </c>
      <c r="H286" s="23" t="e">
        <f>VLOOKUP(B286,'Listado_Completo_69-B'!$B$4:$R$20000,5,0)</f>
        <v>#N/A</v>
      </c>
      <c r="I286" s="20" t="e">
        <f>VLOOKUP(B286,'Listado_Completo_69-B'!$B$4:$R$20000,6,0)</f>
        <v>#N/A</v>
      </c>
      <c r="J286" s="23" t="e">
        <f>VLOOKUP(B286,'Listado_Completo_69-B'!$B$4:$R$20000,7,0)</f>
        <v>#N/A</v>
      </c>
      <c r="K286" s="23" t="e">
        <f>VLOOKUP(B286,'Listado_Completo_69-B'!$B$4:$R$20000,8,0)</f>
        <v>#N/A</v>
      </c>
      <c r="L286" s="20" t="e">
        <f>VLOOKUP(B286,'Listado_Completo_69-B'!$B$4:$R$20000,9,0)</f>
        <v>#N/A</v>
      </c>
      <c r="M286" s="23" t="e">
        <f>VLOOKUP(B286,'Listado_Completo_69-B'!$B$4:$R$20000,10,0)</f>
        <v>#N/A</v>
      </c>
      <c r="N286" s="20" t="e">
        <f>VLOOKUP(B286,'Listado_Completo_69-B'!$B$4:$R$20000,11,0)</f>
        <v>#N/A</v>
      </c>
      <c r="O286" s="23" t="e">
        <f>VLOOKUP(B286,'Listado_Completo_69-B'!$B$4:$R$20000,12,0)</f>
        <v>#N/A</v>
      </c>
      <c r="P286" s="23" t="e">
        <f>VLOOKUP(B286,'Listado_Completo_69-B'!$B$4:$R$20000,13,0)</f>
        <v>#N/A</v>
      </c>
      <c r="Q286" s="20" t="e">
        <f>VLOOKUP(B286,'Listado_Completo_69-B'!$B$4:$R$20000,14,0)</f>
        <v>#N/A</v>
      </c>
      <c r="R286" s="20" t="e">
        <f>VLOOKUP(B286,'Listado_Completo_69-B'!$B$4:$R$20000,15,0)</f>
        <v>#N/A</v>
      </c>
      <c r="S286" s="20" t="e">
        <f>VLOOKUP(B286,'Listado_Completo_69-B'!$B$4:$R$20000,16,0)</f>
        <v>#N/A</v>
      </c>
      <c r="T286" s="20" t="e">
        <f>VLOOKUP(B286,'Listado_Completo_69-B'!$B$4:$R$20000,17,0)</f>
        <v>#N/A</v>
      </c>
    </row>
    <row r="287" spans="1:20" s="22" customFormat="1" x14ac:dyDescent="0.2">
      <c r="A287" s="20">
        <v>2014</v>
      </c>
      <c r="B287" s="20"/>
      <c r="C287" s="10" t="e">
        <f>VLOOKUP(B287,'Listado_Completo_69-B'!$B$4:$R$20000,2,0)</f>
        <v>#N/A</v>
      </c>
      <c r="D287" s="21">
        <v>11677</v>
      </c>
      <c r="F287" s="20" t="e">
        <f>VLOOKUP(B287,'Listado_Completo_69-B'!$B$4:$R$20000,3,0)</f>
        <v>#N/A</v>
      </c>
      <c r="G287" s="20" t="e">
        <f>VLOOKUP(B287,'Listado_Completo_69-B'!$B$4:$R$20000,4,0)</f>
        <v>#N/A</v>
      </c>
      <c r="H287" s="23" t="e">
        <f>VLOOKUP(B287,'Listado_Completo_69-B'!$B$4:$R$20000,5,0)</f>
        <v>#N/A</v>
      </c>
      <c r="I287" s="20" t="e">
        <f>VLOOKUP(B287,'Listado_Completo_69-B'!$B$4:$R$20000,6,0)</f>
        <v>#N/A</v>
      </c>
      <c r="J287" s="23" t="e">
        <f>VLOOKUP(B287,'Listado_Completo_69-B'!$B$4:$R$20000,7,0)</f>
        <v>#N/A</v>
      </c>
      <c r="K287" s="23" t="e">
        <f>VLOOKUP(B287,'Listado_Completo_69-B'!$B$4:$R$20000,8,0)</f>
        <v>#N/A</v>
      </c>
      <c r="L287" s="20" t="e">
        <f>VLOOKUP(B287,'Listado_Completo_69-B'!$B$4:$R$20000,9,0)</f>
        <v>#N/A</v>
      </c>
      <c r="M287" s="23" t="e">
        <f>VLOOKUP(B287,'Listado_Completo_69-B'!$B$4:$R$20000,10,0)</f>
        <v>#N/A</v>
      </c>
      <c r="N287" s="20" t="e">
        <f>VLOOKUP(B287,'Listado_Completo_69-B'!$B$4:$R$20000,11,0)</f>
        <v>#N/A</v>
      </c>
      <c r="O287" s="23" t="e">
        <f>VLOOKUP(B287,'Listado_Completo_69-B'!$B$4:$R$20000,12,0)</f>
        <v>#N/A</v>
      </c>
      <c r="P287" s="23" t="e">
        <f>VLOOKUP(B287,'Listado_Completo_69-B'!$B$4:$R$20000,13,0)</f>
        <v>#N/A</v>
      </c>
      <c r="Q287" s="20" t="e">
        <f>VLOOKUP(B287,'Listado_Completo_69-B'!$B$4:$R$20000,14,0)</f>
        <v>#N/A</v>
      </c>
      <c r="R287" s="20" t="e">
        <f>VLOOKUP(B287,'Listado_Completo_69-B'!$B$4:$R$20000,15,0)</f>
        <v>#N/A</v>
      </c>
      <c r="S287" s="20" t="e">
        <f>VLOOKUP(B287,'Listado_Completo_69-B'!$B$4:$R$20000,16,0)</f>
        <v>#N/A</v>
      </c>
      <c r="T287" s="20" t="e">
        <f>VLOOKUP(B287,'Listado_Completo_69-B'!$B$4:$R$20000,17,0)</f>
        <v>#N/A</v>
      </c>
    </row>
    <row r="288" spans="1:20" s="22" customFormat="1" x14ac:dyDescent="0.2">
      <c r="A288" s="20">
        <v>2014</v>
      </c>
      <c r="B288" s="20"/>
      <c r="C288" s="10" t="e">
        <f>VLOOKUP(B288,'Listado_Completo_69-B'!$B$4:$R$20000,2,0)</f>
        <v>#N/A</v>
      </c>
      <c r="D288" s="21">
        <v>11677</v>
      </c>
      <c r="F288" s="20" t="e">
        <f>VLOOKUP(B288,'Listado_Completo_69-B'!$B$4:$R$20000,3,0)</f>
        <v>#N/A</v>
      </c>
      <c r="G288" s="20" t="e">
        <f>VLOOKUP(B288,'Listado_Completo_69-B'!$B$4:$R$20000,4,0)</f>
        <v>#N/A</v>
      </c>
      <c r="H288" s="23" t="e">
        <f>VLOOKUP(B288,'Listado_Completo_69-B'!$B$4:$R$20000,5,0)</f>
        <v>#N/A</v>
      </c>
      <c r="I288" s="20" t="e">
        <f>VLOOKUP(B288,'Listado_Completo_69-B'!$B$4:$R$20000,6,0)</f>
        <v>#N/A</v>
      </c>
      <c r="J288" s="23" t="e">
        <f>VLOOKUP(B288,'Listado_Completo_69-B'!$B$4:$R$20000,7,0)</f>
        <v>#N/A</v>
      </c>
      <c r="K288" s="23" t="e">
        <f>VLOOKUP(B288,'Listado_Completo_69-B'!$B$4:$R$20000,8,0)</f>
        <v>#N/A</v>
      </c>
      <c r="L288" s="20" t="e">
        <f>VLOOKUP(B288,'Listado_Completo_69-B'!$B$4:$R$20000,9,0)</f>
        <v>#N/A</v>
      </c>
      <c r="M288" s="23" t="e">
        <f>VLOOKUP(B288,'Listado_Completo_69-B'!$B$4:$R$20000,10,0)</f>
        <v>#N/A</v>
      </c>
      <c r="N288" s="20" t="e">
        <f>VLOOKUP(B288,'Listado_Completo_69-B'!$B$4:$R$20000,11,0)</f>
        <v>#N/A</v>
      </c>
      <c r="O288" s="23" t="e">
        <f>VLOOKUP(B288,'Listado_Completo_69-B'!$B$4:$R$20000,12,0)</f>
        <v>#N/A</v>
      </c>
      <c r="P288" s="23" t="e">
        <f>VLOOKUP(B288,'Listado_Completo_69-B'!$B$4:$R$20000,13,0)</f>
        <v>#N/A</v>
      </c>
      <c r="Q288" s="20" t="e">
        <f>VLOOKUP(B288,'Listado_Completo_69-B'!$B$4:$R$20000,14,0)</f>
        <v>#N/A</v>
      </c>
      <c r="R288" s="20" t="e">
        <f>VLOOKUP(B288,'Listado_Completo_69-B'!$B$4:$R$20000,15,0)</f>
        <v>#N/A</v>
      </c>
      <c r="S288" s="20" t="e">
        <f>VLOOKUP(B288,'Listado_Completo_69-B'!$B$4:$R$20000,16,0)</f>
        <v>#N/A</v>
      </c>
      <c r="T288" s="20" t="e">
        <f>VLOOKUP(B288,'Listado_Completo_69-B'!$B$4:$R$20000,17,0)</f>
        <v>#N/A</v>
      </c>
    </row>
    <row r="289" spans="1:20" s="22" customFormat="1" x14ac:dyDescent="0.2">
      <c r="A289" s="20">
        <v>2014</v>
      </c>
      <c r="B289" s="20"/>
      <c r="C289" s="10" t="e">
        <f>VLOOKUP(B289,'Listado_Completo_69-B'!$B$4:$R$20000,2,0)</f>
        <v>#N/A</v>
      </c>
      <c r="D289" s="21">
        <v>11677</v>
      </c>
      <c r="F289" s="20" t="e">
        <f>VLOOKUP(B289,'Listado_Completo_69-B'!$B$4:$R$20000,3,0)</f>
        <v>#N/A</v>
      </c>
      <c r="G289" s="20" t="e">
        <f>VLOOKUP(B289,'Listado_Completo_69-B'!$B$4:$R$20000,4,0)</f>
        <v>#N/A</v>
      </c>
      <c r="H289" s="23" t="e">
        <f>VLOOKUP(B289,'Listado_Completo_69-B'!$B$4:$R$20000,5,0)</f>
        <v>#N/A</v>
      </c>
      <c r="I289" s="20" t="e">
        <f>VLOOKUP(B289,'Listado_Completo_69-B'!$B$4:$R$20000,6,0)</f>
        <v>#N/A</v>
      </c>
      <c r="J289" s="23" t="e">
        <f>VLOOKUP(B289,'Listado_Completo_69-B'!$B$4:$R$20000,7,0)</f>
        <v>#N/A</v>
      </c>
      <c r="K289" s="23" t="e">
        <f>VLOOKUP(B289,'Listado_Completo_69-B'!$B$4:$R$20000,8,0)</f>
        <v>#N/A</v>
      </c>
      <c r="L289" s="20" t="e">
        <f>VLOOKUP(B289,'Listado_Completo_69-B'!$B$4:$R$20000,9,0)</f>
        <v>#N/A</v>
      </c>
      <c r="M289" s="23" t="e">
        <f>VLOOKUP(B289,'Listado_Completo_69-B'!$B$4:$R$20000,10,0)</f>
        <v>#N/A</v>
      </c>
      <c r="N289" s="20" t="e">
        <f>VLOOKUP(B289,'Listado_Completo_69-B'!$B$4:$R$20000,11,0)</f>
        <v>#N/A</v>
      </c>
      <c r="O289" s="23" t="e">
        <f>VLOOKUP(B289,'Listado_Completo_69-B'!$B$4:$R$20000,12,0)</f>
        <v>#N/A</v>
      </c>
      <c r="P289" s="23" t="e">
        <f>VLOOKUP(B289,'Listado_Completo_69-B'!$B$4:$R$20000,13,0)</f>
        <v>#N/A</v>
      </c>
      <c r="Q289" s="20" t="e">
        <f>VLOOKUP(B289,'Listado_Completo_69-B'!$B$4:$R$20000,14,0)</f>
        <v>#N/A</v>
      </c>
      <c r="R289" s="20" t="e">
        <f>VLOOKUP(B289,'Listado_Completo_69-B'!$B$4:$R$20000,15,0)</f>
        <v>#N/A</v>
      </c>
      <c r="S289" s="20" t="e">
        <f>VLOOKUP(B289,'Listado_Completo_69-B'!$B$4:$R$20000,16,0)</f>
        <v>#N/A</v>
      </c>
      <c r="T289" s="20" t="e">
        <f>VLOOKUP(B289,'Listado_Completo_69-B'!$B$4:$R$20000,17,0)</f>
        <v>#N/A</v>
      </c>
    </row>
    <row r="290" spans="1:20" s="22" customFormat="1" x14ac:dyDescent="0.2">
      <c r="A290" s="20">
        <v>2014</v>
      </c>
      <c r="B290" s="20"/>
      <c r="C290" s="10" t="e">
        <f>VLOOKUP(B290,'Listado_Completo_69-B'!$B$4:$R$20000,2,0)</f>
        <v>#N/A</v>
      </c>
      <c r="D290" s="21">
        <v>11677</v>
      </c>
      <c r="F290" s="20" t="e">
        <f>VLOOKUP(B290,'Listado_Completo_69-B'!$B$4:$R$20000,3,0)</f>
        <v>#N/A</v>
      </c>
      <c r="G290" s="20" t="e">
        <f>VLOOKUP(B290,'Listado_Completo_69-B'!$B$4:$R$20000,4,0)</f>
        <v>#N/A</v>
      </c>
      <c r="H290" s="23" t="e">
        <f>VLOOKUP(B290,'Listado_Completo_69-B'!$B$4:$R$20000,5,0)</f>
        <v>#N/A</v>
      </c>
      <c r="I290" s="20" t="e">
        <f>VLOOKUP(B290,'Listado_Completo_69-B'!$B$4:$R$20000,6,0)</f>
        <v>#N/A</v>
      </c>
      <c r="J290" s="23" t="e">
        <f>VLOOKUP(B290,'Listado_Completo_69-B'!$B$4:$R$20000,7,0)</f>
        <v>#N/A</v>
      </c>
      <c r="K290" s="23" t="e">
        <f>VLOOKUP(B290,'Listado_Completo_69-B'!$B$4:$R$20000,8,0)</f>
        <v>#N/A</v>
      </c>
      <c r="L290" s="20" t="e">
        <f>VLOOKUP(B290,'Listado_Completo_69-B'!$B$4:$R$20000,9,0)</f>
        <v>#N/A</v>
      </c>
      <c r="M290" s="23" t="e">
        <f>VLOOKUP(B290,'Listado_Completo_69-B'!$B$4:$R$20000,10,0)</f>
        <v>#N/A</v>
      </c>
      <c r="N290" s="20" t="e">
        <f>VLOOKUP(B290,'Listado_Completo_69-B'!$B$4:$R$20000,11,0)</f>
        <v>#N/A</v>
      </c>
      <c r="O290" s="23" t="e">
        <f>VLOOKUP(B290,'Listado_Completo_69-B'!$B$4:$R$20000,12,0)</f>
        <v>#N/A</v>
      </c>
      <c r="P290" s="23" t="e">
        <f>VLOOKUP(B290,'Listado_Completo_69-B'!$B$4:$R$20000,13,0)</f>
        <v>#N/A</v>
      </c>
      <c r="Q290" s="20" t="e">
        <f>VLOOKUP(B290,'Listado_Completo_69-B'!$B$4:$R$20000,14,0)</f>
        <v>#N/A</v>
      </c>
      <c r="R290" s="20" t="e">
        <f>VLOOKUP(B290,'Listado_Completo_69-B'!$B$4:$R$20000,15,0)</f>
        <v>#N/A</v>
      </c>
      <c r="S290" s="20" t="e">
        <f>VLOOKUP(B290,'Listado_Completo_69-B'!$B$4:$R$20000,16,0)</f>
        <v>#N/A</v>
      </c>
      <c r="T290" s="20" t="e">
        <f>VLOOKUP(B290,'Listado_Completo_69-B'!$B$4:$R$20000,17,0)</f>
        <v>#N/A</v>
      </c>
    </row>
    <row r="291" spans="1:20" s="22" customFormat="1" x14ac:dyDescent="0.2">
      <c r="A291" s="20">
        <v>2014</v>
      </c>
      <c r="B291" s="20"/>
      <c r="C291" s="10" t="e">
        <f>VLOOKUP(B291,'Listado_Completo_69-B'!$B$4:$R$20000,2,0)</f>
        <v>#N/A</v>
      </c>
      <c r="D291" s="21">
        <v>11677</v>
      </c>
      <c r="F291" s="20" t="e">
        <f>VLOOKUP(B291,'Listado_Completo_69-B'!$B$4:$R$20000,3,0)</f>
        <v>#N/A</v>
      </c>
      <c r="G291" s="20" t="e">
        <f>VLOOKUP(B291,'Listado_Completo_69-B'!$B$4:$R$20000,4,0)</f>
        <v>#N/A</v>
      </c>
      <c r="H291" s="23" t="e">
        <f>VLOOKUP(B291,'Listado_Completo_69-B'!$B$4:$R$20000,5,0)</f>
        <v>#N/A</v>
      </c>
      <c r="I291" s="20" t="e">
        <f>VLOOKUP(B291,'Listado_Completo_69-B'!$B$4:$R$20000,6,0)</f>
        <v>#N/A</v>
      </c>
      <c r="J291" s="23" t="e">
        <f>VLOOKUP(B291,'Listado_Completo_69-B'!$B$4:$R$20000,7,0)</f>
        <v>#N/A</v>
      </c>
      <c r="K291" s="23" t="e">
        <f>VLOOKUP(B291,'Listado_Completo_69-B'!$B$4:$R$20000,8,0)</f>
        <v>#N/A</v>
      </c>
      <c r="L291" s="20" t="e">
        <f>VLOOKUP(B291,'Listado_Completo_69-B'!$B$4:$R$20000,9,0)</f>
        <v>#N/A</v>
      </c>
      <c r="M291" s="23" t="e">
        <f>VLOOKUP(B291,'Listado_Completo_69-B'!$B$4:$R$20000,10,0)</f>
        <v>#N/A</v>
      </c>
      <c r="N291" s="20" t="e">
        <f>VLOOKUP(B291,'Listado_Completo_69-B'!$B$4:$R$20000,11,0)</f>
        <v>#N/A</v>
      </c>
      <c r="O291" s="23" t="e">
        <f>VLOOKUP(B291,'Listado_Completo_69-B'!$B$4:$R$20000,12,0)</f>
        <v>#N/A</v>
      </c>
      <c r="P291" s="23" t="e">
        <f>VLOOKUP(B291,'Listado_Completo_69-B'!$B$4:$R$20000,13,0)</f>
        <v>#N/A</v>
      </c>
      <c r="Q291" s="20" t="e">
        <f>VLOOKUP(B291,'Listado_Completo_69-B'!$B$4:$R$20000,14,0)</f>
        <v>#N/A</v>
      </c>
      <c r="R291" s="20" t="e">
        <f>VLOOKUP(B291,'Listado_Completo_69-B'!$B$4:$R$20000,15,0)</f>
        <v>#N/A</v>
      </c>
      <c r="S291" s="20" t="e">
        <f>VLOOKUP(B291,'Listado_Completo_69-B'!$B$4:$R$20000,16,0)</f>
        <v>#N/A</v>
      </c>
      <c r="T291" s="20" t="e">
        <f>VLOOKUP(B291,'Listado_Completo_69-B'!$B$4:$R$20000,17,0)</f>
        <v>#N/A</v>
      </c>
    </row>
    <row r="292" spans="1:20" s="22" customFormat="1" x14ac:dyDescent="0.2">
      <c r="A292" s="20">
        <v>2014</v>
      </c>
      <c r="B292" s="20"/>
      <c r="C292" s="10" t="e">
        <f>VLOOKUP(B292,'Listado_Completo_69-B'!$B$4:$R$20000,2,0)</f>
        <v>#N/A</v>
      </c>
      <c r="D292" s="21">
        <v>11677</v>
      </c>
      <c r="F292" s="20" t="e">
        <f>VLOOKUP(B292,'Listado_Completo_69-B'!$B$4:$R$20000,3,0)</f>
        <v>#N/A</v>
      </c>
      <c r="G292" s="20" t="e">
        <f>VLOOKUP(B292,'Listado_Completo_69-B'!$B$4:$R$20000,4,0)</f>
        <v>#N/A</v>
      </c>
      <c r="H292" s="23" t="e">
        <f>VLOOKUP(B292,'Listado_Completo_69-B'!$B$4:$R$20000,5,0)</f>
        <v>#N/A</v>
      </c>
      <c r="I292" s="20" t="e">
        <f>VLOOKUP(B292,'Listado_Completo_69-B'!$B$4:$R$20000,6,0)</f>
        <v>#N/A</v>
      </c>
      <c r="J292" s="23" t="e">
        <f>VLOOKUP(B292,'Listado_Completo_69-B'!$B$4:$R$20000,7,0)</f>
        <v>#N/A</v>
      </c>
      <c r="K292" s="23" t="e">
        <f>VLOOKUP(B292,'Listado_Completo_69-B'!$B$4:$R$20000,8,0)</f>
        <v>#N/A</v>
      </c>
      <c r="L292" s="20" t="e">
        <f>VLOOKUP(B292,'Listado_Completo_69-B'!$B$4:$R$20000,9,0)</f>
        <v>#N/A</v>
      </c>
      <c r="M292" s="23" t="e">
        <f>VLOOKUP(B292,'Listado_Completo_69-B'!$B$4:$R$20000,10,0)</f>
        <v>#N/A</v>
      </c>
      <c r="N292" s="20" t="e">
        <f>VLOOKUP(B292,'Listado_Completo_69-B'!$B$4:$R$20000,11,0)</f>
        <v>#N/A</v>
      </c>
      <c r="O292" s="23" t="e">
        <f>VLOOKUP(B292,'Listado_Completo_69-B'!$B$4:$R$20000,12,0)</f>
        <v>#N/A</v>
      </c>
      <c r="P292" s="23" t="e">
        <f>VLOOKUP(B292,'Listado_Completo_69-B'!$B$4:$R$20000,13,0)</f>
        <v>#N/A</v>
      </c>
      <c r="Q292" s="20" t="e">
        <f>VLOOKUP(B292,'Listado_Completo_69-B'!$B$4:$R$20000,14,0)</f>
        <v>#N/A</v>
      </c>
      <c r="R292" s="20" t="e">
        <f>VLOOKUP(B292,'Listado_Completo_69-B'!$B$4:$R$20000,15,0)</f>
        <v>#N/A</v>
      </c>
      <c r="S292" s="20" t="e">
        <f>VLOOKUP(B292,'Listado_Completo_69-B'!$B$4:$R$20000,16,0)</f>
        <v>#N/A</v>
      </c>
      <c r="T292" s="20" t="e">
        <f>VLOOKUP(B292,'Listado_Completo_69-B'!$B$4:$R$20000,17,0)</f>
        <v>#N/A</v>
      </c>
    </row>
    <row r="293" spans="1:20" s="22" customFormat="1" x14ac:dyDescent="0.2">
      <c r="A293" s="20">
        <v>2014</v>
      </c>
      <c r="B293" s="20"/>
      <c r="C293" s="10" t="e">
        <f>VLOOKUP(B293,'Listado_Completo_69-B'!$B$4:$R$20000,2,0)</f>
        <v>#N/A</v>
      </c>
      <c r="D293" s="21">
        <v>11677</v>
      </c>
      <c r="F293" s="20" t="e">
        <f>VLOOKUP(B293,'Listado_Completo_69-B'!$B$4:$R$20000,3,0)</f>
        <v>#N/A</v>
      </c>
      <c r="G293" s="20" t="e">
        <f>VLOOKUP(B293,'Listado_Completo_69-B'!$B$4:$R$20000,4,0)</f>
        <v>#N/A</v>
      </c>
      <c r="H293" s="23" t="e">
        <f>VLOOKUP(B293,'Listado_Completo_69-B'!$B$4:$R$20000,5,0)</f>
        <v>#N/A</v>
      </c>
      <c r="I293" s="20" t="e">
        <f>VLOOKUP(B293,'Listado_Completo_69-B'!$B$4:$R$20000,6,0)</f>
        <v>#N/A</v>
      </c>
      <c r="J293" s="23" t="e">
        <f>VLOOKUP(B293,'Listado_Completo_69-B'!$B$4:$R$20000,7,0)</f>
        <v>#N/A</v>
      </c>
      <c r="K293" s="23" t="e">
        <f>VLOOKUP(B293,'Listado_Completo_69-B'!$B$4:$R$20000,8,0)</f>
        <v>#N/A</v>
      </c>
      <c r="L293" s="20" t="e">
        <f>VLOOKUP(B293,'Listado_Completo_69-B'!$B$4:$R$20000,9,0)</f>
        <v>#N/A</v>
      </c>
      <c r="M293" s="23" t="e">
        <f>VLOOKUP(B293,'Listado_Completo_69-B'!$B$4:$R$20000,10,0)</f>
        <v>#N/A</v>
      </c>
      <c r="N293" s="20" t="e">
        <f>VLOOKUP(B293,'Listado_Completo_69-B'!$B$4:$R$20000,11,0)</f>
        <v>#N/A</v>
      </c>
      <c r="O293" s="23" t="e">
        <f>VLOOKUP(B293,'Listado_Completo_69-B'!$B$4:$R$20000,12,0)</f>
        <v>#N/A</v>
      </c>
      <c r="P293" s="23" t="e">
        <f>VLOOKUP(B293,'Listado_Completo_69-B'!$B$4:$R$20000,13,0)</f>
        <v>#N/A</v>
      </c>
      <c r="Q293" s="20" t="e">
        <f>VLOOKUP(B293,'Listado_Completo_69-B'!$B$4:$R$20000,14,0)</f>
        <v>#N/A</v>
      </c>
      <c r="R293" s="20" t="e">
        <f>VLOOKUP(B293,'Listado_Completo_69-B'!$B$4:$R$20000,15,0)</f>
        <v>#N/A</v>
      </c>
      <c r="S293" s="20" t="e">
        <f>VLOOKUP(B293,'Listado_Completo_69-B'!$B$4:$R$20000,16,0)</f>
        <v>#N/A</v>
      </c>
      <c r="T293" s="20" t="e">
        <f>VLOOKUP(B293,'Listado_Completo_69-B'!$B$4:$R$20000,17,0)</f>
        <v>#N/A</v>
      </c>
    </row>
    <row r="294" spans="1:20" s="22" customFormat="1" x14ac:dyDescent="0.2">
      <c r="A294" s="20">
        <v>2014</v>
      </c>
      <c r="B294" s="20"/>
      <c r="C294" s="10" t="e">
        <f>VLOOKUP(B294,'Listado_Completo_69-B'!$B$4:$R$20000,2,0)</f>
        <v>#N/A</v>
      </c>
      <c r="D294" s="21">
        <v>11677</v>
      </c>
      <c r="F294" s="20" t="e">
        <f>VLOOKUP(B294,'Listado_Completo_69-B'!$B$4:$R$20000,3,0)</f>
        <v>#N/A</v>
      </c>
      <c r="G294" s="20" t="e">
        <f>VLOOKUP(B294,'Listado_Completo_69-B'!$B$4:$R$20000,4,0)</f>
        <v>#N/A</v>
      </c>
      <c r="H294" s="23" t="e">
        <f>VLOOKUP(B294,'Listado_Completo_69-B'!$B$4:$R$20000,5,0)</f>
        <v>#N/A</v>
      </c>
      <c r="I294" s="20" t="e">
        <f>VLOOKUP(B294,'Listado_Completo_69-B'!$B$4:$R$20000,6,0)</f>
        <v>#N/A</v>
      </c>
      <c r="J294" s="23" t="e">
        <f>VLOOKUP(B294,'Listado_Completo_69-B'!$B$4:$R$20000,7,0)</f>
        <v>#N/A</v>
      </c>
      <c r="K294" s="23" t="e">
        <f>VLOOKUP(B294,'Listado_Completo_69-B'!$B$4:$R$20000,8,0)</f>
        <v>#N/A</v>
      </c>
      <c r="L294" s="20" t="e">
        <f>VLOOKUP(B294,'Listado_Completo_69-B'!$B$4:$R$20000,9,0)</f>
        <v>#N/A</v>
      </c>
      <c r="M294" s="23" t="e">
        <f>VLOOKUP(B294,'Listado_Completo_69-B'!$B$4:$R$20000,10,0)</f>
        <v>#N/A</v>
      </c>
      <c r="N294" s="20" t="e">
        <f>VLOOKUP(B294,'Listado_Completo_69-B'!$B$4:$R$20000,11,0)</f>
        <v>#N/A</v>
      </c>
      <c r="O294" s="23" t="e">
        <f>VLOOKUP(B294,'Listado_Completo_69-B'!$B$4:$R$20000,12,0)</f>
        <v>#N/A</v>
      </c>
      <c r="P294" s="23" t="e">
        <f>VLOOKUP(B294,'Listado_Completo_69-B'!$B$4:$R$20000,13,0)</f>
        <v>#N/A</v>
      </c>
      <c r="Q294" s="20" t="e">
        <f>VLOOKUP(B294,'Listado_Completo_69-B'!$B$4:$R$20000,14,0)</f>
        <v>#N/A</v>
      </c>
      <c r="R294" s="20" t="e">
        <f>VLOOKUP(B294,'Listado_Completo_69-B'!$B$4:$R$20000,15,0)</f>
        <v>#N/A</v>
      </c>
      <c r="S294" s="20" t="e">
        <f>VLOOKUP(B294,'Listado_Completo_69-B'!$B$4:$R$20000,16,0)</f>
        <v>#N/A</v>
      </c>
      <c r="T294" s="20" t="e">
        <f>VLOOKUP(B294,'Listado_Completo_69-B'!$B$4:$R$20000,17,0)</f>
        <v>#N/A</v>
      </c>
    </row>
    <row r="295" spans="1:20" s="24" customFormat="1" x14ac:dyDescent="0.25">
      <c r="D295" s="25"/>
      <c r="H295" s="26"/>
      <c r="J295" s="26"/>
      <c r="K295" s="26"/>
      <c r="M295" s="26"/>
      <c r="O295" s="26"/>
      <c r="P295" s="26"/>
    </row>
    <row r="296" spans="1:20" s="24" customFormat="1" x14ac:dyDescent="0.25">
      <c r="D296" s="25"/>
      <c r="H296" s="26"/>
      <c r="J296" s="26"/>
      <c r="K296" s="26"/>
      <c r="M296" s="26"/>
      <c r="O296" s="26"/>
      <c r="P296" s="26"/>
    </row>
    <row r="297" spans="1:20" s="24" customFormat="1" x14ac:dyDescent="0.25">
      <c r="D297" s="25"/>
      <c r="H297" s="26"/>
      <c r="J297" s="26"/>
      <c r="K297" s="26"/>
      <c r="M297" s="26"/>
      <c r="O297" s="26"/>
      <c r="P297" s="26"/>
    </row>
    <row r="298" spans="1:20" s="24" customFormat="1" x14ac:dyDescent="0.25">
      <c r="D298" s="25"/>
      <c r="H298" s="26"/>
      <c r="J298" s="26"/>
      <c r="K298" s="26"/>
      <c r="M298" s="26"/>
      <c r="O298" s="26"/>
      <c r="P298" s="26"/>
    </row>
    <row r="299" spans="1:20" s="24" customFormat="1" x14ac:dyDescent="0.25">
      <c r="D299" s="25"/>
      <c r="H299" s="26"/>
      <c r="J299" s="26"/>
      <c r="K299" s="26"/>
      <c r="M299" s="26"/>
      <c r="O299" s="26"/>
      <c r="P299" s="26"/>
    </row>
    <row r="300" spans="1:20" s="24" customFormat="1" x14ac:dyDescent="0.25">
      <c r="D300" s="25"/>
      <c r="H300" s="26"/>
      <c r="J300" s="26"/>
      <c r="K300" s="26"/>
      <c r="M300" s="26"/>
      <c r="O300" s="26"/>
      <c r="P300" s="26"/>
    </row>
    <row r="301" spans="1:20" s="24" customFormat="1" x14ac:dyDescent="0.25">
      <c r="D301" s="25"/>
      <c r="H301" s="26"/>
      <c r="J301" s="26"/>
      <c r="K301" s="26"/>
      <c r="M301" s="26"/>
      <c r="O301" s="26"/>
      <c r="P301" s="26"/>
    </row>
    <row r="302" spans="1:20" s="24" customFormat="1" x14ac:dyDescent="0.25">
      <c r="D302" s="25"/>
      <c r="H302" s="26"/>
      <c r="J302" s="26"/>
      <c r="K302" s="26"/>
      <c r="M302" s="26"/>
      <c r="O302" s="26"/>
      <c r="P302" s="26"/>
    </row>
    <row r="303" spans="1:20" s="24" customFormat="1" x14ac:dyDescent="0.25">
      <c r="D303" s="25"/>
      <c r="H303" s="26"/>
      <c r="J303" s="26"/>
      <c r="K303" s="26"/>
      <c r="M303" s="26"/>
      <c r="O303" s="26"/>
      <c r="P303" s="26"/>
    </row>
    <row r="304" spans="1:20" s="24" customFormat="1" x14ac:dyDescent="0.25">
      <c r="D304" s="25"/>
      <c r="H304" s="26"/>
      <c r="J304" s="26"/>
      <c r="K304" s="26"/>
      <c r="M304" s="26"/>
      <c r="O304" s="26"/>
      <c r="P304" s="26"/>
    </row>
    <row r="305" spans="4:16" s="24" customFormat="1" x14ac:dyDescent="0.25">
      <c r="D305" s="25"/>
      <c r="H305" s="26"/>
      <c r="J305" s="26"/>
      <c r="K305" s="26"/>
      <c r="M305" s="26"/>
      <c r="O305" s="26"/>
      <c r="P305" s="26"/>
    </row>
    <row r="306" spans="4:16" s="24" customFormat="1" x14ac:dyDescent="0.25">
      <c r="D306" s="25"/>
      <c r="H306" s="26"/>
      <c r="J306" s="26"/>
      <c r="K306" s="26"/>
      <c r="M306" s="26"/>
      <c r="O306" s="26"/>
      <c r="P306" s="26"/>
    </row>
    <row r="307" spans="4:16" s="24" customFormat="1" x14ac:dyDescent="0.25">
      <c r="D307" s="25"/>
      <c r="H307" s="26"/>
      <c r="J307" s="26"/>
      <c r="K307" s="26"/>
      <c r="M307" s="26"/>
      <c r="O307" s="26"/>
      <c r="P307" s="26"/>
    </row>
    <row r="308" spans="4:16" s="24" customFormat="1" x14ac:dyDescent="0.25">
      <c r="D308" s="25"/>
      <c r="H308" s="26"/>
      <c r="J308" s="26"/>
      <c r="K308" s="26"/>
      <c r="M308" s="26"/>
      <c r="O308" s="26"/>
      <c r="P308" s="26"/>
    </row>
    <row r="309" spans="4:16" s="24" customFormat="1" x14ac:dyDescent="0.25">
      <c r="D309" s="25"/>
      <c r="H309" s="26"/>
      <c r="J309" s="26"/>
      <c r="K309" s="26"/>
      <c r="M309" s="26"/>
      <c r="O309" s="26"/>
      <c r="P309" s="26"/>
    </row>
    <row r="310" spans="4:16" s="24" customFormat="1" x14ac:dyDescent="0.25">
      <c r="D310" s="25"/>
      <c r="H310" s="26"/>
      <c r="J310" s="26"/>
      <c r="K310" s="26"/>
      <c r="M310" s="26"/>
      <c r="O310" s="26"/>
      <c r="P310" s="26"/>
    </row>
    <row r="311" spans="4:16" s="24" customFormat="1" x14ac:dyDescent="0.25">
      <c r="D311" s="25"/>
      <c r="H311" s="26"/>
      <c r="J311" s="26"/>
      <c r="K311" s="26"/>
      <c r="M311" s="26"/>
      <c r="O311" s="26"/>
      <c r="P311" s="26"/>
    </row>
    <row r="312" spans="4:16" s="24" customFormat="1" x14ac:dyDescent="0.25">
      <c r="D312" s="25"/>
      <c r="H312" s="26"/>
      <c r="J312" s="26"/>
      <c r="K312" s="26"/>
      <c r="M312" s="26"/>
      <c r="O312" s="26"/>
      <c r="P312" s="26"/>
    </row>
    <row r="313" spans="4:16" s="24" customFormat="1" x14ac:dyDescent="0.25">
      <c r="D313" s="25"/>
      <c r="H313" s="26"/>
      <c r="J313" s="26"/>
      <c r="K313" s="26"/>
      <c r="M313" s="26"/>
      <c r="O313" s="26"/>
      <c r="P313" s="26"/>
    </row>
    <row r="314" spans="4:16" s="24" customFormat="1" x14ac:dyDescent="0.25">
      <c r="D314" s="25"/>
      <c r="H314" s="26"/>
      <c r="J314" s="26"/>
      <c r="K314" s="26"/>
      <c r="M314" s="26"/>
      <c r="O314" s="26"/>
      <c r="P314" s="26"/>
    </row>
    <row r="315" spans="4:16" s="24" customFormat="1" x14ac:dyDescent="0.25">
      <c r="D315" s="25"/>
      <c r="H315" s="26"/>
      <c r="J315" s="26"/>
      <c r="K315" s="26"/>
      <c r="M315" s="26"/>
      <c r="O315" s="26"/>
      <c r="P315" s="26"/>
    </row>
    <row r="316" spans="4:16" s="24" customFormat="1" x14ac:dyDescent="0.25">
      <c r="D316" s="25"/>
      <c r="H316" s="26"/>
      <c r="J316" s="26"/>
      <c r="K316" s="26"/>
      <c r="M316" s="26"/>
      <c r="O316" s="26"/>
      <c r="P316" s="26"/>
    </row>
    <row r="317" spans="4:16" s="24" customFormat="1" x14ac:dyDescent="0.25">
      <c r="D317" s="25"/>
      <c r="H317" s="26"/>
      <c r="J317" s="26"/>
      <c r="K317" s="26"/>
      <c r="M317" s="26"/>
      <c r="O317" s="26"/>
      <c r="P317" s="26"/>
    </row>
    <row r="318" spans="4:16" s="24" customFormat="1" x14ac:dyDescent="0.25">
      <c r="D318" s="25"/>
      <c r="H318" s="26"/>
      <c r="J318" s="26"/>
      <c r="K318" s="26"/>
      <c r="M318" s="26"/>
      <c r="O318" s="26"/>
      <c r="P318" s="26"/>
    </row>
    <row r="319" spans="4:16" s="24" customFormat="1" x14ac:dyDescent="0.25">
      <c r="D319" s="25"/>
      <c r="H319" s="26"/>
      <c r="J319" s="26"/>
      <c r="K319" s="26"/>
      <c r="M319" s="26"/>
      <c r="O319" s="26"/>
      <c r="P319" s="26"/>
    </row>
    <row r="320" spans="4:16" s="24" customFormat="1" x14ac:dyDescent="0.25">
      <c r="D320" s="25"/>
      <c r="H320" s="26"/>
      <c r="J320" s="26"/>
      <c r="K320" s="26"/>
      <c r="M320" s="26"/>
      <c r="O320" s="26"/>
      <c r="P320" s="26"/>
    </row>
    <row r="321" spans="4:16" s="24" customFormat="1" x14ac:dyDescent="0.25">
      <c r="D321" s="25"/>
      <c r="H321" s="26"/>
      <c r="J321" s="26"/>
      <c r="K321" s="26"/>
      <c r="M321" s="26"/>
      <c r="O321" s="26"/>
      <c r="P321" s="26"/>
    </row>
    <row r="322" spans="4:16" s="24" customFormat="1" x14ac:dyDescent="0.25">
      <c r="D322" s="25"/>
      <c r="H322" s="26"/>
      <c r="J322" s="26"/>
      <c r="K322" s="26"/>
      <c r="M322" s="26"/>
      <c r="O322" s="26"/>
      <c r="P322" s="26"/>
    </row>
    <row r="323" spans="4:16" s="24" customFormat="1" x14ac:dyDescent="0.25">
      <c r="D323" s="25"/>
      <c r="H323" s="26"/>
      <c r="J323" s="26"/>
      <c r="K323" s="26"/>
      <c r="M323" s="26"/>
      <c r="O323" s="26"/>
      <c r="P323" s="26"/>
    </row>
    <row r="324" spans="4:16" s="24" customFormat="1" x14ac:dyDescent="0.25">
      <c r="D324" s="25"/>
      <c r="H324" s="26"/>
      <c r="J324" s="26"/>
      <c r="K324" s="26"/>
      <c r="M324" s="26"/>
      <c r="O324" s="26"/>
      <c r="P324" s="26"/>
    </row>
    <row r="325" spans="4:16" s="24" customFormat="1" x14ac:dyDescent="0.25">
      <c r="D325" s="25"/>
      <c r="H325" s="26"/>
      <c r="J325" s="26"/>
      <c r="K325" s="26"/>
      <c r="M325" s="26"/>
      <c r="O325" s="26"/>
      <c r="P325" s="26"/>
    </row>
    <row r="326" spans="4:16" s="24" customFormat="1" x14ac:dyDescent="0.25">
      <c r="D326" s="25"/>
      <c r="H326" s="26"/>
      <c r="J326" s="26"/>
      <c r="K326" s="26"/>
      <c r="M326" s="26"/>
      <c r="O326" s="26"/>
      <c r="P326" s="26"/>
    </row>
    <row r="327" spans="4:16" s="24" customFormat="1" x14ac:dyDescent="0.25">
      <c r="D327" s="25"/>
      <c r="H327" s="26"/>
      <c r="J327" s="26"/>
      <c r="K327" s="26"/>
      <c r="M327" s="26"/>
      <c r="O327" s="26"/>
      <c r="P327" s="26"/>
    </row>
    <row r="328" spans="4:16" s="24" customFormat="1" x14ac:dyDescent="0.25">
      <c r="D328" s="25"/>
      <c r="H328" s="26"/>
      <c r="J328" s="26"/>
      <c r="K328" s="26"/>
      <c r="M328" s="26"/>
      <c r="O328" s="26"/>
      <c r="P328" s="26"/>
    </row>
    <row r="329" spans="4:16" s="24" customFormat="1" x14ac:dyDescent="0.25">
      <c r="D329" s="25"/>
      <c r="H329" s="26"/>
      <c r="J329" s="26"/>
      <c r="K329" s="26"/>
      <c r="M329" s="26"/>
      <c r="O329" s="26"/>
      <c r="P329" s="26"/>
    </row>
    <row r="330" spans="4:16" s="24" customFormat="1" x14ac:dyDescent="0.25">
      <c r="D330" s="25"/>
      <c r="H330" s="26"/>
      <c r="J330" s="26"/>
      <c r="K330" s="26"/>
      <c r="M330" s="26"/>
      <c r="O330" s="26"/>
      <c r="P330" s="26"/>
    </row>
    <row r="331" spans="4:16" s="24" customFormat="1" x14ac:dyDescent="0.25">
      <c r="D331" s="25"/>
      <c r="H331" s="26"/>
      <c r="J331" s="26"/>
      <c r="K331" s="26"/>
      <c r="M331" s="26"/>
      <c r="O331" s="26"/>
      <c r="P331" s="26"/>
    </row>
    <row r="332" spans="4:16" s="24" customFormat="1" x14ac:dyDescent="0.25">
      <c r="D332" s="25"/>
      <c r="H332" s="26"/>
      <c r="J332" s="26"/>
      <c r="K332" s="26"/>
      <c r="M332" s="26"/>
      <c r="O332" s="26"/>
      <c r="P332" s="26"/>
    </row>
    <row r="333" spans="4:16" s="24" customFormat="1" x14ac:dyDescent="0.25">
      <c r="D333" s="25"/>
      <c r="H333" s="26"/>
      <c r="J333" s="26"/>
      <c r="K333" s="26"/>
      <c r="M333" s="26"/>
      <c r="O333" s="26"/>
      <c r="P333" s="26"/>
    </row>
    <row r="334" spans="4:16" s="24" customFormat="1" x14ac:dyDescent="0.25">
      <c r="D334" s="25"/>
      <c r="H334" s="26"/>
      <c r="J334" s="26"/>
      <c r="K334" s="26"/>
      <c r="M334" s="26"/>
      <c r="O334" s="26"/>
      <c r="P334" s="26"/>
    </row>
    <row r="335" spans="4:16" s="24" customFormat="1" x14ac:dyDescent="0.25">
      <c r="D335" s="25"/>
      <c r="H335" s="26"/>
      <c r="J335" s="26"/>
      <c r="K335" s="26"/>
      <c r="M335" s="26"/>
      <c r="O335" s="26"/>
      <c r="P335" s="26"/>
    </row>
    <row r="336" spans="4:16" s="24" customFormat="1" x14ac:dyDescent="0.25">
      <c r="D336" s="25"/>
      <c r="H336" s="26"/>
      <c r="J336" s="26"/>
      <c r="K336" s="26"/>
      <c r="M336" s="26"/>
      <c r="O336" s="26"/>
      <c r="P336" s="26"/>
    </row>
    <row r="337" spans="4:16" s="24" customFormat="1" x14ac:dyDescent="0.25">
      <c r="D337" s="25"/>
      <c r="H337" s="26"/>
      <c r="J337" s="26"/>
      <c r="K337" s="26"/>
      <c r="M337" s="26"/>
      <c r="O337" s="26"/>
      <c r="P337" s="26"/>
    </row>
    <row r="338" spans="4:16" s="24" customFormat="1" x14ac:dyDescent="0.25">
      <c r="D338" s="25"/>
      <c r="H338" s="26"/>
      <c r="J338" s="26"/>
      <c r="K338" s="26"/>
      <c r="M338" s="26"/>
      <c r="O338" s="26"/>
      <c r="P338" s="26"/>
    </row>
    <row r="339" spans="4:16" s="24" customFormat="1" x14ac:dyDescent="0.25">
      <c r="D339" s="25"/>
      <c r="H339" s="26"/>
      <c r="J339" s="26"/>
      <c r="K339" s="26"/>
      <c r="M339" s="26"/>
      <c r="O339" s="26"/>
      <c r="P339" s="26"/>
    </row>
    <row r="340" spans="4:16" s="24" customFormat="1" x14ac:dyDescent="0.25">
      <c r="D340" s="25"/>
      <c r="H340" s="26"/>
      <c r="J340" s="26"/>
      <c r="K340" s="26"/>
      <c r="M340" s="26"/>
      <c r="O340" s="26"/>
      <c r="P340" s="26"/>
    </row>
    <row r="341" spans="4:16" s="24" customFormat="1" x14ac:dyDescent="0.25">
      <c r="D341" s="25"/>
      <c r="H341" s="26"/>
      <c r="J341" s="26"/>
      <c r="K341" s="26"/>
      <c r="M341" s="26"/>
      <c r="O341" s="26"/>
      <c r="P341" s="26"/>
    </row>
    <row r="342" spans="4:16" s="24" customFormat="1" x14ac:dyDescent="0.25">
      <c r="D342" s="25"/>
      <c r="H342" s="26"/>
      <c r="J342" s="26"/>
      <c r="K342" s="26"/>
      <c r="M342" s="26"/>
      <c r="O342" s="26"/>
      <c r="P342" s="26"/>
    </row>
    <row r="343" spans="4:16" s="24" customFormat="1" x14ac:dyDescent="0.25">
      <c r="D343" s="25"/>
      <c r="H343" s="26"/>
      <c r="J343" s="26"/>
      <c r="K343" s="26"/>
      <c r="M343" s="26"/>
      <c r="O343" s="26"/>
      <c r="P343" s="26"/>
    </row>
    <row r="344" spans="4:16" s="24" customFormat="1" x14ac:dyDescent="0.25">
      <c r="D344" s="25"/>
      <c r="H344" s="26"/>
      <c r="J344" s="26"/>
      <c r="K344" s="26"/>
      <c r="M344" s="26"/>
      <c r="O344" s="26"/>
      <c r="P344" s="26"/>
    </row>
    <row r="345" spans="4:16" s="24" customFormat="1" x14ac:dyDescent="0.25">
      <c r="D345" s="25"/>
      <c r="H345" s="26"/>
      <c r="J345" s="26"/>
      <c r="K345" s="26"/>
      <c r="M345" s="26"/>
      <c r="O345" s="26"/>
      <c r="P345" s="26"/>
    </row>
  </sheetData>
  <autoFilter ref="A2:T29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65"/>
  <sheetViews>
    <sheetView tabSelected="1" workbookViewId="0">
      <pane ySplit="3" topLeftCell="A4" activePane="bottomLeft" state="frozen"/>
      <selection pane="bottomLeft" activeCell="C11" sqref="C11"/>
    </sheetView>
  </sheetViews>
  <sheetFormatPr baseColWidth="10" defaultColWidth="11.42578125" defaultRowHeight="12.75" x14ac:dyDescent="0.2"/>
  <cols>
    <col min="6" max="6" width="11.42578125" style="3"/>
    <col min="8" max="9" width="11.42578125" style="3"/>
    <col min="11" max="11" width="11.42578125" style="3"/>
    <col min="13" max="14" width="11.42578125" style="3"/>
    <col min="16" max="18" width="11.42578125" style="3"/>
  </cols>
  <sheetData>
    <row r="1" spans="1:18" x14ac:dyDescent="0.2">
      <c r="A1" s="27" t="s">
        <v>17</v>
      </c>
      <c r="B1" s="7"/>
      <c r="C1" s="7"/>
      <c r="D1" s="7"/>
    </row>
    <row r="2" spans="1:18" x14ac:dyDescent="0.2">
      <c r="A2" t="s">
        <v>18</v>
      </c>
    </row>
    <row r="3" spans="1:18" s="2" customFormat="1" ht="89.25" x14ac:dyDescent="0.2">
      <c r="A3" s="2" t="s">
        <v>19</v>
      </c>
      <c r="B3" s="2" t="s">
        <v>1</v>
      </c>
      <c r="C3" s="2" t="s">
        <v>20</v>
      </c>
      <c r="D3" s="2" t="s">
        <v>4</v>
      </c>
      <c r="E3" s="2" t="s">
        <v>5</v>
      </c>
      <c r="F3" s="18" t="s">
        <v>6</v>
      </c>
      <c r="G3" s="2" t="s">
        <v>5</v>
      </c>
      <c r="H3" s="18" t="s">
        <v>7</v>
      </c>
      <c r="I3" s="18" t="s">
        <v>8</v>
      </c>
      <c r="J3" s="2" t="s">
        <v>9</v>
      </c>
      <c r="K3" s="18" t="s">
        <v>10</v>
      </c>
      <c r="L3" s="2" t="s">
        <v>11</v>
      </c>
      <c r="M3" s="18" t="s">
        <v>12</v>
      </c>
      <c r="N3" s="18" t="s">
        <v>13</v>
      </c>
      <c r="O3" s="2" t="s">
        <v>14</v>
      </c>
      <c r="P3" s="18" t="s">
        <v>15</v>
      </c>
      <c r="Q3" s="18" t="s">
        <v>14</v>
      </c>
      <c r="R3" s="18" t="s">
        <v>16</v>
      </c>
    </row>
    <row r="4" spans="1:18" x14ac:dyDescent="0.2">
      <c r="A4">
        <v>1</v>
      </c>
      <c r="B4" t="s">
        <v>21</v>
      </c>
      <c r="C4" t="s">
        <v>22</v>
      </c>
      <c r="D4" t="s">
        <v>23</v>
      </c>
      <c r="E4" t="s">
        <v>24</v>
      </c>
      <c r="F4" s="3">
        <v>43252</v>
      </c>
      <c r="G4" t="s">
        <v>24</v>
      </c>
      <c r="H4" s="3">
        <v>43276</v>
      </c>
      <c r="L4" t="s">
        <v>25</v>
      </c>
      <c r="M4" s="3">
        <v>43371</v>
      </c>
      <c r="N4" s="3">
        <v>43396</v>
      </c>
      <c r="O4" t="s">
        <v>26</v>
      </c>
      <c r="P4" s="3">
        <v>43529</v>
      </c>
      <c r="Q4" s="3" t="s">
        <v>26</v>
      </c>
      <c r="R4" s="3">
        <v>43571</v>
      </c>
    </row>
    <row r="5" spans="1:18" x14ac:dyDescent="0.2">
      <c r="A5">
        <v>2</v>
      </c>
      <c r="B5" t="s">
        <v>27</v>
      </c>
      <c r="C5" t="s">
        <v>28</v>
      </c>
      <c r="D5" t="s">
        <v>29</v>
      </c>
      <c r="E5" t="s">
        <v>30</v>
      </c>
      <c r="F5" s="3">
        <v>42736</v>
      </c>
      <c r="G5" t="s">
        <v>30</v>
      </c>
      <c r="H5" s="3">
        <v>42754</v>
      </c>
      <c r="I5" s="3">
        <v>43021</v>
      </c>
      <c r="J5" t="s">
        <v>31</v>
      </c>
      <c r="K5" s="3">
        <v>43041</v>
      </c>
    </row>
    <row r="6" spans="1:18" x14ac:dyDescent="0.2">
      <c r="A6">
        <v>3</v>
      </c>
      <c r="B6" t="s">
        <v>32</v>
      </c>
      <c r="C6" t="s">
        <v>33</v>
      </c>
      <c r="D6" t="s">
        <v>29</v>
      </c>
      <c r="E6" t="s">
        <v>34</v>
      </c>
      <c r="F6" s="3">
        <v>43070</v>
      </c>
      <c r="G6" t="s">
        <v>34</v>
      </c>
      <c r="H6" s="3">
        <v>43095</v>
      </c>
      <c r="I6" s="3">
        <v>43369</v>
      </c>
      <c r="J6" t="s">
        <v>35</v>
      </c>
      <c r="K6" s="3">
        <v>43396</v>
      </c>
    </row>
    <row r="7" spans="1:18" x14ac:dyDescent="0.2">
      <c r="A7">
        <v>4</v>
      </c>
      <c r="B7" t="s">
        <v>36</v>
      </c>
      <c r="C7" t="s">
        <v>37</v>
      </c>
      <c r="D7" t="s">
        <v>38</v>
      </c>
      <c r="E7" t="s">
        <v>30</v>
      </c>
      <c r="F7" s="3">
        <v>42736</v>
      </c>
      <c r="G7" t="s">
        <v>30</v>
      </c>
      <c r="H7" s="3">
        <v>42754</v>
      </c>
      <c r="L7" t="s">
        <v>39</v>
      </c>
      <c r="M7" s="3">
        <v>43245</v>
      </c>
      <c r="N7" s="3">
        <v>43279</v>
      </c>
    </row>
    <row r="8" spans="1:18" x14ac:dyDescent="0.2">
      <c r="A8">
        <v>5</v>
      </c>
      <c r="B8" t="s">
        <v>40</v>
      </c>
      <c r="C8" t="s">
        <v>41</v>
      </c>
      <c r="D8" t="s">
        <v>42</v>
      </c>
      <c r="E8" t="s">
        <v>43</v>
      </c>
      <c r="F8" s="3">
        <v>43556</v>
      </c>
      <c r="G8" t="s">
        <v>43</v>
      </c>
      <c r="H8" s="3">
        <v>43581</v>
      </c>
    </row>
    <row r="9" spans="1:18" x14ac:dyDescent="0.2">
      <c r="A9">
        <v>6</v>
      </c>
      <c r="B9" t="s">
        <v>44</v>
      </c>
      <c r="C9" t="s">
        <v>45</v>
      </c>
      <c r="D9" t="s">
        <v>38</v>
      </c>
      <c r="E9" t="s">
        <v>46</v>
      </c>
      <c r="F9" s="3">
        <v>42996</v>
      </c>
      <c r="G9" t="s">
        <v>46</v>
      </c>
      <c r="H9" s="3">
        <v>43028</v>
      </c>
      <c r="L9" t="s">
        <v>47</v>
      </c>
      <c r="M9" s="3">
        <v>43175</v>
      </c>
      <c r="N9" s="3">
        <v>43206</v>
      </c>
    </row>
    <row r="10" spans="1:18" x14ac:dyDescent="0.2">
      <c r="A10">
        <v>7</v>
      </c>
      <c r="B10" t="s">
        <v>48</v>
      </c>
      <c r="C10" t="s">
        <v>49</v>
      </c>
      <c r="D10" t="s">
        <v>38</v>
      </c>
      <c r="E10" t="s">
        <v>50</v>
      </c>
      <c r="F10" s="3">
        <v>42887</v>
      </c>
      <c r="G10" t="s">
        <v>51</v>
      </c>
      <c r="H10" s="3">
        <v>42898</v>
      </c>
      <c r="L10" t="s">
        <v>52</v>
      </c>
      <c r="M10" s="3">
        <v>43427</v>
      </c>
      <c r="N10" s="3">
        <v>43465</v>
      </c>
    </row>
    <row r="11" spans="1:18" x14ac:dyDescent="0.2">
      <c r="A11">
        <v>8</v>
      </c>
      <c r="B11" t="s">
        <v>53</v>
      </c>
      <c r="C11" t="s">
        <v>54</v>
      </c>
      <c r="D11" t="s">
        <v>38</v>
      </c>
      <c r="E11" t="s">
        <v>55</v>
      </c>
      <c r="F11" s="3">
        <v>43039</v>
      </c>
      <c r="G11" t="s">
        <v>55</v>
      </c>
      <c r="H11" s="3">
        <v>43054</v>
      </c>
      <c r="L11" t="s">
        <v>39</v>
      </c>
      <c r="M11" s="3">
        <v>43245</v>
      </c>
      <c r="N11" s="3">
        <v>43279</v>
      </c>
    </row>
    <row r="12" spans="1:18" x14ac:dyDescent="0.2">
      <c r="A12">
        <v>9</v>
      </c>
      <c r="B12" t="s">
        <v>56</v>
      </c>
      <c r="C12" t="s">
        <v>57</v>
      </c>
      <c r="D12" t="s">
        <v>38</v>
      </c>
      <c r="E12" t="s">
        <v>58</v>
      </c>
      <c r="F12" s="3">
        <v>42644</v>
      </c>
      <c r="G12" t="s">
        <v>58</v>
      </c>
      <c r="H12" s="3">
        <v>42655</v>
      </c>
      <c r="L12" t="s">
        <v>59</v>
      </c>
      <c r="M12" s="3">
        <v>42790</v>
      </c>
      <c r="N12" s="3">
        <v>42808</v>
      </c>
    </row>
    <row r="13" spans="1:18" x14ac:dyDescent="0.2">
      <c r="A13">
        <v>10</v>
      </c>
      <c r="B13" t="s">
        <v>60</v>
      </c>
      <c r="C13" t="s">
        <v>61</v>
      </c>
      <c r="D13" t="s">
        <v>38</v>
      </c>
      <c r="E13" t="s">
        <v>62</v>
      </c>
      <c r="F13" s="3">
        <v>43221</v>
      </c>
      <c r="G13" t="s">
        <v>62</v>
      </c>
      <c r="H13" s="3">
        <v>43242</v>
      </c>
      <c r="L13" t="s">
        <v>63</v>
      </c>
      <c r="M13" s="3">
        <v>43363</v>
      </c>
      <c r="N13" s="3">
        <v>43381</v>
      </c>
    </row>
    <row r="14" spans="1:18" x14ac:dyDescent="0.2">
      <c r="A14">
        <v>11</v>
      </c>
      <c r="B14" t="s">
        <v>64</v>
      </c>
      <c r="C14" t="s">
        <v>65</v>
      </c>
      <c r="D14" t="s">
        <v>38</v>
      </c>
      <c r="E14" t="s">
        <v>24</v>
      </c>
      <c r="F14" s="3">
        <v>43252</v>
      </c>
      <c r="G14" t="s">
        <v>24</v>
      </c>
      <c r="H14" s="3">
        <v>43276</v>
      </c>
      <c r="L14" t="s">
        <v>66</v>
      </c>
      <c r="M14" s="3">
        <v>43446</v>
      </c>
      <c r="N14" s="3">
        <v>43479</v>
      </c>
    </row>
    <row r="15" spans="1:18" x14ac:dyDescent="0.2">
      <c r="A15">
        <v>12</v>
      </c>
      <c r="B15" t="s">
        <v>67</v>
      </c>
      <c r="C15" t="s">
        <v>68</v>
      </c>
      <c r="D15" t="s">
        <v>38</v>
      </c>
      <c r="E15" t="s">
        <v>46</v>
      </c>
      <c r="F15" s="3">
        <v>42996</v>
      </c>
      <c r="G15" t="s">
        <v>46</v>
      </c>
      <c r="H15" s="3">
        <v>43028</v>
      </c>
      <c r="L15" t="s">
        <v>69</v>
      </c>
      <c r="M15" s="3">
        <v>43158</v>
      </c>
      <c r="N15" s="3">
        <v>43172</v>
      </c>
    </row>
    <row r="16" spans="1:18" x14ac:dyDescent="0.2">
      <c r="A16">
        <v>13</v>
      </c>
      <c r="B16" t="s">
        <v>70</v>
      </c>
      <c r="C16" t="s">
        <v>71</v>
      </c>
      <c r="D16" t="s">
        <v>38</v>
      </c>
      <c r="E16" t="s">
        <v>72</v>
      </c>
      <c r="F16" s="3">
        <v>41760</v>
      </c>
      <c r="G16" t="s">
        <v>72</v>
      </c>
      <c r="H16" s="3">
        <v>41774</v>
      </c>
      <c r="L16" t="s">
        <v>73</v>
      </c>
      <c r="M16" s="3">
        <v>42079</v>
      </c>
      <c r="N16" s="3">
        <v>42100</v>
      </c>
    </row>
    <row r="17" spans="1:18" x14ac:dyDescent="0.2">
      <c r="A17">
        <v>14</v>
      </c>
      <c r="B17" t="s">
        <v>74</v>
      </c>
      <c r="C17" t="s">
        <v>75</v>
      </c>
      <c r="D17" t="s">
        <v>38</v>
      </c>
      <c r="E17" t="s">
        <v>55</v>
      </c>
      <c r="F17" s="3">
        <v>43039</v>
      </c>
      <c r="G17" t="s">
        <v>55</v>
      </c>
      <c r="H17" s="3">
        <v>43054</v>
      </c>
      <c r="L17" t="s">
        <v>52</v>
      </c>
      <c r="M17" s="3">
        <v>43427</v>
      </c>
      <c r="N17" s="3">
        <v>43465</v>
      </c>
    </row>
    <row r="18" spans="1:18" x14ac:dyDescent="0.2">
      <c r="A18">
        <v>15</v>
      </c>
      <c r="B18" t="s">
        <v>76</v>
      </c>
      <c r="C18" t="s">
        <v>77</v>
      </c>
      <c r="D18" t="s">
        <v>38</v>
      </c>
      <c r="E18" t="s">
        <v>78</v>
      </c>
      <c r="F18" s="3">
        <v>42979</v>
      </c>
      <c r="G18" t="s">
        <v>78</v>
      </c>
      <c r="H18" s="3">
        <v>42997</v>
      </c>
      <c r="L18" t="s">
        <v>69</v>
      </c>
      <c r="M18" s="3">
        <v>43158</v>
      </c>
      <c r="N18" s="3">
        <v>43172</v>
      </c>
    </row>
    <row r="19" spans="1:18" x14ac:dyDescent="0.2">
      <c r="A19">
        <v>16</v>
      </c>
      <c r="B19" t="s">
        <v>79</v>
      </c>
      <c r="C19" t="s">
        <v>80</v>
      </c>
      <c r="D19" t="s">
        <v>38</v>
      </c>
      <c r="E19" t="s">
        <v>81</v>
      </c>
      <c r="F19" s="3">
        <v>42795</v>
      </c>
      <c r="G19" t="s">
        <v>81</v>
      </c>
      <c r="H19" s="3">
        <v>42808</v>
      </c>
      <c r="L19" t="s">
        <v>82</v>
      </c>
      <c r="M19" s="3">
        <v>42912</v>
      </c>
      <c r="N19" s="3">
        <v>42927</v>
      </c>
    </row>
    <row r="20" spans="1:18" x14ac:dyDescent="0.2">
      <c r="A20">
        <v>17</v>
      </c>
      <c r="B20" t="s">
        <v>83</v>
      </c>
      <c r="C20" t="s">
        <v>84</v>
      </c>
      <c r="D20" t="s">
        <v>42</v>
      </c>
      <c r="E20" t="s">
        <v>43</v>
      </c>
      <c r="F20" s="3">
        <v>43556</v>
      </c>
      <c r="G20" t="s">
        <v>43</v>
      </c>
      <c r="H20" s="3">
        <v>43581</v>
      </c>
    </row>
    <row r="21" spans="1:18" x14ac:dyDescent="0.2">
      <c r="A21">
        <v>18</v>
      </c>
      <c r="B21" t="s">
        <v>85</v>
      </c>
      <c r="C21" t="s">
        <v>86</v>
      </c>
      <c r="D21" t="s">
        <v>38</v>
      </c>
      <c r="E21" t="s">
        <v>81</v>
      </c>
      <c r="F21" s="3">
        <v>42795</v>
      </c>
      <c r="G21" t="s">
        <v>81</v>
      </c>
      <c r="H21" s="3">
        <v>42808</v>
      </c>
      <c r="L21" t="s">
        <v>82</v>
      </c>
      <c r="M21" s="3">
        <v>42912</v>
      </c>
      <c r="N21" s="3">
        <v>42927</v>
      </c>
    </row>
    <row r="22" spans="1:18" x14ac:dyDescent="0.2">
      <c r="A22">
        <v>19</v>
      </c>
      <c r="B22" t="s">
        <v>87</v>
      </c>
      <c r="C22" t="s">
        <v>88</v>
      </c>
      <c r="D22" t="s">
        <v>38</v>
      </c>
      <c r="E22" t="s">
        <v>89</v>
      </c>
      <c r="F22" s="3">
        <v>41671</v>
      </c>
      <c r="G22" t="s">
        <v>90</v>
      </c>
      <c r="H22" s="3">
        <v>41681</v>
      </c>
      <c r="L22" t="s">
        <v>91</v>
      </c>
      <c r="M22" s="3">
        <v>42051</v>
      </c>
      <c r="N22" s="3">
        <v>42065</v>
      </c>
    </row>
    <row r="23" spans="1:18" x14ac:dyDescent="0.2">
      <c r="A23">
        <v>20</v>
      </c>
      <c r="B23" t="s">
        <v>92</v>
      </c>
      <c r="C23" t="s">
        <v>93</v>
      </c>
      <c r="D23" t="s">
        <v>38</v>
      </c>
      <c r="E23" t="s">
        <v>24</v>
      </c>
      <c r="F23" s="3">
        <v>43252</v>
      </c>
      <c r="G23" t="s">
        <v>24</v>
      </c>
      <c r="H23" s="3">
        <v>43276</v>
      </c>
      <c r="L23" t="s">
        <v>94</v>
      </c>
      <c r="M23" s="3">
        <v>43391</v>
      </c>
      <c r="N23" s="3">
        <v>43417</v>
      </c>
    </row>
    <row r="24" spans="1:18" x14ac:dyDescent="0.2">
      <c r="A24">
        <v>21</v>
      </c>
      <c r="B24" t="s">
        <v>95</v>
      </c>
      <c r="C24" t="s">
        <v>96</v>
      </c>
      <c r="D24" t="s">
        <v>38</v>
      </c>
      <c r="E24" t="s">
        <v>97</v>
      </c>
      <c r="F24" s="3">
        <v>42767</v>
      </c>
      <c r="G24" t="s">
        <v>97</v>
      </c>
      <c r="H24" s="3">
        <v>42782</v>
      </c>
      <c r="L24" t="s">
        <v>98</v>
      </c>
      <c r="M24" s="3">
        <v>43236</v>
      </c>
      <c r="N24" s="3">
        <v>43251</v>
      </c>
    </row>
    <row r="25" spans="1:18" x14ac:dyDescent="0.2">
      <c r="A25">
        <v>22</v>
      </c>
      <c r="B25" t="s">
        <v>99</v>
      </c>
      <c r="C25" t="s">
        <v>100</v>
      </c>
      <c r="D25" t="s">
        <v>38</v>
      </c>
      <c r="E25" t="s">
        <v>101</v>
      </c>
      <c r="F25" s="3">
        <v>42217</v>
      </c>
      <c r="G25" t="s">
        <v>101</v>
      </c>
      <c r="H25" s="3">
        <v>42227</v>
      </c>
      <c r="L25" t="s">
        <v>102</v>
      </c>
      <c r="M25" s="3">
        <v>42385</v>
      </c>
      <c r="N25" s="3">
        <v>42394</v>
      </c>
    </row>
    <row r="26" spans="1:18" x14ac:dyDescent="0.2">
      <c r="A26">
        <v>23</v>
      </c>
      <c r="B26" t="s">
        <v>103</v>
      </c>
      <c r="C26" t="s">
        <v>104</v>
      </c>
      <c r="D26" t="s">
        <v>23</v>
      </c>
      <c r="E26" t="s">
        <v>105</v>
      </c>
      <c r="F26" s="3">
        <v>42005</v>
      </c>
      <c r="G26" t="s">
        <v>105</v>
      </c>
      <c r="H26" s="3">
        <v>42033</v>
      </c>
      <c r="L26" t="s">
        <v>106</v>
      </c>
      <c r="M26" s="3">
        <v>42567</v>
      </c>
      <c r="N26" s="3">
        <v>42573</v>
      </c>
      <c r="O26" t="s">
        <v>107</v>
      </c>
      <c r="P26" s="3">
        <v>43273</v>
      </c>
      <c r="Q26" s="3" t="s">
        <v>107</v>
      </c>
      <c r="R26" s="3">
        <v>43300</v>
      </c>
    </row>
    <row r="27" spans="1:18" x14ac:dyDescent="0.2">
      <c r="A27">
        <v>24</v>
      </c>
      <c r="B27" t="s">
        <v>108</v>
      </c>
      <c r="C27" t="s">
        <v>109</v>
      </c>
      <c r="D27" t="s">
        <v>42</v>
      </c>
      <c r="E27" t="s">
        <v>110</v>
      </c>
      <c r="F27" s="3">
        <v>43410</v>
      </c>
      <c r="G27" t="s">
        <v>110</v>
      </c>
      <c r="H27" s="3">
        <v>43437</v>
      </c>
    </row>
    <row r="28" spans="1:18" x14ac:dyDescent="0.2">
      <c r="A28">
        <v>25</v>
      </c>
      <c r="B28" t="s">
        <v>111</v>
      </c>
      <c r="C28" t="s">
        <v>112</v>
      </c>
      <c r="D28" t="s">
        <v>38</v>
      </c>
      <c r="E28" t="s">
        <v>78</v>
      </c>
      <c r="F28" s="3">
        <v>42979</v>
      </c>
      <c r="G28" t="s">
        <v>78</v>
      </c>
      <c r="H28" s="3">
        <v>42997</v>
      </c>
      <c r="L28" t="s">
        <v>69</v>
      </c>
      <c r="M28" s="3">
        <v>43158</v>
      </c>
      <c r="N28" s="3">
        <v>43172</v>
      </c>
    </row>
    <row r="29" spans="1:18" x14ac:dyDescent="0.2">
      <c r="A29">
        <v>26</v>
      </c>
      <c r="B29" t="s">
        <v>113</v>
      </c>
      <c r="C29" t="s">
        <v>114</v>
      </c>
      <c r="D29" t="s">
        <v>38</v>
      </c>
      <c r="E29" t="s">
        <v>24</v>
      </c>
      <c r="F29" s="3">
        <v>43252</v>
      </c>
      <c r="G29" t="s">
        <v>24</v>
      </c>
      <c r="H29" s="3">
        <v>43276</v>
      </c>
      <c r="L29" t="s">
        <v>52</v>
      </c>
      <c r="M29" s="3">
        <v>43427</v>
      </c>
      <c r="N29" s="3">
        <v>43465</v>
      </c>
    </row>
    <row r="30" spans="1:18" x14ac:dyDescent="0.2">
      <c r="A30">
        <v>27</v>
      </c>
      <c r="B30" t="s">
        <v>115</v>
      </c>
      <c r="C30" t="s">
        <v>116</v>
      </c>
      <c r="D30" t="s">
        <v>38</v>
      </c>
      <c r="E30" t="s">
        <v>62</v>
      </c>
      <c r="F30" s="3">
        <v>43221</v>
      </c>
      <c r="G30" t="s">
        <v>62</v>
      </c>
      <c r="H30" s="3">
        <v>43242</v>
      </c>
      <c r="L30" t="s">
        <v>94</v>
      </c>
      <c r="M30" s="3">
        <v>43391</v>
      </c>
      <c r="N30" s="3">
        <v>43417</v>
      </c>
    </row>
    <row r="31" spans="1:18" x14ac:dyDescent="0.2">
      <c r="A31">
        <v>28</v>
      </c>
      <c r="B31" t="s">
        <v>117</v>
      </c>
      <c r="C31" t="s">
        <v>118</v>
      </c>
      <c r="D31" t="s">
        <v>38</v>
      </c>
      <c r="E31" t="s">
        <v>81</v>
      </c>
      <c r="F31" s="3">
        <v>42795</v>
      </c>
      <c r="G31" t="s">
        <v>81</v>
      </c>
      <c r="H31" s="3">
        <v>42808</v>
      </c>
      <c r="L31" t="s">
        <v>82</v>
      </c>
      <c r="M31" s="3">
        <v>42912</v>
      </c>
      <c r="N31" s="3">
        <v>42927</v>
      </c>
    </row>
    <row r="32" spans="1:18" x14ac:dyDescent="0.2">
      <c r="A32">
        <v>29</v>
      </c>
      <c r="B32" t="s">
        <v>119</v>
      </c>
      <c r="C32" t="s">
        <v>120</v>
      </c>
      <c r="D32" t="s">
        <v>38</v>
      </c>
      <c r="E32" t="s">
        <v>121</v>
      </c>
      <c r="F32" s="3">
        <v>42917</v>
      </c>
      <c r="G32" t="s">
        <v>121</v>
      </c>
      <c r="H32" s="3">
        <v>42929</v>
      </c>
      <c r="L32" t="s">
        <v>122</v>
      </c>
      <c r="M32" s="3">
        <v>43126</v>
      </c>
      <c r="N32" s="3">
        <v>43157</v>
      </c>
    </row>
    <row r="33" spans="1:18" x14ac:dyDescent="0.2">
      <c r="A33">
        <v>30</v>
      </c>
      <c r="B33" t="s">
        <v>123</v>
      </c>
      <c r="C33" t="s">
        <v>124</v>
      </c>
      <c r="D33" t="s">
        <v>38</v>
      </c>
      <c r="E33" t="s">
        <v>125</v>
      </c>
      <c r="F33" s="3">
        <v>43132</v>
      </c>
      <c r="G33" t="s">
        <v>125</v>
      </c>
      <c r="H33" s="3">
        <v>43146</v>
      </c>
      <c r="L33" t="s">
        <v>126</v>
      </c>
      <c r="M33" s="3">
        <v>43399</v>
      </c>
      <c r="N33" s="3">
        <v>43425</v>
      </c>
    </row>
    <row r="34" spans="1:18" x14ac:dyDescent="0.2">
      <c r="A34">
        <v>31</v>
      </c>
      <c r="B34" t="s">
        <v>127</v>
      </c>
      <c r="C34" t="s">
        <v>128</v>
      </c>
      <c r="D34" t="s">
        <v>38</v>
      </c>
      <c r="E34" t="s">
        <v>81</v>
      </c>
      <c r="F34" s="3">
        <v>42795</v>
      </c>
      <c r="G34" t="s">
        <v>81</v>
      </c>
      <c r="H34" s="3">
        <v>42808</v>
      </c>
      <c r="L34" t="s">
        <v>129</v>
      </c>
      <c r="M34" s="3">
        <v>43004</v>
      </c>
      <c r="N34" s="3">
        <v>43034</v>
      </c>
    </row>
    <row r="35" spans="1:18" x14ac:dyDescent="0.2">
      <c r="A35">
        <v>32</v>
      </c>
      <c r="B35" t="s">
        <v>130</v>
      </c>
      <c r="C35" t="s">
        <v>131</v>
      </c>
      <c r="D35" t="s">
        <v>38</v>
      </c>
      <c r="E35" t="s">
        <v>132</v>
      </c>
      <c r="F35" s="3">
        <v>43314</v>
      </c>
      <c r="G35" t="s">
        <v>132</v>
      </c>
      <c r="H35" s="3">
        <v>43339</v>
      </c>
      <c r="L35" t="s">
        <v>133</v>
      </c>
      <c r="M35" s="3">
        <v>43486</v>
      </c>
      <c r="N35" s="3">
        <v>43515</v>
      </c>
    </row>
    <row r="36" spans="1:18" x14ac:dyDescent="0.2">
      <c r="A36">
        <v>33</v>
      </c>
      <c r="B36" t="s">
        <v>134</v>
      </c>
      <c r="C36" t="s">
        <v>135</v>
      </c>
      <c r="D36" t="s">
        <v>38</v>
      </c>
      <c r="E36" t="s">
        <v>81</v>
      </c>
      <c r="F36" s="3">
        <v>42795</v>
      </c>
      <c r="G36" t="s">
        <v>81</v>
      </c>
      <c r="H36" s="3">
        <v>42808</v>
      </c>
      <c r="L36" t="s">
        <v>129</v>
      </c>
      <c r="M36" s="3">
        <v>43004</v>
      </c>
      <c r="N36" s="3">
        <v>43034</v>
      </c>
    </row>
    <row r="37" spans="1:18" x14ac:dyDescent="0.2">
      <c r="A37">
        <v>34</v>
      </c>
      <c r="B37" t="s">
        <v>136</v>
      </c>
      <c r="C37" t="s">
        <v>137</v>
      </c>
      <c r="D37" t="s">
        <v>38</v>
      </c>
      <c r="E37" t="s">
        <v>138</v>
      </c>
      <c r="F37" s="3">
        <v>41852</v>
      </c>
      <c r="G37" t="s">
        <v>138</v>
      </c>
      <c r="H37" s="3">
        <v>41869</v>
      </c>
      <c r="L37" t="s">
        <v>139</v>
      </c>
      <c r="M37" s="3">
        <v>42019</v>
      </c>
      <c r="N37" s="3">
        <v>42034</v>
      </c>
    </row>
    <row r="38" spans="1:18" x14ac:dyDescent="0.2">
      <c r="A38">
        <v>35</v>
      </c>
      <c r="B38" t="s">
        <v>140</v>
      </c>
      <c r="C38" t="s">
        <v>141</v>
      </c>
      <c r="D38" t="s">
        <v>38</v>
      </c>
      <c r="E38" t="s">
        <v>142</v>
      </c>
      <c r="F38" s="3">
        <v>43283</v>
      </c>
      <c r="G38" t="s">
        <v>142</v>
      </c>
      <c r="H38" s="3">
        <v>43299</v>
      </c>
      <c r="L38" t="s">
        <v>52</v>
      </c>
      <c r="M38" s="3">
        <v>43427</v>
      </c>
      <c r="N38" s="3">
        <v>43465</v>
      </c>
    </row>
    <row r="39" spans="1:18" x14ac:dyDescent="0.2">
      <c r="A39">
        <v>36</v>
      </c>
      <c r="B39" t="s">
        <v>143</v>
      </c>
      <c r="C39" t="s">
        <v>144</v>
      </c>
      <c r="D39" t="s">
        <v>38</v>
      </c>
      <c r="E39" t="s">
        <v>132</v>
      </c>
      <c r="F39" s="3">
        <v>43314</v>
      </c>
      <c r="G39" t="s">
        <v>132</v>
      </c>
      <c r="H39" s="3">
        <v>43339</v>
      </c>
      <c r="L39" t="s">
        <v>145</v>
      </c>
      <c r="M39" s="3">
        <v>43493</v>
      </c>
      <c r="N39" s="3">
        <v>43516</v>
      </c>
    </row>
    <row r="40" spans="1:18" x14ac:dyDescent="0.2">
      <c r="A40">
        <v>37</v>
      </c>
      <c r="B40" t="s">
        <v>146</v>
      </c>
      <c r="C40" t="s">
        <v>147</v>
      </c>
      <c r="D40" t="s">
        <v>38</v>
      </c>
      <c r="E40" t="s">
        <v>55</v>
      </c>
      <c r="F40" s="3">
        <v>43039</v>
      </c>
      <c r="G40" t="s">
        <v>55</v>
      </c>
      <c r="H40" s="3">
        <v>43054</v>
      </c>
      <c r="L40" t="s">
        <v>52</v>
      </c>
      <c r="M40" s="3">
        <v>43427</v>
      </c>
      <c r="N40" s="3">
        <v>43465</v>
      </c>
    </row>
    <row r="41" spans="1:18" x14ac:dyDescent="0.2">
      <c r="A41">
        <v>38</v>
      </c>
      <c r="B41" t="s">
        <v>148</v>
      </c>
      <c r="C41" t="s">
        <v>149</v>
      </c>
      <c r="D41" t="s">
        <v>42</v>
      </c>
      <c r="E41" t="s">
        <v>150</v>
      </c>
      <c r="F41" s="3">
        <v>43404</v>
      </c>
      <c r="G41" t="s">
        <v>150</v>
      </c>
      <c r="H41" s="3">
        <v>43461</v>
      </c>
    </row>
    <row r="42" spans="1:18" x14ac:dyDescent="0.2">
      <c r="A42">
        <v>39</v>
      </c>
      <c r="B42" t="s">
        <v>151</v>
      </c>
      <c r="C42" t="s">
        <v>152</v>
      </c>
      <c r="D42" t="s">
        <v>23</v>
      </c>
      <c r="E42" t="s">
        <v>153</v>
      </c>
      <c r="F42" s="3">
        <v>41649</v>
      </c>
      <c r="G42" t="s">
        <v>154</v>
      </c>
      <c r="H42" s="3">
        <v>41662</v>
      </c>
      <c r="L42" t="s">
        <v>155</v>
      </c>
      <c r="M42" s="3">
        <v>42636</v>
      </c>
      <c r="N42" s="3">
        <v>42648</v>
      </c>
      <c r="O42" t="s">
        <v>156</v>
      </c>
      <c r="P42" s="3">
        <v>43383</v>
      </c>
      <c r="Q42" s="3" t="s">
        <v>156</v>
      </c>
      <c r="R42" s="3">
        <v>43403</v>
      </c>
    </row>
    <row r="43" spans="1:18" x14ac:dyDescent="0.2">
      <c r="A43">
        <v>40</v>
      </c>
      <c r="B43" t="s">
        <v>157</v>
      </c>
      <c r="C43" t="s">
        <v>158</v>
      </c>
      <c r="D43" t="s">
        <v>38</v>
      </c>
      <c r="E43" t="s">
        <v>159</v>
      </c>
      <c r="F43" s="3">
        <v>42186</v>
      </c>
      <c r="G43" t="s">
        <v>159</v>
      </c>
      <c r="H43" s="3">
        <v>42201</v>
      </c>
      <c r="L43" t="s">
        <v>160</v>
      </c>
      <c r="M43" s="3">
        <v>42354</v>
      </c>
      <c r="N43" s="3">
        <v>42366</v>
      </c>
    </row>
    <row r="44" spans="1:18" x14ac:dyDescent="0.2">
      <c r="A44">
        <v>41</v>
      </c>
      <c r="B44" t="s">
        <v>161</v>
      </c>
      <c r="C44" t="s">
        <v>162</v>
      </c>
      <c r="D44" t="s">
        <v>38</v>
      </c>
      <c r="E44" t="s">
        <v>163</v>
      </c>
      <c r="F44" s="3">
        <v>43191</v>
      </c>
      <c r="G44" t="s">
        <v>163</v>
      </c>
      <c r="H44" s="3">
        <v>43238</v>
      </c>
      <c r="L44" t="s">
        <v>94</v>
      </c>
      <c r="M44" s="3">
        <v>43391</v>
      </c>
      <c r="N44" s="3">
        <v>43417</v>
      </c>
    </row>
    <row r="45" spans="1:18" x14ac:dyDescent="0.2">
      <c r="A45">
        <v>42</v>
      </c>
      <c r="B45" t="s">
        <v>164</v>
      </c>
      <c r="C45" t="s">
        <v>165</v>
      </c>
      <c r="D45" t="s">
        <v>38</v>
      </c>
      <c r="E45" t="s">
        <v>24</v>
      </c>
      <c r="F45" s="3">
        <v>43252</v>
      </c>
      <c r="G45" t="s">
        <v>24</v>
      </c>
      <c r="H45" s="3">
        <v>43276</v>
      </c>
      <c r="L45" t="s">
        <v>126</v>
      </c>
      <c r="M45" s="3">
        <v>43399</v>
      </c>
      <c r="N45" s="3">
        <v>43425</v>
      </c>
    </row>
    <row r="46" spans="1:18" x14ac:dyDescent="0.2">
      <c r="A46">
        <v>43</v>
      </c>
      <c r="B46" t="s">
        <v>166</v>
      </c>
      <c r="C46" t="s">
        <v>167</v>
      </c>
      <c r="D46" t="s">
        <v>38</v>
      </c>
      <c r="E46" t="s">
        <v>168</v>
      </c>
      <c r="F46" s="3">
        <v>42614</v>
      </c>
      <c r="G46" t="s">
        <v>168</v>
      </c>
      <c r="H46" s="3">
        <v>42625</v>
      </c>
      <c r="L46" t="s">
        <v>169</v>
      </c>
      <c r="M46" s="3">
        <v>43447</v>
      </c>
      <c r="N46" s="3">
        <v>43480</v>
      </c>
    </row>
    <row r="47" spans="1:18" x14ac:dyDescent="0.2">
      <c r="A47">
        <v>44</v>
      </c>
      <c r="B47" t="s">
        <v>170</v>
      </c>
      <c r="C47" t="s">
        <v>171</v>
      </c>
      <c r="D47" t="s">
        <v>38</v>
      </c>
      <c r="E47" t="s">
        <v>172</v>
      </c>
      <c r="F47" s="3">
        <v>43348</v>
      </c>
      <c r="G47" t="s">
        <v>172</v>
      </c>
      <c r="H47" s="3">
        <v>43384</v>
      </c>
      <c r="L47" t="s">
        <v>173</v>
      </c>
      <c r="M47" s="3">
        <v>43511</v>
      </c>
      <c r="N47" s="3">
        <v>43552</v>
      </c>
    </row>
    <row r="48" spans="1:18" x14ac:dyDescent="0.2">
      <c r="A48">
        <v>45</v>
      </c>
      <c r="B48" t="s">
        <v>174</v>
      </c>
      <c r="C48" t="s">
        <v>175</v>
      </c>
      <c r="D48" t="s">
        <v>38</v>
      </c>
      <c r="E48" t="s">
        <v>50</v>
      </c>
      <c r="F48" s="3">
        <v>42887</v>
      </c>
      <c r="G48" t="s">
        <v>51</v>
      </c>
      <c r="H48" s="3">
        <v>42898</v>
      </c>
      <c r="L48" t="s">
        <v>176</v>
      </c>
      <c r="M48" s="3">
        <v>43182</v>
      </c>
      <c r="N48" s="3">
        <v>43207</v>
      </c>
    </row>
    <row r="49" spans="1:14" x14ac:dyDescent="0.2">
      <c r="A49">
        <v>46</v>
      </c>
      <c r="B49" t="s">
        <v>177</v>
      </c>
      <c r="C49" t="s">
        <v>178</v>
      </c>
      <c r="D49" t="s">
        <v>38</v>
      </c>
      <c r="E49" t="s">
        <v>55</v>
      </c>
      <c r="F49" s="3">
        <v>43039</v>
      </c>
      <c r="G49" t="s">
        <v>55</v>
      </c>
      <c r="H49" s="3">
        <v>43054</v>
      </c>
      <c r="L49" t="s">
        <v>145</v>
      </c>
      <c r="M49" s="3">
        <v>43493</v>
      </c>
      <c r="N49" s="3">
        <v>43516</v>
      </c>
    </row>
    <row r="50" spans="1:14" x14ac:dyDescent="0.2">
      <c r="A50">
        <v>47</v>
      </c>
      <c r="B50" t="s">
        <v>179</v>
      </c>
      <c r="C50" t="s">
        <v>180</v>
      </c>
      <c r="D50" t="s">
        <v>38</v>
      </c>
      <c r="E50" t="s">
        <v>24</v>
      </c>
      <c r="F50" s="3">
        <v>43252</v>
      </c>
      <c r="G50" t="s">
        <v>24</v>
      </c>
      <c r="H50" s="3">
        <v>43276</v>
      </c>
      <c r="L50" t="s">
        <v>126</v>
      </c>
      <c r="M50" s="3">
        <v>43399</v>
      </c>
      <c r="N50" s="3">
        <v>43425</v>
      </c>
    </row>
    <row r="51" spans="1:14" x14ac:dyDescent="0.2">
      <c r="A51">
        <v>48</v>
      </c>
      <c r="B51" t="s">
        <v>181</v>
      </c>
      <c r="C51" t="s">
        <v>182</v>
      </c>
      <c r="D51" t="s">
        <v>38</v>
      </c>
      <c r="E51" t="s">
        <v>132</v>
      </c>
      <c r="F51" s="3">
        <v>43314</v>
      </c>
      <c r="G51" t="s">
        <v>132</v>
      </c>
      <c r="H51" s="3">
        <v>43339</v>
      </c>
      <c r="L51" t="s">
        <v>133</v>
      </c>
      <c r="M51" s="3">
        <v>43486</v>
      </c>
      <c r="N51" s="3">
        <v>43515</v>
      </c>
    </row>
    <row r="52" spans="1:14" x14ac:dyDescent="0.2">
      <c r="A52">
        <v>49</v>
      </c>
      <c r="B52" t="s">
        <v>183</v>
      </c>
      <c r="C52" t="s">
        <v>184</v>
      </c>
      <c r="D52" t="s">
        <v>38</v>
      </c>
      <c r="E52" t="s">
        <v>62</v>
      </c>
      <c r="F52" s="3">
        <v>43221</v>
      </c>
      <c r="G52" t="s">
        <v>62</v>
      </c>
      <c r="H52" s="3">
        <v>43242</v>
      </c>
      <c r="L52" t="s">
        <v>94</v>
      </c>
      <c r="M52" s="3">
        <v>43391</v>
      </c>
      <c r="N52" s="3">
        <v>43417</v>
      </c>
    </row>
    <row r="53" spans="1:14" x14ac:dyDescent="0.2">
      <c r="A53">
        <v>50</v>
      </c>
      <c r="B53" t="s">
        <v>185</v>
      </c>
      <c r="C53" t="s">
        <v>186</v>
      </c>
      <c r="D53" t="s">
        <v>38</v>
      </c>
      <c r="E53" t="s">
        <v>97</v>
      </c>
      <c r="F53" s="3">
        <v>42767</v>
      </c>
      <c r="G53" t="s">
        <v>97</v>
      </c>
      <c r="H53" s="3">
        <v>42782</v>
      </c>
      <c r="L53" t="s">
        <v>187</v>
      </c>
      <c r="M53" s="3">
        <v>43329</v>
      </c>
      <c r="N53" s="3">
        <v>43382</v>
      </c>
    </row>
    <row r="54" spans="1:14" x14ac:dyDescent="0.2">
      <c r="A54">
        <v>51</v>
      </c>
      <c r="B54" t="s">
        <v>188</v>
      </c>
      <c r="C54" t="s">
        <v>189</v>
      </c>
      <c r="D54" t="s">
        <v>38</v>
      </c>
      <c r="E54" t="s">
        <v>121</v>
      </c>
      <c r="F54" s="3">
        <v>42917</v>
      </c>
      <c r="G54" t="s">
        <v>121</v>
      </c>
      <c r="H54" s="3">
        <v>42929</v>
      </c>
      <c r="L54" t="s">
        <v>190</v>
      </c>
      <c r="M54" s="3">
        <v>43570</v>
      </c>
      <c r="N54" s="3">
        <v>43599</v>
      </c>
    </row>
    <row r="55" spans="1:14" x14ac:dyDescent="0.2">
      <c r="A55">
        <v>52</v>
      </c>
      <c r="B55" t="s">
        <v>191</v>
      </c>
      <c r="C55" t="s">
        <v>192</v>
      </c>
      <c r="D55" t="s">
        <v>38</v>
      </c>
      <c r="E55" t="s">
        <v>62</v>
      </c>
      <c r="F55" s="3">
        <v>43221</v>
      </c>
      <c r="G55" t="s">
        <v>62</v>
      </c>
      <c r="H55" s="3">
        <v>43242</v>
      </c>
      <c r="L55" t="s">
        <v>25</v>
      </c>
      <c r="M55" s="3">
        <v>43371</v>
      </c>
      <c r="N55" s="3">
        <v>43396</v>
      </c>
    </row>
    <row r="56" spans="1:14" x14ac:dyDescent="0.2">
      <c r="A56">
        <v>53</v>
      </c>
      <c r="B56" t="s">
        <v>193</v>
      </c>
      <c r="C56" t="s">
        <v>194</v>
      </c>
      <c r="D56" t="s">
        <v>38</v>
      </c>
      <c r="E56" t="s">
        <v>163</v>
      </c>
      <c r="F56" s="3">
        <v>43191</v>
      </c>
      <c r="G56" t="s">
        <v>163</v>
      </c>
      <c r="H56" s="3">
        <v>43238</v>
      </c>
      <c r="L56" t="s">
        <v>25</v>
      </c>
      <c r="M56" s="3">
        <v>43371</v>
      </c>
      <c r="N56" s="3">
        <v>43396</v>
      </c>
    </row>
    <row r="57" spans="1:14" x14ac:dyDescent="0.2">
      <c r="A57">
        <v>54</v>
      </c>
      <c r="B57" t="s">
        <v>195</v>
      </c>
      <c r="C57" t="s">
        <v>196</v>
      </c>
      <c r="D57" t="s">
        <v>42</v>
      </c>
      <c r="E57" t="s">
        <v>110</v>
      </c>
      <c r="F57" s="3">
        <v>43410</v>
      </c>
      <c r="G57" t="s">
        <v>110</v>
      </c>
      <c r="H57" s="3">
        <v>43437</v>
      </c>
    </row>
    <row r="58" spans="1:14" x14ac:dyDescent="0.2">
      <c r="A58">
        <v>55</v>
      </c>
      <c r="B58" t="s">
        <v>197</v>
      </c>
      <c r="C58" t="s">
        <v>198</v>
      </c>
      <c r="D58" t="s">
        <v>38</v>
      </c>
      <c r="E58" t="s">
        <v>125</v>
      </c>
      <c r="F58" s="3">
        <v>43132</v>
      </c>
      <c r="G58" t="s">
        <v>125</v>
      </c>
      <c r="H58" s="3">
        <v>43146</v>
      </c>
      <c r="L58" t="s">
        <v>187</v>
      </c>
      <c r="M58" s="3">
        <v>43329</v>
      </c>
      <c r="N58" s="3">
        <v>43382</v>
      </c>
    </row>
    <row r="59" spans="1:14" x14ac:dyDescent="0.2">
      <c r="A59">
        <v>56</v>
      </c>
      <c r="B59" t="s">
        <v>199</v>
      </c>
      <c r="C59" t="s">
        <v>200</v>
      </c>
      <c r="D59" t="s">
        <v>38</v>
      </c>
      <c r="E59" t="s">
        <v>201</v>
      </c>
      <c r="F59" s="3">
        <v>43348</v>
      </c>
      <c r="G59" t="s">
        <v>201</v>
      </c>
      <c r="H59" s="3">
        <v>43378</v>
      </c>
      <c r="L59" t="s">
        <v>202</v>
      </c>
      <c r="M59" s="3">
        <v>43521</v>
      </c>
      <c r="N59" s="3">
        <v>43554</v>
      </c>
    </row>
    <row r="60" spans="1:14" x14ac:dyDescent="0.2">
      <c r="A60">
        <v>57</v>
      </c>
      <c r="B60" t="s">
        <v>203</v>
      </c>
      <c r="C60" t="s">
        <v>204</v>
      </c>
      <c r="D60" t="s">
        <v>38</v>
      </c>
      <c r="E60" t="s">
        <v>62</v>
      </c>
      <c r="F60" s="3">
        <v>43221</v>
      </c>
      <c r="G60" t="s">
        <v>62</v>
      </c>
      <c r="H60" s="3">
        <v>43242</v>
      </c>
      <c r="L60" t="s">
        <v>63</v>
      </c>
      <c r="M60" s="3">
        <v>43363</v>
      </c>
      <c r="N60" s="3">
        <v>43381</v>
      </c>
    </row>
    <row r="61" spans="1:14" x14ac:dyDescent="0.2">
      <c r="A61">
        <v>58</v>
      </c>
      <c r="B61" t="s">
        <v>205</v>
      </c>
      <c r="C61" t="s">
        <v>206</v>
      </c>
      <c r="D61" t="s">
        <v>38</v>
      </c>
      <c r="E61" t="s">
        <v>97</v>
      </c>
      <c r="F61" s="3">
        <v>42767</v>
      </c>
      <c r="G61" t="s">
        <v>97</v>
      </c>
      <c r="H61" s="3">
        <v>42782</v>
      </c>
      <c r="L61" t="s">
        <v>207</v>
      </c>
      <c r="M61" s="3">
        <v>43217</v>
      </c>
      <c r="N61" s="3">
        <v>43241</v>
      </c>
    </row>
    <row r="62" spans="1:14" x14ac:dyDescent="0.2">
      <c r="A62">
        <v>59</v>
      </c>
      <c r="B62" t="s">
        <v>208</v>
      </c>
      <c r="C62" t="s">
        <v>209</v>
      </c>
      <c r="D62" t="s">
        <v>42</v>
      </c>
      <c r="E62" t="s">
        <v>62</v>
      </c>
      <c r="F62" s="3">
        <v>43221</v>
      </c>
      <c r="G62" t="s">
        <v>62</v>
      </c>
      <c r="H62" s="3">
        <v>43242</v>
      </c>
    </row>
    <row r="63" spans="1:14" x14ac:dyDescent="0.2">
      <c r="A63">
        <v>60</v>
      </c>
      <c r="B63" t="s">
        <v>210</v>
      </c>
      <c r="C63" t="s">
        <v>211</v>
      </c>
      <c r="D63" t="s">
        <v>38</v>
      </c>
      <c r="E63" t="s">
        <v>212</v>
      </c>
      <c r="F63" s="3">
        <v>42826</v>
      </c>
      <c r="G63" t="s">
        <v>212</v>
      </c>
      <c r="H63" s="3">
        <v>42850</v>
      </c>
      <c r="L63" t="s">
        <v>129</v>
      </c>
      <c r="M63" s="3">
        <v>43004</v>
      </c>
      <c r="N63" s="3">
        <v>43034</v>
      </c>
    </row>
    <row r="64" spans="1:14" x14ac:dyDescent="0.2">
      <c r="A64">
        <v>61</v>
      </c>
      <c r="B64" t="s">
        <v>213</v>
      </c>
      <c r="C64" t="s">
        <v>214</v>
      </c>
      <c r="D64" t="s">
        <v>38</v>
      </c>
      <c r="E64" t="s">
        <v>50</v>
      </c>
      <c r="F64" s="3">
        <v>42887</v>
      </c>
      <c r="G64" t="s">
        <v>51</v>
      </c>
      <c r="H64" s="3">
        <v>42898</v>
      </c>
      <c r="L64" t="s">
        <v>176</v>
      </c>
      <c r="M64" s="3">
        <v>43182</v>
      </c>
      <c r="N64" s="3">
        <v>43207</v>
      </c>
    </row>
    <row r="65" spans="1:14" x14ac:dyDescent="0.2">
      <c r="A65">
        <v>62</v>
      </c>
      <c r="B65" t="s">
        <v>215</v>
      </c>
      <c r="C65" t="s">
        <v>216</v>
      </c>
      <c r="D65" t="s">
        <v>38</v>
      </c>
      <c r="E65" t="s">
        <v>217</v>
      </c>
      <c r="F65" s="3">
        <v>42675</v>
      </c>
      <c r="G65" t="s">
        <v>217</v>
      </c>
      <c r="H65" s="3">
        <v>42690</v>
      </c>
      <c r="L65" t="s">
        <v>218</v>
      </c>
      <c r="M65" s="3">
        <v>42849</v>
      </c>
      <c r="N65" s="3">
        <v>42865</v>
      </c>
    </row>
    <row r="66" spans="1:14" x14ac:dyDescent="0.2">
      <c r="A66">
        <v>63</v>
      </c>
      <c r="B66" t="s">
        <v>219</v>
      </c>
      <c r="C66" t="s">
        <v>220</v>
      </c>
      <c r="D66" t="s">
        <v>38</v>
      </c>
      <c r="E66" t="s">
        <v>105</v>
      </c>
      <c r="F66" s="3">
        <v>42005</v>
      </c>
      <c r="G66" t="s">
        <v>105</v>
      </c>
      <c r="H66" s="3">
        <v>42033</v>
      </c>
      <c r="L66" t="s">
        <v>221</v>
      </c>
      <c r="M66" s="3">
        <v>42232</v>
      </c>
      <c r="N66" s="3">
        <v>42248</v>
      </c>
    </row>
    <row r="67" spans="1:14" x14ac:dyDescent="0.2">
      <c r="A67">
        <v>64</v>
      </c>
      <c r="B67" t="s">
        <v>222</v>
      </c>
      <c r="C67" t="s">
        <v>223</v>
      </c>
      <c r="D67" t="s">
        <v>38</v>
      </c>
      <c r="E67" t="s">
        <v>224</v>
      </c>
      <c r="F67" s="3">
        <v>42583</v>
      </c>
      <c r="G67" t="s">
        <v>224</v>
      </c>
      <c r="H67" s="3">
        <v>42599</v>
      </c>
      <c r="L67" t="s">
        <v>225</v>
      </c>
      <c r="M67" s="3">
        <v>42879</v>
      </c>
      <c r="N67" s="3">
        <v>42892</v>
      </c>
    </row>
    <row r="68" spans="1:14" x14ac:dyDescent="0.2">
      <c r="A68">
        <v>65</v>
      </c>
      <c r="B68" t="s">
        <v>226</v>
      </c>
      <c r="C68" t="s">
        <v>227</v>
      </c>
      <c r="D68" t="s">
        <v>38</v>
      </c>
      <c r="E68" t="s">
        <v>228</v>
      </c>
      <c r="F68" s="3">
        <v>42856</v>
      </c>
      <c r="G68" t="s">
        <v>228</v>
      </c>
      <c r="H68" s="3">
        <v>42884</v>
      </c>
      <c r="L68" t="s">
        <v>229</v>
      </c>
      <c r="M68" s="3">
        <v>43034</v>
      </c>
      <c r="N68" s="3">
        <v>43060</v>
      </c>
    </row>
    <row r="69" spans="1:14" x14ac:dyDescent="0.2">
      <c r="A69">
        <v>66</v>
      </c>
      <c r="B69" t="s">
        <v>230</v>
      </c>
      <c r="C69" t="s">
        <v>231</v>
      </c>
      <c r="D69" t="s">
        <v>38</v>
      </c>
      <c r="E69" t="s">
        <v>62</v>
      </c>
      <c r="F69" s="3">
        <v>43221</v>
      </c>
      <c r="G69" t="s">
        <v>62</v>
      </c>
      <c r="H69" s="3">
        <v>43242</v>
      </c>
      <c r="L69" t="s">
        <v>232</v>
      </c>
      <c r="M69" s="3">
        <v>43539</v>
      </c>
      <c r="N69" s="3">
        <v>43571</v>
      </c>
    </row>
    <row r="70" spans="1:14" x14ac:dyDescent="0.2">
      <c r="A70">
        <v>67</v>
      </c>
      <c r="B70" t="s">
        <v>233</v>
      </c>
      <c r="C70" t="s">
        <v>234</v>
      </c>
      <c r="D70" t="s">
        <v>38</v>
      </c>
      <c r="E70" t="s">
        <v>55</v>
      </c>
      <c r="F70" s="3">
        <v>43039</v>
      </c>
      <c r="G70" t="s">
        <v>55</v>
      </c>
      <c r="H70" s="3">
        <v>43054</v>
      </c>
      <c r="L70" t="s">
        <v>126</v>
      </c>
      <c r="M70" s="3">
        <v>43399</v>
      </c>
      <c r="N70" s="3">
        <v>43425</v>
      </c>
    </row>
    <row r="71" spans="1:14" x14ac:dyDescent="0.2">
      <c r="A71">
        <v>68</v>
      </c>
      <c r="B71" t="s">
        <v>235</v>
      </c>
      <c r="C71" t="s">
        <v>236</v>
      </c>
      <c r="D71" t="s">
        <v>38</v>
      </c>
      <c r="E71" t="s">
        <v>237</v>
      </c>
      <c r="F71" s="3">
        <v>43501</v>
      </c>
      <c r="G71" t="s">
        <v>237</v>
      </c>
      <c r="H71" s="3">
        <v>43538</v>
      </c>
      <c r="L71" t="s">
        <v>238</v>
      </c>
      <c r="M71" s="3">
        <v>43651</v>
      </c>
    </row>
    <row r="72" spans="1:14" x14ac:dyDescent="0.2">
      <c r="A72">
        <v>69</v>
      </c>
      <c r="B72" t="s">
        <v>239</v>
      </c>
      <c r="C72" t="s">
        <v>240</v>
      </c>
      <c r="D72" t="s">
        <v>38</v>
      </c>
      <c r="E72" t="s">
        <v>62</v>
      </c>
      <c r="F72" s="3">
        <v>43221</v>
      </c>
      <c r="G72" t="s">
        <v>62</v>
      </c>
      <c r="H72" s="3">
        <v>43242</v>
      </c>
      <c r="L72" t="s">
        <v>63</v>
      </c>
      <c r="M72" s="3">
        <v>43363</v>
      </c>
      <c r="N72" s="3">
        <v>43381</v>
      </c>
    </row>
    <row r="73" spans="1:14" x14ac:dyDescent="0.2">
      <c r="A73">
        <v>70</v>
      </c>
      <c r="B73" t="s">
        <v>241</v>
      </c>
      <c r="C73" t="s">
        <v>242</v>
      </c>
      <c r="D73" t="s">
        <v>38</v>
      </c>
      <c r="E73" t="s">
        <v>212</v>
      </c>
      <c r="F73" s="3">
        <v>42826</v>
      </c>
      <c r="G73" t="s">
        <v>212</v>
      </c>
      <c r="H73" s="3">
        <v>42850</v>
      </c>
      <c r="L73" t="s">
        <v>63</v>
      </c>
      <c r="M73" s="3">
        <v>43363</v>
      </c>
      <c r="N73" s="3">
        <v>43381</v>
      </c>
    </row>
    <row r="74" spans="1:14" x14ac:dyDescent="0.2">
      <c r="A74">
        <v>71</v>
      </c>
      <c r="B74" t="s">
        <v>243</v>
      </c>
      <c r="C74" t="s">
        <v>244</v>
      </c>
      <c r="D74" t="s">
        <v>38</v>
      </c>
      <c r="E74" t="s">
        <v>245</v>
      </c>
      <c r="F74" s="3">
        <v>42948</v>
      </c>
      <c r="G74" t="s">
        <v>245</v>
      </c>
      <c r="H74" s="3">
        <v>42964</v>
      </c>
      <c r="L74" t="s">
        <v>246</v>
      </c>
      <c r="M74" s="3">
        <v>43066</v>
      </c>
      <c r="N74" s="3">
        <v>43083</v>
      </c>
    </row>
    <row r="75" spans="1:14" x14ac:dyDescent="0.2">
      <c r="A75">
        <v>72</v>
      </c>
      <c r="B75" t="s">
        <v>247</v>
      </c>
      <c r="C75" t="s">
        <v>248</v>
      </c>
      <c r="D75" t="s">
        <v>38</v>
      </c>
      <c r="E75" t="s">
        <v>97</v>
      </c>
      <c r="F75" s="3">
        <v>42767</v>
      </c>
      <c r="G75" t="s">
        <v>97</v>
      </c>
      <c r="H75" s="3">
        <v>42782</v>
      </c>
      <c r="L75" t="s">
        <v>82</v>
      </c>
      <c r="M75" s="3">
        <v>42912</v>
      </c>
      <c r="N75" s="3">
        <v>42927</v>
      </c>
    </row>
    <row r="76" spans="1:14" x14ac:dyDescent="0.2">
      <c r="A76">
        <v>73</v>
      </c>
      <c r="B76" t="s">
        <v>249</v>
      </c>
      <c r="C76" t="s">
        <v>250</v>
      </c>
      <c r="D76" t="s">
        <v>38</v>
      </c>
      <c r="E76" t="s">
        <v>212</v>
      </c>
      <c r="F76" s="3">
        <v>42826</v>
      </c>
      <c r="G76" t="s">
        <v>212</v>
      </c>
      <c r="H76" s="3">
        <v>42850</v>
      </c>
      <c r="L76" t="s">
        <v>129</v>
      </c>
      <c r="M76" s="3">
        <v>43004</v>
      </c>
      <c r="N76" s="3">
        <v>43034</v>
      </c>
    </row>
    <row r="77" spans="1:14" x14ac:dyDescent="0.2">
      <c r="A77">
        <v>74</v>
      </c>
      <c r="B77" t="s">
        <v>251</v>
      </c>
      <c r="C77" t="s">
        <v>252</v>
      </c>
      <c r="D77" t="s">
        <v>38</v>
      </c>
      <c r="E77" t="s">
        <v>89</v>
      </c>
      <c r="F77" s="3">
        <v>41671</v>
      </c>
      <c r="G77" t="s">
        <v>90</v>
      </c>
      <c r="H77" s="3">
        <v>41681</v>
      </c>
      <c r="L77" t="s">
        <v>253</v>
      </c>
      <c r="M77" s="3">
        <v>43024</v>
      </c>
      <c r="N77" s="3">
        <v>43042</v>
      </c>
    </row>
    <row r="78" spans="1:14" x14ac:dyDescent="0.2">
      <c r="A78">
        <v>75</v>
      </c>
      <c r="B78" t="s">
        <v>254</v>
      </c>
      <c r="C78" t="s">
        <v>255</v>
      </c>
      <c r="D78" t="s">
        <v>38</v>
      </c>
      <c r="E78" t="s">
        <v>46</v>
      </c>
      <c r="F78" s="3">
        <v>42996</v>
      </c>
      <c r="G78" t="s">
        <v>46</v>
      </c>
      <c r="H78" s="3">
        <v>43028</v>
      </c>
      <c r="L78" t="s">
        <v>122</v>
      </c>
      <c r="M78" s="3">
        <v>43126</v>
      </c>
      <c r="N78" s="3">
        <v>43157</v>
      </c>
    </row>
    <row r="79" spans="1:14" x14ac:dyDescent="0.2">
      <c r="A79">
        <v>76</v>
      </c>
      <c r="B79" t="s">
        <v>256</v>
      </c>
      <c r="C79" t="s">
        <v>257</v>
      </c>
      <c r="D79" t="s">
        <v>38</v>
      </c>
      <c r="E79" t="s">
        <v>258</v>
      </c>
      <c r="F79" s="3">
        <v>43404</v>
      </c>
      <c r="G79" t="s">
        <v>258</v>
      </c>
      <c r="H79" s="3">
        <v>43448</v>
      </c>
      <c r="L79" t="s">
        <v>259</v>
      </c>
      <c r="M79" s="3">
        <v>43633</v>
      </c>
      <c r="N79" s="3">
        <v>43661</v>
      </c>
    </row>
    <row r="80" spans="1:14" x14ac:dyDescent="0.2">
      <c r="A80">
        <v>77</v>
      </c>
      <c r="B80" t="s">
        <v>260</v>
      </c>
      <c r="C80" t="s">
        <v>261</v>
      </c>
      <c r="D80" t="s">
        <v>38</v>
      </c>
      <c r="E80" t="s">
        <v>262</v>
      </c>
      <c r="F80" s="3">
        <v>42552</v>
      </c>
      <c r="G80" t="s">
        <v>262</v>
      </c>
      <c r="H80" s="3">
        <v>42586</v>
      </c>
      <c r="L80" t="s">
        <v>263</v>
      </c>
      <c r="M80" s="3">
        <v>42720</v>
      </c>
      <c r="N80" s="3">
        <v>42746</v>
      </c>
    </row>
    <row r="81" spans="1:14" x14ac:dyDescent="0.2">
      <c r="A81">
        <v>78</v>
      </c>
      <c r="B81" t="s">
        <v>264</v>
      </c>
      <c r="C81" t="s">
        <v>265</v>
      </c>
      <c r="D81" t="s">
        <v>38</v>
      </c>
      <c r="E81" t="s">
        <v>97</v>
      </c>
      <c r="F81" s="3">
        <v>42767</v>
      </c>
      <c r="G81" t="s">
        <v>97</v>
      </c>
      <c r="H81" s="3">
        <v>42782</v>
      </c>
      <c r="L81" t="s">
        <v>176</v>
      </c>
      <c r="M81" s="3">
        <v>43182</v>
      </c>
      <c r="N81" s="3">
        <v>43207</v>
      </c>
    </row>
    <row r="82" spans="1:14" x14ac:dyDescent="0.2">
      <c r="A82">
        <v>79</v>
      </c>
      <c r="B82" t="s">
        <v>266</v>
      </c>
      <c r="C82" t="s">
        <v>267</v>
      </c>
      <c r="D82" t="s">
        <v>38</v>
      </c>
      <c r="E82" t="s">
        <v>24</v>
      </c>
      <c r="F82" s="3">
        <v>43252</v>
      </c>
      <c r="G82" t="s">
        <v>24</v>
      </c>
      <c r="H82" s="3">
        <v>43276</v>
      </c>
      <c r="L82" t="s">
        <v>94</v>
      </c>
      <c r="M82" s="3">
        <v>43391</v>
      </c>
      <c r="N82" s="3">
        <v>43417</v>
      </c>
    </row>
    <row r="83" spans="1:14" x14ac:dyDescent="0.2">
      <c r="A83">
        <v>80</v>
      </c>
      <c r="B83" t="s">
        <v>268</v>
      </c>
      <c r="C83" t="s">
        <v>269</v>
      </c>
      <c r="D83" t="s">
        <v>38</v>
      </c>
      <c r="E83" t="s">
        <v>121</v>
      </c>
      <c r="F83" s="3">
        <v>42917</v>
      </c>
      <c r="G83" t="s">
        <v>121</v>
      </c>
      <c r="H83" s="3">
        <v>42929</v>
      </c>
      <c r="L83" t="s">
        <v>69</v>
      </c>
      <c r="M83" s="3">
        <v>43158</v>
      </c>
      <c r="N83" s="3">
        <v>43172</v>
      </c>
    </row>
    <row r="84" spans="1:14" x14ac:dyDescent="0.2">
      <c r="A84">
        <v>81</v>
      </c>
      <c r="B84" t="s">
        <v>270</v>
      </c>
      <c r="C84" t="s">
        <v>271</v>
      </c>
      <c r="D84" t="s">
        <v>38</v>
      </c>
      <c r="E84" t="s">
        <v>97</v>
      </c>
      <c r="F84" s="3">
        <v>42767</v>
      </c>
      <c r="G84" t="s">
        <v>97</v>
      </c>
      <c r="H84" s="3">
        <v>42782</v>
      </c>
      <c r="L84" t="s">
        <v>187</v>
      </c>
      <c r="M84" s="3">
        <v>43329</v>
      </c>
      <c r="N84" s="3">
        <v>43382</v>
      </c>
    </row>
    <row r="85" spans="1:14" x14ac:dyDescent="0.2">
      <c r="A85">
        <v>82</v>
      </c>
      <c r="B85" t="s">
        <v>272</v>
      </c>
      <c r="C85" t="s">
        <v>273</v>
      </c>
      <c r="D85" t="s">
        <v>38</v>
      </c>
      <c r="E85" t="s">
        <v>97</v>
      </c>
      <c r="F85" s="3">
        <v>42767</v>
      </c>
      <c r="G85" t="s">
        <v>97</v>
      </c>
      <c r="H85" s="3">
        <v>42782</v>
      </c>
      <c r="L85" t="s">
        <v>246</v>
      </c>
      <c r="M85" s="3">
        <v>43066</v>
      </c>
      <c r="N85" s="3">
        <v>43083</v>
      </c>
    </row>
    <row r="86" spans="1:14" x14ac:dyDescent="0.2">
      <c r="A86">
        <v>83</v>
      </c>
      <c r="B86" t="s">
        <v>274</v>
      </c>
      <c r="C86" t="s">
        <v>275</v>
      </c>
      <c r="D86" t="s">
        <v>38</v>
      </c>
      <c r="E86" t="s">
        <v>132</v>
      </c>
      <c r="F86" s="3">
        <v>43314</v>
      </c>
      <c r="G86" t="s">
        <v>132</v>
      </c>
      <c r="H86" s="3">
        <v>43339</v>
      </c>
      <c r="L86" t="s">
        <v>133</v>
      </c>
      <c r="M86" s="3">
        <v>43486</v>
      </c>
      <c r="N86" s="3">
        <v>43515</v>
      </c>
    </row>
    <row r="87" spans="1:14" x14ac:dyDescent="0.2">
      <c r="A87">
        <v>84</v>
      </c>
      <c r="B87" t="s">
        <v>276</v>
      </c>
      <c r="C87" t="s">
        <v>277</v>
      </c>
      <c r="D87" t="s">
        <v>38</v>
      </c>
      <c r="E87" t="s">
        <v>278</v>
      </c>
      <c r="F87" s="3">
        <v>41730</v>
      </c>
      <c r="G87" t="s">
        <v>278</v>
      </c>
      <c r="H87" s="3">
        <v>41740</v>
      </c>
      <c r="L87" t="s">
        <v>279</v>
      </c>
      <c r="M87" s="3">
        <v>41897</v>
      </c>
      <c r="N87" s="3">
        <v>41913</v>
      </c>
    </row>
    <row r="88" spans="1:14" x14ac:dyDescent="0.2">
      <c r="A88">
        <v>85</v>
      </c>
      <c r="B88" t="s">
        <v>280</v>
      </c>
      <c r="C88" t="s">
        <v>281</v>
      </c>
      <c r="D88" t="s">
        <v>38</v>
      </c>
      <c r="E88" t="s">
        <v>34</v>
      </c>
      <c r="F88" s="3">
        <v>43070</v>
      </c>
      <c r="G88" t="s">
        <v>34</v>
      </c>
      <c r="H88" s="3">
        <v>43095</v>
      </c>
      <c r="L88" t="s">
        <v>25</v>
      </c>
      <c r="M88" s="3">
        <v>43371</v>
      </c>
      <c r="N88" s="3">
        <v>43396</v>
      </c>
    </row>
    <row r="89" spans="1:14" x14ac:dyDescent="0.2">
      <c r="A89">
        <v>86</v>
      </c>
      <c r="B89" t="s">
        <v>282</v>
      </c>
      <c r="C89" t="s">
        <v>283</v>
      </c>
      <c r="D89" t="s">
        <v>42</v>
      </c>
      <c r="E89" t="s">
        <v>284</v>
      </c>
      <c r="F89" s="3">
        <v>43647</v>
      </c>
    </row>
    <row r="90" spans="1:14" x14ac:dyDescent="0.2">
      <c r="A90">
        <v>87</v>
      </c>
      <c r="B90" t="s">
        <v>285</v>
      </c>
      <c r="C90" t="s">
        <v>286</v>
      </c>
      <c r="D90" t="s">
        <v>38</v>
      </c>
      <c r="E90" t="s">
        <v>24</v>
      </c>
      <c r="F90" s="3">
        <v>43252</v>
      </c>
      <c r="G90" t="s">
        <v>24</v>
      </c>
      <c r="H90" s="3">
        <v>43276</v>
      </c>
      <c r="L90" t="s">
        <v>52</v>
      </c>
      <c r="M90" s="3">
        <v>43427</v>
      </c>
      <c r="N90" s="3">
        <v>43465</v>
      </c>
    </row>
    <row r="91" spans="1:14" x14ac:dyDescent="0.2">
      <c r="A91">
        <v>88</v>
      </c>
      <c r="B91" t="s">
        <v>287</v>
      </c>
      <c r="C91" t="s">
        <v>288</v>
      </c>
      <c r="D91" t="s">
        <v>38</v>
      </c>
      <c r="E91" t="s">
        <v>55</v>
      </c>
      <c r="F91" s="3">
        <v>43039</v>
      </c>
      <c r="G91" t="s">
        <v>55</v>
      </c>
      <c r="H91" s="3">
        <v>43054</v>
      </c>
      <c r="L91" t="s">
        <v>289</v>
      </c>
      <c r="M91" s="3">
        <v>43277</v>
      </c>
      <c r="N91" s="3">
        <v>43301</v>
      </c>
    </row>
    <row r="92" spans="1:14" x14ac:dyDescent="0.2">
      <c r="A92">
        <v>89</v>
      </c>
      <c r="B92" t="s">
        <v>290</v>
      </c>
      <c r="C92" t="s">
        <v>291</v>
      </c>
      <c r="D92" t="s">
        <v>42</v>
      </c>
      <c r="E92" t="s">
        <v>292</v>
      </c>
      <c r="F92" s="3">
        <v>43438</v>
      </c>
      <c r="G92" t="s">
        <v>292</v>
      </c>
      <c r="H92" s="3">
        <v>43483</v>
      </c>
    </row>
    <row r="93" spans="1:14" x14ac:dyDescent="0.2">
      <c r="A93">
        <v>90</v>
      </c>
      <c r="B93" t="s">
        <v>293</v>
      </c>
      <c r="C93" t="s">
        <v>294</v>
      </c>
      <c r="D93" t="s">
        <v>38</v>
      </c>
      <c r="E93" t="s">
        <v>168</v>
      </c>
      <c r="F93" s="3">
        <v>42614</v>
      </c>
      <c r="G93" t="s">
        <v>168</v>
      </c>
      <c r="H93" s="3">
        <v>42625</v>
      </c>
      <c r="L93" t="s">
        <v>295</v>
      </c>
      <c r="M93" s="3">
        <v>42782</v>
      </c>
      <c r="N93" s="3">
        <v>42796</v>
      </c>
    </row>
    <row r="94" spans="1:14" x14ac:dyDescent="0.2">
      <c r="A94">
        <v>91</v>
      </c>
      <c r="B94" t="s">
        <v>296</v>
      </c>
      <c r="C94" t="s">
        <v>297</v>
      </c>
      <c r="D94" t="s">
        <v>38</v>
      </c>
      <c r="E94" t="s">
        <v>132</v>
      </c>
      <c r="F94" s="3">
        <v>43314</v>
      </c>
      <c r="G94" t="s">
        <v>132</v>
      </c>
      <c r="H94" s="3">
        <v>43339</v>
      </c>
      <c r="L94" t="s">
        <v>169</v>
      </c>
      <c r="M94" s="3">
        <v>43447</v>
      </c>
      <c r="N94" s="3">
        <v>43480</v>
      </c>
    </row>
    <row r="95" spans="1:14" x14ac:dyDescent="0.2">
      <c r="A95">
        <v>92</v>
      </c>
      <c r="B95" t="s">
        <v>298</v>
      </c>
      <c r="C95" t="s">
        <v>299</v>
      </c>
      <c r="D95" t="s">
        <v>38</v>
      </c>
      <c r="E95" t="s">
        <v>237</v>
      </c>
      <c r="F95" s="3">
        <v>43501</v>
      </c>
      <c r="G95" t="s">
        <v>237</v>
      </c>
      <c r="H95" s="3">
        <v>43538</v>
      </c>
      <c r="L95" t="s">
        <v>238</v>
      </c>
      <c r="M95" s="3">
        <v>43651</v>
      </c>
    </row>
    <row r="96" spans="1:14" x14ac:dyDescent="0.2">
      <c r="A96">
        <v>93</v>
      </c>
      <c r="B96" t="s">
        <v>300</v>
      </c>
      <c r="C96" t="s">
        <v>301</v>
      </c>
      <c r="D96" t="s">
        <v>38</v>
      </c>
      <c r="E96" t="s">
        <v>292</v>
      </c>
      <c r="F96" s="3">
        <v>43438</v>
      </c>
      <c r="G96" t="s">
        <v>292</v>
      </c>
      <c r="H96" s="3">
        <v>43483</v>
      </c>
      <c r="L96" t="s">
        <v>259</v>
      </c>
      <c r="M96" s="3">
        <v>43633</v>
      </c>
      <c r="N96" s="3">
        <v>43661</v>
      </c>
    </row>
    <row r="97" spans="1:14" x14ac:dyDescent="0.2">
      <c r="A97">
        <v>94</v>
      </c>
      <c r="B97" t="s">
        <v>302</v>
      </c>
      <c r="C97" t="s">
        <v>303</v>
      </c>
      <c r="D97" t="s">
        <v>38</v>
      </c>
      <c r="E97" t="s">
        <v>228</v>
      </c>
      <c r="F97" s="3">
        <v>42856</v>
      </c>
      <c r="G97" t="s">
        <v>228</v>
      </c>
      <c r="H97" s="3">
        <v>42884</v>
      </c>
      <c r="L97" t="s">
        <v>229</v>
      </c>
      <c r="M97" s="3">
        <v>43034</v>
      </c>
      <c r="N97" s="3">
        <v>43060</v>
      </c>
    </row>
    <row r="98" spans="1:14" x14ac:dyDescent="0.2">
      <c r="A98">
        <v>95</v>
      </c>
      <c r="B98" t="s">
        <v>304</v>
      </c>
      <c r="C98" t="s">
        <v>305</v>
      </c>
      <c r="D98" t="s">
        <v>38</v>
      </c>
      <c r="E98" t="s">
        <v>217</v>
      </c>
      <c r="F98" s="3">
        <v>42675</v>
      </c>
      <c r="G98" t="s">
        <v>217</v>
      </c>
      <c r="H98" s="3">
        <v>42690</v>
      </c>
      <c r="L98" t="s">
        <v>126</v>
      </c>
      <c r="M98" s="3">
        <v>43399</v>
      </c>
      <c r="N98" s="3">
        <v>43425</v>
      </c>
    </row>
    <row r="99" spans="1:14" x14ac:dyDescent="0.2">
      <c r="A99">
        <v>96</v>
      </c>
      <c r="B99" t="s">
        <v>306</v>
      </c>
      <c r="C99" t="s">
        <v>307</v>
      </c>
      <c r="D99" t="s">
        <v>38</v>
      </c>
      <c r="E99" t="s">
        <v>121</v>
      </c>
      <c r="F99" s="3">
        <v>42917</v>
      </c>
      <c r="G99" t="s">
        <v>121</v>
      </c>
      <c r="H99" s="3">
        <v>42929</v>
      </c>
      <c r="L99" t="s">
        <v>69</v>
      </c>
      <c r="M99" s="3">
        <v>43158</v>
      </c>
      <c r="N99" s="3">
        <v>43172</v>
      </c>
    </row>
    <row r="100" spans="1:14" x14ac:dyDescent="0.2">
      <c r="A100">
        <v>97</v>
      </c>
      <c r="B100" t="s">
        <v>308</v>
      </c>
      <c r="C100" t="s">
        <v>309</v>
      </c>
      <c r="D100" t="s">
        <v>38</v>
      </c>
      <c r="E100" t="s">
        <v>121</v>
      </c>
      <c r="F100" s="3">
        <v>42917</v>
      </c>
      <c r="G100" t="s">
        <v>121</v>
      </c>
      <c r="H100" s="3">
        <v>42929</v>
      </c>
      <c r="L100" t="s">
        <v>69</v>
      </c>
      <c r="M100" s="3">
        <v>43158</v>
      </c>
      <c r="N100" s="3">
        <v>43172</v>
      </c>
    </row>
    <row r="101" spans="1:14" x14ac:dyDescent="0.2">
      <c r="A101">
        <v>98</v>
      </c>
      <c r="B101" t="s">
        <v>310</v>
      </c>
      <c r="C101" t="s">
        <v>311</v>
      </c>
      <c r="D101" t="s">
        <v>38</v>
      </c>
      <c r="E101" t="s">
        <v>212</v>
      </c>
      <c r="F101" s="3">
        <v>42826</v>
      </c>
      <c r="G101" t="s">
        <v>212</v>
      </c>
      <c r="H101" s="3">
        <v>42850</v>
      </c>
      <c r="L101" t="s">
        <v>207</v>
      </c>
      <c r="M101" s="3">
        <v>43217</v>
      </c>
      <c r="N101" s="3">
        <v>43241</v>
      </c>
    </row>
    <row r="102" spans="1:14" x14ac:dyDescent="0.2">
      <c r="A102">
        <v>99</v>
      </c>
      <c r="B102" t="s">
        <v>312</v>
      </c>
      <c r="C102" t="s">
        <v>313</v>
      </c>
      <c r="D102" t="s">
        <v>38</v>
      </c>
      <c r="E102" t="s">
        <v>314</v>
      </c>
      <c r="F102" s="3">
        <v>42248</v>
      </c>
      <c r="G102" t="s">
        <v>314</v>
      </c>
      <c r="H102" s="3">
        <v>42256</v>
      </c>
      <c r="L102" t="s">
        <v>315</v>
      </c>
      <c r="M102" s="3">
        <v>42510</v>
      </c>
      <c r="N102" s="3">
        <v>42523</v>
      </c>
    </row>
    <row r="103" spans="1:14" x14ac:dyDescent="0.2">
      <c r="A103">
        <v>100</v>
      </c>
      <c r="B103" t="s">
        <v>316</v>
      </c>
      <c r="C103" t="s">
        <v>317</v>
      </c>
      <c r="D103" t="s">
        <v>38</v>
      </c>
      <c r="E103" t="s">
        <v>34</v>
      </c>
      <c r="F103" s="3">
        <v>43070</v>
      </c>
      <c r="G103" t="s">
        <v>34</v>
      </c>
      <c r="H103" s="3">
        <v>43095</v>
      </c>
      <c r="L103" t="s">
        <v>207</v>
      </c>
      <c r="M103" s="3">
        <v>43217</v>
      </c>
      <c r="N103" s="3">
        <v>43241</v>
      </c>
    </row>
    <row r="104" spans="1:14" x14ac:dyDescent="0.2">
      <c r="A104">
        <v>101</v>
      </c>
      <c r="B104" t="s">
        <v>318</v>
      </c>
      <c r="C104" t="s">
        <v>319</v>
      </c>
      <c r="D104" t="s">
        <v>38</v>
      </c>
      <c r="E104" t="s">
        <v>201</v>
      </c>
      <c r="F104" s="3">
        <v>43348</v>
      </c>
      <c r="G104" t="s">
        <v>201</v>
      </c>
      <c r="H104" s="3">
        <v>43378</v>
      </c>
      <c r="L104" t="s">
        <v>320</v>
      </c>
      <c r="M104" s="3">
        <v>43600</v>
      </c>
      <c r="N104" s="3">
        <v>43616</v>
      </c>
    </row>
    <row r="105" spans="1:14" x14ac:dyDescent="0.2">
      <c r="A105">
        <v>102</v>
      </c>
      <c r="B105" t="s">
        <v>321</v>
      </c>
      <c r="C105" t="s">
        <v>322</v>
      </c>
      <c r="D105" t="s">
        <v>38</v>
      </c>
      <c r="E105" t="s">
        <v>24</v>
      </c>
      <c r="F105" s="3">
        <v>43252</v>
      </c>
      <c r="G105" t="s">
        <v>24</v>
      </c>
      <c r="H105" s="3">
        <v>43276</v>
      </c>
      <c r="L105" t="s">
        <v>169</v>
      </c>
      <c r="M105" s="3">
        <v>43447</v>
      </c>
      <c r="N105" s="3">
        <v>43480</v>
      </c>
    </row>
    <row r="106" spans="1:14" x14ac:dyDescent="0.2">
      <c r="A106">
        <v>103</v>
      </c>
      <c r="B106" t="s">
        <v>323</v>
      </c>
      <c r="C106" t="s">
        <v>324</v>
      </c>
      <c r="D106" t="s">
        <v>38</v>
      </c>
      <c r="E106" t="s">
        <v>97</v>
      </c>
      <c r="F106" s="3">
        <v>42767</v>
      </c>
      <c r="G106" t="s">
        <v>97</v>
      </c>
      <c r="H106" s="3">
        <v>42782</v>
      </c>
      <c r="L106" t="s">
        <v>325</v>
      </c>
      <c r="M106" s="3">
        <v>43294</v>
      </c>
      <c r="N106" s="3">
        <v>43333</v>
      </c>
    </row>
    <row r="107" spans="1:14" x14ac:dyDescent="0.2">
      <c r="A107">
        <v>104</v>
      </c>
      <c r="B107" t="s">
        <v>326</v>
      </c>
      <c r="C107" t="s">
        <v>327</v>
      </c>
      <c r="D107" t="s">
        <v>38</v>
      </c>
      <c r="E107" t="s">
        <v>30</v>
      </c>
      <c r="F107" s="3">
        <v>42736</v>
      </c>
      <c r="G107" t="s">
        <v>30</v>
      </c>
      <c r="H107" s="3">
        <v>42754</v>
      </c>
      <c r="L107" t="s">
        <v>328</v>
      </c>
      <c r="M107" s="3">
        <v>42871</v>
      </c>
      <c r="N107" s="3">
        <v>42884</v>
      </c>
    </row>
    <row r="108" spans="1:14" x14ac:dyDescent="0.2">
      <c r="A108">
        <v>105</v>
      </c>
      <c r="B108" t="s">
        <v>329</v>
      </c>
      <c r="C108" t="s">
        <v>330</v>
      </c>
      <c r="D108" t="s">
        <v>42</v>
      </c>
      <c r="E108" t="s">
        <v>34</v>
      </c>
      <c r="F108" s="3">
        <v>43070</v>
      </c>
      <c r="G108" t="s">
        <v>34</v>
      </c>
      <c r="H108" s="3">
        <v>43095</v>
      </c>
    </row>
    <row r="109" spans="1:14" x14ac:dyDescent="0.2">
      <c r="A109">
        <v>106</v>
      </c>
      <c r="B109" t="s">
        <v>331</v>
      </c>
      <c r="C109" t="s">
        <v>332</v>
      </c>
      <c r="D109" t="s">
        <v>38</v>
      </c>
      <c r="E109" t="s">
        <v>132</v>
      </c>
      <c r="F109" s="3">
        <v>43314</v>
      </c>
      <c r="G109" t="s">
        <v>132</v>
      </c>
      <c r="H109" s="3">
        <v>43339</v>
      </c>
      <c r="L109" t="s">
        <v>133</v>
      </c>
      <c r="M109" s="3">
        <v>43486</v>
      </c>
      <c r="N109" s="3">
        <v>43515</v>
      </c>
    </row>
    <row r="110" spans="1:14" x14ac:dyDescent="0.2">
      <c r="A110">
        <v>107</v>
      </c>
      <c r="B110" t="s">
        <v>333</v>
      </c>
      <c r="C110" t="s">
        <v>334</v>
      </c>
      <c r="D110" t="s">
        <v>42</v>
      </c>
      <c r="E110" t="s">
        <v>284</v>
      </c>
      <c r="F110" s="3">
        <v>43647</v>
      </c>
    </row>
    <row r="111" spans="1:14" x14ac:dyDescent="0.2">
      <c r="A111">
        <v>108</v>
      </c>
      <c r="B111" t="s">
        <v>335</v>
      </c>
      <c r="C111" t="s">
        <v>336</v>
      </c>
      <c r="D111" t="s">
        <v>38</v>
      </c>
      <c r="E111" t="s">
        <v>228</v>
      </c>
      <c r="F111" s="3">
        <v>42856</v>
      </c>
      <c r="G111" t="s">
        <v>228</v>
      </c>
      <c r="H111" s="3">
        <v>42884</v>
      </c>
      <c r="L111" t="s">
        <v>337</v>
      </c>
      <c r="M111" s="3">
        <v>43206</v>
      </c>
      <c r="N111" s="3">
        <v>43222</v>
      </c>
    </row>
    <row r="112" spans="1:14" x14ac:dyDescent="0.2">
      <c r="A112">
        <v>109</v>
      </c>
      <c r="B112" t="s">
        <v>338</v>
      </c>
      <c r="C112" t="s">
        <v>339</v>
      </c>
      <c r="D112" t="s">
        <v>38</v>
      </c>
      <c r="E112" t="s">
        <v>340</v>
      </c>
      <c r="F112" s="3">
        <v>43375</v>
      </c>
      <c r="G112" t="s">
        <v>340</v>
      </c>
      <c r="H112" s="3">
        <v>43396</v>
      </c>
      <c r="L112" t="s">
        <v>341</v>
      </c>
      <c r="M112" s="3">
        <v>43641</v>
      </c>
    </row>
    <row r="113" spans="1:18" x14ac:dyDescent="0.2">
      <c r="A113">
        <v>110</v>
      </c>
      <c r="B113" t="s">
        <v>342</v>
      </c>
      <c r="C113" t="s">
        <v>343</v>
      </c>
      <c r="D113" t="s">
        <v>38</v>
      </c>
      <c r="E113" t="s">
        <v>212</v>
      </c>
      <c r="F113" s="3">
        <v>42826</v>
      </c>
      <c r="G113" t="s">
        <v>212</v>
      </c>
      <c r="H113" s="3">
        <v>42850</v>
      </c>
      <c r="L113" t="s">
        <v>122</v>
      </c>
      <c r="M113" s="3">
        <v>43126</v>
      </c>
      <c r="N113" s="3">
        <v>43157</v>
      </c>
    </row>
    <row r="114" spans="1:18" x14ac:dyDescent="0.2">
      <c r="A114">
        <v>111</v>
      </c>
      <c r="B114" t="s">
        <v>344</v>
      </c>
      <c r="C114" t="s">
        <v>345</v>
      </c>
      <c r="D114" t="s">
        <v>38</v>
      </c>
      <c r="E114" t="s">
        <v>201</v>
      </c>
      <c r="F114" s="3">
        <v>43348</v>
      </c>
      <c r="G114" t="s">
        <v>201</v>
      </c>
      <c r="H114" s="3">
        <v>43378</v>
      </c>
      <c r="L114" t="s">
        <v>173</v>
      </c>
      <c r="M114" s="3">
        <v>43511</v>
      </c>
      <c r="N114" s="3">
        <v>43552</v>
      </c>
    </row>
    <row r="115" spans="1:18" x14ac:dyDescent="0.2">
      <c r="A115">
        <v>112</v>
      </c>
      <c r="B115" t="s">
        <v>346</v>
      </c>
      <c r="C115" t="s">
        <v>347</v>
      </c>
      <c r="D115" t="s">
        <v>38</v>
      </c>
      <c r="E115" t="s">
        <v>132</v>
      </c>
      <c r="F115" s="3">
        <v>43314</v>
      </c>
      <c r="G115" t="s">
        <v>132</v>
      </c>
      <c r="H115" s="3">
        <v>43339</v>
      </c>
      <c r="L115" t="s">
        <v>348</v>
      </c>
      <c r="M115" s="3">
        <v>43633</v>
      </c>
      <c r="N115" s="3">
        <v>43658</v>
      </c>
    </row>
    <row r="116" spans="1:18" x14ac:dyDescent="0.2">
      <c r="A116">
        <v>113</v>
      </c>
      <c r="B116" t="s">
        <v>349</v>
      </c>
      <c r="C116" t="s">
        <v>350</v>
      </c>
      <c r="D116" t="s">
        <v>38</v>
      </c>
      <c r="E116" t="s">
        <v>24</v>
      </c>
      <c r="F116" s="3">
        <v>43252</v>
      </c>
      <c r="G116" t="s">
        <v>24</v>
      </c>
      <c r="H116" s="3">
        <v>43276</v>
      </c>
      <c r="L116" t="s">
        <v>94</v>
      </c>
      <c r="M116" s="3">
        <v>43391</v>
      </c>
      <c r="N116" s="3">
        <v>43417</v>
      </c>
    </row>
    <row r="117" spans="1:18" x14ac:dyDescent="0.2">
      <c r="A117">
        <v>114</v>
      </c>
      <c r="B117" t="s">
        <v>351</v>
      </c>
      <c r="C117" t="s">
        <v>352</v>
      </c>
      <c r="D117" t="s">
        <v>38</v>
      </c>
      <c r="E117" t="s">
        <v>81</v>
      </c>
      <c r="F117" s="3">
        <v>42795</v>
      </c>
      <c r="G117" t="s">
        <v>81</v>
      </c>
      <c r="H117" s="3">
        <v>42808</v>
      </c>
      <c r="L117" t="s">
        <v>129</v>
      </c>
      <c r="M117" s="3">
        <v>43004</v>
      </c>
      <c r="N117" s="3">
        <v>43034</v>
      </c>
    </row>
    <row r="118" spans="1:18" x14ac:dyDescent="0.2">
      <c r="A118">
        <v>115</v>
      </c>
      <c r="B118" t="s">
        <v>353</v>
      </c>
      <c r="C118" t="s">
        <v>354</v>
      </c>
      <c r="D118" t="s">
        <v>38</v>
      </c>
      <c r="E118" t="s">
        <v>340</v>
      </c>
      <c r="F118" s="3">
        <v>43375</v>
      </c>
      <c r="G118" t="s">
        <v>340</v>
      </c>
      <c r="H118" s="3">
        <v>43396</v>
      </c>
      <c r="L118" t="s">
        <v>173</v>
      </c>
      <c r="M118" s="3">
        <v>43511</v>
      </c>
      <c r="N118" s="3">
        <v>43552</v>
      </c>
    </row>
    <row r="119" spans="1:18" x14ac:dyDescent="0.2">
      <c r="A119">
        <v>116</v>
      </c>
      <c r="B119" t="s">
        <v>355</v>
      </c>
      <c r="C119" t="s">
        <v>356</v>
      </c>
      <c r="D119" t="s">
        <v>38</v>
      </c>
      <c r="E119" t="s">
        <v>50</v>
      </c>
      <c r="F119" s="3">
        <v>42887</v>
      </c>
      <c r="G119" t="s">
        <v>51</v>
      </c>
      <c r="H119" s="3">
        <v>42898</v>
      </c>
      <c r="L119" t="s">
        <v>246</v>
      </c>
      <c r="M119" s="3">
        <v>43066</v>
      </c>
      <c r="N119" s="3">
        <v>43083</v>
      </c>
    </row>
    <row r="120" spans="1:18" x14ac:dyDescent="0.2">
      <c r="A120">
        <v>117</v>
      </c>
      <c r="B120" t="s">
        <v>357</v>
      </c>
      <c r="C120" t="s">
        <v>358</v>
      </c>
      <c r="D120" t="s">
        <v>38</v>
      </c>
      <c r="E120" t="s">
        <v>78</v>
      </c>
      <c r="F120" s="3">
        <v>42979</v>
      </c>
      <c r="G120" t="s">
        <v>78</v>
      </c>
      <c r="H120" s="3">
        <v>42997</v>
      </c>
      <c r="L120" t="s">
        <v>122</v>
      </c>
      <c r="M120" s="3">
        <v>43126</v>
      </c>
      <c r="N120" s="3">
        <v>43157</v>
      </c>
    </row>
    <row r="121" spans="1:18" x14ac:dyDescent="0.2">
      <c r="A121">
        <v>118</v>
      </c>
      <c r="B121" t="s">
        <v>359</v>
      </c>
      <c r="C121" t="s">
        <v>360</v>
      </c>
      <c r="D121" t="s">
        <v>23</v>
      </c>
      <c r="E121" t="s">
        <v>81</v>
      </c>
      <c r="F121" s="3">
        <v>42795</v>
      </c>
      <c r="G121" t="s">
        <v>81</v>
      </c>
      <c r="H121" s="3">
        <v>42808</v>
      </c>
      <c r="L121" t="s">
        <v>361</v>
      </c>
      <c r="M121" s="3">
        <v>42963</v>
      </c>
      <c r="N121" s="3">
        <v>42979</v>
      </c>
      <c r="O121" t="s">
        <v>362</v>
      </c>
      <c r="P121" s="3">
        <v>43609</v>
      </c>
      <c r="Q121" s="3" t="s">
        <v>362</v>
      </c>
      <c r="R121" s="3">
        <v>43647</v>
      </c>
    </row>
    <row r="122" spans="1:18" x14ac:dyDescent="0.2">
      <c r="A122">
        <v>119</v>
      </c>
      <c r="B122" t="s">
        <v>363</v>
      </c>
      <c r="C122" t="s">
        <v>364</v>
      </c>
      <c r="D122" t="s">
        <v>38</v>
      </c>
      <c r="E122" t="s">
        <v>62</v>
      </c>
      <c r="F122" s="3">
        <v>43221</v>
      </c>
      <c r="G122" t="s">
        <v>62</v>
      </c>
      <c r="H122" s="3">
        <v>43242</v>
      </c>
      <c r="L122" t="s">
        <v>232</v>
      </c>
      <c r="M122" s="3">
        <v>43539</v>
      </c>
      <c r="N122" s="3">
        <v>43571</v>
      </c>
    </row>
    <row r="123" spans="1:18" x14ac:dyDescent="0.2">
      <c r="A123">
        <v>120</v>
      </c>
      <c r="B123" t="s">
        <v>365</v>
      </c>
      <c r="C123" t="s">
        <v>366</v>
      </c>
      <c r="D123" t="s">
        <v>38</v>
      </c>
      <c r="E123" t="s">
        <v>55</v>
      </c>
      <c r="F123" s="3">
        <v>43039</v>
      </c>
      <c r="G123" t="s">
        <v>55</v>
      </c>
      <c r="H123" s="3">
        <v>43054</v>
      </c>
      <c r="L123" t="s">
        <v>367</v>
      </c>
      <c r="M123" s="3">
        <v>43432</v>
      </c>
      <c r="N123" s="3">
        <v>43478</v>
      </c>
    </row>
    <row r="124" spans="1:18" x14ac:dyDescent="0.2">
      <c r="A124">
        <v>121</v>
      </c>
      <c r="B124" t="s">
        <v>368</v>
      </c>
      <c r="C124" t="s">
        <v>369</v>
      </c>
      <c r="D124" t="s">
        <v>42</v>
      </c>
      <c r="E124" t="s">
        <v>43</v>
      </c>
      <c r="F124" s="3">
        <v>43556</v>
      </c>
      <c r="G124" t="s">
        <v>43</v>
      </c>
      <c r="H124" s="3">
        <v>43581</v>
      </c>
    </row>
    <row r="125" spans="1:18" x14ac:dyDescent="0.2">
      <c r="A125">
        <v>122</v>
      </c>
      <c r="B125" t="s">
        <v>370</v>
      </c>
      <c r="C125" t="s">
        <v>371</v>
      </c>
      <c r="D125" t="s">
        <v>38</v>
      </c>
      <c r="E125" t="s">
        <v>372</v>
      </c>
      <c r="F125" s="3">
        <v>43160</v>
      </c>
      <c r="G125" t="s">
        <v>372</v>
      </c>
      <c r="H125" s="3">
        <v>43173</v>
      </c>
      <c r="L125" t="s">
        <v>187</v>
      </c>
      <c r="M125" s="3">
        <v>43329</v>
      </c>
      <c r="N125" s="3">
        <v>43382</v>
      </c>
    </row>
    <row r="126" spans="1:18" x14ac:dyDescent="0.2">
      <c r="A126">
        <v>123</v>
      </c>
      <c r="B126" t="s">
        <v>373</v>
      </c>
      <c r="C126" t="s">
        <v>374</v>
      </c>
      <c r="D126" t="s">
        <v>38</v>
      </c>
      <c r="E126" t="s">
        <v>142</v>
      </c>
      <c r="F126" s="3">
        <v>43283</v>
      </c>
      <c r="G126" t="s">
        <v>142</v>
      </c>
      <c r="H126" s="3">
        <v>43299</v>
      </c>
      <c r="L126" t="s">
        <v>190</v>
      </c>
      <c r="M126" s="3">
        <v>43570</v>
      </c>
      <c r="N126" s="3">
        <v>43599</v>
      </c>
    </row>
    <row r="127" spans="1:18" x14ac:dyDescent="0.2">
      <c r="A127">
        <v>124</v>
      </c>
      <c r="B127" t="s">
        <v>375</v>
      </c>
      <c r="C127" t="s">
        <v>376</v>
      </c>
      <c r="D127" t="s">
        <v>38</v>
      </c>
      <c r="E127" t="s">
        <v>377</v>
      </c>
      <c r="F127" s="3">
        <v>43101</v>
      </c>
      <c r="G127" t="s">
        <v>377</v>
      </c>
      <c r="H127" s="3">
        <v>43129</v>
      </c>
      <c r="L127" t="s">
        <v>39</v>
      </c>
      <c r="M127" s="3">
        <v>43245</v>
      </c>
      <c r="N127" s="3">
        <v>43279</v>
      </c>
    </row>
    <row r="128" spans="1:18" x14ac:dyDescent="0.2">
      <c r="A128">
        <v>125</v>
      </c>
      <c r="B128" t="s">
        <v>378</v>
      </c>
      <c r="C128" t="s">
        <v>379</v>
      </c>
      <c r="D128" t="s">
        <v>38</v>
      </c>
      <c r="E128" t="s">
        <v>30</v>
      </c>
      <c r="F128" s="3">
        <v>42736</v>
      </c>
      <c r="G128" t="s">
        <v>30</v>
      </c>
      <c r="H128" s="3">
        <v>42754</v>
      </c>
      <c r="L128" t="s">
        <v>380</v>
      </c>
      <c r="M128" s="3">
        <v>43091</v>
      </c>
      <c r="N128" s="3">
        <v>43129</v>
      </c>
    </row>
    <row r="129" spans="1:18" x14ac:dyDescent="0.2">
      <c r="A129">
        <v>126</v>
      </c>
      <c r="B129" t="s">
        <v>381</v>
      </c>
      <c r="C129" t="s">
        <v>382</v>
      </c>
      <c r="D129" t="s">
        <v>38</v>
      </c>
      <c r="E129" t="s">
        <v>55</v>
      </c>
      <c r="F129" s="3">
        <v>43039</v>
      </c>
      <c r="G129" t="s">
        <v>55</v>
      </c>
      <c r="H129" s="3">
        <v>43054</v>
      </c>
      <c r="L129" t="s">
        <v>207</v>
      </c>
      <c r="M129" s="3">
        <v>43217</v>
      </c>
      <c r="N129" s="3">
        <v>43241</v>
      </c>
    </row>
    <row r="130" spans="1:18" x14ac:dyDescent="0.2">
      <c r="A130">
        <v>127</v>
      </c>
      <c r="B130" t="s">
        <v>383</v>
      </c>
      <c r="C130" t="s">
        <v>384</v>
      </c>
      <c r="D130" t="s">
        <v>38</v>
      </c>
      <c r="E130" t="s">
        <v>132</v>
      </c>
      <c r="F130" s="3">
        <v>43314</v>
      </c>
      <c r="G130" t="s">
        <v>132</v>
      </c>
      <c r="H130" s="3">
        <v>43339</v>
      </c>
      <c r="L130" t="s">
        <v>173</v>
      </c>
      <c r="M130" s="3">
        <v>43511</v>
      </c>
      <c r="N130" s="3">
        <v>43552</v>
      </c>
    </row>
    <row r="131" spans="1:18" x14ac:dyDescent="0.2">
      <c r="A131">
        <v>128</v>
      </c>
      <c r="B131" t="s">
        <v>385</v>
      </c>
      <c r="C131" t="s">
        <v>386</v>
      </c>
      <c r="D131" t="s">
        <v>42</v>
      </c>
      <c r="E131" t="s">
        <v>340</v>
      </c>
      <c r="F131" s="3">
        <v>43375</v>
      </c>
      <c r="G131" t="s">
        <v>340</v>
      </c>
      <c r="H131" s="3">
        <v>43396</v>
      </c>
    </row>
    <row r="132" spans="1:18" x14ac:dyDescent="0.2">
      <c r="A132">
        <v>129</v>
      </c>
      <c r="B132" t="s">
        <v>387</v>
      </c>
      <c r="C132" t="s">
        <v>388</v>
      </c>
      <c r="D132" t="s">
        <v>42</v>
      </c>
      <c r="E132" t="s">
        <v>24</v>
      </c>
      <c r="F132" s="3">
        <v>43252</v>
      </c>
      <c r="G132" t="s">
        <v>24</v>
      </c>
      <c r="H132" s="3">
        <v>43276</v>
      </c>
    </row>
    <row r="133" spans="1:18" x14ac:dyDescent="0.2">
      <c r="A133">
        <v>130</v>
      </c>
      <c r="B133" t="s">
        <v>389</v>
      </c>
      <c r="C133" t="s">
        <v>390</v>
      </c>
      <c r="D133" t="s">
        <v>38</v>
      </c>
      <c r="E133" t="s">
        <v>78</v>
      </c>
      <c r="F133" s="3">
        <v>42979</v>
      </c>
      <c r="G133" t="s">
        <v>78</v>
      </c>
      <c r="H133" s="3">
        <v>42997</v>
      </c>
      <c r="L133" t="s">
        <v>122</v>
      </c>
      <c r="M133" s="3">
        <v>43126</v>
      </c>
      <c r="N133" s="3">
        <v>43157</v>
      </c>
    </row>
    <row r="134" spans="1:18" x14ac:dyDescent="0.2">
      <c r="A134">
        <v>131</v>
      </c>
      <c r="B134" t="s">
        <v>391</v>
      </c>
      <c r="C134" t="s">
        <v>392</v>
      </c>
      <c r="D134" t="s">
        <v>38</v>
      </c>
      <c r="E134" t="s">
        <v>132</v>
      </c>
      <c r="F134" s="3">
        <v>43314</v>
      </c>
      <c r="G134" t="s">
        <v>132</v>
      </c>
      <c r="H134" s="3">
        <v>43339</v>
      </c>
      <c r="L134" t="s">
        <v>133</v>
      </c>
      <c r="M134" s="3">
        <v>43486</v>
      </c>
      <c r="N134" s="3">
        <v>43515</v>
      </c>
    </row>
    <row r="135" spans="1:18" x14ac:dyDescent="0.2">
      <c r="A135">
        <v>132</v>
      </c>
      <c r="B135" t="s">
        <v>393</v>
      </c>
      <c r="C135" t="s">
        <v>394</v>
      </c>
      <c r="D135" t="s">
        <v>38</v>
      </c>
      <c r="E135" t="s">
        <v>372</v>
      </c>
      <c r="F135" s="3">
        <v>43160</v>
      </c>
      <c r="G135" t="s">
        <v>372</v>
      </c>
      <c r="H135" s="3">
        <v>43173</v>
      </c>
      <c r="L135" t="s">
        <v>395</v>
      </c>
      <c r="M135" s="3">
        <v>43294</v>
      </c>
      <c r="N135" s="3">
        <v>43335</v>
      </c>
    </row>
    <row r="136" spans="1:18" x14ac:dyDescent="0.2">
      <c r="A136">
        <v>133</v>
      </c>
      <c r="B136" t="s">
        <v>396</v>
      </c>
      <c r="C136" t="s">
        <v>397</v>
      </c>
      <c r="D136" t="s">
        <v>38</v>
      </c>
      <c r="E136" t="s">
        <v>398</v>
      </c>
      <c r="F136" s="3">
        <v>43009</v>
      </c>
      <c r="G136" t="s">
        <v>398</v>
      </c>
      <c r="H136" s="3">
        <v>43025</v>
      </c>
      <c r="L136" t="s">
        <v>39</v>
      </c>
      <c r="M136" s="3">
        <v>43245</v>
      </c>
      <c r="N136" s="3">
        <v>43279</v>
      </c>
    </row>
    <row r="137" spans="1:18" x14ac:dyDescent="0.2">
      <c r="A137">
        <v>134</v>
      </c>
      <c r="B137" t="s">
        <v>399</v>
      </c>
      <c r="C137" t="s">
        <v>400</v>
      </c>
      <c r="D137" t="s">
        <v>42</v>
      </c>
      <c r="E137" t="s">
        <v>34</v>
      </c>
      <c r="F137" s="3">
        <v>43070</v>
      </c>
      <c r="G137" t="s">
        <v>34</v>
      </c>
      <c r="H137" s="3">
        <v>43095</v>
      </c>
    </row>
    <row r="138" spans="1:18" x14ac:dyDescent="0.2">
      <c r="A138">
        <v>135</v>
      </c>
      <c r="B138" t="s">
        <v>401</v>
      </c>
      <c r="C138" t="s">
        <v>402</v>
      </c>
      <c r="D138" t="s">
        <v>38</v>
      </c>
      <c r="E138" t="s">
        <v>403</v>
      </c>
      <c r="F138" s="3">
        <v>42370</v>
      </c>
      <c r="G138" t="s">
        <v>403</v>
      </c>
      <c r="H138" s="3">
        <v>42384</v>
      </c>
      <c r="L138" t="s">
        <v>404</v>
      </c>
      <c r="M138" s="3">
        <v>42537</v>
      </c>
      <c r="N138" s="3">
        <v>42569</v>
      </c>
    </row>
    <row r="139" spans="1:18" x14ac:dyDescent="0.2">
      <c r="A139">
        <v>136</v>
      </c>
      <c r="B139" t="s">
        <v>405</v>
      </c>
      <c r="C139" t="s">
        <v>406</v>
      </c>
      <c r="D139" t="s">
        <v>23</v>
      </c>
      <c r="E139" t="s">
        <v>403</v>
      </c>
      <c r="F139" s="3">
        <v>42370</v>
      </c>
      <c r="G139" t="s">
        <v>403</v>
      </c>
      <c r="H139" s="3">
        <v>42384</v>
      </c>
      <c r="L139" t="s">
        <v>404</v>
      </c>
      <c r="M139" s="3">
        <v>42537</v>
      </c>
      <c r="N139" s="3">
        <v>42569</v>
      </c>
      <c r="O139" t="s">
        <v>156</v>
      </c>
      <c r="P139" s="3">
        <v>43383</v>
      </c>
      <c r="Q139" s="3" t="s">
        <v>156</v>
      </c>
      <c r="R139" s="3">
        <v>43403</v>
      </c>
    </row>
    <row r="140" spans="1:18" x14ac:dyDescent="0.2">
      <c r="A140">
        <v>137</v>
      </c>
      <c r="B140" t="s">
        <v>407</v>
      </c>
      <c r="C140" t="s">
        <v>408</v>
      </c>
      <c r="D140" t="s">
        <v>38</v>
      </c>
      <c r="E140" t="s">
        <v>372</v>
      </c>
      <c r="F140" s="3">
        <v>43160</v>
      </c>
      <c r="G140" t="s">
        <v>372</v>
      </c>
      <c r="H140" s="3">
        <v>43173</v>
      </c>
      <c r="L140" t="s">
        <v>187</v>
      </c>
      <c r="M140" s="3">
        <v>43329</v>
      </c>
      <c r="N140" s="3">
        <v>43382</v>
      </c>
    </row>
    <row r="141" spans="1:18" x14ac:dyDescent="0.2">
      <c r="A141">
        <v>138</v>
      </c>
      <c r="B141" t="s">
        <v>409</v>
      </c>
      <c r="C141" t="s">
        <v>410</v>
      </c>
      <c r="D141" t="s">
        <v>38</v>
      </c>
      <c r="E141" t="s">
        <v>34</v>
      </c>
      <c r="F141" s="3">
        <v>43070</v>
      </c>
      <c r="G141" t="s">
        <v>34</v>
      </c>
      <c r="H141" s="3">
        <v>43095</v>
      </c>
      <c r="L141" t="s">
        <v>52</v>
      </c>
      <c r="M141" s="3">
        <v>43427</v>
      </c>
      <c r="N141" s="3">
        <v>43465</v>
      </c>
    </row>
    <row r="142" spans="1:18" x14ac:dyDescent="0.2">
      <c r="A142">
        <v>139</v>
      </c>
      <c r="B142" t="s">
        <v>411</v>
      </c>
      <c r="C142" t="s">
        <v>412</v>
      </c>
      <c r="D142" t="s">
        <v>38</v>
      </c>
      <c r="E142" t="s">
        <v>132</v>
      </c>
      <c r="F142" s="3">
        <v>43314</v>
      </c>
      <c r="G142" t="s">
        <v>132</v>
      </c>
      <c r="H142" s="3">
        <v>43339</v>
      </c>
      <c r="L142" t="s">
        <v>145</v>
      </c>
      <c r="M142" s="3">
        <v>43493</v>
      </c>
      <c r="N142" s="3">
        <v>43516</v>
      </c>
    </row>
    <row r="143" spans="1:18" x14ac:dyDescent="0.2">
      <c r="A143">
        <v>140</v>
      </c>
      <c r="B143" t="s">
        <v>413</v>
      </c>
      <c r="C143" t="s">
        <v>414</v>
      </c>
      <c r="D143" t="s">
        <v>38</v>
      </c>
      <c r="E143" t="s">
        <v>121</v>
      </c>
      <c r="F143" s="3">
        <v>42917</v>
      </c>
      <c r="G143" t="s">
        <v>121</v>
      </c>
      <c r="H143" s="3">
        <v>42929</v>
      </c>
      <c r="L143" t="s">
        <v>246</v>
      </c>
      <c r="M143" s="3">
        <v>43066</v>
      </c>
      <c r="N143" s="3">
        <v>43083</v>
      </c>
    </row>
    <row r="144" spans="1:18" x14ac:dyDescent="0.2">
      <c r="A144">
        <v>141</v>
      </c>
      <c r="B144" t="s">
        <v>415</v>
      </c>
      <c r="C144" t="s">
        <v>416</v>
      </c>
      <c r="D144" t="s">
        <v>38</v>
      </c>
      <c r="E144" t="s">
        <v>62</v>
      </c>
      <c r="F144" s="3">
        <v>43221</v>
      </c>
      <c r="G144" t="s">
        <v>62</v>
      </c>
      <c r="H144" s="3">
        <v>43242</v>
      </c>
      <c r="L144" t="s">
        <v>417</v>
      </c>
      <c r="M144" s="3">
        <v>43402</v>
      </c>
      <c r="N144" s="3">
        <v>43426</v>
      </c>
    </row>
    <row r="145" spans="1:18" x14ac:dyDescent="0.2">
      <c r="A145">
        <v>142</v>
      </c>
      <c r="B145" t="s">
        <v>418</v>
      </c>
      <c r="C145" t="s">
        <v>419</v>
      </c>
      <c r="D145" t="s">
        <v>42</v>
      </c>
      <c r="E145" t="s">
        <v>420</v>
      </c>
      <c r="F145" s="3">
        <v>43619</v>
      </c>
      <c r="G145" t="s">
        <v>420</v>
      </c>
      <c r="H145" s="3">
        <v>43644</v>
      </c>
    </row>
    <row r="146" spans="1:18" x14ac:dyDescent="0.2">
      <c r="A146">
        <v>143</v>
      </c>
      <c r="B146" t="s">
        <v>421</v>
      </c>
      <c r="C146" t="s">
        <v>422</v>
      </c>
      <c r="D146" t="s">
        <v>38</v>
      </c>
      <c r="E146" t="s">
        <v>423</v>
      </c>
      <c r="F146" s="3">
        <v>42705</v>
      </c>
      <c r="G146" t="s">
        <v>423</v>
      </c>
      <c r="H146" s="3">
        <v>42719</v>
      </c>
      <c r="L146" t="s">
        <v>229</v>
      </c>
      <c r="M146" s="3">
        <v>43034</v>
      </c>
      <c r="N146" s="3">
        <v>43060</v>
      </c>
    </row>
    <row r="147" spans="1:18" x14ac:dyDescent="0.2">
      <c r="A147">
        <v>144</v>
      </c>
      <c r="B147" t="s">
        <v>424</v>
      </c>
      <c r="C147" t="s">
        <v>425</v>
      </c>
      <c r="D147" t="s">
        <v>38</v>
      </c>
      <c r="E147" t="s">
        <v>55</v>
      </c>
      <c r="F147" s="3">
        <v>43039</v>
      </c>
      <c r="G147" t="s">
        <v>55</v>
      </c>
      <c r="H147" s="3">
        <v>43054</v>
      </c>
      <c r="L147" t="s">
        <v>176</v>
      </c>
      <c r="M147" s="3">
        <v>43182</v>
      </c>
      <c r="N147" s="3">
        <v>43207</v>
      </c>
    </row>
    <row r="148" spans="1:18" x14ac:dyDescent="0.2">
      <c r="A148">
        <v>145</v>
      </c>
      <c r="B148" t="s">
        <v>426</v>
      </c>
      <c r="C148" t="s">
        <v>427</v>
      </c>
      <c r="D148" t="s">
        <v>23</v>
      </c>
      <c r="E148" t="s">
        <v>217</v>
      </c>
      <c r="F148" s="3">
        <v>42675</v>
      </c>
      <c r="G148" t="s">
        <v>217</v>
      </c>
      <c r="H148" s="3">
        <v>42690</v>
      </c>
      <c r="L148" t="s">
        <v>328</v>
      </c>
      <c r="M148" s="3">
        <v>42871</v>
      </c>
      <c r="N148" s="3">
        <v>42884</v>
      </c>
      <c r="O148" t="s">
        <v>156</v>
      </c>
      <c r="P148" s="3">
        <v>43383</v>
      </c>
      <c r="Q148" s="3" t="s">
        <v>156</v>
      </c>
      <c r="R148" s="3">
        <v>43403</v>
      </c>
    </row>
    <row r="149" spans="1:18" x14ac:dyDescent="0.2">
      <c r="A149">
        <v>146</v>
      </c>
      <c r="B149" t="s">
        <v>428</v>
      </c>
      <c r="C149" t="s">
        <v>429</v>
      </c>
      <c r="D149" t="s">
        <v>38</v>
      </c>
      <c r="E149" t="s">
        <v>212</v>
      </c>
      <c r="F149" s="3">
        <v>42826</v>
      </c>
      <c r="G149" t="s">
        <v>212</v>
      </c>
      <c r="H149" s="3">
        <v>42850</v>
      </c>
      <c r="L149" t="s">
        <v>69</v>
      </c>
      <c r="M149" s="3">
        <v>43158</v>
      </c>
      <c r="N149" s="3">
        <v>43172</v>
      </c>
    </row>
    <row r="150" spans="1:18" x14ac:dyDescent="0.2">
      <c r="A150">
        <v>147</v>
      </c>
      <c r="B150" t="s">
        <v>430</v>
      </c>
      <c r="C150" t="s">
        <v>431</v>
      </c>
      <c r="D150" t="s">
        <v>38</v>
      </c>
      <c r="E150" t="s">
        <v>245</v>
      </c>
      <c r="F150" s="3">
        <v>42948</v>
      </c>
      <c r="G150" t="s">
        <v>245</v>
      </c>
      <c r="H150" s="3">
        <v>42964</v>
      </c>
      <c r="L150" t="s">
        <v>432</v>
      </c>
      <c r="M150" s="3">
        <v>43055</v>
      </c>
      <c r="N150" s="3">
        <v>43070</v>
      </c>
    </row>
    <row r="151" spans="1:18" x14ac:dyDescent="0.2">
      <c r="A151">
        <v>148</v>
      </c>
      <c r="B151" t="s">
        <v>433</v>
      </c>
      <c r="C151" t="s">
        <v>434</v>
      </c>
      <c r="D151" t="s">
        <v>38</v>
      </c>
      <c r="E151" t="s">
        <v>30</v>
      </c>
      <c r="F151" s="3">
        <v>42736</v>
      </c>
      <c r="G151" t="s">
        <v>30</v>
      </c>
      <c r="H151" s="3">
        <v>42754</v>
      </c>
      <c r="L151" t="s">
        <v>229</v>
      </c>
      <c r="M151" s="3">
        <v>43034</v>
      </c>
      <c r="N151" s="3">
        <v>43060</v>
      </c>
    </row>
    <row r="152" spans="1:18" x14ac:dyDescent="0.2">
      <c r="A152">
        <v>149</v>
      </c>
      <c r="B152" t="s">
        <v>435</v>
      </c>
      <c r="C152" t="s">
        <v>436</v>
      </c>
      <c r="D152" t="s">
        <v>38</v>
      </c>
      <c r="E152" t="s">
        <v>163</v>
      </c>
      <c r="F152" s="3">
        <v>43191</v>
      </c>
      <c r="G152" t="s">
        <v>163</v>
      </c>
      <c r="H152" s="3">
        <v>43238</v>
      </c>
      <c r="L152" t="s">
        <v>52</v>
      </c>
      <c r="M152" s="3">
        <v>43427</v>
      </c>
      <c r="N152" s="3">
        <v>43465</v>
      </c>
    </row>
    <row r="153" spans="1:18" x14ac:dyDescent="0.2">
      <c r="A153">
        <v>150</v>
      </c>
      <c r="B153" t="s">
        <v>437</v>
      </c>
      <c r="C153" t="s">
        <v>438</v>
      </c>
      <c r="D153" t="s">
        <v>38</v>
      </c>
      <c r="E153" t="s">
        <v>78</v>
      </c>
      <c r="F153" s="3">
        <v>42979</v>
      </c>
      <c r="G153" t="s">
        <v>78</v>
      </c>
      <c r="H153" s="3">
        <v>42997</v>
      </c>
      <c r="L153" t="s">
        <v>176</v>
      </c>
      <c r="M153" s="3">
        <v>43182</v>
      </c>
      <c r="N153" s="3">
        <v>43207</v>
      </c>
    </row>
    <row r="154" spans="1:18" x14ac:dyDescent="0.2">
      <c r="A154">
        <v>151</v>
      </c>
      <c r="B154" t="s">
        <v>439</v>
      </c>
      <c r="C154" t="s">
        <v>440</v>
      </c>
      <c r="D154" t="s">
        <v>42</v>
      </c>
      <c r="E154" t="s">
        <v>441</v>
      </c>
      <c r="F154" s="3">
        <v>43587</v>
      </c>
      <c r="G154" t="s">
        <v>441</v>
      </c>
      <c r="H154" s="3">
        <v>43608</v>
      </c>
    </row>
    <row r="155" spans="1:18" x14ac:dyDescent="0.2">
      <c r="A155">
        <v>152</v>
      </c>
      <c r="B155" t="s">
        <v>442</v>
      </c>
      <c r="C155" t="s">
        <v>443</v>
      </c>
      <c r="D155" t="s">
        <v>42</v>
      </c>
      <c r="E155" t="s">
        <v>444</v>
      </c>
      <c r="F155" s="3">
        <v>43525</v>
      </c>
      <c r="G155" t="s">
        <v>444</v>
      </c>
      <c r="H155" s="3">
        <v>43554</v>
      </c>
    </row>
    <row r="156" spans="1:18" x14ac:dyDescent="0.2">
      <c r="A156">
        <v>153</v>
      </c>
      <c r="B156" t="s">
        <v>445</v>
      </c>
      <c r="C156" t="s">
        <v>446</v>
      </c>
      <c r="D156" t="s">
        <v>38</v>
      </c>
      <c r="E156" t="s">
        <v>34</v>
      </c>
      <c r="F156" s="3">
        <v>43070</v>
      </c>
      <c r="G156" t="s">
        <v>34</v>
      </c>
      <c r="H156" s="3">
        <v>43095</v>
      </c>
      <c r="L156" t="s">
        <v>39</v>
      </c>
      <c r="M156" s="3">
        <v>43245</v>
      </c>
      <c r="N156" s="3">
        <v>43279</v>
      </c>
    </row>
    <row r="157" spans="1:18" x14ac:dyDescent="0.2">
      <c r="A157">
        <v>154</v>
      </c>
      <c r="B157" t="s">
        <v>447</v>
      </c>
      <c r="C157" t="s">
        <v>448</v>
      </c>
      <c r="D157" t="s">
        <v>42</v>
      </c>
      <c r="E157" t="s">
        <v>237</v>
      </c>
      <c r="F157" s="3">
        <v>43501</v>
      </c>
      <c r="G157" t="s">
        <v>237</v>
      </c>
      <c r="H157" s="3">
        <v>43538</v>
      </c>
    </row>
    <row r="158" spans="1:18" x14ac:dyDescent="0.2">
      <c r="A158">
        <v>155</v>
      </c>
      <c r="B158" t="s">
        <v>449</v>
      </c>
      <c r="C158" t="s">
        <v>450</v>
      </c>
      <c r="D158" t="s">
        <v>38</v>
      </c>
      <c r="E158" t="s">
        <v>50</v>
      </c>
      <c r="F158" s="3">
        <v>42887</v>
      </c>
      <c r="G158" t="s">
        <v>51</v>
      </c>
      <c r="H158" s="3">
        <v>42898</v>
      </c>
      <c r="L158" t="s">
        <v>380</v>
      </c>
      <c r="M158" s="3">
        <v>43091</v>
      </c>
      <c r="N158" s="3">
        <v>43129</v>
      </c>
    </row>
    <row r="159" spans="1:18" x14ac:dyDescent="0.2">
      <c r="A159">
        <v>156</v>
      </c>
      <c r="B159" t="s">
        <v>451</v>
      </c>
      <c r="C159" t="s">
        <v>452</v>
      </c>
      <c r="D159" t="s">
        <v>38</v>
      </c>
      <c r="E159" t="s">
        <v>78</v>
      </c>
      <c r="F159" s="3">
        <v>42979</v>
      </c>
      <c r="G159" t="s">
        <v>78</v>
      </c>
      <c r="H159" s="3">
        <v>42997</v>
      </c>
      <c r="L159" t="s">
        <v>380</v>
      </c>
      <c r="M159" s="3">
        <v>43091</v>
      </c>
      <c r="N159" s="3">
        <v>43129</v>
      </c>
    </row>
    <row r="160" spans="1:18" x14ac:dyDescent="0.2">
      <c r="A160">
        <v>157</v>
      </c>
      <c r="B160" t="s">
        <v>453</v>
      </c>
      <c r="C160" t="s">
        <v>454</v>
      </c>
      <c r="D160" t="s">
        <v>38</v>
      </c>
      <c r="E160" t="s">
        <v>121</v>
      </c>
      <c r="F160" s="3">
        <v>42917</v>
      </c>
      <c r="G160" t="s">
        <v>121</v>
      </c>
      <c r="H160" s="3">
        <v>42929</v>
      </c>
      <c r="L160" t="s">
        <v>122</v>
      </c>
      <c r="M160" s="3">
        <v>43126</v>
      </c>
      <c r="N160" s="3">
        <v>43157</v>
      </c>
    </row>
    <row r="161" spans="1:14" x14ac:dyDescent="0.2">
      <c r="A161">
        <v>158</v>
      </c>
      <c r="B161" t="s">
        <v>455</v>
      </c>
      <c r="C161" t="s">
        <v>456</v>
      </c>
      <c r="D161" t="s">
        <v>38</v>
      </c>
      <c r="E161" t="s">
        <v>142</v>
      </c>
      <c r="F161" s="3">
        <v>43283</v>
      </c>
      <c r="G161" t="s">
        <v>142</v>
      </c>
      <c r="H161" s="3">
        <v>43299</v>
      </c>
      <c r="L161" t="s">
        <v>348</v>
      </c>
      <c r="M161" s="3">
        <v>43633</v>
      </c>
      <c r="N161" s="3">
        <v>43658</v>
      </c>
    </row>
    <row r="162" spans="1:14" x14ac:dyDescent="0.2">
      <c r="A162">
        <v>159</v>
      </c>
      <c r="B162" t="s">
        <v>457</v>
      </c>
      <c r="C162" t="s">
        <v>458</v>
      </c>
      <c r="D162" t="s">
        <v>38</v>
      </c>
      <c r="E162" t="s">
        <v>55</v>
      </c>
      <c r="F162" s="3">
        <v>43039</v>
      </c>
      <c r="G162" t="s">
        <v>55</v>
      </c>
      <c r="H162" s="3">
        <v>43054</v>
      </c>
      <c r="L162" t="s">
        <v>47</v>
      </c>
      <c r="M162" s="3">
        <v>43175</v>
      </c>
      <c r="N162" s="3">
        <v>43206</v>
      </c>
    </row>
    <row r="163" spans="1:14" x14ac:dyDescent="0.2">
      <c r="A163">
        <v>160</v>
      </c>
      <c r="B163" t="s">
        <v>459</v>
      </c>
      <c r="C163" t="s">
        <v>460</v>
      </c>
      <c r="D163" t="s">
        <v>42</v>
      </c>
      <c r="E163" t="s">
        <v>50</v>
      </c>
      <c r="F163" s="3">
        <v>42887</v>
      </c>
      <c r="G163" t="s">
        <v>51</v>
      </c>
      <c r="H163" s="3">
        <v>42898</v>
      </c>
    </row>
    <row r="164" spans="1:14" x14ac:dyDescent="0.2">
      <c r="A164">
        <v>161</v>
      </c>
      <c r="B164" t="s">
        <v>461</v>
      </c>
      <c r="C164" t="s">
        <v>462</v>
      </c>
      <c r="D164" t="s">
        <v>38</v>
      </c>
      <c r="E164" t="s">
        <v>224</v>
      </c>
      <c r="F164" s="3">
        <v>42583</v>
      </c>
      <c r="G164" t="s">
        <v>224</v>
      </c>
      <c r="H164" s="3">
        <v>42599</v>
      </c>
      <c r="L164" t="s">
        <v>328</v>
      </c>
      <c r="M164" s="3">
        <v>42871</v>
      </c>
      <c r="N164" s="3">
        <v>42884</v>
      </c>
    </row>
    <row r="165" spans="1:14" x14ac:dyDescent="0.2">
      <c r="A165">
        <v>162</v>
      </c>
      <c r="B165" t="s">
        <v>463</v>
      </c>
      <c r="C165" t="s">
        <v>464</v>
      </c>
      <c r="D165" t="s">
        <v>42</v>
      </c>
      <c r="E165" t="s">
        <v>43</v>
      </c>
      <c r="F165" s="3">
        <v>43556</v>
      </c>
      <c r="G165" t="s">
        <v>43</v>
      </c>
      <c r="H165" s="3">
        <v>43581</v>
      </c>
    </row>
    <row r="166" spans="1:14" x14ac:dyDescent="0.2">
      <c r="A166">
        <v>163</v>
      </c>
      <c r="B166" t="s">
        <v>465</v>
      </c>
      <c r="C166" t="s">
        <v>466</v>
      </c>
      <c r="D166" t="s">
        <v>38</v>
      </c>
      <c r="E166" t="s">
        <v>78</v>
      </c>
      <c r="F166" s="3">
        <v>42979</v>
      </c>
      <c r="G166" t="s">
        <v>78</v>
      </c>
      <c r="H166" s="3">
        <v>42997</v>
      </c>
      <c r="L166" t="s">
        <v>176</v>
      </c>
      <c r="M166" s="3">
        <v>43182</v>
      </c>
      <c r="N166" s="3">
        <v>43207</v>
      </c>
    </row>
    <row r="167" spans="1:14" x14ac:dyDescent="0.2">
      <c r="A167">
        <v>164</v>
      </c>
      <c r="B167" t="s">
        <v>467</v>
      </c>
      <c r="C167" t="s">
        <v>468</v>
      </c>
      <c r="D167" t="s">
        <v>42</v>
      </c>
      <c r="E167" t="s">
        <v>237</v>
      </c>
      <c r="F167" s="3">
        <v>43501</v>
      </c>
      <c r="G167" t="s">
        <v>237</v>
      </c>
      <c r="H167" s="3">
        <v>43538</v>
      </c>
    </row>
    <row r="168" spans="1:14" x14ac:dyDescent="0.2">
      <c r="A168">
        <v>165</v>
      </c>
      <c r="B168" t="s">
        <v>469</v>
      </c>
      <c r="C168" t="s">
        <v>470</v>
      </c>
      <c r="D168" t="s">
        <v>38</v>
      </c>
      <c r="E168" t="s">
        <v>212</v>
      </c>
      <c r="F168" s="3">
        <v>42826</v>
      </c>
      <c r="G168" t="s">
        <v>212</v>
      </c>
      <c r="H168" s="3">
        <v>42850</v>
      </c>
      <c r="L168" t="s">
        <v>129</v>
      </c>
      <c r="M168" s="3">
        <v>43004</v>
      </c>
      <c r="N168" s="3">
        <v>43034</v>
      </c>
    </row>
    <row r="169" spans="1:14" x14ac:dyDescent="0.2">
      <c r="A169">
        <v>166</v>
      </c>
      <c r="B169" t="s">
        <v>471</v>
      </c>
      <c r="C169" t="s">
        <v>472</v>
      </c>
      <c r="D169" t="s">
        <v>38</v>
      </c>
      <c r="E169" t="s">
        <v>292</v>
      </c>
      <c r="F169" s="3">
        <v>43438</v>
      </c>
      <c r="G169" t="s">
        <v>292</v>
      </c>
      <c r="H169" s="3">
        <v>43483</v>
      </c>
      <c r="L169" t="s">
        <v>473</v>
      </c>
      <c r="M169" s="3">
        <v>43657</v>
      </c>
    </row>
    <row r="170" spans="1:14" x14ac:dyDescent="0.2">
      <c r="A170">
        <v>167</v>
      </c>
      <c r="B170" t="s">
        <v>474</v>
      </c>
      <c r="C170" t="s">
        <v>475</v>
      </c>
      <c r="D170" t="s">
        <v>38</v>
      </c>
      <c r="E170" t="s">
        <v>245</v>
      </c>
      <c r="F170" s="3">
        <v>42948</v>
      </c>
      <c r="G170" t="s">
        <v>245</v>
      </c>
      <c r="H170" s="3">
        <v>42964</v>
      </c>
      <c r="L170" t="s">
        <v>47</v>
      </c>
      <c r="M170" s="3">
        <v>43175</v>
      </c>
      <c r="N170" s="3">
        <v>43206</v>
      </c>
    </row>
    <row r="171" spans="1:14" x14ac:dyDescent="0.2">
      <c r="A171">
        <v>168</v>
      </c>
      <c r="B171" t="s">
        <v>476</v>
      </c>
      <c r="C171" t="s">
        <v>477</v>
      </c>
      <c r="D171" t="s">
        <v>38</v>
      </c>
      <c r="E171" t="s">
        <v>258</v>
      </c>
      <c r="F171" s="3">
        <v>43404</v>
      </c>
      <c r="G171" t="s">
        <v>258</v>
      </c>
      <c r="H171" s="3">
        <v>43448</v>
      </c>
      <c r="L171" t="s">
        <v>478</v>
      </c>
      <c r="M171" s="3">
        <v>43600</v>
      </c>
      <c r="N171" s="3">
        <v>43622</v>
      </c>
    </row>
    <row r="172" spans="1:14" x14ac:dyDescent="0.2">
      <c r="A172">
        <v>169</v>
      </c>
      <c r="B172" t="s">
        <v>479</v>
      </c>
      <c r="C172" t="s">
        <v>480</v>
      </c>
      <c r="D172" t="s">
        <v>38</v>
      </c>
      <c r="E172" t="s">
        <v>78</v>
      </c>
      <c r="F172" s="3">
        <v>42979</v>
      </c>
      <c r="G172" t="s">
        <v>78</v>
      </c>
      <c r="H172" s="3">
        <v>42997</v>
      </c>
      <c r="L172" t="s">
        <v>380</v>
      </c>
      <c r="M172" s="3">
        <v>43091</v>
      </c>
      <c r="N172" s="3">
        <v>43129</v>
      </c>
    </row>
    <row r="173" spans="1:14" x14ac:dyDescent="0.2">
      <c r="A173">
        <v>170</v>
      </c>
      <c r="B173" t="s">
        <v>481</v>
      </c>
      <c r="C173" t="s">
        <v>482</v>
      </c>
      <c r="D173" t="s">
        <v>38</v>
      </c>
      <c r="E173" t="s">
        <v>132</v>
      </c>
      <c r="F173" s="3">
        <v>43314</v>
      </c>
      <c r="G173" t="s">
        <v>132</v>
      </c>
      <c r="H173" s="3">
        <v>43339</v>
      </c>
      <c r="L173" t="s">
        <v>145</v>
      </c>
      <c r="M173" s="3">
        <v>43493</v>
      </c>
      <c r="N173" s="3">
        <v>43516</v>
      </c>
    </row>
    <row r="174" spans="1:14" x14ac:dyDescent="0.2">
      <c r="A174">
        <v>171</v>
      </c>
      <c r="B174" t="s">
        <v>483</v>
      </c>
      <c r="C174" t="s">
        <v>484</v>
      </c>
      <c r="D174" t="s">
        <v>38</v>
      </c>
      <c r="E174" t="s">
        <v>372</v>
      </c>
      <c r="F174" s="3">
        <v>43160</v>
      </c>
      <c r="G174" t="s">
        <v>372</v>
      </c>
      <c r="H174" s="3">
        <v>43173</v>
      </c>
      <c r="L174" t="s">
        <v>133</v>
      </c>
      <c r="M174" s="3">
        <v>43486</v>
      </c>
      <c r="N174" s="3">
        <v>43515</v>
      </c>
    </row>
    <row r="175" spans="1:14" x14ac:dyDescent="0.2">
      <c r="A175">
        <v>172</v>
      </c>
      <c r="B175" t="s">
        <v>485</v>
      </c>
      <c r="C175" t="s">
        <v>486</v>
      </c>
      <c r="D175" t="s">
        <v>38</v>
      </c>
      <c r="E175" t="s">
        <v>487</v>
      </c>
      <c r="F175" s="3">
        <v>43375</v>
      </c>
      <c r="G175" t="s">
        <v>487</v>
      </c>
      <c r="H175" s="3">
        <v>43396</v>
      </c>
      <c r="L175" t="s">
        <v>488</v>
      </c>
      <c r="M175" s="3">
        <v>43511</v>
      </c>
      <c r="N175" s="3">
        <v>43543</v>
      </c>
    </row>
    <row r="176" spans="1:14" x14ac:dyDescent="0.2">
      <c r="A176">
        <v>173</v>
      </c>
      <c r="B176" t="s">
        <v>489</v>
      </c>
      <c r="C176" t="s">
        <v>490</v>
      </c>
      <c r="D176" t="s">
        <v>38</v>
      </c>
      <c r="E176" t="s">
        <v>34</v>
      </c>
      <c r="F176" s="3">
        <v>43070</v>
      </c>
      <c r="G176" t="s">
        <v>34</v>
      </c>
      <c r="H176" s="3">
        <v>43095</v>
      </c>
      <c r="L176" t="s">
        <v>39</v>
      </c>
      <c r="M176" s="3">
        <v>43245</v>
      </c>
      <c r="N176" s="3">
        <v>43279</v>
      </c>
    </row>
    <row r="177" spans="1:14" x14ac:dyDescent="0.2">
      <c r="A177">
        <v>174</v>
      </c>
      <c r="B177" t="s">
        <v>491</v>
      </c>
      <c r="C177" t="s">
        <v>492</v>
      </c>
      <c r="D177" t="s">
        <v>38</v>
      </c>
      <c r="E177" t="s">
        <v>58</v>
      </c>
      <c r="F177" s="3">
        <v>42644</v>
      </c>
      <c r="G177" t="s">
        <v>58</v>
      </c>
      <c r="H177" s="3">
        <v>42655</v>
      </c>
      <c r="L177" t="s">
        <v>187</v>
      </c>
      <c r="M177" s="3">
        <v>43329</v>
      </c>
      <c r="N177" s="3">
        <v>43382</v>
      </c>
    </row>
    <row r="178" spans="1:14" x14ac:dyDescent="0.2">
      <c r="A178">
        <v>175</v>
      </c>
      <c r="B178" t="s">
        <v>493</v>
      </c>
      <c r="C178" t="s">
        <v>494</v>
      </c>
      <c r="D178" t="s">
        <v>38</v>
      </c>
      <c r="E178" t="s">
        <v>81</v>
      </c>
      <c r="F178" s="3">
        <v>42795</v>
      </c>
      <c r="G178" t="s">
        <v>81</v>
      </c>
      <c r="H178" s="3">
        <v>42808</v>
      </c>
      <c r="L178" t="s">
        <v>229</v>
      </c>
      <c r="M178" s="3">
        <v>43034</v>
      </c>
      <c r="N178" s="3">
        <v>43060</v>
      </c>
    </row>
    <row r="179" spans="1:14" x14ac:dyDescent="0.2">
      <c r="A179">
        <v>176</v>
      </c>
      <c r="B179" t="s">
        <v>495</v>
      </c>
      <c r="C179" t="s">
        <v>496</v>
      </c>
      <c r="D179" t="s">
        <v>38</v>
      </c>
      <c r="E179" t="s">
        <v>132</v>
      </c>
      <c r="F179" s="3">
        <v>43314</v>
      </c>
      <c r="G179" t="s">
        <v>132</v>
      </c>
      <c r="H179" s="3">
        <v>43339</v>
      </c>
      <c r="L179" t="s">
        <v>133</v>
      </c>
      <c r="M179" s="3">
        <v>43486</v>
      </c>
      <c r="N179" s="3">
        <v>43515</v>
      </c>
    </row>
    <row r="180" spans="1:14" x14ac:dyDescent="0.2">
      <c r="A180">
        <v>177</v>
      </c>
      <c r="B180" t="s">
        <v>497</v>
      </c>
      <c r="C180" t="s">
        <v>498</v>
      </c>
      <c r="D180" t="s">
        <v>38</v>
      </c>
      <c r="E180" t="s">
        <v>228</v>
      </c>
      <c r="F180" s="3">
        <v>42856</v>
      </c>
      <c r="G180" t="s">
        <v>228</v>
      </c>
      <c r="H180" s="3">
        <v>42884</v>
      </c>
      <c r="L180" t="s">
        <v>187</v>
      </c>
      <c r="M180" s="3">
        <v>43329</v>
      </c>
      <c r="N180" s="3">
        <v>43382</v>
      </c>
    </row>
    <row r="181" spans="1:14" x14ac:dyDescent="0.2">
      <c r="A181">
        <v>178</v>
      </c>
      <c r="B181" t="s">
        <v>499</v>
      </c>
      <c r="C181" t="s">
        <v>500</v>
      </c>
      <c r="D181" t="s">
        <v>38</v>
      </c>
      <c r="E181" t="s">
        <v>262</v>
      </c>
      <c r="F181" s="3">
        <v>42552</v>
      </c>
      <c r="G181" t="s">
        <v>262</v>
      </c>
      <c r="H181" s="3">
        <v>42586</v>
      </c>
      <c r="L181" t="s">
        <v>246</v>
      </c>
      <c r="M181" s="3">
        <v>43066</v>
      </c>
      <c r="N181" s="3">
        <v>43083</v>
      </c>
    </row>
    <row r="182" spans="1:14" x14ac:dyDescent="0.2">
      <c r="A182">
        <v>179</v>
      </c>
      <c r="B182" t="s">
        <v>501</v>
      </c>
      <c r="C182" t="s">
        <v>502</v>
      </c>
      <c r="D182" t="s">
        <v>38</v>
      </c>
      <c r="E182" t="s">
        <v>24</v>
      </c>
      <c r="F182" s="3">
        <v>43252</v>
      </c>
      <c r="G182" t="s">
        <v>24</v>
      </c>
      <c r="H182" s="3">
        <v>43276</v>
      </c>
      <c r="L182" t="s">
        <v>173</v>
      </c>
      <c r="M182" s="3">
        <v>43511</v>
      </c>
      <c r="N182" s="3">
        <v>43552</v>
      </c>
    </row>
    <row r="183" spans="1:14" x14ac:dyDescent="0.2">
      <c r="A183">
        <v>180</v>
      </c>
      <c r="B183" t="s">
        <v>503</v>
      </c>
      <c r="C183" t="s">
        <v>504</v>
      </c>
      <c r="D183" t="s">
        <v>38</v>
      </c>
      <c r="E183" t="s">
        <v>81</v>
      </c>
      <c r="F183" s="3">
        <v>42795</v>
      </c>
      <c r="G183" t="s">
        <v>81</v>
      </c>
      <c r="H183" s="3">
        <v>42808</v>
      </c>
      <c r="L183" t="s">
        <v>505</v>
      </c>
      <c r="M183" s="3">
        <v>42902</v>
      </c>
      <c r="N183" s="3">
        <v>42916</v>
      </c>
    </row>
    <row r="184" spans="1:14" x14ac:dyDescent="0.2">
      <c r="A184">
        <v>181</v>
      </c>
      <c r="B184" t="s">
        <v>506</v>
      </c>
      <c r="C184" t="s">
        <v>507</v>
      </c>
      <c r="D184" t="s">
        <v>38</v>
      </c>
      <c r="E184" t="s">
        <v>377</v>
      </c>
      <c r="F184" s="3">
        <v>43101</v>
      </c>
      <c r="G184" t="s">
        <v>377</v>
      </c>
      <c r="H184" s="3">
        <v>43129</v>
      </c>
      <c r="L184" t="s">
        <v>207</v>
      </c>
      <c r="M184" s="3">
        <v>43217</v>
      </c>
      <c r="N184" s="3">
        <v>43241</v>
      </c>
    </row>
    <row r="185" spans="1:14" x14ac:dyDescent="0.2">
      <c r="A185">
        <v>182</v>
      </c>
      <c r="B185" t="s">
        <v>508</v>
      </c>
      <c r="C185" t="s">
        <v>509</v>
      </c>
      <c r="D185" t="s">
        <v>38</v>
      </c>
      <c r="E185" t="s">
        <v>97</v>
      </c>
      <c r="F185" s="3">
        <v>42767</v>
      </c>
      <c r="G185" t="s">
        <v>97</v>
      </c>
      <c r="H185" s="3">
        <v>42782</v>
      </c>
      <c r="L185" t="s">
        <v>98</v>
      </c>
      <c r="M185" s="3">
        <v>43236</v>
      </c>
      <c r="N185" s="3">
        <v>43251</v>
      </c>
    </row>
    <row r="186" spans="1:14" x14ac:dyDescent="0.2">
      <c r="A186">
        <v>183</v>
      </c>
      <c r="B186" t="s">
        <v>510</v>
      </c>
      <c r="C186" t="s">
        <v>511</v>
      </c>
      <c r="D186" t="s">
        <v>38</v>
      </c>
      <c r="E186" t="s">
        <v>24</v>
      </c>
      <c r="F186" s="3">
        <v>43252</v>
      </c>
      <c r="G186" t="s">
        <v>24</v>
      </c>
      <c r="H186" s="3">
        <v>43276</v>
      </c>
      <c r="L186" t="s">
        <v>94</v>
      </c>
      <c r="M186" s="3">
        <v>43391</v>
      </c>
      <c r="N186" s="3">
        <v>43417</v>
      </c>
    </row>
    <row r="187" spans="1:14" x14ac:dyDescent="0.2">
      <c r="A187">
        <v>184</v>
      </c>
      <c r="B187" t="s">
        <v>512</v>
      </c>
      <c r="C187" t="s">
        <v>513</v>
      </c>
      <c r="D187" t="s">
        <v>38</v>
      </c>
      <c r="E187" t="s">
        <v>514</v>
      </c>
      <c r="F187" s="3">
        <v>42491</v>
      </c>
      <c r="G187" t="s">
        <v>514</v>
      </c>
      <c r="H187" s="3">
        <v>42507</v>
      </c>
      <c r="L187" t="s">
        <v>263</v>
      </c>
      <c r="M187" s="3">
        <v>42720</v>
      </c>
      <c r="N187" s="3">
        <v>42746</v>
      </c>
    </row>
    <row r="188" spans="1:14" x14ac:dyDescent="0.2">
      <c r="A188">
        <v>185</v>
      </c>
      <c r="B188" t="s">
        <v>515</v>
      </c>
      <c r="C188" t="s">
        <v>516</v>
      </c>
      <c r="D188" t="s">
        <v>38</v>
      </c>
      <c r="E188" t="s">
        <v>81</v>
      </c>
      <c r="F188" s="3">
        <v>42795</v>
      </c>
      <c r="G188" t="s">
        <v>81</v>
      </c>
      <c r="H188" s="3">
        <v>42808</v>
      </c>
      <c r="L188" t="s">
        <v>517</v>
      </c>
      <c r="M188" s="3">
        <v>42972</v>
      </c>
      <c r="N188" s="3">
        <v>42990</v>
      </c>
    </row>
    <row r="189" spans="1:14" x14ac:dyDescent="0.2">
      <c r="A189">
        <v>186</v>
      </c>
      <c r="B189" t="s">
        <v>518</v>
      </c>
      <c r="C189" t="s">
        <v>519</v>
      </c>
      <c r="D189" t="s">
        <v>38</v>
      </c>
      <c r="E189" t="s">
        <v>78</v>
      </c>
      <c r="F189" s="3">
        <v>42979</v>
      </c>
      <c r="G189" t="s">
        <v>78</v>
      </c>
      <c r="H189" s="3">
        <v>42997</v>
      </c>
      <c r="L189" t="s">
        <v>325</v>
      </c>
      <c r="M189" s="3">
        <v>43294</v>
      </c>
      <c r="N189" s="3">
        <v>43333</v>
      </c>
    </row>
    <row r="190" spans="1:14" x14ac:dyDescent="0.2">
      <c r="A190">
        <v>187</v>
      </c>
      <c r="B190" t="s">
        <v>520</v>
      </c>
      <c r="C190" t="s">
        <v>521</v>
      </c>
      <c r="D190" t="s">
        <v>38</v>
      </c>
      <c r="E190" t="s">
        <v>522</v>
      </c>
      <c r="F190" s="3">
        <v>41944</v>
      </c>
      <c r="G190" t="s">
        <v>522</v>
      </c>
      <c r="H190" s="3">
        <v>41954</v>
      </c>
      <c r="L190" t="s">
        <v>523</v>
      </c>
      <c r="M190" s="3">
        <v>42140</v>
      </c>
      <c r="N190" s="3">
        <v>42156</v>
      </c>
    </row>
    <row r="191" spans="1:14" x14ac:dyDescent="0.2">
      <c r="A191">
        <v>188</v>
      </c>
      <c r="B191" t="s">
        <v>524</v>
      </c>
      <c r="C191" t="s">
        <v>525</v>
      </c>
      <c r="D191" t="s">
        <v>38</v>
      </c>
      <c r="E191" t="s">
        <v>526</v>
      </c>
      <c r="F191" s="3">
        <v>42309</v>
      </c>
      <c r="G191" t="s">
        <v>526</v>
      </c>
      <c r="H191" s="3">
        <v>42320</v>
      </c>
      <c r="L191" t="s">
        <v>295</v>
      </c>
      <c r="M191" s="3">
        <v>42782</v>
      </c>
      <c r="N191" s="3">
        <v>42796</v>
      </c>
    </row>
    <row r="192" spans="1:14" x14ac:dyDescent="0.2">
      <c r="A192">
        <v>189</v>
      </c>
      <c r="B192" t="s">
        <v>527</v>
      </c>
      <c r="C192" t="s">
        <v>528</v>
      </c>
      <c r="D192" t="s">
        <v>38</v>
      </c>
      <c r="E192" t="s">
        <v>423</v>
      </c>
      <c r="F192" s="3">
        <v>42705</v>
      </c>
      <c r="G192" t="s">
        <v>423</v>
      </c>
      <c r="H192" s="3">
        <v>42719</v>
      </c>
      <c r="L192" t="s">
        <v>82</v>
      </c>
      <c r="M192" s="3">
        <v>42912</v>
      </c>
      <c r="N192" s="3">
        <v>42927</v>
      </c>
    </row>
    <row r="193" spans="1:14" x14ac:dyDescent="0.2">
      <c r="A193">
        <v>190</v>
      </c>
      <c r="B193" t="s">
        <v>529</v>
      </c>
      <c r="C193" t="s">
        <v>530</v>
      </c>
      <c r="D193" t="s">
        <v>29</v>
      </c>
      <c r="E193" t="s">
        <v>531</v>
      </c>
      <c r="F193" s="3">
        <v>42095</v>
      </c>
      <c r="G193" t="s">
        <v>531</v>
      </c>
      <c r="H193" s="3">
        <v>42109</v>
      </c>
      <c r="I193" s="3">
        <v>42800</v>
      </c>
      <c r="J193" t="s">
        <v>532</v>
      </c>
      <c r="K193" s="3">
        <v>42815</v>
      </c>
    </row>
    <row r="194" spans="1:14" x14ac:dyDescent="0.2">
      <c r="A194">
        <v>191</v>
      </c>
      <c r="B194" t="s">
        <v>533</v>
      </c>
      <c r="C194" t="s">
        <v>534</v>
      </c>
      <c r="D194" t="s">
        <v>38</v>
      </c>
      <c r="E194" t="s">
        <v>121</v>
      </c>
      <c r="F194" s="3">
        <v>42917</v>
      </c>
      <c r="G194" t="s">
        <v>121</v>
      </c>
      <c r="H194" s="3">
        <v>42929</v>
      </c>
      <c r="L194" t="s">
        <v>145</v>
      </c>
      <c r="M194" s="3">
        <v>43493</v>
      </c>
      <c r="N194" s="3">
        <v>43516</v>
      </c>
    </row>
    <row r="195" spans="1:14" x14ac:dyDescent="0.2">
      <c r="A195">
        <v>192</v>
      </c>
      <c r="B195" t="s">
        <v>535</v>
      </c>
      <c r="C195" t="s">
        <v>536</v>
      </c>
      <c r="D195" t="s">
        <v>42</v>
      </c>
      <c r="E195" t="s">
        <v>537</v>
      </c>
      <c r="F195" s="3">
        <v>43525</v>
      </c>
      <c r="G195" t="s">
        <v>537</v>
      </c>
      <c r="H195" s="3">
        <v>43552</v>
      </c>
    </row>
    <row r="196" spans="1:14" x14ac:dyDescent="0.2">
      <c r="A196">
        <v>193</v>
      </c>
      <c r="B196" t="s">
        <v>538</v>
      </c>
      <c r="C196" t="s">
        <v>539</v>
      </c>
      <c r="D196" t="s">
        <v>38</v>
      </c>
      <c r="E196" t="s">
        <v>78</v>
      </c>
      <c r="F196" s="3">
        <v>42979</v>
      </c>
      <c r="G196" t="s">
        <v>78</v>
      </c>
      <c r="H196" s="3">
        <v>42997</v>
      </c>
      <c r="L196" t="s">
        <v>122</v>
      </c>
      <c r="M196" s="3">
        <v>43126</v>
      </c>
      <c r="N196" s="3">
        <v>43157</v>
      </c>
    </row>
    <row r="197" spans="1:14" x14ac:dyDescent="0.2">
      <c r="A197">
        <v>194</v>
      </c>
      <c r="B197" t="s">
        <v>540</v>
      </c>
      <c r="C197" t="s">
        <v>541</v>
      </c>
      <c r="D197" t="s">
        <v>38</v>
      </c>
      <c r="E197" t="s">
        <v>542</v>
      </c>
      <c r="F197" s="3">
        <v>43348</v>
      </c>
      <c r="G197" t="s">
        <v>542</v>
      </c>
      <c r="H197" s="3">
        <v>43384</v>
      </c>
      <c r="L197" t="s">
        <v>488</v>
      </c>
      <c r="M197" s="3">
        <v>43511</v>
      </c>
      <c r="N197" s="3">
        <v>43543</v>
      </c>
    </row>
    <row r="198" spans="1:14" x14ac:dyDescent="0.2">
      <c r="A198">
        <v>195</v>
      </c>
      <c r="B198" t="s">
        <v>543</v>
      </c>
      <c r="C198" t="s">
        <v>544</v>
      </c>
      <c r="D198" t="s">
        <v>38</v>
      </c>
      <c r="E198" t="s">
        <v>97</v>
      </c>
      <c r="F198" s="3">
        <v>42767</v>
      </c>
      <c r="G198" t="s">
        <v>97</v>
      </c>
      <c r="H198" s="3">
        <v>42782</v>
      </c>
      <c r="L198" t="s">
        <v>337</v>
      </c>
      <c r="M198" s="3">
        <v>43206</v>
      </c>
      <c r="N198" s="3">
        <v>43222</v>
      </c>
    </row>
    <row r="199" spans="1:14" x14ac:dyDescent="0.2">
      <c r="A199">
        <v>196</v>
      </c>
      <c r="B199" t="s">
        <v>545</v>
      </c>
      <c r="C199" t="s">
        <v>546</v>
      </c>
      <c r="D199" t="s">
        <v>38</v>
      </c>
      <c r="E199" t="s">
        <v>292</v>
      </c>
      <c r="F199" s="3">
        <v>43438</v>
      </c>
      <c r="G199" t="s">
        <v>292</v>
      </c>
      <c r="H199" s="3">
        <v>43483</v>
      </c>
      <c r="L199" t="s">
        <v>478</v>
      </c>
      <c r="M199" s="3">
        <v>43600</v>
      </c>
      <c r="N199" s="3">
        <v>43622</v>
      </c>
    </row>
    <row r="200" spans="1:14" x14ac:dyDescent="0.2">
      <c r="A200">
        <v>197</v>
      </c>
      <c r="B200" t="s">
        <v>547</v>
      </c>
      <c r="C200" t="s">
        <v>548</v>
      </c>
      <c r="D200" t="s">
        <v>38</v>
      </c>
      <c r="E200" t="s">
        <v>58</v>
      </c>
      <c r="F200" s="3">
        <v>42644</v>
      </c>
      <c r="G200" t="s">
        <v>58</v>
      </c>
      <c r="H200" s="3">
        <v>42655</v>
      </c>
      <c r="L200" t="s">
        <v>549</v>
      </c>
      <c r="M200" s="3">
        <v>42821</v>
      </c>
      <c r="N200" s="3">
        <v>42835</v>
      </c>
    </row>
    <row r="201" spans="1:14" x14ac:dyDescent="0.2">
      <c r="A201">
        <v>198</v>
      </c>
      <c r="B201" t="s">
        <v>550</v>
      </c>
      <c r="C201" t="s">
        <v>551</v>
      </c>
      <c r="D201" t="s">
        <v>38</v>
      </c>
      <c r="E201" t="s">
        <v>101</v>
      </c>
      <c r="F201" s="3">
        <v>42217</v>
      </c>
      <c r="G201" t="s">
        <v>101</v>
      </c>
      <c r="H201" s="3">
        <v>42227</v>
      </c>
      <c r="L201" t="s">
        <v>552</v>
      </c>
      <c r="M201" s="3">
        <v>42416</v>
      </c>
      <c r="N201" s="3">
        <v>42425</v>
      </c>
    </row>
    <row r="202" spans="1:14" x14ac:dyDescent="0.2">
      <c r="A202">
        <v>199</v>
      </c>
      <c r="B202" t="s">
        <v>553</v>
      </c>
      <c r="C202" t="s">
        <v>554</v>
      </c>
      <c r="D202" t="s">
        <v>42</v>
      </c>
      <c r="E202" t="s">
        <v>441</v>
      </c>
      <c r="F202" s="3">
        <v>43587</v>
      </c>
      <c r="G202" t="s">
        <v>441</v>
      </c>
      <c r="H202" s="3">
        <v>43608</v>
      </c>
    </row>
    <row r="203" spans="1:14" x14ac:dyDescent="0.2">
      <c r="A203">
        <v>200</v>
      </c>
      <c r="B203" t="s">
        <v>555</v>
      </c>
      <c r="C203" t="s">
        <v>556</v>
      </c>
      <c r="D203" t="s">
        <v>38</v>
      </c>
      <c r="E203" t="s">
        <v>78</v>
      </c>
      <c r="F203" s="3">
        <v>42979</v>
      </c>
      <c r="G203" t="s">
        <v>78</v>
      </c>
      <c r="H203" s="3">
        <v>42997</v>
      </c>
      <c r="L203" t="s">
        <v>69</v>
      </c>
      <c r="M203" s="3">
        <v>43158</v>
      </c>
      <c r="N203" s="3">
        <v>43172</v>
      </c>
    </row>
    <row r="204" spans="1:14" x14ac:dyDescent="0.2">
      <c r="A204">
        <v>201</v>
      </c>
      <c r="B204" t="s">
        <v>557</v>
      </c>
      <c r="C204" t="s">
        <v>558</v>
      </c>
      <c r="D204" t="s">
        <v>38</v>
      </c>
      <c r="E204" t="s">
        <v>423</v>
      </c>
      <c r="F204" s="3">
        <v>42705</v>
      </c>
      <c r="G204" t="s">
        <v>423</v>
      </c>
      <c r="H204" s="3">
        <v>42719</v>
      </c>
      <c r="L204" t="s">
        <v>225</v>
      </c>
      <c r="M204" s="3">
        <v>42879</v>
      </c>
      <c r="N204" s="3">
        <v>42892</v>
      </c>
    </row>
    <row r="205" spans="1:14" x14ac:dyDescent="0.2">
      <c r="A205">
        <v>202</v>
      </c>
      <c r="B205" t="s">
        <v>559</v>
      </c>
      <c r="C205" t="s">
        <v>560</v>
      </c>
      <c r="D205" t="s">
        <v>38</v>
      </c>
      <c r="E205" t="s">
        <v>132</v>
      </c>
      <c r="F205" s="3">
        <v>43314</v>
      </c>
      <c r="G205" t="s">
        <v>132</v>
      </c>
      <c r="H205" s="3">
        <v>43339</v>
      </c>
      <c r="L205" t="s">
        <v>52</v>
      </c>
      <c r="M205" s="3">
        <v>43427</v>
      </c>
      <c r="N205" s="3">
        <v>43465</v>
      </c>
    </row>
    <row r="206" spans="1:14" x14ac:dyDescent="0.2">
      <c r="A206">
        <v>203</v>
      </c>
      <c r="B206" t="s">
        <v>561</v>
      </c>
      <c r="C206" t="s">
        <v>562</v>
      </c>
      <c r="D206" t="s">
        <v>42</v>
      </c>
      <c r="E206" t="s">
        <v>563</v>
      </c>
      <c r="F206" s="3">
        <v>43419</v>
      </c>
      <c r="G206" t="s">
        <v>563</v>
      </c>
      <c r="H206" s="3">
        <v>43461</v>
      </c>
    </row>
    <row r="207" spans="1:14" x14ac:dyDescent="0.2">
      <c r="A207">
        <v>204</v>
      </c>
      <c r="B207" t="s">
        <v>564</v>
      </c>
      <c r="C207" t="s">
        <v>565</v>
      </c>
      <c r="D207" t="s">
        <v>38</v>
      </c>
      <c r="E207" t="s">
        <v>153</v>
      </c>
      <c r="F207" s="3">
        <v>41649</v>
      </c>
      <c r="G207" t="s">
        <v>154</v>
      </c>
      <c r="H207" s="3">
        <v>41662</v>
      </c>
      <c r="L207" t="s">
        <v>566</v>
      </c>
      <c r="M207" s="3">
        <v>42482</v>
      </c>
      <c r="N207" s="3">
        <v>42494</v>
      </c>
    </row>
    <row r="208" spans="1:14" x14ac:dyDescent="0.2">
      <c r="A208">
        <v>205</v>
      </c>
      <c r="B208" t="s">
        <v>567</v>
      </c>
      <c r="C208" t="s">
        <v>568</v>
      </c>
      <c r="D208" t="s">
        <v>38</v>
      </c>
      <c r="E208" t="s">
        <v>217</v>
      </c>
      <c r="F208" s="3">
        <v>42675</v>
      </c>
      <c r="G208" t="s">
        <v>217</v>
      </c>
      <c r="H208" s="3">
        <v>42690</v>
      </c>
      <c r="L208" t="s">
        <v>39</v>
      </c>
      <c r="M208" s="3">
        <v>43245</v>
      </c>
      <c r="N208" s="3">
        <v>43279</v>
      </c>
    </row>
    <row r="209" spans="1:18" x14ac:dyDescent="0.2">
      <c r="A209">
        <v>206</v>
      </c>
      <c r="B209" t="s">
        <v>569</v>
      </c>
      <c r="C209" t="s">
        <v>570</v>
      </c>
      <c r="D209" t="s">
        <v>42</v>
      </c>
      <c r="E209" t="s">
        <v>444</v>
      </c>
      <c r="F209" s="3">
        <v>43525</v>
      </c>
      <c r="G209" t="s">
        <v>444</v>
      </c>
      <c r="H209" s="3">
        <v>43554</v>
      </c>
    </row>
    <row r="210" spans="1:18" x14ac:dyDescent="0.2">
      <c r="A210">
        <v>207</v>
      </c>
      <c r="B210" t="s">
        <v>571</v>
      </c>
      <c r="C210" t="s">
        <v>572</v>
      </c>
      <c r="D210" t="s">
        <v>38</v>
      </c>
      <c r="E210" t="s">
        <v>121</v>
      </c>
      <c r="F210" s="3">
        <v>42917</v>
      </c>
      <c r="G210" t="s">
        <v>121</v>
      </c>
      <c r="H210" s="3">
        <v>42929</v>
      </c>
      <c r="L210" t="s">
        <v>94</v>
      </c>
      <c r="M210" s="3">
        <v>43391</v>
      </c>
      <c r="N210" s="3">
        <v>43417</v>
      </c>
    </row>
    <row r="211" spans="1:18" x14ac:dyDescent="0.2">
      <c r="A211">
        <v>208</v>
      </c>
      <c r="B211" t="s">
        <v>573</v>
      </c>
      <c r="C211" t="s">
        <v>574</v>
      </c>
      <c r="D211" t="s">
        <v>38</v>
      </c>
      <c r="E211" t="s">
        <v>81</v>
      </c>
      <c r="F211" s="3">
        <v>42795</v>
      </c>
      <c r="G211" t="s">
        <v>81</v>
      </c>
      <c r="H211" s="3">
        <v>42808</v>
      </c>
      <c r="L211" t="s">
        <v>575</v>
      </c>
      <c r="M211" s="3">
        <v>43085</v>
      </c>
      <c r="N211" s="3">
        <v>43103</v>
      </c>
    </row>
    <row r="212" spans="1:18" x14ac:dyDescent="0.2">
      <c r="A212">
        <v>209</v>
      </c>
      <c r="B212" t="s">
        <v>576</v>
      </c>
      <c r="C212" t="s">
        <v>577</v>
      </c>
      <c r="D212" t="s">
        <v>38</v>
      </c>
      <c r="E212" t="s">
        <v>217</v>
      </c>
      <c r="F212" s="3">
        <v>42675</v>
      </c>
      <c r="G212" t="s">
        <v>217</v>
      </c>
      <c r="H212" s="3">
        <v>42690</v>
      </c>
      <c r="L212" t="s">
        <v>578</v>
      </c>
      <c r="M212" s="3">
        <v>42810</v>
      </c>
      <c r="N212" s="3">
        <v>42824</v>
      </c>
    </row>
    <row r="213" spans="1:18" x14ac:dyDescent="0.2">
      <c r="A213">
        <v>210</v>
      </c>
      <c r="B213" t="s">
        <v>579</v>
      </c>
      <c r="C213" t="s">
        <v>580</v>
      </c>
      <c r="D213" t="s">
        <v>38</v>
      </c>
      <c r="E213" t="s">
        <v>55</v>
      </c>
      <c r="F213" s="3">
        <v>43039</v>
      </c>
      <c r="G213" t="s">
        <v>55</v>
      </c>
      <c r="H213" s="3">
        <v>43054</v>
      </c>
      <c r="L213" t="s">
        <v>39</v>
      </c>
      <c r="M213" s="3">
        <v>43245</v>
      </c>
      <c r="N213" s="3">
        <v>43279</v>
      </c>
    </row>
    <row r="214" spans="1:18" x14ac:dyDescent="0.2">
      <c r="A214">
        <v>211</v>
      </c>
      <c r="B214" t="s">
        <v>581</v>
      </c>
      <c r="C214" t="s">
        <v>582</v>
      </c>
      <c r="D214" t="s">
        <v>38</v>
      </c>
      <c r="E214" t="s">
        <v>46</v>
      </c>
      <c r="F214" s="3">
        <v>42996</v>
      </c>
      <c r="G214" t="s">
        <v>46</v>
      </c>
      <c r="H214" s="3">
        <v>43028</v>
      </c>
      <c r="L214" t="s">
        <v>583</v>
      </c>
      <c r="M214" s="3">
        <v>43147</v>
      </c>
      <c r="N214" s="3">
        <v>43157</v>
      </c>
    </row>
    <row r="215" spans="1:18" x14ac:dyDescent="0.2">
      <c r="A215">
        <v>212</v>
      </c>
      <c r="B215" t="s">
        <v>584</v>
      </c>
      <c r="C215" t="s">
        <v>585</v>
      </c>
      <c r="D215" t="s">
        <v>42</v>
      </c>
      <c r="E215" t="s">
        <v>292</v>
      </c>
      <c r="F215" s="3">
        <v>43438</v>
      </c>
      <c r="G215" t="s">
        <v>292</v>
      </c>
      <c r="H215" s="3">
        <v>43483</v>
      </c>
    </row>
    <row r="216" spans="1:18" x14ac:dyDescent="0.2">
      <c r="A216">
        <v>213</v>
      </c>
      <c r="B216" t="s">
        <v>586</v>
      </c>
      <c r="C216" t="s">
        <v>587</v>
      </c>
      <c r="D216" t="s">
        <v>38</v>
      </c>
      <c r="E216" t="s">
        <v>46</v>
      </c>
      <c r="F216" s="3">
        <v>42996</v>
      </c>
      <c r="G216" t="s">
        <v>46</v>
      </c>
      <c r="H216" s="3">
        <v>43028</v>
      </c>
      <c r="L216" t="s">
        <v>98</v>
      </c>
      <c r="M216" s="3">
        <v>43236</v>
      </c>
      <c r="N216" s="3">
        <v>43251</v>
      </c>
    </row>
    <row r="217" spans="1:18" x14ac:dyDescent="0.2">
      <c r="A217">
        <v>214</v>
      </c>
      <c r="B217" t="s">
        <v>588</v>
      </c>
      <c r="C217" t="s">
        <v>589</v>
      </c>
      <c r="D217" t="s">
        <v>38</v>
      </c>
      <c r="E217" t="s">
        <v>50</v>
      </c>
      <c r="F217" s="3">
        <v>42887</v>
      </c>
      <c r="G217" t="s">
        <v>51</v>
      </c>
      <c r="H217" s="3">
        <v>42898</v>
      </c>
      <c r="L217" t="s">
        <v>229</v>
      </c>
      <c r="M217" s="3">
        <v>43034</v>
      </c>
      <c r="N217" s="3">
        <v>43060</v>
      </c>
    </row>
    <row r="218" spans="1:18" x14ac:dyDescent="0.2">
      <c r="A218">
        <v>215</v>
      </c>
      <c r="B218" t="s">
        <v>590</v>
      </c>
      <c r="C218" t="s">
        <v>591</v>
      </c>
      <c r="D218" t="s">
        <v>29</v>
      </c>
      <c r="E218" t="s">
        <v>50</v>
      </c>
      <c r="F218" s="3">
        <v>42887</v>
      </c>
      <c r="G218" t="s">
        <v>51</v>
      </c>
      <c r="H218" s="3">
        <v>42898</v>
      </c>
      <c r="I218" s="3">
        <v>43392</v>
      </c>
      <c r="J218" t="s">
        <v>592</v>
      </c>
      <c r="K218" s="3">
        <v>43412</v>
      </c>
    </row>
    <row r="219" spans="1:18" x14ac:dyDescent="0.2">
      <c r="A219">
        <v>216</v>
      </c>
      <c r="B219" t="s">
        <v>593</v>
      </c>
      <c r="C219" t="s">
        <v>594</v>
      </c>
      <c r="D219" t="s">
        <v>38</v>
      </c>
      <c r="E219" t="s">
        <v>50</v>
      </c>
      <c r="F219" s="3">
        <v>42887</v>
      </c>
      <c r="G219" t="s">
        <v>51</v>
      </c>
      <c r="H219" s="3">
        <v>42898</v>
      </c>
      <c r="L219" t="s">
        <v>595</v>
      </c>
      <c r="M219" s="3">
        <v>42994</v>
      </c>
      <c r="N219" s="3">
        <v>43018</v>
      </c>
    </row>
    <row r="220" spans="1:18" x14ac:dyDescent="0.2">
      <c r="A220">
        <v>217</v>
      </c>
      <c r="B220" t="s">
        <v>596</v>
      </c>
      <c r="C220" t="s">
        <v>597</v>
      </c>
      <c r="D220" t="s">
        <v>38</v>
      </c>
      <c r="E220" t="s">
        <v>340</v>
      </c>
      <c r="F220" s="3">
        <v>43375</v>
      </c>
      <c r="G220" t="s">
        <v>340</v>
      </c>
      <c r="H220" s="3">
        <v>43396</v>
      </c>
      <c r="L220" t="s">
        <v>173</v>
      </c>
      <c r="M220" s="3">
        <v>43511</v>
      </c>
      <c r="N220" s="3">
        <v>43552</v>
      </c>
    </row>
    <row r="221" spans="1:18" x14ac:dyDescent="0.2">
      <c r="A221">
        <v>218</v>
      </c>
      <c r="B221" t="s">
        <v>598</v>
      </c>
      <c r="C221" t="s">
        <v>599</v>
      </c>
      <c r="D221" t="s">
        <v>42</v>
      </c>
      <c r="E221" t="s">
        <v>150</v>
      </c>
      <c r="F221" s="3">
        <v>43404</v>
      </c>
      <c r="G221" t="s">
        <v>150</v>
      </c>
      <c r="H221" s="3">
        <v>43461</v>
      </c>
    </row>
    <row r="222" spans="1:18" x14ac:dyDescent="0.2">
      <c r="A222">
        <v>219</v>
      </c>
      <c r="B222" t="s">
        <v>600</v>
      </c>
      <c r="C222" t="s">
        <v>601</v>
      </c>
      <c r="D222" t="s">
        <v>38</v>
      </c>
      <c r="E222" t="s">
        <v>138</v>
      </c>
      <c r="F222" s="3">
        <v>41852</v>
      </c>
      <c r="G222" t="s">
        <v>138</v>
      </c>
      <c r="H222" s="3">
        <v>41869</v>
      </c>
      <c r="L222" t="s">
        <v>139</v>
      </c>
      <c r="M222" s="3">
        <v>42019</v>
      </c>
      <c r="N222" s="3">
        <v>42034</v>
      </c>
    </row>
    <row r="223" spans="1:18" x14ac:dyDescent="0.2">
      <c r="A223">
        <v>220</v>
      </c>
      <c r="B223" t="s">
        <v>602</v>
      </c>
      <c r="C223" t="s">
        <v>603</v>
      </c>
      <c r="D223" t="s">
        <v>38</v>
      </c>
      <c r="E223" t="s">
        <v>142</v>
      </c>
      <c r="F223" s="3">
        <v>43283</v>
      </c>
      <c r="G223" t="s">
        <v>142</v>
      </c>
      <c r="H223" s="3">
        <v>43299</v>
      </c>
      <c r="L223" t="s">
        <v>348</v>
      </c>
      <c r="M223" s="3">
        <v>43633</v>
      </c>
      <c r="N223" s="3">
        <v>43658</v>
      </c>
    </row>
    <row r="224" spans="1:18" x14ac:dyDescent="0.2">
      <c r="A224">
        <v>221</v>
      </c>
      <c r="B224" t="s">
        <v>604</v>
      </c>
      <c r="C224" t="s">
        <v>605</v>
      </c>
      <c r="D224" t="s">
        <v>23</v>
      </c>
      <c r="E224" t="s">
        <v>81</v>
      </c>
      <c r="F224" s="3">
        <v>42795</v>
      </c>
      <c r="G224" t="s">
        <v>81</v>
      </c>
      <c r="H224" s="3">
        <v>42808</v>
      </c>
      <c r="L224" t="s">
        <v>253</v>
      </c>
      <c r="M224" s="3">
        <v>43024</v>
      </c>
      <c r="N224" s="3">
        <v>43042</v>
      </c>
      <c r="O224" t="s">
        <v>606</v>
      </c>
      <c r="P224" s="3">
        <v>43293</v>
      </c>
      <c r="Q224" s="3" t="s">
        <v>606</v>
      </c>
      <c r="R224" s="3">
        <v>43333</v>
      </c>
    </row>
    <row r="225" spans="1:18" x14ac:dyDescent="0.2">
      <c r="A225">
        <v>222</v>
      </c>
      <c r="B225" t="s">
        <v>607</v>
      </c>
      <c r="C225" t="s">
        <v>608</v>
      </c>
      <c r="D225" t="s">
        <v>38</v>
      </c>
      <c r="E225" t="s">
        <v>58</v>
      </c>
      <c r="F225" s="3">
        <v>42644</v>
      </c>
      <c r="G225" t="s">
        <v>58</v>
      </c>
      <c r="H225" s="3">
        <v>42655</v>
      </c>
      <c r="L225" t="s">
        <v>66</v>
      </c>
      <c r="M225" s="3">
        <v>43446</v>
      </c>
      <c r="N225" s="3">
        <v>43479</v>
      </c>
    </row>
    <row r="226" spans="1:18" x14ac:dyDescent="0.2">
      <c r="A226">
        <v>223</v>
      </c>
      <c r="B226" t="s">
        <v>609</v>
      </c>
      <c r="C226" t="s">
        <v>610</v>
      </c>
      <c r="D226" t="s">
        <v>38</v>
      </c>
      <c r="E226" t="s">
        <v>30</v>
      </c>
      <c r="F226" s="3">
        <v>42736</v>
      </c>
      <c r="G226" t="s">
        <v>30</v>
      </c>
      <c r="H226" s="3">
        <v>42754</v>
      </c>
      <c r="L226" t="s">
        <v>39</v>
      </c>
      <c r="M226" s="3">
        <v>43245</v>
      </c>
      <c r="N226" s="3">
        <v>43279</v>
      </c>
    </row>
    <row r="227" spans="1:18" x14ac:dyDescent="0.2">
      <c r="A227">
        <v>224</v>
      </c>
      <c r="B227" t="s">
        <v>611</v>
      </c>
      <c r="C227" t="s">
        <v>612</v>
      </c>
      <c r="D227" t="s">
        <v>38</v>
      </c>
      <c r="E227" t="s">
        <v>24</v>
      </c>
      <c r="F227" s="3">
        <v>43252</v>
      </c>
      <c r="G227" t="s">
        <v>24</v>
      </c>
      <c r="H227" s="3">
        <v>43276</v>
      </c>
      <c r="L227" t="s">
        <v>66</v>
      </c>
      <c r="M227" s="3">
        <v>43446</v>
      </c>
      <c r="N227" s="3">
        <v>43479</v>
      </c>
    </row>
    <row r="228" spans="1:18" x14ac:dyDescent="0.2">
      <c r="A228">
        <v>225</v>
      </c>
      <c r="B228" t="s">
        <v>613</v>
      </c>
      <c r="C228" t="s">
        <v>614</v>
      </c>
      <c r="D228" t="s">
        <v>38</v>
      </c>
      <c r="E228" t="s">
        <v>398</v>
      </c>
      <c r="F228" s="3">
        <v>43009</v>
      </c>
      <c r="G228" t="s">
        <v>398</v>
      </c>
      <c r="H228" s="3">
        <v>43025</v>
      </c>
      <c r="L228" t="s">
        <v>176</v>
      </c>
      <c r="M228" s="3">
        <v>43182</v>
      </c>
      <c r="N228" s="3">
        <v>43207</v>
      </c>
    </row>
    <row r="229" spans="1:18" x14ac:dyDescent="0.2">
      <c r="A229">
        <v>226</v>
      </c>
      <c r="B229" t="s">
        <v>615</v>
      </c>
      <c r="C229" t="s">
        <v>616</v>
      </c>
      <c r="D229" t="s">
        <v>38</v>
      </c>
      <c r="E229" t="s">
        <v>423</v>
      </c>
      <c r="F229" s="3">
        <v>42705</v>
      </c>
      <c r="G229" t="s">
        <v>423</v>
      </c>
      <c r="H229" s="3">
        <v>42719</v>
      </c>
      <c r="L229" t="s">
        <v>52</v>
      </c>
      <c r="M229" s="3">
        <v>43427</v>
      </c>
      <c r="N229" s="3">
        <v>43465</v>
      </c>
    </row>
    <row r="230" spans="1:18" x14ac:dyDescent="0.2">
      <c r="A230">
        <v>227</v>
      </c>
      <c r="B230" t="s">
        <v>617</v>
      </c>
      <c r="C230" t="s">
        <v>618</v>
      </c>
      <c r="D230" t="s">
        <v>38</v>
      </c>
      <c r="E230" t="s">
        <v>121</v>
      </c>
      <c r="F230" s="3">
        <v>42917</v>
      </c>
      <c r="G230" t="s">
        <v>121</v>
      </c>
      <c r="H230" s="3">
        <v>42929</v>
      </c>
      <c r="L230" t="s">
        <v>380</v>
      </c>
      <c r="M230" s="3">
        <v>43091</v>
      </c>
      <c r="N230" s="3">
        <v>43129</v>
      </c>
    </row>
    <row r="231" spans="1:18" x14ac:dyDescent="0.2">
      <c r="A231">
        <v>228</v>
      </c>
      <c r="B231" t="s">
        <v>619</v>
      </c>
      <c r="C231" t="s">
        <v>620</v>
      </c>
      <c r="D231" t="s">
        <v>23</v>
      </c>
      <c r="E231" t="s">
        <v>168</v>
      </c>
      <c r="F231" s="3">
        <v>42614</v>
      </c>
      <c r="G231" t="s">
        <v>168</v>
      </c>
      <c r="H231" s="3">
        <v>42625</v>
      </c>
      <c r="L231" t="s">
        <v>295</v>
      </c>
      <c r="M231" s="3">
        <v>42782</v>
      </c>
      <c r="N231" s="3">
        <v>42796</v>
      </c>
      <c r="O231" t="s">
        <v>621</v>
      </c>
      <c r="P231" s="3">
        <v>43290</v>
      </c>
      <c r="Q231" s="3" t="s">
        <v>621</v>
      </c>
      <c r="R231" s="3">
        <v>43321</v>
      </c>
    </row>
    <row r="232" spans="1:18" x14ac:dyDescent="0.2">
      <c r="A232">
        <v>229</v>
      </c>
      <c r="B232" t="s">
        <v>622</v>
      </c>
      <c r="C232" t="s">
        <v>623</v>
      </c>
      <c r="D232" t="s">
        <v>38</v>
      </c>
      <c r="E232" t="s">
        <v>50</v>
      </c>
      <c r="F232" s="3">
        <v>42887</v>
      </c>
      <c r="G232" t="s">
        <v>51</v>
      </c>
      <c r="H232" s="3">
        <v>42898</v>
      </c>
      <c r="L232" t="s">
        <v>39</v>
      </c>
      <c r="M232" s="3">
        <v>43245</v>
      </c>
      <c r="N232" s="3">
        <v>43279</v>
      </c>
    </row>
    <row r="233" spans="1:18" x14ac:dyDescent="0.2">
      <c r="A233">
        <v>230</v>
      </c>
      <c r="B233" t="s">
        <v>624</v>
      </c>
      <c r="C233" t="s">
        <v>625</v>
      </c>
      <c r="D233" t="s">
        <v>38</v>
      </c>
      <c r="E233" t="s">
        <v>89</v>
      </c>
      <c r="F233" s="3">
        <v>41671</v>
      </c>
      <c r="G233" t="s">
        <v>90</v>
      </c>
      <c r="H233" s="3">
        <v>41681</v>
      </c>
      <c r="L233" t="s">
        <v>626</v>
      </c>
      <c r="M233" s="3">
        <v>42174</v>
      </c>
      <c r="N233" s="3">
        <v>42181</v>
      </c>
    </row>
    <row r="234" spans="1:18" x14ac:dyDescent="0.2">
      <c r="A234">
        <v>231</v>
      </c>
      <c r="B234" t="s">
        <v>627</v>
      </c>
      <c r="C234" t="s">
        <v>628</v>
      </c>
      <c r="D234" t="s">
        <v>38</v>
      </c>
      <c r="E234" t="s">
        <v>62</v>
      </c>
      <c r="F234" s="3">
        <v>43221</v>
      </c>
      <c r="G234" t="s">
        <v>62</v>
      </c>
      <c r="H234" s="3">
        <v>43242</v>
      </c>
      <c r="L234" t="s">
        <v>63</v>
      </c>
      <c r="M234" s="3">
        <v>43363</v>
      </c>
      <c r="N234" s="3">
        <v>43381</v>
      </c>
    </row>
    <row r="235" spans="1:18" x14ac:dyDescent="0.2">
      <c r="A235">
        <v>232</v>
      </c>
      <c r="B235" t="s">
        <v>629</v>
      </c>
      <c r="C235" t="s">
        <v>630</v>
      </c>
      <c r="D235" t="s">
        <v>23</v>
      </c>
      <c r="E235" t="s">
        <v>423</v>
      </c>
      <c r="F235" s="3">
        <v>42705</v>
      </c>
      <c r="G235" t="s">
        <v>423</v>
      </c>
      <c r="H235" s="3">
        <v>42719</v>
      </c>
      <c r="L235" t="s">
        <v>505</v>
      </c>
      <c r="M235" s="3">
        <v>42902</v>
      </c>
      <c r="N235" s="3">
        <v>42916</v>
      </c>
      <c r="O235" t="s">
        <v>362</v>
      </c>
      <c r="P235" s="3">
        <v>43609</v>
      </c>
      <c r="Q235" s="3" t="s">
        <v>362</v>
      </c>
      <c r="R235" s="3">
        <v>43647</v>
      </c>
    </row>
    <row r="236" spans="1:18" x14ac:dyDescent="0.2">
      <c r="A236">
        <v>233</v>
      </c>
      <c r="B236" t="s">
        <v>631</v>
      </c>
      <c r="C236" t="s">
        <v>632</v>
      </c>
      <c r="D236" t="s">
        <v>38</v>
      </c>
      <c r="E236" t="s">
        <v>34</v>
      </c>
      <c r="F236" s="3">
        <v>43070</v>
      </c>
      <c r="G236" t="s">
        <v>34</v>
      </c>
      <c r="H236" s="3">
        <v>43095</v>
      </c>
      <c r="L236" t="s">
        <v>63</v>
      </c>
      <c r="M236" s="3">
        <v>43363</v>
      </c>
      <c r="N236" s="3">
        <v>43381</v>
      </c>
    </row>
    <row r="237" spans="1:18" x14ac:dyDescent="0.2">
      <c r="A237">
        <v>234</v>
      </c>
      <c r="B237" t="s">
        <v>633</v>
      </c>
      <c r="C237" t="s">
        <v>634</v>
      </c>
      <c r="D237" t="s">
        <v>38</v>
      </c>
      <c r="E237" t="s">
        <v>50</v>
      </c>
      <c r="F237" s="3">
        <v>42887</v>
      </c>
      <c r="G237" t="s">
        <v>51</v>
      </c>
      <c r="H237" s="3">
        <v>42898</v>
      </c>
      <c r="L237" t="s">
        <v>246</v>
      </c>
      <c r="M237" s="3">
        <v>43066</v>
      </c>
      <c r="N237" s="3">
        <v>43083</v>
      </c>
    </row>
    <row r="238" spans="1:18" x14ac:dyDescent="0.2">
      <c r="A238">
        <v>235</v>
      </c>
      <c r="B238" t="s">
        <v>635</v>
      </c>
      <c r="C238" t="s">
        <v>636</v>
      </c>
      <c r="D238" t="s">
        <v>38</v>
      </c>
      <c r="E238" t="s">
        <v>97</v>
      </c>
      <c r="F238" s="3">
        <v>42767</v>
      </c>
      <c r="G238" t="s">
        <v>97</v>
      </c>
      <c r="H238" s="3">
        <v>42782</v>
      </c>
      <c r="L238" t="s">
        <v>395</v>
      </c>
      <c r="M238" s="3">
        <v>43294</v>
      </c>
      <c r="N238" s="3">
        <v>43335</v>
      </c>
    </row>
    <row r="239" spans="1:18" x14ac:dyDescent="0.2">
      <c r="A239">
        <v>236</v>
      </c>
      <c r="B239" t="s">
        <v>637</v>
      </c>
      <c r="C239" t="s">
        <v>638</v>
      </c>
      <c r="D239" t="s">
        <v>38</v>
      </c>
      <c r="E239" t="s">
        <v>132</v>
      </c>
      <c r="F239" s="3">
        <v>43314</v>
      </c>
      <c r="G239" t="s">
        <v>132</v>
      </c>
      <c r="H239" s="3">
        <v>43339</v>
      </c>
      <c r="L239" t="s">
        <v>169</v>
      </c>
      <c r="M239" s="3">
        <v>43447</v>
      </c>
      <c r="N239" s="3">
        <v>43480</v>
      </c>
    </row>
    <row r="240" spans="1:18" x14ac:dyDescent="0.2">
      <c r="A240">
        <v>237</v>
      </c>
      <c r="B240" t="s">
        <v>639</v>
      </c>
      <c r="C240" t="s">
        <v>640</v>
      </c>
      <c r="D240" t="s">
        <v>38</v>
      </c>
      <c r="E240" t="s">
        <v>641</v>
      </c>
      <c r="F240" s="3">
        <v>43404</v>
      </c>
      <c r="G240" t="s">
        <v>641</v>
      </c>
      <c r="H240" s="3">
        <v>43454</v>
      </c>
      <c r="L240" t="s">
        <v>320</v>
      </c>
      <c r="M240" s="3">
        <v>43600</v>
      </c>
      <c r="N240" s="3">
        <v>43616</v>
      </c>
    </row>
    <row r="241" spans="1:14" x14ac:dyDescent="0.2">
      <c r="A241">
        <v>238</v>
      </c>
      <c r="B241" t="s">
        <v>642</v>
      </c>
      <c r="C241" t="s">
        <v>643</v>
      </c>
      <c r="D241" t="s">
        <v>38</v>
      </c>
      <c r="E241" t="s">
        <v>34</v>
      </c>
      <c r="F241" s="3">
        <v>43070</v>
      </c>
      <c r="G241" t="s">
        <v>34</v>
      </c>
      <c r="H241" s="3">
        <v>43095</v>
      </c>
      <c r="L241" t="s">
        <v>289</v>
      </c>
      <c r="M241" s="3">
        <v>43277</v>
      </c>
      <c r="N241" s="3">
        <v>43301</v>
      </c>
    </row>
    <row r="242" spans="1:14" x14ac:dyDescent="0.2">
      <c r="A242">
        <v>239</v>
      </c>
      <c r="B242" t="s">
        <v>644</v>
      </c>
      <c r="C242" t="s">
        <v>645</v>
      </c>
      <c r="D242" t="s">
        <v>38</v>
      </c>
      <c r="E242" t="s">
        <v>121</v>
      </c>
      <c r="F242" s="3">
        <v>42917</v>
      </c>
      <c r="G242" t="s">
        <v>121</v>
      </c>
      <c r="H242" s="3">
        <v>42929</v>
      </c>
      <c r="L242" t="s">
        <v>202</v>
      </c>
      <c r="M242" s="3">
        <v>43521</v>
      </c>
      <c r="N242" s="3">
        <v>43554</v>
      </c>
    </row>
    <row r="243" spans="1:14" x14ac:dyDescent="0.2">
      <c r="A243">
        <v>240</v>
      </c>
      <c r="B243" t="s">
        <v>646</v>
      </c>
      <c r="C243" t="s">
        <v>647</v>
      </c>
      <c r="D243" t="s">
        <v>38</v>
      </c>
      <c r="E243" t="s">
        <v>34</v>
      </c>
      <c r="F243" s="3">
        <v>43070</v>
      </c>
      <c r="G243" t="s">
        <v>34</v>
      </c>
      <c r="H243" s="3">
        <v>43095</v>
      </c>
      <c r="L243" t="s">
        <v>39</v>
      </c>
      <c r="M243" s="3">
        <v>43245</v>
      </c>
      <c r="N243" s="3">
        <v>43279</v>
      </c>
    </row>
    <row r="244" spans="1:14" x14ac:dyDescent="0.2">
      <c r="A244">
        <v>241</v>
      </c>
      <c r="B244" t="s">
        <v>648</v>
      </c>
      <c r="C244" t="s">
        <v>649</v>
      </c>
      <c r="D244" t="s">
        <v>38</v>
      </c>
      <c r="E244" t="s">
        <v>62</v>
      </c>
      <c r="F244" s="3">
        <v>43221</v>
      </c>
      <c r="G244" t="s">
        <v>62</v>
      </c>
      <c r="H244" s="3">
        <v>43242</v>
      </c>
      <c r="L244" t="s">
        <v>63</v>
      </c>
      <c r="M244" s="3">
        <v>43363</v>
      </c>
      <c r="N244" s="3">
        <v>43381</v>
      </c>
    </row>
    <row r="245" spans="1:14" x14ac:dyDescent="0.2">
      <c r="A245">
        <v>242</v>
      </c>
      <c r="B245" t="s">
        <v>650</v>
      </c>
      <c r="C245" t="s">
        <v>651</v>
      </c>
      <c r="D245" t="s">
        <v>38</v>
      </c>
      <c r="E245" t="s">
        <v>217</v>
      </c>
      <c r="F245" s="3">
        <v>42675</v>
      </c>
      <c r="G245" t="s">
        <v>217</v>
      </c>
      <c r="H245" s="3">
        <v>42690</v>
      </c>
      <c r="L245" t="s">
        <v>652</v>
      </c>
      <c r="M245" s="3">
        <v>42932</v>
      </c>
      <c r="N245" s="3">
        <v>42942</v>
      </c>
    </row>
    <row r="246" spans="1:14" x14ac:dyDescent="0.2">
      <c r="A246">
        <v>243</v>
      </c>
      <c r="B246" t="s">
        <v>653</v>
      </c>
      <c r="C246" t="s">
        <v>654</v>
      </c>
      <c r="D246" t="s">
        <v>38</v>
      </c>
      <c r="E246" t="s">
        <v>217</v>
      </c>
      <c r="F246" s="3">
        <v>42675</v>
      </c>
      <c r="G246" t="s">
        <v>217</v>
      </c>
      <c r="H246" s="3">
        <v>42690</v>
      </c>
      <c r="L246" t="s">
        <v>578</v>
      </c>
      <c r="M246" s="3">
        <v>42810</v>
      </c>
      <c r="N246" s="3">
        <v>42824</v>
      </c>
    </row>
    <row r="247" spans="1:14" x14ac:dyDescent="0.2">
      <c r="A247">
        <v>244</v>
      </c>
      <c r="B247" t="s">
        <v>655</v>
      </c>
      <c r="C247" t="s">
        <v>656</v>
      </c>
      <c r="D247" t="s">
        <v>38</v>
      </c>
      <c r="E247" t="s">
        <v>78</v>
      </c>
      <c r="F247" s="3">
        <v>42979</v>
      </c>
      <c r="G247" t="s">
        <v>78</v>
      </c>
      <c r="H247" s="3">
        <v>42997</v>
      </c>
      <c r="L247" t="s">
        <v>145</v>
      </c>
      <c r="M247" s="3">
        <v>43493</v>
      </c>
      <c r="N247" s="3">
        <v>43516</v>
      </c>
    </row>
    <row r="248" spans="1:14" x14ac:dyDescent="0.2">
      <c r="A248">
        <v>245</v>
      </c>
      <c r="B248" t="s">
        <v>657</v>
      </c>
      <c r="C248" t="s">
        <v>658</v>
      </c>
      <c r="D248" t="s">
        <v>38</v>
      </c>
      <c r="E248" t="s">
        <v>228</v>
      </c>
      <c r="F248" s="3">
        <v>42856</v>
      </c>
      <c r="G248" t="s">
        <v>228</v>
      </c>
      <c r="H248" s="3">
        <v>42884</v>
      </c>
      <c r="L248" t="s">
        <v>169</v>
      </c>
      <c r="M248" s="3">
        <v>43447</v>
      </c>
      <c r="N248" s="3">
        <v>43480</v>
      </c>
    </row>
    <row r="249" spans="1:14" x14ac:dyDescent="0.2">
      <c r="A249">
        <v>246</v>
      </c>
      <c r="B249" t="s">
        <v>659</v>
      </c>
      <c r="C249" t="s">
        <v>660</v>
      </c>
      <c r="D249" t="s">
        <v>38</v>
      </c>
      <c r="E249" t="s">
        <v>398</v>
      </c>
      <c r="F249" s="3">
        <v>43009</v>
      </c>
      <c r="G249" t="s">
        <v>398</v>
      </c>
      <c r="H249" s="3">
        <v>43025</v>
      </c>
      <c r="L249" t="s">
        <v>47</v>
      </c>
      <c r="M249" s="3">
        <v>43175</v>
      </c>
      <c r="N249" s="3">
        <v>43206</v>
      </c>
    </row>
    <row r="250" spans="1:14" x14ac:dyDescent="0.2">
      <c r="A250">
        <v>247</v>
      </c>
      <c r="B250" t="s">
        <v>661</v>
      </c>
      <c r="C250" t="s">
        <v>662</v>
      </c>
      <c r="D250" t="s">
        <v>29</v>
      </c>
      <c r="E250" t="s">
        <v>228</v>
      </c>
      <c r="F250" s="3">
        <v>42856</v>
      </c>
      <c r="G250" t="s">
        <v>228</v>
      </c>
      <c r="H250" s="3">
        <v>42884</v>
      </c>
      <c r="I250" s="3">
        <v>43021</v>
      </c>
      <c r="J250" t="s">
        <v>31</v>
      </c>
      <c r="K250" s="3">
        <v>43041</v>
      </c>
    </row>
    <row r="251" spans="1:14" x14ac:dyDescent="0.2">
      <c r="A251">
        <v>248</v>
      </c>
      <c r="B251" t="s">
        <v>663</v>
      </c>
      <c r="C251" t="s">
        <v>664</v>
      </c>
      <c r="D251" t="s">
        <v>38</v>
      </c>
      <c r="E251" t="s">
        <v>55</v>
      </c>
      <c r="F251" s="3">
        <v>43039</v>
      </c>
      <c r="G251" t="s">
        <v>55</v>
      </c>
      <c r="H251" s="3">
        <v>43054</v>
      </c>
      <c r="L251" t="s">
        <v>207</v>
      </c>
      <c r="M251" s="3">
        <v>43217</v>
      </c>
      <c r="N251" s="3">
        <v>43241</v>
      </c>
    </row>
    <row r="252" spans="1:14" x14ac:dyDescent="0.2">
      <c r="A252">
        <v>249</v>
      </c>
      <c r="B252" t="s">
        <v>665</v>
      </c>
      <c r="C252" t="s">
        <v>666</v>
      </c>
      <c r="D252" t="s">
        <v>42</v>
      </c>
      <c r="E252" t="s">
        <v>420</v>
      </c>
      <c r="F252" s="3">
        <v>43619</v>
      </c>
      <c r="G252" t="s">
        <v>420</v>
      </c>
      <c r="H252" s="3">
        <v>43644</v>
      </c>
    </row>
    <row r="253" spans="1:14" x14ac:dyDescent="0.2">
      <c r="A253">
        <v>250</v>
      </c>
      <c r="B253" t="s">
        <v>667</v>
      </c>
      <c r="C253" t="s">
        <v>668</v>
      </c>
      <c r="D253" t="s">
        <v>38</v>
      </c>
      <c r="E253" t="s">
        <v>46</v>
      </c>
      <c r="F253" s="3">
        <v>42996</v>
      </c>
      <c r="G253" t="s">
        <v>46</v>
      </c>
      <c r="H253" s="3">
        <v>43028</v>
      </c>
      <c r="L253" t="s">
        <v>69</v>
      </c>
      <c r="M253" s="3">
        <v>43158</v>
      </c>
      <c r="N253" s="3">
        <v>43172</v>
      </c>
    </row>
    <row r="254" spans="1:14" x14ac:dyDescent="0.2">
      <c r="A254">
        <v>251</v>
      </c>
      <c r="B254" t="s">
        <v>669</v>
      </c>
      <c r="C254" t="s">
        <v>670</v>
      </c>
      <c r="D254" t="s">
        <v>38</v>
      </c>
      <c r="E254" t="s">
        <v>81</v>
      </c>
      <c r="F254" s="3">
        <v>42795</v>
      </c>
      <c r="G254" t="s">
        <v>81</v>
      </c>
      <c r="H254" s="3">
        <v>42808</v>
      </c>
      <c r="L254" t="s">
        <v>82</v>
      </c>
      <c r="M254" s="3">
        <v>42912</v>
      </c>
      <c r="N254" s="3">
        <v>42927</v>
      </c>
    </row>
    <row r="255" spans="1:14" x14ac:dyDescent="0.2">
      <c r="A255">
        <v>252</v>
      </c>
      <c r="B255" t="s">
        <v>671</v>
      </c>
      <c r="C255" t="s">
        <v>672</v>
      </c>
      <c r="D255" t="s">
        <v>38</v>
      </c>
      <c r="E255" t="s">
        <v>62</v>
      </c>
      <c r="F255" s="3">
        <v>43221</v>
      </c>
      <c r="G255" t="s">
        <v>62</v>
      </c>
      <c r="H255" s="3">
        <v>43242</v>
      </c>
      <c r="L255" t="s">
        <v>63</v>
      </c>
      <c r="M255" s="3">
        <v>43363</v>
      </c>
      <c r="N255" s="3">
        <v>43381</v>
      </c>
    </row>
    <row r="256" spans="1:14" x14ac:dyDescent="0.2">
      <c r="A256">
        <v>253</v>
      </c>
      <c r="B256" t="s">
        <v>673</v>
      </c>
      <c r="C256" t="s">
        <v>674</v>
      </c>
      <c r="D256" t="s">
        <v>42</v>
      </c>
      <c r="E256" t="s">
        <v>284</v>
      </c>
      <c r="F256" s="3">
        <v>43647</v>
      </c>
    </row>
    <row r="257" spans="1:18" x14ac:dyDescent="0.2">
      <c r="A257">
        <v>254</v>
      </c>
      <c r="B257" t="s">
        <v>675</v>
      </c>
      <c r="C257" t="s">
        <v>676</v>
      </c>
      <c r="D257" t="s">
        <v>42</v>
      </c>
      <c r="E257" t="s">
        <v>441</v>
      </c>
      <c r="F257" s="3">
        <v>43587</v>
      </c>
      <c r="G257" t="s">
        <v>441</v>
      </c>
      <c r="H257" s="3">
        <v>43608</v>
      </c>
    </row>
    <row r="258" spans="1:18" x14ac:dyDescent="0.2">
      <c r="A258">
        <v>255</v>
      </c>
      <c r="B258" t="s">
        <v>677</v>
      </c>
      <c r="C258" t="s">
        <v>678</v>
      </c>
      <c r="D258" t="s">
        <v>38</v>
      </c>
      <c r="E258" t="s">
        <v>132</v>
      </c>
      <c r="F258" s="3">
        <v>43314</v>
      </c>
      <c r="G258" t="s">
        <v>132</v>
      </c>
      <c r="H258" s="3">
        <v>43339</v>
      </c>
      <c r="L258" t="s">
        <v>66</v>
      </c>
      <c r="M258" s="3">
        <v>43446</v>
      </c>
      <c r="N258" s="3">
        <v>43479</v>
      </c>
    </row>
    <row r="259" spans="1:18" x14ac:dyDescent="0.2">
      <c r="A259">
        <v>256</v>
      </c>
      <c r="B259" t="s">
        <v>679</v>
      </c>
      <c r="C259" t="s">
        <v>680</v>
      </c>
      <c r="D259" t="s">
        <v>38</v>
      </c>
      <c r="E259" t="s">
        <v>423</v>
      </c>
      <c r="F259" s="3">
        <v>42705</v>
      </c>
      <c r="G259" t="s">
        <v>423</v>
      </c>
      <c r="H259" s="3">
        <v>42719</v>
      </c>
      <c r="L259" t="s">
        <v>517</v>
      </c>
      <c r="M259" s="3">
        <v>42972</v>
      </c>
      <c r="N259" s="3">
        <v>42990</v>
      </c>
    </row>
    <row r="260" spans="1:18" x14ac:dyDescent="0.2">
      <c r="A260">
        <v>257</v>
      </c>
      <c r="B260" t="s">
        <v>681</v>
      </c>
      <c r="C260" t="s">
        <v>682</v>
      </c>
      <c r="D260" t="s">
        <v>38</v>
      </c>
      <c r="E260" t="s">
        <v>24</v>
      </c>
      <c r="F260" s="3">
        <v>43252</v>
      </c>
      <c r="G260" t="s">
        <v>24</v>
      </c>
      <c r="H260" s="3">
        <v>43276</v>
      </c>
      <c r="L260" t="s">
        <v>683</v>
      </c>
      <c r="M260" s="3">
        <v>43651</v>
      </c>
    </row>
    <row r="261" spans="1:18" x14ac:dyDescent="0.2">
      <c r="A261">
        <v>258</v>
      </c>
      <c r="B261" t="s">
        <v>684</v>
      </c>
      <c r="C261" t="s">
        <v>685</v>
      </c>
      <c r="D261" t="s">
        <v>38</v>
      </c>
      <c r="E261" t="s">
        <v>62</v>
      </c>
      <c r="F261" s="3">
        <v>43221</v>
      </c>
      <c r="G261" t="s">
        <v>62</v>
      </c>
      <c r="H261" s="3">
        <v>43242</v>
      </c>
      <c r="L261" t="s">
        <v>126</v>
      </c>
      <c r="M261" s="3">
        <v>43399</v>
      </c>
      <c r="N261" s="3">
        <v>43425</v>
      </c>
    </row>
    <row r="262" spans="1:18" x14ac:dyDescent="0.2">
      <c r="A262">
        <v>259</v>
      </c>
      <c r="B262" t="s">
        <v>686</v>
      </c>
      <c r="C262" t="s">
        <v>687</v>
      </c>
      <c r="D262" t="s">
        <v>38</v>
      </c>
      <c r="E262" t="s">
        <v>58</v>
      </c>
      <c r="F262" s="3">
        <v>42644</v>
      </c>
      <c r="G262" t="s">
        <v>58</v>
      </c>
      <c r="H262" s="3">
        <v>42655</v>
      </c>
      <c r="L262" t="s">
        <v>688</v>
      </c>
      <c r="M262" s="3">
        <v>42758</v>
      </c>
      <c r="N262" s="3">
        <v>42773</v>
      </c>
    </row>
    <row r="263" spans="1:18" x14ac:dyDescent="0.2">
      <c r="A263">
        <v>260</v>
      </c>
      <c r="B263" t="s">
        <v>689</v>
      </c>
      <c r="C263" t="s">
        <v>690</v>
      </c>
      <c r="D263" t="s">
        <v>38</v>
      </c>
      <c r="E263" t="s">
        <v>46</v>
      </c>
      <c r="F263" s="3">
        <v>42996</v>
      </c>
      <c r="G263" t="s">
        <v>46</v>
      </c>
      <c r="H263" s="3">
        <v>43028</v>
      </c>
      <c r="L263" t="s">
        <v>691</v>
      </c>
      <c r="M263" s="3">
        <v>43339</v>
      </c>
      <c r="N263" s="3">
        <v>43381</v>
      </c>
    </row>
    <row r="264" spans="1:18" x14ac:dyDescent="0.2">
      <c r="A264">
        <v>261</v>
      </c>
      <c r="B264" t="s">
        <v>692</v>
      </c>
      <c r="C264" t="s">
        <v>693</v>
      </c>
      <c r="D264" t="s">
        <v>38</v>
      </c>
      <c r="E264" t="s">
        <v>81</v>
      </c>
      <c r="F264" s="3">
        <v>42795</v>
      </c>
      <c r="G264" t="s">
        <v>81</v>
      </c>
      <c r="H264" s="3">
        <v>42808</v>
      </c>
      <c r="L264" t="s">
        <v>176</v>
      </c>
      <c r="M264" s="3">
        <v>43182</v>
      </c>
      <c r="N264" s="3">
        <v>43207</v>
      </c>
    </row>
    <row r="265" spans="1:18" x14ac:dyDescent="0.2">
      <c r="A265">
        <v>262</v>
      </c>
      <c r="B265" t="s">
        <v>694</v>
      </c>
      <c r="C265" t="s">
        <v>695</v>
      </c>
      <c r="D265" t="s">
        <v>38</v>
      </c>
      <c r="E265" t="s">
        <v>34</v>
      </c>
      <c r="F265" s="3">
        <v>43070</v>
      </c>
      <c r="G265" t="s">
        <v>34</v>
      </c>
      <c r="H265" s="3">
        <v>43095</v>
      </c>
      <c r="L265" t="s">
        <v>39</v>
      </c>
      <c r="M265" s="3">
        <v>43245</v>
      </c>
      <c r="N265" s="3">
        <v>43279</v>
      </c>
    </row>
    <row r="266" spans="1:18" x14ac:dyDescent="0.2">
      <c r="A266">
        <v>263</v>
      </c>
      <c r="B266" t="s">
        <v>696</v>
      </c>
      <c r="C266" t="s">
        <v>697</v>
      </c>
      <c r="D266" t="s">
        <v>42</v>
      </c>
      <c r="E266" t="s">
        <v>487</v>
      </c>
      <c r="F266" s="3">
        <v>43375</v>
      </c>
      <c r="G266" t="s">
        <v>487</v>
      </c>
      <c r="H266" s="3">
        <v>43396</v>
      </c>
    </row>
    <row r="267" spans="1:18" x14ac:dyDescent="0.2">
      <c r="A267">
        <v>264</v>
      </c>
      <c r="B267" t="s">
        <v>698</v>
      </c>
      <c r="C267" t="s">
        <v>699</v>
      </c>
      <c r="D267" t="s">
        <v>38</v>
      </c>
      <c r="E267" t="s">
        <v>142</v>
      </c>
      <c r="F267" s="3">
        <v>43283</v>
      </c>
      <c r="G267" t="s">
        <v>142</v>
      </c>
      <c r="H267" s="3">
        <v>43299</v>
      </c>
      <c r="L267" t="s">
        <v>66</v>
      </c>
      <c r="M267" s="3">
        <v>43446</v>
      </c>
      <c r="N267" s="3">
        <v>43479</v>
      </c>
    </row>
    <row r="268" spans="1:18" x14ac:dyDescent="0.2">
      <c r="A268">
        <v>265</v>
      </c>
      <c r="B268" t="s">
        <v>700</v>
      </c>
      <c r="C268" t="s">
        <v>701</v>
      </c>
      <c r="D268" t="s">
        <v>38</v>
      </c>
      <c r="E268" t="s">
        <v>24</v>
      </c>
      <c r="F268" s="3">
        <v>43252</v>
      </c>
      <c r="G268" t="s">
        <v>24</v>
      </c>
      <c r="H268" s="3">
        <v>43276</v>
      </c>
      <c r="L268" t="s">
        <v>66</v>
      </c>
      <c r="M268" s="3">
        <v>43446</v>
      </c>
      <c r="N268" s="3">
        <v>43479</v>
      </c>
    </row>
    <row r="269" spans="1:18" x14ac:dyDescent="0.2">
      <c r="A269">
        <v>266</v>
      </c>
      <c r="B269" t="s">
        <v>702</v>
      </c>
      <c r="C269" t="s">
        <v>703</v>
      </c>
      <c r="D269" t="s">
        <v>38</v>
      </c>
      <c r="E269" t="s">
        <v>423</v>
      </c>
      <c r="F269" s="3">
        <v>42705</v>
      </c>
      <c r="G269" t="s">
        <v>423</v>
      </c>
      <c r="H269" s="3">
        <v>42719</v>
      </c>
      <c r="L269" t="s">
        <v>229</v>
      </c>
      <c r="M269" s="3">
        <v>43034</v>
      </c>
      <c r="N269" s="3">
        <v>43060</v>
      </c>
    </row>
    <row r="270" spans="1:18" x14ac:dyDescent="0.2">
      <c r="A270">
        <v>267</v>
      </c>
      <c r="B270" t="s">
        <v>704</v>
      </c>
      <c r="C270" t="s">
        <v>705</v>
      </c>
      <c r="D270" t="s">
        <v>38</v>
      </c>
      <c r="E270" t="s">
        <v>212</v>
      </c>
      <c r="F270" s="3">
        <v>42826</v>
      </c>
      <c r="G270" t="s">
        <v>212</v>
      </c>
      <c r="H270" s="3">
        <v>42850</v>
      </c>
      <c r="L270" t="s">
        <v>229</v>
      </c>
      <c r="M270" s="3">
        <v>43034</v>
      </c>
      <c r="N270" s="3">
        <v>43060</v>
      </c>
    </row>
    <row r="271" spans="1:18" x14ac:dyDescent="0.2">
      <c r="A271">
        <v>268</v>
      </c>
      <c r="B271" t="s">
        <v>706</v>
      </c>
      <c r="C271" t="s">
        <v>707</v>
      </c>
      <c r="D271" t="s">
        <v>38</v>
      </c>
      <c r="E271" t="s">
        <v>24</v>
      </c>
      <c r="F271" s="3">
        <v>43252</v>
      </c>
      <c r="G271" t="s">
        <v>24</v>
      </c>
      <c r="H271" s="3">
        <v>43276</v>
      </c>
      <c r="L271" t="s">
        <v>66</v>
      </c>
      <c r="M271" s="3">
        <v>43446</v>
      </c>
      <c r="N271" s="3">
        <v>43479</v>
      </c>
    </row>
    <row r="272" spans="1:18" x14ac:dyDescent="0.2">
      <c r="A272">
        <v>269</v>
      </c>
      <c r="B272" t="s">
        <v>708</v>
      </c>
      <c r="C272" t="s">
        <v>709</v>
      </c>
      <c r="D272" t="s">
        <v>23</v>
      </c>
      <c r="E272" t="s">
        <v>58</v>
      </c>
      <c r="F272" s="3">
        <v>42644</v>
      </c>
      <c r="G272" t="s">
        <v>58</v>
      </c>
      <c r="H272" s="3">
        <v>42655</v>
      </c>
      <c r="L272" t="s">
        <v>549</v>
      </c>
      <c r="M272" s="3">
        <v>42821</v>
      </c>
      <c r="N272" s="3">
        <v>42835</v>
      </c>
      <c r="O272" t="s">
        <v>26</v>
      </c>
      <c r="P272" s="3">
        <v>43529</v>
      </c>
      <c r="Q272" s="3" t="s">
        <v>26</v>
      </c>
      <c r="R272" s="3">
        <v>43571</v>
      </c>
    </row>
    <row r="273" spans="1:14" x14ac:dyDescent="0.2">
      <c r="A273">
        <v>270</v>
      </c>
      <c r="B273" t="s">
        <v>710</v>
      </c>
      <c r="C273" t="s">
        <v>711</v>
      </c>
      <c r="D273" t="s">
        <v>38</v>
      </c>
      <c r="E273" t="s">
        <v>24</v>
      </c>
      <c r="F273" s="3">
        <v>43252</v>
      </c>
      <c r="G273" t="s">
        <v>24</v>
      </c>
      <c r="H273" s="3">
        <v>43276</v>
      </c>
      <c r="L273" t="s">
        <v>94</v>
      </c>
      <c r="M273" s="3">
        <v>43391</v>
      </c>
      <c r="N273" s="3">
        <v>43417</v>
      </c>
    </row>
    <row r="274" spans="1:14" x14ac:dyDescent="0.2">
      <c r="A274">
        <v>271</v>
      </c>
      <c r="B274" t="s">
        <v>712</v>
      </c>
      <c r="C274" t="s">
        <v>713</v>
      </c>
      <c r="D274" t="s">
        <v>38</v>
      </c>
      <c r="E274" t="s">
        <v>224</v>
      </c>
      <c r="F274" s="3">
        <v>42583</v>
      </c>
      <c r="G274" t="s">
        <v>224</v>
      </c>
      <c r="H274" s="3">
        <v>42599</v>
      </c>
      <c r="L274" t="s">
        <v>578</v>
      </c>
      <c r="M274" s="3">
        <v>42810</v>
      </c>
      <c r="N274" s="3">
        <v>42824</v>
      </c>
    </row>
    <row r="275" spans="1:14" x14ac:dyDescent="0.2">
      <c r="A275">
        <v>272</v>
      </c>
      <c r="B275" t="s">
        <v>714</v>
      </c>
      <c r="C275" t="s">
        <v>715</v>
      </c>
      <c r="D275" t="s">
        <v>38</v>
      </c>
      <c r="E275" t="s">
        <v>24</v>
      </c>
      <c r="F275" s="3">
        <v>43252</v>
      </c>
      <c r="G275" t="s">
        <v>24</v>
      </c>
      <c r="H275" s="3">
        <v>43276</v>
      </c>
      <c r="L275" t="s">
        <v>173</v>
      </c>
      <c r="M275" s="3">
        <v>43511</v>
      </c>
      <c r="N275" s="3">
        <v>43552</v>
      </c>
    </row>
    <row r="276" spans="1:14" x14ac:dyDescent="0.2">
      <c r="A276">
        <v>273</v>
      </c>
      <c r="B276" t="s">
        <v>716</v>
      </c>
      <c r="C276" t="s">
        <v>717</v>
      </c>
      <c r="D276" t="s">
        <v>42</v>
      </c>
      <c r="E276" t="s">
        <v>718</v>
      </c>
      <c r="F276" s="3">
        <v>43410</v>
      </c>
      <c r="G276" t="s">
        <v>718</v>
      </c>
      <c r="H276" s="3">
        <v>43454</v>
      </c>
    </row>
    <row r="277" spans="1:14" x14ac:dyDescent="0.2">
      <c r="A277">
        <v>274</v>
      </c>
      <c r="B277" t="s">
        <v>719</v>
      </c>
      <c r="C277" t="s">
        <v>720</v>
      </c>
      <c r="D277" t="s">
        <v>42</v>
      </c>
      <c r="E277" t="s">
        <v>444</v>
      </c>
      <c r="F277" s="3">
        <v>43525</v>
      </c>
      <c r="G277" t="s">
        <v>444</v>
      </c>
      <c r="H277" s="3">
        <v>43554</v>
      </c>
    </row>
    <row r="278" spans="1:14" x14ac:dyDescent="0.2">
      <c r="A278">
        <v>275</v>
      </c>
      <c r="B278" t="s">
        <v>721</v>
      </c>
      <c r="C278" t="s">
        <v>722</v>
      </c>
      <c r="D278" t="s">
        <v>38</v>
      </c>
      <c r="E278" t="s">
        <v>444</v>
      </c>
      <c r="F278" s="3">
        <v>43525</v>
      </c>
      <c r="G278" t="s">
        <v>444</v>
      </c>
      <c r="H278" s="3">
        <v>43554</v>
      </c>
      <c r="L278" t="s">
        <v>238</v>
      </c>
      <c r="M278" s="3">
        <v>43651</v>
      </c>
    </row>
    <row r="279" spans="1:14" x14ac:dyDescent="0.2">
      <c r="A279">
        <v>276</v>
      </c>
      <c r="B279" t="s">
        <v>723</v>
      </c>
      <c r="C279" t="s">
        <v>724</v>
      </c>
      <c r="D279" t="s">
        <v>38</v>
      </c>
      <c r="E279" t="s">
        <v>725</v>
      </c>
      <c r="F279" s="3">
        <v>41791</v>
      </c>
      <c r="G279" t="s">
        <v>725</v>
      </c>
      <c r="H279" s="3">
        <v>41813</v>
      </c>
      <c r="L279" t="s">
        <v>91</v>
      </c>
      <c r="M279" s="3">
        <v>42051</v>
      </c>
      <c r="N279" s="3">
        <v>42065</v>
      </c>
    </row>
    <row r="280" spans="1:14" x14ac:dyDescent="0.2">
      <c r="A280">
        <v>277</v>
      </c>
      <c r="B280" t="s">
        <v>726</v>
      </c>
      <c r="C280" t="s">
        <v>727</v>
      </c>
      <c r="D280" t="s">
        <v>38</v>
      </c>
      <c r="E280" t="s">
        <v>728</v>
      </c>
      <c r="F280" s="3">
        <v>42125</v>
      </c>
      <c r="G280" t="s">
        <v>728</v>
      </c>
      <c r="H280" s="3">
        <v>42142</v>
      </c>
      <c r="L280" t="s">
        <v>160</v>
      </c>
      <c r="M280" s="3">
        <v>42354</v>
      </c>
      <c r="N280" s="3">
        <v>42366</v>
      </c>
    </row>
    <row r="281" spans="1:14" x14ac:dyDescent="0.2">
      <c r="A281">
        <v>278</v>
      </c>
      <c r="B281" t="s">
        <v>729</v>
      </c>
      <c r="C281" t="s">
        <v>730</v>
      </c>
      <c r="D281" t="s">
        <v>38</v>
      </c>
      <c r="E281" t="s">
        <v>212</v>
      </c>
      <c r="F281" s="3">
        <v>42826</v>
      </c>
      <c r="G281" t="s">
        <v>212</v>
      </c>
      <c r="H281" s="3">
        <v>42850</v>
      </c>
      <c r="L281" t="s">
        <v>246</v>
      </c>
      <c r="M281" s="3">
        <v>43066</v>
      </c>
      <c r="N281" s="3">
        <v>43083</v>
      </c>
    </row>
    <row r="282" spans="1:14" x14ac:dyDescent="0.2">
      <c r="A282">
        <v>279</v>
      </c>
      <c r="B282" t="s">
        <v>731</v>
      </c>
      <c r="C282" t="s">
        <v>732</v>
      </c>
      <c r="D282" t="s">
        <v>38</v>
      </c>
      <c r="E282" t="s">
        <v>132</v>
      </c>
      <c r="F282" s="3">
        <v>43314</v>
      </c>
      <c r="G282" t="s">
        <v>132</v>
      </c>
      <c r="H282" s="3">
        <v>43339</v>
      </c>
      <c r="L282" t="s">
        <v>190</v>
      </c>
      <c r="M282" s="3">
        <v>43570</v>
      </c>
      <c r="N282" s="3">
        <v>43599</v>
      </c>
    </row>
    <row r="283" spans="1:14" x14ac:dyDescent="0.2">
      <c r="A283">
        <v>280</v>
      </c>
      <c r="B283" t="s">
        <v>733</v>
      </c>
      <c r="C283" t="s">
        <v>734</v>
      </c>
      <c r="D283" t="s">
        <v>38</v>
      </c>
      <c r="E283" t="s">
        <v>55</v>
      </c>
      <c r="F283" s="3">
        <v>43039</v>
      </c>
      <c r="G283" t="s">
        <v>55</v>
      </c>
      <c r="H283" s="3">
        <v>43054</v>
      </c>
      <c r="L283" t="s">
        <v>98</v>
      </c>
      <c r="M283" s="3">
        <v>43236</v>
      </c>
      <c r="N283" s="3">
        <v>43251</v>
      </c>
    </row>
    <row r="284" spans="1:14" x14ac:dyDescent="0.2">
      <c r="A284">
        <v>281</v>
      </c>
      <c r="B284" t="s">
        <v>735</v>
      </c>
      <c r="C284" t="s">
        <v>736</v>
      </c>
      <c r="D284" t="s">
        <v>38</v>
      </c>
      <c r="E284" t="s">
        <v>24</v>
      </c>
      <c r="F284" s="3">
        <v>43252</v>
      </c>
      <c r="G284" t="s">
        <v>24</v>
      </c>
      <c r="H284" s="3">
        <v>43276</v>
      </c>
      <c r="L284" t="s">
        <v>52</v>
      </c>
      <c r="M284" s="3">
        <v>43427</v>
      </c>
      <c r="N284" s="3">
        <v>43465</v>
      </c>
    </row>
    <row r="285" spans="1:14" x14ac:dyDescent="0.2">
      <c r="A285">
        <v>282</v>
      </c>
      <c r="B285" t="s">
        <v>737</v>
      </c>
      <c r="C285" t="s">
        <v>738</v>
      </c>
      <c r="D285" t="s">
        <v>38</v>
      </c>
      <c r="E285" t="s">
        <v>487</v>
      </c>
      <c r="F285" s="3">
        <v>43375</v>
      </c>
      <c r="G285" t="s">
        <v>487</v>
      </c>
      <c r="H285" s="3">
        <v>43396</v>
      </c>
      <c r="L285" t="s">
        <v>739</v>
      </c>
      <c r="M285" s="3">
        <v>43580</v>
      </c>
      <c r="N285" s="3">
        <v>43599</v>
      </c>
    </row>
    <row r="286" spans="1:14" x14ac:dyDescent="0.2">
      <c r="A286">
        <v>283</v>
      </c>
      <c r="B286" t="s">
        <v>740</v>
      </c>
      <c r="C286" t="s">
        <v>741</v>
      </c>
      <c r="D286" t="s">
        <v>38</v>
      </c>
      <c r="E286" t="s">
        <v>377</v>
      </c>
      <c r="F286" s="3">
        <v>43101</v>
      </c>
      <c r="G286" t="s">
        <v>377</v>
      </c>
      <c r="H286" s="3">
        <v>43129</v>
      </c>
      <c r="L286" t="s">
        <v>202</v>
      </c>
      <c r="M286" s="3">
        <v>43521</v>
      </c>
      <c r="N286" s="3">
        <v>43554</v>
      </c>
    </row>
    <row r="287" spans="1:14" x14ac:dyDescent="0.2">
      <c r="A287">
        <v>284</v>
      </c>
      <c r="B287" t="s">
        <v>742</v>
      </c>
      <c r="C287" t="s">
        <v>743</v>
      </c>
      <c r="D287" t="s">
        <v>42</v>
      </c>
      <c r="E287" t="s">
        <v>377</v>
      </c>
      <c r="F287" s="3">
        <v>43101</v>
      </c>
      <c r="G287" t="s">
        <v>377</v>
      </c>
      <c r="H287" s="3">
        <v>43129</v>
      </c>
    </row>
    <row r="288" spans="1:14" x14ac:dyDescent="0.2">
      <c r="A288">
        <v>285</v>
      </c>
      <c r="B288" t="s">
        <v>744</v>
      </c>
      <c r="C288" t="s">
        <v>745</v>
      </c>
      <c r="D288" t="s">
        <v>38</v>
      </c>
      <c r="E288" t="s">
        <v>58</v>
      </c>
      <c r="F288" s="3">
        <v>42644</v>
      </c>
      <c r="G288" t="s">
        <v>58</v>
      </c>
      <c r="H288" s="3">
        <v>42655</v>
      </c>
      <c r="L288" t="s">
        <v>688</v>
      </c>
      <c r="M288" s="3">
        <v>42758</v>
      </c>
      <c r="N288" s="3">
        <v>42773</v>
      </c>
    </row>
    <row r="289" spans="1:18" x14ac:dyDescent="0.2">
      <c r="A289">
        <v>286</v>
      </c>
      <c r="B289" t="s">
        <v>746</v>
      </c>
      <c r="C289" t="s">
        <v>747</v>
      </c>
      <c r="D289" t="s">
        <v>23</v>
      </c>
      <c r="E289" t="s">
        <v>34</v>
      </c>
      <c r="F289" s="3">
        <v>43070</v>
      </c>
      <c r="G289" t="s">
        <v>34</v>
      </c>
      <c r="H289" s="3">
        <v>43095</v>
      </c>
      <c r="L289" t="s">
        <v>748</v>
      </c>
      <c r="M289" s="3">
        <v>43269</v>
      </c>
      <c r="N289" s="3">
        <v>43298</v>
      </c>
      <c r="O289" t="s">
        <v>749</v>
      </c>
      <c r="P289" s="3">
        <v>43473</v>
      </c>
      <c r="Q289" s="3" t="s">
        <v>749</v>
      </c>
      <c r="R289" s="3">
        <v>43509</v>
      </c>
    </row>
    <row r="290" spans="1:18" x14ac:dyDescent="0.2">
      <c r="A290">
        <v>287</v>
      </c>
      <c r="B290" t="s">
        <v>750</v>
      </c>
      <c r="C290" t="s">
        <v>751</v>
      </c>
      <c r="D290" t="s">
        <v>38</v>
      </c>
      <c r="E290" t="s">
        <v>30</v>
      </c>
      <c r="F290" s="3">
        <v>42736</v>
      </c>
      <c r="G290" t="s">
        <v>30</v>
      </c>
      <c r="H290" s="3">
        <v>42754</v>
      </c>
      <c r="L290" t="s">
        <v>82</v>
      </c>
      <c r="M290" s="3">
        <v>42912</v>
      </c>
      <c r="N290" s="3">
        <v>42927</v>
      </c>
    </row>
    <row r="291" spans="1:18" x14ac:dyDescent="0.2">
      <c r="A291">
        <v>288</v>
      </c>
      <c r="B291" t="s">
        <v>752</v>
      </c>
      <c r="C291" t="s">
        <v>753</v>
      </c>
      <c r="D291" t="s">
        <v>38</v>
      </c>
      <c r="E291" t="s">
        <v>24</v>
      </c>
      <c r="F291" s="3">
        <v>43252</v>
      </c>
      <c r="G291" t="s">
        <v>24</v>
      </c>
      <c r="H291" s="3">
        <v>43276</v>
      </c>
      <c r="L291" t="s">
        <v>66</v>
      </c>
      <c r="M291" s="3">
        <v>43446</v>
      </c>
      <c r="N291" s="3">
        <v>43479</v>
      </c>
    </row>
    <row r="292" spans="1:18" x14ac:dyDescent="0.2">
      <c r="A292">
        <v>289</v>
      </c>
      <c r="B292" t="s">
        <v>754</v>
      </c>
      <c r="C292" t="s">
        <v>755</v>
      </c>
      <c r="D292" t="s">
        <v>29</v>
      </c>
      <c r="E292" t="s">
        <v>97</v>
      </c>
      <c r="F292" s="3">
        <v>42767</v>
      </c>
      <c r="G292" t="s">
        <v>97</v>
      </c>
      <c r="H292" s="3">
        <v>42782</v>
      </c>
      <c r="I292" s="3">
        <v>43452</v>
      </c>
      <c r="J292" t="s">
        <v>756</v>
      </c>
      <c r="K292" s="3">
        <v>43497</v>
      </c>
    </row>
    <row r="293" spans="1:18" x14ac:dyDescent="0.2">
      <c r="A293">
        <v>290</v>
      </c>
      <c r="B293" t="s">
        <v>757</v>
      </c>
      <c r="C293" t="s">
        <v>758</v>
      </c>
      <c r="D293" t="s">
        <v>42</v>
      </c>
      <c r="E293" t="s">
        <v>441</v>
      </c>
      <c r="F293" s="3">
        <v>43587</v>
      </c>
      <c r="G293" t="s">
        <v>441</v>
      </c>
      <c r="H293" s="3">
        <v>43608</v>
      </c>
    </row>
    <row r="294" spans="1:18" x14ac:dyDescent="0.2">
      <c r="A294">
        <v>291</v>
      </c>
      <c r="B294" t="s">
        <v>759</v>
      </c>
      <c r="C294" t="s">
        <v>760</v>
      </c>
      <c r="D294" t="s">
        <v>23</v>
      </c>
      <c r="E294" t="s">
        <v>153</v>
      </c>
      <c r="F294" s="3">
        <v>41649</v>
      </c>
      <c r="G294" t="s">
        <v>154</v>
      </c>
      <c r="H294" s="3">
        <v>41662</v>
      </c>
      <c r="L294" t="s">
        <v>155</v>
      </c>
      <c r="M294" s="3">
        <v>42636</v>
      </c>
      <c r="N294" s="3">
        <v>42648</v>
      </c>
      <c r="O294" t="s">
        <v>761</v>
      </c>
      <c r="P294" s="3" t="s">
        <v>762</v>
      </c>
      <c r="Q294" s="3" t="s">
        <v>107</v>
      </c>
      <c r="R294" s="3" t="s">
        <v>763</v>
      </c>
    </row>
    <row r="295" spans="1:18" x14ac:dyDescent="0.2">
      <c r="A295">
        <v>292</v>
      </c>
      <c r="B295" t="s">
        <v>764</v>
      </c>
      <c r="C295" t="s">
        <v>765</v>
      </c>
      <c r="D295" t="s">
        <v>42</v>
      </c>
      <c r="E295" t="s">
        <v>132</v>
      </c>
      <c r="F295" s="3">
        <v>43314</v>
      </c>
      <c r="G295" t="s">
        <v>132</v>
      </c>
      <c r="H295" s="3">
        <v>43339</v>
      </c>
    </row>
    <row r="296" spans="1:18" x14ac:dyDescent="0.2">
      <c r="A296">
        <v>293</v>
      </c>
      <c r="B296" t="s">
        <v>766</v>
      </c>
      <c r="C296" t="s">
        <v>767</v>
      </c>
      <c r="D296" t="s">
        <v>38</v>
      </c>
      <c r="E296" t="s">
        <v>314</v>
      </c>
      <c r="F296" s="3">
        <v>42248</v>
      </c>
      <c r="G296" t="s">
        <v>314</v>
      </c>
      <c r="H296" s="3">
        <v>42256</v>
      </c>
      <c r="L296" t="s">
        <v>768</v>
      </c>
      <c r="M296" s="3">
        <v>42544</v>
      </c>
      <c r="N296" s="3">
        <v>42569</v>
      </c>
    </row>
    <row r="297" spans="1:18" x14ac:dyDescent="0.2">
      <c r="A297">
        <v>294</v>
      </c>
      <c r="B297" t="s">
        <v>769</v>
      </c>
      <c r="C297" t="s">
        <v>770</v>
      </c>
      <c r="D297" t="s">
        <v>38</v>
      </c>
      <c r="E297" t="s">
        <v>217</v>
      </c>
      <c r="F297" s="3">
        <v>42675</v>
      </c>
      <c r="G297" t="s">
        <v>217</v>
      </c>
      <c r="H297" s="3">
        <v>42690</v>
      </c>
      <c r="L297" t="s">
        <v>771</v>
      </c>
      <c r="M297" s="3">
        <v>42841</v>
      </c>
      <c r="N297" s="3">
        <v>42852</v>
      </c>
    </row>
    <row r="298" spans="1:18" x14ac:dyDescent="0.2">
      <c r="A298">
        <v>295</v>
      </c>
      <c r="B298" t="s">
        <v>772</v>
      </c>
      <c r="C298" t="s">
        <v>773</v>
      </c>
      <c r="D298" t="s">
        <v>42</v>
      </c>
      <c r="E298" t="s">
        <v>774</v>
      </c>
      <c r="F298" s="3">
        <v>43501</v>
      </c>
      <c r="G298" t="s">
        <v>774</v>
      </c>
      <c r="H298" s="3">
        <v>43538</v>
      </c>
    </row>
    <row r="299" spans="1:18" x14ac:dyDescent="0.2">
      <c r="A299">
        <v>296</v>
      </c>
      <c r="B299" t="s">
        <v>775</v>
      </c>
      <c r="C299" t="s">
        <v>776</v>
      </c>
      <c r="D299" t="s">
        <v>38</v>
      </c>
      <c r="E299" t="s">
        <v>217</v>
      </c>
      <c r="F299" s="3">
        <v>42675</v>
      </c>
      <c r="G299" t="s">
        <v>217</v>
      </c>
      <c r="H299" s="3">
        <v>42690</v>
      </c>
      <c r="L299" t="s">
        <v>771</v>
      </c>
      <c r="M299" s="3">
        <v>42841</v>
      </c>
      <c r="N299" s="3">
        <v>42852</v>
      </c>
    </row>
    <row r="300" spans="1:18" x14ac:dyDescent="0.2">
      <c r="A300">
        <v>297</v>
      </c>
      <c r="B300" t="s">
        <v>777</v>
      </c>
      <c r="C300" t="s">
        <v>778</v>
      </c>
      <c r="D300" t="s">
        <v>38</v>
      </c>
      <c r="E300" t="s">
        <v>55</v>
      </c>
      <c r="F300" s="3">
        <v>43039</v>
      </c>
      <c r="G300" t="s">
        <v>55</v>
      </c>
      <c r="H300" s="3">
        <v>43054</v>
      </c>
      <c r="L300" t="s">
        <v>176</v>
      </c>
      <c r="M300" s="3">
        <v>43182</v>
      </c>
      <c r="N300" s="3">
        <v>43207</v>
      </c>
    </row>
    <row r="301" spans="1:18" x14ac:dyDescent="0.2">
      <c r="A301">
        <v>298</v>
      </c>
      <c r="B301" t="s">
        <v>779</v>
      </c>
      <c r="C301" t="s">
        <v>780</v>
      </c>
      <c r="D301" t="s">
        <v>42</v>
      </c>
      <c r="E301" t="s">
        <v>237</v>
      </c>
      <c r="F301" s="3">
        <v>43501</v>
      </c>
      <c r="G301" t="s">
        <v>237</v>
      </c>
      <c r="H301" s="3">
        <v>43538</v>
      </c>
    </row>
    <row r="302" spans="1:18" x14ac:dyDescent="0.2">
      <c r="A302">
        <v>299</v>
      </c>
      <c r="B302" t="s">
        <v>781</v>
      </c>
      <c r="C302" t="s">
        <v>782</v>
      </c>
      <c r="D302" t="s">
        <v>38</v>
      </c>
      <c r="E302" t="s">
        <v>110</v>
      </c>
      <c r="F302" s="3">
        <v>43410</v>
      </c>
      <c r="G302" t="s">
        <v>110</v>
      </c>
      <c r="H302" s="3">
        <v>43437</v>
      </c>
      <c r="L302" t="s">
        <v>783</v>
      </c>
      <c r="M302" s="3">
        <v>43570</v>
      </c>
      <c r="N302" s="3">
        <v>43599</v>
      </c>
    </row>
    <row r="303" spans="1:18" x14ac:dyDescent="0.2">
      <c r="A303">
        <v>300</v>
      </c>
      <c r="B303" t="s">
        <v>784</v>
      </c>
      <c r="C303" t="s">
        <v>785</v>
      </c>
      <c r="D303" t="s">
        <v>23</v>
      </c>
      <c r="E303" t="s">
        <v>153</v>
      </c>
      <c r="F303" s="3">
        <v>41649</v>
      </c>
      <c r="G303" t="s">
        <v>154</v>
      </c>
      <c r="H303" s="3">
        <v>41662</v>
      </c>
      <c r="L303" t="s">
        <v>155</v>
      </c>
      <c r="M303" s="3">
        <v>42636</v>
      </c>
      <c r="N303" s="3">
        <v>42648</v>
      </c>
      <c r="O303" t="s">
        <v>156</v>
      </c>
      <c r="P303" s="3">
        <v>43383</v>
      </c>
      <c r="Q303" s="3" t="s">
        <v>156</v>
      </c>
      <c r="R303" s="3">
        <v>43403</v>
      </c>
    </row>
    <row r="304" spans="1:18" x14ac:dyDescent="0.2">
      <c r="A304">
        <v>301</v>
      </c>
      <c r="B304" t="s">
        <v>786</v>
      </c>
      <c r="C304" t="s">
        <v>787</v>
      </c>
      <c r="D304" t="s">
        <v>38</v>
      </c>
      <c r="E304" t="s">
        <v>24</v>
      </c>
      <c r="F304" s="3">
        <v>43252</v>
      </c>
      <c r="G304" t="s">
        <v>24</v>
      </c>
      <c r="H304" s="3">
        <v>43276</v>
      </c>
      <c r="L304" t="s">
        <v>417</v>
      </c>
      <c r="M304" s="3">
        <v>43402</v>
      </c>
      <c r="N304" s="3">
        <v>43426</v>
      </c>
    </row>
    <row r="305" spans="1:14" x14ac:dyDescent="0.2">
      <c r="A305">
        <v>302</v>
      </c>
      <c r="B305" t="s">
        <v>788</v>
      </c>
      <c r="C305" t="s">
        <v>789</v>
      </c>
      <c r="D305" t="s">
        <v>38</v>
      </c>
      <c r="E305" t="s">
        <v>377</v>
      </c>
      <c r="F305" s="3">
        <v>43101</v>
      </c>
      <c r="G305" t="s">
        <v>377</v>
      </c>
      <c r="H305" s="3">
        <v>43129</v>
      </c>
      <c r="L305" t="s">
        <v>39</v>
      </c>
      <c r="M305" s="3">
        <v>43245</v>
      </c>
      <c r="N305" s="3">
        <v>43279</v>
      </c>
    </row>
    <row r="306" spans="1:14" x14ac:dyDescent="0.2">
      <c r="A306">
        <v>303</v>
      </c>
      <c r="B306" t="s">
        <v>790</v>
      </c>
      <c r="C306" t="s">
        <v>791</v>
      </c>
      <c r="D306" t="s">
        <v>38</v>
      </c>
      <c r="E306" t="s">
        <v>81</v>
      </c>
      <c r="F306" s="3">
        <v>42795</v>
      </c>
      <c r="G306" t="s">
        <v>81</v>
      </c>
      <c r="H306" s="3">
        <v>42808</v>
      </c>
      <c r="L306" t="s">
        <v>229</v>
      </c>
      <c r="M306" s="3">
        <v>43034</v>
      </c>
      <c r="N306" s="3">
        <v>43060</v>
      </c>
    </row>
    <row r="307" spans="1:14" x14ac:dyDescent="0.2">
      <c r="A307">
        <v>304</v>
      </c>
      <c r="B307" t="s">
        <v>792</v>
      </c>
      <c r="C307" t="s">
        <v>793</v>
      </c>
      <c r="D307" t="s">
        <v>38</v>
      </c>
      <c r="E307" t="s">
        <v>224</v>
      </c>
      <c r="F307" s="3">
        <v>42583</v>
      </c>
      <c r="G307" t="s">
        <v>224</v>
      </c>
      <c r="H307" s="3">
        <v>42599</v>
      </c>
      <c r="L307" t="s">
        <v>794</v>
      </c>
      <c r="M307" s="3">
        <v>42690</v>
      </c>
      <c r="N307" s="3">
        <v>42704</v>
      </c>
    </row>
    <row r="308" spans="1:14" x14ac:dyDescent="0.2">
      <c r="A308">
        <v>305</v>
      </c>
      <c r="B308" t="s">
        <v>795</v>
      </c>
      <c r="C308" t="s">
        <v>796</v>
      </c>
      <c r="D308" t="s">
        <v>42</v>
      </c>
      <c r="E308" t="s">
        <v>292</v>
      </c>
      <c r="F308" s="3">
        <v>43438</v>
      </c>
      <c r="G308" t="s">
        <v>292</v>
      </c>
      <c r="H308" s="3">
        <v>43483</v>
      </c>
    </row>
    <row r="309" spans="1:14" x14ac:dyDescent="0.2">
      <c r="A309">
        <v>306</v>
      </c>
      <c r="B309" t="s">
        <v>797</v>
      </c>
      <c r="C309" t="s">
        <v>798</v>
      </c>
      <c r="D309" t="s">
        <v>38</v>
      </c>
      <c r="E309" t="s">
        <v>24</v>
      </c>
      <c r="F309" s="3">
        <v>43252</v>
      </c>
      <c r="G309" t="s">
        <v>24</v>
      </c>
      <c r="H309" s="3">
        <v>43276</v>
      </c>
      <c r="L309" t="s">
        <v>94</v>
      </c>
      <c r="M309" s="3">
        <v>43391</v>
      </c>
      <c r="N309" s="3">
        <v>43417</v>
      </c>
    </row>
    <row r="310" spans="1:14" x14ac:dyDescent="0.2">
      <c r="A310">
        <v>307</v>
      </c>
      <c r="B310" t="s">
        <v>799</v>
      </c>
      <c r="C310" t="s">
        <v>800</v>
      </c>
      <c r="D310" t="s">
        <v>38</v>
      </c>
      <c r="E310" t="s">
        <v>423</v>
      </c>
      <c r="F310" s="3">
        <v>42705</v>
      </c>
      <c r="G310" t="s">
        <v>423</v>
      </c>
      <c r="H310" s="3">
        <v>42719</v>
      </c>
      <c r="L310" t="s">
        <v>218</v>
      </c>
      <c r="M310" s="3">
        <v>42849</v>
      </c>
      <c r="N310" s="3">
        <v>42865</v>
      </c>
    </row>
    <row r="311" spans="1:14" x14ac:dyDescent="0.2">
      <c r="A311">
        <v>308</v>
      </c>
      <c r="B311" t="s">
        <v>801</v>
      </c>
      <c r="C311" t="s">
        <v>802</v>
      </c>
      <c r="D311" t="s">
        <v>38</v>
      </c>
      <c r="E311" t="s">
        <v>132</v>
      </c>
      <c r="F311" s="3">
        <v>43314</v>
      </c>
      <c r="G311" t="s">
        <v>132</v>
      </c>
      <c r="H311" s="3">
        <v>43339</v>
      </c>
      <c r="L311" t="s">
        <v>173</v>
      </c>
      <c r="M311" s="3">
        <v>43511</v>
      </c>
      <c r="N311" s="3">
        <v>43552</v>
      </c>
    </row>
    <row r="312" spans="1:14" x14ac:dyDescent="0.2">
      <c r="A312">
        <v>309</v>
      </c>
      <c r="B312" t="s">
        <v>803</v>
      </c>
      <c r="C312" t="s">
        <v>804</v>
      </c>
      <c r="D312" t="s">
        <v>38</v>
      </c>
      <c r="E312" t="s">
        <v>212</v>
      </c>
      <c r="F312" s="3">
        <v>42826</v>
      </c>
      <c r="G312" t="s">
        <v>212</v>
      </c>
      <c r="H312" s="3">
        <v>42850</v>
      </c>
      <c r="L312" t="s">
        <v>517</v>
      </c>
      <c r="M312" s="3">
        <v>42972</v>
      </c>
      <c r="N312" s="3">
        <v>42990</v>
      </c>
    </row>
    <row r="313" spans="1:14" x14ac:dyDescent="0.2">
      <c r="A313">
        <v>310</v>
      </c>
      <c r="B313" t="s">
        <v>805</v>
      </c>
      <c r="C313" t="s">
        <v>806</v>
      </c>
      <c r="D313" t="s">
        <v>38</v>
      </c>
      <c r="E313" t="s">
        <v>30</v>
      </c>
      <c r="F313" s="3">
        <v>42736</v>
      </c>
      <c r="G313" t="s">
        <v>30</v>
      </c>
      <c r="H313" s="3">
        <v>42754</v>
      </c>
      <c r="L313" t="s">
        <v>807</v>
      </c>
      <c r="M313" s="3">
        <v>42941</v>
      </c>
      <c r="N313" s="3">
        <v>42963</v>
      </c>
    </row>
    <row r="314" spans="1:14" x14ac:dyDescent="0.2">
      <c r="A314">
        <v>311</v>
      </c>
      <c r="B314" t="s">
        <v>808</v>
      </c>
      <c r="C314" t="s">
        <v>809</v>
      </c>
      <c r="D314" t="s">
        <v>42</v>
      </c>
      <c r="E314" t="s">
        <v>110</v>
      </c>
      <c r="F314" s="3">
        <v>43410</v>
      </c>
      <c r="G314" t="s">
        <v>110</v>
      </c>
      <c r="H314" s="3">
        <v>43437</v>
      </c>
    </row>
    <row r="315" spans="1:14" x14ac:dyDescent="0.2">
      <c r="A315">
        <v>312</v>
      </c>
      <c r="B315" t="s">
        <v>810</v>
      </c>
      <c r="C315" t="s">
        <v>811</v>
      </c>
      <c r="D315" t="s">
        <v>38</v>
      </c>
      <c r="E315" t="s">
        <v>89</v>
      </c>
      <c r="F315" s="3">
        <v>41671</v>
      </c>
      <c r="G315" t="s">
        <v>90</v>
      </c>
      <c r="H315" s="3">
        <v>41681</v>
      </c>
      <c r="L315" t="s">
        <v>812</v>
      </c>
      <c r="M315" s="3">
        <v>42629</v>
      </c>
      <c r="N315" s="3">
        <v>42646</v>
      </c>
    </row>
    <row r="316" spans="1:14" x14ac:dyDescent="0.2">
      <c r="A316">
        <v>313</v>
      </c>
      <c r="B316" t="s">
        <v>813</v>
      </c>
      <c r="C316" t="s">
        <v>814</v>
      </c>
      <c r="D316" t="s">
        <v>38</v>
      </c>
      <c r="E316" t="s">
        <v>228</v>
      </c>
      <c r="F316" s="3">
        <v>42856</v>
      </c>
      <c r="G316" t="s">
        <v>228</v>
      </c>
      <c r="H316" s="3">
        <v>42884</v>
      </c>
      <c r="L316" t="s">
        <v>246</v>
      </c>
      <c r="M316" s="3">
        <v>43066</v>
      </c>
      <c r="N316" s="3">
        <v>43083</v>
      </c>
    </row>
    <row r="317" spans="1:14" x14ac:dyDescent="0.2">
      <c r="A317">
        <v>314</v>
      </c>
      <c r="B317" t="s">
        <v>815</v>
      </c>
      <c r="C317" t="s">
        <v>816</v>
      </c>
      <c r="D317" t="s">
        <v>38</v>
      </c>
      <c r="E317" t="s">
        <v>132</v>
      </c>
      <c r="F317" s="3">
        <v>43314</v>
      </c>
      <c r="G317" t="s">
        <v>132</v>
      </c>
      <c r="H317" s="3">
        <v>43339</v>
      </c>
      <c r="L317" t="s">
        <v>145</v>
      </c>
      <c r="M317" s="3">
        <v>43493</v>
      </c>
      <c r="N317" s="3">
        <v>43516</v>
      </c>
    </row>
    <row r="318" spans="1:14" x14ac:dyDescent="0.2">
      <c r="A318">
        <v>315</v>
      </c>
      <c r="B318" t="s">
        <v>817</v>
      </c>
      <c r="C318" t="s">
        <v>818</v>
      </c>
      <c r="D318" t="s">
        <v>38</v>
      </c>
      <c r="E318" t="s">
        <v>262</v>
      </c>
      <c r="F318" s="3">
        <v>42552</v>
      </c>
      <c r="G318" t="s">
        <v>262</v>
      </c>
      <c r="H318" s="3">
        <v>42586</v>
      </c>
      <c r="L318" t="s">
        <v>819</v>
      </c>
      <c r="M318" s="3">
        <v>42668</v>
      </c>
      <c r="N318" s="3">
        <v>42681</v>
      </c>
    </row>
    <row r="319" spans="1:14" x14ac:dyDescent="0.2">
      <c r="A319">
        <v>316</v>
      </c>
      <c r="B319" t="s">
        <v>820</v>
      </c>
      <c r="C319" t="s">
        <v>821</v>
      </c>
      <c r="D319" t="s">
        <v>42</v>
      </c>
      <c r="E319" t="s">
        <v>420</v>
      </c>
      <c r="F319" s="3">
        <v>43619</v>
      </c>
      <c r="G319" t="s">
        <v>420</v>
      </c>
      <c r="H319" s="3">
        <v>43644</v>
      </c>
    </row>
    <row r="320" spans="1:14" x14ac:dyDescent="0.2">
      <c r="A320">
        <v>317</v>
      </c>
      <c r="B320" t="s">
        <v>822</v>
      </c>
      <c r="C320" t="s">
        <v>823</v>
      </c>
      <c r="D320" t="s">
        <v>38</v>
      </c>
      <c r="E320" t="s">
        <v>50</v>
      </c>
      <c r="F320" s="3">
        <v>42887</v>
      </c>
      <c r="G320" t="s">
        <v>51</v>
      </c>
      <c r="H320" s="3">
        <v>42898</v>
      </c>
      <c r="L320" t="s">
        <v>122</v>
      </c>
      <c r="M320" s="3">
        <v>43126</v>
      </c>
      <c r="N320" s="3">
        <v>43157</v>
      </c>
    </row>
    <row r="321" spans="1:18" x14ac:dyDescent="0.2">
      <c r="A321">
        <v>318</v>
      </c>
      <c r="B321" t="s">
        <v>824</v>
      </c>
      <c r="C321" t="s">
        <v>825</v>
      </c>
      <c r="D321" t="s">
        <v>23</v>
      </c>
      <c r="E321" t="s">
        <v>217</v>
      </c>
      <c r="F321" s="3">
        <v>42675</v>
      </c>
      <c r="G321" t="s">
        <v>217</v>
      </c>
      <c r="H321" s="3">
        <v>42690</v>
      </c>
      <c r="L321" t="s">
        <v>595</v>
      </c>
      <c r="M321" s="3">
        <v>42994</v>
      </c>
      <c r="N321" s="3">
        <v>43018</v>
      </c>
      <c r="O321" t="s">
        <v>826</v>
      </c>
      <c r="P321" s="3">
        <v>43516</v>
      </c>
      <c r="Q321" s="3" t="s">
        <v>826</v>
      </c>
      <c r="R321" s="3">
        <v>43552</v>
      </c>
    </row>
    <row r="322" spans="1:18" x14ac:dyDescent="0.2">
      <c r="A322">
        <v>319</v>
      </c>
      <c r="B322" t="s">
        <v>827</v>
      </c>
      <c r="C322" t="s">
        <v>828</v>
      </c>
      <c r="D322" t="s">
        <v>38</v>
      </c>
      <c r="E322" t="s">
        <v>50</v>
      </c>
      <c r="F322" s="3">
        <v>42887</v>
      </c>
      <c r="G322" t="s">
        <v>51</v>
      </c>
      <c r="H322" s="3">
        <v>42898</v>
      </c>
      <c r="L322" t="s">
        <v>246</v>
      </c>
      <c r="M322" s="3">
        <v>43066</v>
      </c>
      <c r="N322" s="3">
        <v>43083</v>
      </c>
    </row>
    <row r="323" spans="1:18" x14ac:dyDescent="0.2">
      <c r="A323">
        <v>320</v>
      </c>
      <c r="B323" t="s">
        <v>829</v>
      </c>
      <c r="C323" t="s">
        <v>830</v>
      </c>
      <c r="D323" t="s">
        <v>38</v>
      </c>
      <c r="E323" t="s">
        <v>245</v>
      </c>
      <c r="F323" s="3">
        <v>42948</v>
      </c>
      <c r="G323" t="s">
        <v>245</v>
      </c>
      <c r="H323" s="3">
        <v>42964</v>
      </c>
      <c r="L323" t="s">
        <v>122</v>
      </c>
      <c r="M323" s="3">
        <v>43126</v>
      </c>
      <c r="N323" s="3">
        <v>43157</v>
      </c>
    </row>
    <row r="324" spans="1:18" x14ac:dyDescent="0.2">
      <c r="A324">
        <v>321</v>
      </c>
      <c r="B324" t="s">
        <v>831</v>
      </c>
      <c r="C324" t="s">
        <v>832</v>
      </c>
      <c r="D324" t="s">
        <v>38</v>
      </c>
      <c r="E324" t="s">
        <v>212</v>
      </c>
      <c r="F324" s="3">
        <v>42826</v>
      </c>
      <c r="G324" t="s">
        <v>212</v>
      </c>
      <c r="H324" s="3">
        <v>42850</v>
      </c>
      <c r="L324" t="s">
        <v>380</v>
      </c>
      <c r="M324" s="3">
        <v>43091</v>
      </c>
      <c r="N324" s="3">
        <v>43129</v>
      </c>
    </row>
    <row r="325" spans="1:18" x14ac:dyDescent="0.2">
      <c r="A325">
        <v>322</v>
      </c>
      <c r="B325" t="s">
        <v>833</v>
      </c>
      <c r="C325" t="s">
        <v>834</v>
      </c>
      <c r="D325" t="s">
        <v>38</v>
      </c>
      <c r="E325" t="s">
        <v>217</v>
      </c>
      <c r="F325" s="3">
        <v>42675</v>
      </c>
      <c r="G325" t="s">
        <v>217</v>
      </c>
      <c r="H325" s="3">
        <v>42690</v>
      </c>
      <c r="L325" t="s">
        <v>122</v>
      </c>
      <c r="M325" s="3">
        <v>43126</v>
      </c>
      <c r="N325" s="3">
        <v>43157</v>
      </c>
    </row>
    <row r="326" spans="1:18" x14ac:dyDescent="0.2">
      <c r="A326">
        <v>323</v>
      </c>
      <c r="B326" t="s">
        <v>835</v>
      </c>
      <c r="C326" t="s">
        <v>836</v>
      </c>
      <c r="D326" t="s">
        <v>38</v>
      </c>
      <c r="E326" t="s">
        <v>212</v>
      </c>
      <c r="F326" s="3">
        <v>42826</v>
      </c>
      <c r="G326" t="s">
        <v>212</v>
      </c>
      <c r="H326" s="3">
        <v>42850</v>
      </c>
      <c r="L326" t="s">
        <v>517</v>
      </c>
      <c r="M326" s="3">
        <v>42972</v>
      </c>
      <c r="N326" s="3">
        <v>42990</v>
      </c>
    </row>
    <row r="327" spans="1:18" x14ac:dyDescent="0.2">
      <c r="A327">
        <v>324</v>
      </c>
      <c r="B327" t="s">
        <v>837</v>
      </c>
      <c r="C327" t="s">
        <v>838</v>
      </c>
      <c r="D327" t="s">
        <v>42</v>
      </c>
      <c r="E327" t="s">
        <v>444</v>
      </c>
      <c r="F327" s="3">
        <v>43525</v>
      </c>
      <c r="G327" t="s">
        <v>444</v>
      </c>
      <c r="H327" s="3">
        <v>43554</v>
      </c>
    </row>
    <row r="328" spans="1:18" x14ac:dyDescent="0.2">
      <c r="A328">
        <v>325</v>
      </c>
      <c r="B328" t="s">
        <v>839</v>
      </c>
      <c r="C328" t="s">
        <v>840</v>
      </c>
      <c r="D328" t="s">
        <v>38</v>
      </c>
      <c r="E328" t="s">
        <v>62</v>
      </c>
      <c r="F328" s="3">
        <v>43221</v>
      </c>
      <c r="G328" t="s">
        <v>62</v>
      </c>
      <c r="H328" s="3">
        <v>43242</v>
      </c>
      <c r="L328" t="s">
        <v>66</v>
      </c>
      <c r="M328" s="3">
        <v>43446</v>
      </c>
      <c r="N328" s="3">
        <v>43479</v>
      </c>
    </row>
    <row r="329" spans="1:18" x14ac:dyDescent="0.2">
      <c r="A329">
        <v>326</v>
      </c>
      <c r="B329" t="s">
        <v>841</v>
      </c>
      <c r="C329" t="s">
        <v>842</v>
      </c>
      <c r="D329" t="s">
        <v>38</v>
      </c>
      <c r="E329" t="s">
        <v>81</v>
      </c>
      <c r="F329" s="3">
        <v>42795</v>
      </c>
      <c r="G329" t="s">
        <v>81</v>
      </c>
      <c r="H329" s="3">
        <v>42808</v>
      </c>
      <c r="L329" t="s">
        <v>169</v>
      </c>
      <c r="M329" s="3">
        <v>43447</v>
      </c>
      <c r="N329" s="3">
        <v>43480</v>
      </c>
    </row>
    <row r="330" spans="1:18" x14ac:dyDescent="0.2">
      <c r="A330">
        <v>327</v>
      </c>
      <c r="B330" t="s">
        <v>843</v>
      </c>
      <c r="C330" t="s">
        <v>844</v>
      </c>
      <c r="D330" t="s">
        <v>38</v>
      </c>
      <c r="E330" t="s">
        <v>132</v>
      </c>
      <c r="F330" s="3">
        <v>43314</v>
      </c>
      <c r="G330" t="s">
        <v>132</v>
      </c>
      <c r="H330" s="3">
        <v>43339</v>
      </c>
      <c r="L330" t="s">
        <v>66</v>
      </c>
      <c r="M330" s="3">
        <v>43446</v>
      </c>
      <c r="N330" s="3">
        <v>43479</v>
      </c>
    </row>
    <row r="331" spans="1:18" x14ac:dyDescent="0.2">
      <c r="A331">
        <v>328</v>
      </c>
      <c r="B331" t="s">
        <v>845</v>
      </c>
      <c r="C331" t="s">
        <v>846</v>
      </c>
      <c r="D331" t="s">
        <v>38</v>
      </c>
      <c r="E331" t="s">
        <v>514</v>
      </c>
      <c r="F331" s="3">
        <v>42491</v>
      </c>
      <c r="G331" t="s">
        <v>514</v>
      </c>
      <c r="H331" s="3">
        <v>42507</v>
      </c>
      <c r="L331" t="s">
        <v>819</v>
      </c>
      <c r="M331" s="3">
        <v>42668</v>
      </c>
      <c r="N331" s="3">
        <v>42681</v>
      </c>
    </row>
    <row r="332" spans="1:18" x14ac:dyDescent="0.2">
      <c r="A332">
        <v>329</v>
      </c>
      <c r="B332" t="s">
        <v>847</v>
      </c>
      <c r="C332" t="s">
        <v>848</v>
      </c>
      <c r="D332" t="s">
        <v>38</v>
      </c>
      <c r="E332" t="s">
        <v>212</v>
      </c>
      <c r="F332" s="3">
        <v>42826</v>
      </c>
      <c r="G332" t="s">
        <v>212</v>
      </c>
      <c r="H332" s="3">
        <v>42850</v>
      </c>
      <c r="L332" t="s">
        <v>380</v>
      </c>
      <c r="M332" s="3">
        <v>43091</v>
      </c>
      <c r="N332" s="3">
        <v>43129</v>
      </c>
    </row>
    <row r="333" spans="1:18" x14ac:dyDescent="0.2">
      <c r="A333">
        <v>330</v>
      </c>
      <c r="B333" t="s">
        <v>849</v>
      </c>
      <c r="C333" t="s">
        <v>850</v>
      </c>
      <c r="D333" t="s">
        <v>38</v>
      </c>
      <c r="E333" t="s">
        <v>217</v>
      </c>
      <c r="F333" s="3">
        <v>42675</v>
      </c>
      <c r="G333" t="s">
        <v>217</v>
      </c>
      <c r="H333" s="3">
        <v>42690</v>
      </c>
      <c r="L333" t="s">
        <v>517</v>
      </c>
      <c r="M333" s="3">
        <v>42972</v>
      </c>
      <c r="N333" s="3">
        <v>42990</v>
      </c>
    </row>
    <row r="334" spans="1:18" x14ac:dyDescent="0.2">
      <c r="A334">
        <v>331</v>
      </c>
      <c r="B334" t="s">
        <v>851</v>
      </c>
      <c r="C334" t="s">
        <v>852</v>
      </c>
      <c r="D334" t="s">
        <v>38</v>
      </c>
      <c r="E334" t="s">
        <v>97</v>
      </c>
      <c r="F334" s="3">
        <v>42767</v>
      </c>
      <c r="G334" t="s">
        <v>97</v>
      </c>
      <c r="H334" s="3">
        <v>42782</v>
      </c>
      <c r="L334" t="s">
        <v>517</v>
      </c>
      <c r="M334" s="3">
        <v>42972</v>
      </c>
      <c r="N334" s="3">
        <v>42990</v>
      </c>
    </row>
    <row r="335" spans="1:18" x14ac:dyDescent="0.2">
      <c r="A335">
        <v>332</v>
      </c>
      <c r="B335" t="s">
        <v>853</v>
      </c>
      <c r="C335" t="s">
        <v>854</v>
      </c>
      <c r="D335" t="s">
        <v>38</v>
      </c>
      <c r="E335" t="s">
        <v>121</v>
      </c>
      <c r="F335" s="3">
        <v>42917</v>
      </c>
      <c r="G335" t="s">
        <v>121</v>
      </c>
      <c r="H335" s="3">
        <v>42929</v>
      </c>
      <c r="L335" t="s">
        <v>176</v>
      </c>
      <c r="M335" s="3">
        <v>43182</v>
      </c>
      <c r="N335" s="3">
        <v>43207</v>
      </c>
    </row>
    <row r="336" spans="1:18" x14ac:dyDescent="0.2">
      <c r="A336">
        <v>333</v>
      </c>
      <c r="B336" t="s">
        <v>855</v>
      </c>
      <c r="C336" t="s">
        <v>856</v>
      </c>
      <c r="D336" t="s">
        <v>42</v>
      </c>
      <c r="E336" t="s">
        <v>444</v>
      </c>
      <c r="F336" s="3">
        <v>43525</v>
      </c>
      <c r="G336" t="s">
        <v>444</v>
      </c>
      <c r="H336" s="3">
        <v>43554</v>
      </c>
    </row>
    <row r="337" spans="1:14" x14ac:dyDescent="0.2">
      <c r="A337">
        <v>334</v>
      </c>
      <c r="B337" t="s">
        <v>857</v>
      </c>
      <c r="C337" t="s">
        <v>858</v>
      </c>
      <c r="D337" t="s">
        <v>38</v>
      </c>
      <c r="E337" t="s">
        <v>423</v>
      </c>
      <c r="F337" s="3">
        <v>42705</v>
      </c>
      <c r="G337" t="s">
        <v>423</v>
      </c>
      <c r="H337" s="3">
        <v>42719</v>
      </c>
      <c r="L337" t="s">
        <v>807</v>
      </c>
      <c r="M337" s="3">
        <v>42941</v>
      </c>
      <c r="N337" s="3">
        <v>42963</v>
      </c>
    </row>
    <row r="338" spans="1:14" x14ac:dyDescent="0.2">
      <c r="A338">
        <v>335</v>
      </c>
      <c r="B338" t="s">
        <v>859</v>
      </c>
      <c r="C338" t="s">
        <v>860</v>
      </c>
      <c r="D338" t="s">
        <v>38</v>
      </c>
      <c r="E338" t="s">
        <v>97</v>
      </c>
      <c r="F338" s="3">
        <v>42767</v>
      </c>
      <c r="G338" t="s">
        <v>97</v>
      </c>
      <c r="H338" s="3">
        <v>42782</v>
      </c>
      <c r="L338" t="s">
        <v>129</v>
      </c>
      <c r="M338" s="3">
        <v>43004</v>
      </c>
      <c r="N338" s="3">
        <v>43034</v>
      </c>
    </row>
    <row r="339" spans="1:14" x14ac:dyDescent="0.2">
      <c r="A339">
        <v>336</v>
      </c>
      <c r="B339" t="s">
        <v>861</v>
      </c>
      <c r="C339" t="s">
        <v>862</v>
      </c>
      <c r="D339" t="s">
        <v>38</v>
      </c>
      <c r="E339" t="s">
        <v>34</v>
      </c>
      <c r="F339" s="3">
        <v>43070</v>
      </c>
      <c r="G339" t="s">
        <v>34</v>
      </c>
      <c r="H339" s="3">
        <v>43095</v>
      </c>
      <c r="L339" t="s">
        <v>39</v>
      </c>
      <c r="M339" s="3">
        <v>43245</v>
      </c>
      <c r="N339" s="3">
        <v>43279</v>
      </c>
    </row>
    <row r="340" spans="1:14" x14ac:dyDescent="0.2">
      <c r="A340">
        <v>337</v>
      </c>
      <c r="B340" t="s">
        <v>863</v>
      </c>
      <c r="C340" t="s">
        <v>864</v>
      </c>
      <c r="D340" t="s">
        <v>42</v>
      </c>
      <c r="E340" t="s">
        <v>284</v>
      </c>
      <c r="F340" s="3">
        <v>43647</v>
      </c>
    </row>
    <row r="341" spans="1:14" x14ac:dyDescent="0.2">
      <c r="A341">
        <v>338</v>
      </c>
      <c r="B341" t="s">
        <v>865</v>
      </c>
      <c r="C341" t="s">
        <v>866</v>
      </c>
      <c r="D341" t="s">
        <v>38</v>
      </c>
      <c r="E341" t="s">
        <v>121</v>
      </c>
      <c r="F341" s="3">
        <v>42917</v>
      </c>
      <c r="G341" t="s">
        <v>121</v>
      </c>
      <c r="H341" s="3">
        <v>42929</v>
      </c>
      <c r="L341" t="s">
        <v>246</v>
      </c>
      <c r="M341" s="3">
        <v>43066</v>
      </c>
      <c r="N341" s="3">
        <v>43083</v>
      </c>
    </row>
    <row r="342" spans="1:14" x14ac:dyDescent="0.2">
      <c r="A342">
        <v>339</v>
      </c>
      <c r="B342" t="s">
        <v>867</v>
      </c>
      <c r="C342" t="s">
        <v>868</v>
      </c>
      <c r="D342" t="s">
        <v>42</v>
      </c>
      <c r="E342" t="s">
        <v>237</v>
      </c>
      <c r="F342" s="3">
        <v>43501</v>
      </c>
      <c r="G342" t="s">
        <v>237</v>
      </c>
      <c r="H342" s="3">
        <v>43538</v>
      </c>
    </row>
    <row r="343" spans="1:14" x14ac:dyDescent="0.2">
      <c r="A343">
        <v>340</v>
      </c>
      <c r="B343" t="s">
        <v>869</v>
      </c>
      <c r="C343" t="s">
        <v>870</v>
      </c>
      <c r="D343" t="s">
        <v>38</v>
      </c>
      <c r="E343" t="s">
        <v>34</v>
      </c>
      <c r="F343" s="3">
        <v>43070</v>
      </c>
      <c r="G343" t="s">
        <v>34</v>
      </c>
      <c r="H343" s="3">
        <v>43095</v>
      </c>
      <c r="L343" t="s">
        <v>289</v>
      </c>
      <c r="M343" s="3">
        <v>43277</v>
      </c>
      <c r="N343" s="3">
        <v>43301</v>
      </c>
    </row>
    <row r="344" spans="1:14" x14ac:dyDescent="0.2">
      <c r="A344">
        <v>341</v>
      </c>
      <c r="B344" t="s">
        <v>871</v>
      </c>
      <c r="C344" t="s">
        <v>872</v>
      </c>
      <c r="D344" t="s">
        <v>38</v>
      </c>
      <c r="E344" t="s">
        <v>24</v>
      </c>
      <c r="F344" s="3">
        <v>43252</v>
      </c>
      <c r="G344" t="s">
        <v>24</v>
      </c>
      <c r="H344" s="3">
        <v>43276</v>
      </c>
      <c r="L344" t="s">
        <v>367</v>
      </c>
      <c r="M344" s="3">
        <v>43432</v>
      </c>
      <c r="N344" s="3">
        <v>43478</v>
      </c>
    </row>
    <row r="345" spans="1:14" x14ac:dyDescent="0.2">
      <c r="A345">
        <v>342</v>
      </c>
      <c r="B345" t="s">
        <v>873</v>
      </c>
      <c r="C345" t="s">
        <v>874</v>
      </c>
      <c r="D345" t="s">
        <v>38</v>
      </c>
      <c r="E345" t="s">
        <v>212</v>
      </c>
      <c r="F345" s="3">
        <v>42826</v>
      </c>
      <c r="G345" t="s">
        <v>212</v>
      </c>
      <c r="H345" s="3">
        <v>42850</v>
      </c>
      <c r="L345" t="s">
        <v>246</v>
      </c>
      <c r="M345" s="3">
        <v>43066</v>
      </c>
      <c r="N345" s="3">
        <v>43083</v>
      </c>
    </row>
    <row r="346" spans="1:14" x14ac:dyDescent="0.2">
      <c r="A346">
        <v>343</v>
      </c>
      <c r="B346" t="s">
        <v>875</v>
      </c>
      <c r="C346" t="s">
        <v>876</v>
      </c>
      <c r="D346" t="s">
        <v>38</v>
      </c>
      <c r="E346" t="s">
        <v>132</v>
      </c>
      <c r="F346" s="3">
        <v>43314</v>
      </c>
      <c r="G346" t="s">
        <v>132</v>
      </c>
      <c r="H346" s="3">
        <v>43339</v>
      </c>
      <c r="L346" t="s">
        <v>232</v>
      </c>
      <c r="M346" s="3">
        <v>43539</v>
      </c>
      <c r="N346" s="3">
        <v>43571</v>
      </c>
    </row>
    <row r="347" spans="1:14" x14ac:dyDescent="0.2">
      <c r="A347">
        <v>344</v>
      </c>
      <c r="B347" t="s">
        <v>877</v>
      </c>
      <c r="C347" t="s">
        <v>878</v>
      </c>
      <c r="D347" t="s">
        <v>38</v>
      </c>
      <c r="E347" t="s">
        <v>24</v>
      </c>
      <c r="F347" s="3">
        <v>43252</v>
      </c>
      <c r="G347" t="s">
        <v>24</v>
      </c>
      <c r="H347" s="3">
        <v>43276</v>
      </c>
      <c r="L347" t="s">
        <v>52</v>
      </c>
      <c r="M347" s="3">
        <v>43427</v>
      </c>
      <c r="N347" s="3">
        <v>43465</v>
      </c>
    </row>
    <row r="348" spans="1:14" x14ac:dyDescent="0.2">
      <c r="A348">
        <v>345</v>
      </c>
      <c r="B348" t="s">
        <v>879</v>
      </c>
      <c r="C348" t="s">
        <v>880</v>
      </c>
      <c r="D348" t="s">
        <v>38</v>
      </c>
      <c r="E348" t="s">
        <v>125</v>
      </c>
      <c r="F348" s="3">
        <v>43132</v>
      </c>
      <c r="G348" t="s">
        <v>125</v>
      </c>
      <c r="H348" s="3">
        <v>43146</v>
      </c>
      <c r="L348" t="s">
        <v>289</v>
      </c>
      <c r="M348" s="3">
        <v>43277</v>
      </c>
      <c r="N348" s="3">
        <v>43301</v>
      </c>
    </row>
    <row r="349" spans="1:14" x14ac:dyDescent="0.2">
      <c r="A349">
        <v>346</v>
      </c>
      <c r="B349" t="s">
        <v>881</v>
      </c>
      <c r="C349" t="s">
        <v>882</v>
      </c>
      <c r="D349" t="s">
        <v>38</v>
      </c>
      <c r="E349" t="s">
        <v>245</v>
      </c>
      <c r="F349" s="3">
        <v>42948</v>
      </c>
      <c r="G349" t="s">
        <v>245</v>
      </c>
      <c r="H349" s="3">
        <v>42964</v>
      </c>
      <c r="L349" t="s">
        <v>63</v>
      </c>
      <c r="M349" s="3">
        <v>43363</v>
      </c>
      <c r="N349" s="3">
        <v>43381</v>
      </c>
    </row>
    <row r="350" spans="1:14" x14ac:dyDescent="0.2">
      <c r="A350">
        <v>347</v>
      </c>
      <c r="B350" t="s">
        <v>883</v>
      </c>
      <c r="C350" t="s">
        <v>884</v>
      </c>
      <c r="D350" t="s">
        <v>38</v>
      </c>
      <c r="E350" t="s">
        <v>262</v>
      </c>
      <c r="F350" s="3">
        <v>42552</v>
      </c>
      <c r="G350" t="s">
        <v>262</v>
      </c>
      <c r="H350" s="3">
        <v>42586</v>
      </c>
      <c r="L350" t="s">
        <v>549</v>
      </c>
      <c r="M350" s="3">
        <v>42821</v>
      </c>
      <c r="N350" s="3">
        <v>42835</v>
      </c>
    </row>
    <row r="351" spans="1:14" x14ac:dyDescent="0.2">
      <c r="A351">
        <v>348</v>
      </c>
      <c r="B351" t="s">
        <v>885</v>
      </c>
      <c r="C351" t="s">
        <v>886</v>
      </c>
      <c r="D351" t="s">
        <v>42</v>
      </c>
      <c r="E351" t="s">
        <v>237</v>
      </c>
      <c r="F351" s="3">
        <v>43501</v>
      </c>
      <c r="G351" t="s">
        <v>237</v>
      </c>
      <c r="H351" s="3">
        <v>43538</v>
      </c>
    </row>
    <row r="352" spans="1:14" x14ac:dyDescent="0.2">
      <c r="A352">
        <v>349</v>
      </c>
      <c r="B352" t="s">
        <v>887</v>
      </c>
      <c r="C352" t="s">
        <v>888</v>
      </c>
      <c r="D352" t="s">
        <v>38</v>
      </c>
      <c r="E352" t="s">
        <v>889</v>
      </c>
      <c r="F352" s="3">
        <v>43474</v>
      </c>
      <c r="G352" t="s">
        <v>889</v>
      </c>
      <c r="H352" s="3">
        <v>43497</v>
      </c>
      <c r="L352" t="s">
        <v>478</v>
      </c>
      <c r="M352" s="3">
        <v>43600</v>
      </c>
      <c r="N352" s="3">
        <v>43622</v>
      </c>
    </row>
    <row r="353" spans="1:14" x14ac:dyDescent="0.2">
      <c r="A353">
        <v>350</v>
      </c>
      <c r="B353" t="s">
        <v>890</v>
      </c>
      <c r="C353" t="s">
        <v>891</v>
      </c>
      <c r="D353" t="s">
        <v>38</v>
      </c>
      <c r="E353" t="s">
        <v>314</v>
      </c>
      <c r="F353" s="3">
        <v>42248</v>
      </c>
      <c r="G353" t="s">
        <v>314</v>
      </c>
      <c r="H353" s="3">
        <v>42256</v>
      </c>
      <c r="L353" t="s">
        <v>315</v>
      </c>
      <c r="M353" s="3">
        <v>42510</v>
      </c>
      <c r="N353" s="3">
        <v>42523</v>
      </c>
    </row>
    <row r="354" spans="1:14" x14ac:dyDescent="0.2">
      <c r="A354">
        <v>351</v>
      </c>
      <c r="B354" t="s">
        <v>892</v>
      </c>
      <c r="C354" t="s">
        <v>893</v>
      </c>
      <c r="D354" t="s">
        <v>38</v>
      </c>
      <c r="E354" t="s">
        <v>97</v>
      </c>
      <c r="F354" s="3">
        <v>42767</v>
      </c>
      <c r="G354" t="s">
        <v>97</v>
      </c>
      <c r="H354" s="3">
        <v>42782</v>
      </c>
      <c r="L354" t="s">
        <v>129</v>
      </c>
      <c r="M354" s="3">
        <v>43004</v>
      </c>
      <c r="N354" s="3">
        <v>43034</v>
      </c>
    </row>
    <row r="355" spans="1:14" x14ac:dyDescent="0.2">
      <c r="A355">
        <v>352</v>
      </c>
      <c r="B355" t="s">
        <v>894</v>
      </c>
      <c r="C355" t="s">
        <v>895</v>
      </c>
      <c r="D355" t="s">
        <v>38</v>
      </c>
      <c r="E355" t="s">
        <v>228</v>
      </c>
      <c r="F355" s="3">
        <v>42856</v>
      </c>
      <c r="G355" t="s">
        <v>228</v>
      </c>
      <c r="H355" s="3">
        <v>42884</v>
      </c>
      <c r="L355" t="s">
        <v>145</v>
      </c>
      <c r="M355" s="3">
        <v>43493</v>
      </c>
      <c r="N355" s="3">
        <v>43516</v>
      </c>
    </row>
    <row r="356" spans="1:14" x14ac:dyDescent="0.2">
      <c r="A356">
        <v>353</v>
      </c>
      <c r="B356" t="s">
        <v>896</v>
      </c>
      <c r="C356" t="s">
        <v>897</v>
      </c>
      <c r="D356" t="s">
        <v>38</v>
      </c>
      <c r="E356" t="s">
        <v>212</v>
      </c>
      <c r="F356" s="3">
        <v>42826</v>
      </c>
      <c r="G356" t="s">
        <v>212</v>
      </c>
      <c r="H356" s="3">
        <v>42850</v>
      </c>
      <c r="L356" t="s">
        <v>595</v>
      </c>
      <c r="M356" s="3">
        <v>42994</v>
      </c>
      <c r="N356" s="3">
        <v>43018</v>
      </c>
    </row>
    <row r="357" spans="1:14" x14ac:dyDescent="0.2">
      <c r="A357">
        <v>354</v>
      </c>
      <c r="B357" t="s">
        <v>898</v>
      </c>
      <c r="C357" t="s">
        <v>899</v>
      </c>
      <c r="D357" t="s">
        <v>38</v>
      </c>
      <c r="E357" t="s">
        <v>30</v>
      </c>
      <c r="F357" s="3">
        <v>42736</v>
      </c>
      <c r="G357" t="s">
        <v>30</v>
      </c>
      <c r="H357" s="3">
        <v>42754</v>
      </c>
      <c r="L357" t="s">
        <v>69</v>
      </c>
      <c r="M357" s="3">
        <v>43158</v>
      </c>
      <c r="N357" s="3">
        <v>43172</v>
      </c>
    </row>
    <row r="358" spans="1:14" x14ac:dyDescent="0.2">
      <c r="A358">
        <v>355</v>
      </c>
      <c r="B358" t="s">
        <v>900</v>
      </c>
      <c r="C358" t="s">
        <v>901</v>
      </c>
      <c r="D358" t="s">
        <v>38</v>
      </c>
      <c r="E358" t="s">
        <v>522</v>
      </c>
      <c r="F358" s="3">
        <v>41944</v>
      </c>
      <c r="G358" t="s">
        <v>522</v>
      </c>
      <c r="H358" s="3">
        <v>41954</v>
      </c>
      <c r="L358" t="s">
        <v>902</v>
      </c>
      <c r="M358" s="3">
        <v>42356</v>
      </c>
      <c r="N358" s="3">
        <v>42383</v>
      </c>
    </row>
    <row r="359" spans="1:14" x14ac:dyDescent="0.2">
      <c r="A359">
        <v>356</v>
      </c>
      <c r="B359" t="s">
        <v>903</v>
      </c>
      <c r="C359" t="s">
        <v>904</v>
      </c>
      <c r="D359" t="s">
        <v>38</v>
      </c>
      <c r="E359" t="s">
        <v>30</v>
      </c>
      <c r="F359" s="3">
        <v>42736</v>
      </c>
      <c r="G359" t="s">
        <v>30</v>
      </c>
      <c r="H359" s="3">
        <v>42754</v>
      </c>
      <c r="L359" t="s">
        <v>122</v>
      </c>
      <c r="M359" s="3">
        <v>43126</v>
      </c>
      <c r="N359" s="3">
        <v>43157</v>
      </c>
    </row>
    <row r="360" spans="1:14" x14ac:dyDescent="0.2">
      <c r="A360">
        <v>357</v>
      </c>
      <c r="B360" t="s">
        <v>905</v>
      </c>
      <c r="C360" t="s">
        <v>906</v>
      </c>
      <c r="D360" t="s">
        <v>38</v>
      </c>
      <c r="E360" t="s">
        <v>728</v>
      </c>
      <c r="F360" s="3">
        <v>42125</v>
      </c>
      <c r="G360" t="s">
        <v>728</v>
      </c>
      <c r="H360" s="3">
        <v>42142</v>
      </c>
      <c r="L360" t="s">
        <v>907</v>
      </c>
      <c r="M360" s="3">
        <v>42265</v>
      </c>
      <c r="N360" s="3">
        <v>42277</v>
      </c>
    </row>
    <row r="361" spans="1:14" x14ac:dyDescent="0.2">
      <c r="A361">
        <v>358</v>
      </c>
      <c r="B361" t="s">
        <v>908</v>
      </c>
      <c r="C361" t="s">
        <v>909</v>
      </c>
      <c r="D361" t="s">
        <v>38</v>
      </c>
      <c r="E361" t="s">
        <v>97</v>
      </c>
      <c r="F361" s="3">
        <v>42767</v>
      </c>
      <c r="G361" t="s">
        <v>97</v>
      </c>
      <c r="H361" s="3">
        <v>42782</v>
      </c>
      <c r="L361" t="s">
        <v>169</v>
      </c>
      <c r="M361" s="3">
        <v>43447</v>
      </c>
      <c r="N361" s="3">
        <v>43480</v>
      </c>
    </row>
    <row r="362" spans="1:14" x14ac:dyDescent="0.2">
      <c r="A362">
        <v>359</v>
      </c>
      <c r="B362" t="s">
        <v>910</v>
      </c>
      <c r="C362" t="s">
        <v>911</v>
      </c>
      <c r="D362" t="s">
        <v>38</v>
      </c>
      <c r="E362" t="s">
        <v>292</v>
      </c>
      <c r="F362" s="3">
        <v>43438</v>
      </c>
      <c r="G362" t="s">
        <v>292</v>
      </c>
      <c r="H362" s="3">
        <v>43483</v>
      </c>
      <c r="L362" t="s">
        <v>478</v>
      </c>
      <c r="M362" s="3">
        <v>43600</v>
      </c>
      <c r="N362" s="3">
        <v>43622</v>
      </c>
    </row>
    <row r="363" spans="1:14" x14ac:dyDescent="0.2">
      <c r="A363">
        <v>360</v>
      </c>
      <c r="B363" t="s">
        <v>912</v>
      </c>
      <c r="C363" t="s">
        <v>913</v>
      </c>
      <c r="D363" t="s">
        <v>38</v>
      </c>
      <c r="E363" t="s">
        <v>81</v>
      </c>
      <c r="F363" s="3">
        <v>42795</v>
      </c>
      <c r="G363" t="s">
        <v>81</v>
      </c>
      <c r="H363" s="3">
        <v>42808</v>
      </c>
      <c r="L363" t="s">
        <v>337</v>
      </c>
      <c r="M363" s="3">
        <v>43206</v>
      </c>
      <c r="N363" s="3">
        <v>43222</v>
      </c>
    </row>
    <row r="364" spans="1:14" x14ac:dyDescent="0.2">
      <c r="A364">
        <v>361</v>
      </c>
      <c r="B364" t="s">
        <v>914</v>
      </c>
      <c r="C364" t="s">
        <v>915</v>
      </c>
      <c r="D364" t="s">
        <v>38</v>
      </c>
      <c r="E364" t="s">
        <v>62</v>
      </c>
      <c r="F364" s="3">
        <v>43221</v>
      </c>
      <c r="G364" t="s">
        <v>62</v>
      </c>
      <c r="H364" s="3">
        <v>43242</v>
      </c>
      <c r="L364" t="s">
        <v>25</v>
      </c>
      <c r="M364" s="3">
        <v>43371</v>
      </c>
      <c r="N364" s="3">
        <v>43396</v>
      </c>
    </row>
    <row r="365" spans="1:14" x14ac:dyDescent="0.2">
      <c r="A365">
        <v>362</v>
      </c>
      <c r="B365" t="s">
        <v>916</v>
      </c>
      <c r="C365" t="s">
        <v>917</v>
      </c>
      <c r="D365" t="s">
        <v>38</v>
      </c>
      <c r="E365" t="s">
        <v>377</v>
      </c>
      <c r="F365" s="3">
        <v>43101</v>
      </c>
      <c r="G365" t="s">
        <v>377</v>
      </c>
      <c r="H365" s="3">
        <v>43129</v>
      </c>
      <c r="L365" t="s">
        <v>52</v>
      </c>
      <c r="M365" s="3">
        <v>43427</v>
      </c>
      <c r="N365" s="3">
        <v>43465</v>
      </c>
    </row>
    <row r="366" spans="1:14" x14ac:dyDescent="0.2">
      <c r="A366">
        <v>363</v>
      </c>
      <c r="B366" t="s">
        <v>918</v>
      </c>
      <c r="C366" t="s">
        <v>919</v>
      </c>
      <c r="D366" t="s">
        <v>38</v>
      </c>
      <c r="E366" t="s">
        <v>24</v>
      </c>
      <c r="F366" s="3">
        <v>43252</v>
      </c>
      <c r="G366" t="s">
        <v>24</v>
      </c>
      <c r="H366" s="3">
        <v>43276</v>
      </c>
      <c r="L366" t="s">
        <v>52</v>
      </c>
      <c r="M366" s="3">
        <v>43427</v>
      </c>
      <c r="N366" s="3">
        <v>43465</v>
      </c>
    </row>
    <row r="367" spans="1:14" x14ac:dyDescent="0.2">
      <c r="A367">
        <v>364</v>
      </c>
      <c r="B367" t="s">
        <v>920</v>
      </c>
      <c r="C367" t="s">
        <v>921</v>
      </c>
      <c r="D367" t="s">
        <v>38</v>
      </c>
      <c r="E367" t="s">
        <v>50</v>
      </c>
      <c r="F367" s="3">
        <v>42887</v>
      </c>
      <c r="G367" t="s">
        <v>51</v>
      </c>
      <c r="H367" s="3">
        <v>42898</v>
      </c>
      <c r="L367" t="s">
        <v>176</v>
      </c>
      <c r="M367" s="3">
        <v>43182</v>
      </c>
      <c r="N367" s="3">
        <v>43207</v>
      </c>
    </row>
    <row r="368" spans="1:14" x14ac:dyDescent="0.2">
      <c r="A368">
        <v>365</v>
      </c>
      <c r="B368" t="s">
        <v>922</v>
      </c>
      <c r="C368" t="s">
        <v>923</v>
      </c>
      <c r="D368" t="s">
        <v>38</v>
      </c>
      <c r="E368" t="s">
        <v>245</v>
      </c>
      <c r="F368" s="3">
        <v>42948</v>
      </c>
      <c r="G368" t="s">
        <v>245</v>
      </c>
      <c r="H368" s="3">
        <v>42964</v>
      </c>
      <c r="L368" t="s">
        <v>432</v>
      </c>
      <c r="M368" s="3">
        <v>43055</v>
      </c>
      <c r="N368" s="3">
        <v>43070</v>
      </c>
    </row>
    <row r="369" spans="1:18" x14ac:dyDescent="0.2">
      <c r="A369">
        <v>366</v>
      </c>
      <c r="B369" t="s">
        <v>924</v>
      </c>
      <c r="C369" t="s">
        <v>925</v>
      </c>
      <c r="D369" t="s">
        <v>38</v>
      </c>
      <c r="E369" t="s">
        <v>121</v>
      </c>
      <c r="F369" s="3">
        <v>42917</v>
      </c>
      <c r="G369" t="s">
        <v>121</v>
      </c>
      <c r="H369" s="3">
        <v>42929</v>
      </c>
      <c r="L369" t="s">
        <v>133</v>
      </c>
      <c r="M369" s="3">
        <v>43486</v>
      </c>
      <c r="N369" s="3">
        <v>43515</v>
      </c>
    </row>
    <row r="370" spans="1:18" x14ac:dyDescent="0.2">
      <c r="A370">
        <v>367</v>
      </c>
      <c r="B370" t="s">
        <v>926</v>
      </c>
      <c r="C370" t="s">
        <v>927</v>
      </c>
      <c r="D370" t="s">
        <v>38</v>
      </c>
      <c r="E370" t="s">
        <v>55</v>
      </c>
      <c r="F370" s="3">
        <v>43039</v>
      </c>
      <c r="G370" t="s">
        <v>55</v>
      </c>
      <c r="H370" s="3">
        <v>43054</v>
      </c>
      <c r="L370" t="s">
        <v>367</v>
      </c>
      <c r="M370" s="3">
        <v>43432</v>
      </c>
      <c r="N370" s="3">
        <v>43478</v>
      </c>
    </row>
    <row r="371" spans="1:18" x14ac:dyDescent="0.2">
      <c r="A371">
        <v>368</v>
      </c>
      <c r="B371" t="s">
        <v>928</v>
      </c>
      <c r="C371" t="s">
        <v>929</v>
      </c>
      <c r="D371" t="s">
        <v>38</v>
      </c>
      <c r="E371" t="s">
        <v>97</v>
      </c>
      <c r="F371" s="3">
        <v>42767</v>
      </c>
      <c r="G371" t="s">
        <v>97</v>
      </c>
      <c r="H371" s="3">
        <v>42782</v>
      </c>
      <c r="L371" t="s">
        <v>187</v>
      </c>
      <c r="M371" s="3">
        <v>43329</v>
      </c>
      <c r="N371" s="3">
        <v>43382</v>
      </c>
    </row>
    <row r="372" spans="1:18" x14ac:dyDescent="0.2">
      <c r="A372">
        <v>369</v>
      </c>
      <c r="B372" t="s">
        <v>930</v>
      </c>
      <c r="C372" t="s">
        <v>931</v>
      </c>
      <c r="D372" t="s">
        <v>38</v>
      </c>
      <c r="E372" t="s">
        <v>889</v>
      </c>
      <c r="F372" s="3">
        <v>43474</v>
      </c>
      <c r="G372" t="s">
        <v>889</v>
      </c>
      <c r="H372" s="3">
        <v>43497</v>
      </c>
      <c r="L372" t="s">
        <v>473</v>
      </c>
      <c r="M372" s="3">
        <v>43657</v>
      </c>
    </row>
    <row r="373" spans="1:18" x14ac:dyDescent="0.2">
      <c r="A373">
        <v>370</v>
      </c>
      <c r="B373" t="s">
        <v>932</v>
      </c>
      <c r="C373" t="s">
        <v>933</v>
      </c>
      <c r="D373" t="s">
        <v>38</v>
      </c>
      <c r="E373" t="s">
        <v>78</v>
      </c>
      <c r="F373" s="3">
        <v>42979</v>
      </c>
      <c r="G373" t="s">
        <v>78</v>
      </c>
      <c r="H373" s="3">
        <v>42997</v>
      </c>
      <c r="L373" t="s">
        <v>748</v>
      </c>
      <c r="M373" s="3">
        <v>43269</v>
      </c>
      <c r="N373" s="3">
        <v>43298</v>
      </c>
    </row>
    <row r="374" spans="1:18" x14ac:dyDescent="0.2">
      <c r="A374">
        <v>371</v>
      </c>
      <c r="B374" t="s">
        <v>934</v>
      </c>
      <c r="C374" t="s">
        <v>935</v>
      </c>
      <c r="D374" t="s">
        <v>38</v>
      </c>
      <c r="E374" t="s">
        <v>78</v>
      </c>
      <c r="F374" s="3">
        <v>42979</v>
      </c>
      <c r="G374" t="s">
        <v>78</v>
      </c>
      <c r="H374" s="3">
        <v>42997</v>
      </c>
      <c r="L374" t="s">
        <v>176</v>
      </c>
      <c r="M374" s="3">
        <v>43182</v>
      </c>
      <c r="N374" s="3">
        <v>43207</v>
      </c>
    </row>
    <row r="375" spans="1:18" x14ac:dyDescent="0.2">
      <c r="A375">
        <v>372</v>
      </c>
      <c r="B375" t="s">
        <v>936</v>
      </c>
      <c r="C375" t="s">
        <v>937</v>
      </c>
      <c r="D375" t="s">
        <v>23</v>
      </c>
      <c r="E375" t="s">
        <v>262</v>
      </c>
      <c r="F375" s="3">
        <v>42552</v>
      </c>
      <c r="G375" t="s">
        <v>262</v>
      </c>
      <c r="H375" s="3">
        <v>42586</v>
      </c>
      <c r="L375" t="s">
        <v>578</v>
      </c>
      <c r="M375" s="3">
        <v>42810</v>
      </c>
      <c r="N375" s="3">
        <v>42824</v>
      </c>
      <c r="O375" t="s">
        <v>107</v>
      </c>
      <c r="P375" s="3">
        <v>43273</v>
      </c>
      <c r="Q375" s="3" t="s">
        <v>107</v>
      </c>
      <c r="R375" s="3">
        <v>43300</v>
      </c>
    </row>
    <row r="376" spans="1:18" x14ac:dyDescent="0.2">
      <c r="A376">
        <v>373</v>
      </c>
      <c r="B376" t="s">
        <v>938</v>
      </c>
      <c r="C376" t="s">
        <v>939</v>
      </c>
      <c r="D376" t="s">
        <v>42</v>
      </c>
      <c r="E376" t="s">
        <v>444</v>
      </c>
      <c r="F376" s="3">
        <v>43525</v>
      </c>
      <c r="G376" t="s">
        <v>444</v>
      </c>
      <c r="H376" s="3">
        <v>43554</v>
      </c>
    </row>
    <row r="377" spans="1:18" x14ac:dyDescent="0.2">
      <c r="A377">
        <v>374</v>
      </c>
      <c r="B377" t="s">
        <v>940</v>
      </c>
      <c r="C377" t="s">
        <v>941</v>
      </c>
      <c r="D377" t="s">
        <v>38</v>
      </c>
      <c r="E377" t="s">
        <v>97</v>
      </c>
      <c r="F377" s="3">
        <v>42767</v>
      </c>
      <c r="G377" t="s">
        <v>97</v>
      </c>
      <c r="H377" s="3">
        <v>42782</v>
      </c>
      <c r="L377" t="s">
        <v>176</v>
      </c>
      <c r="M377" s="3">
        <v>43182</v>
      </c>
      <c r="N377" s="3">
        <v>43207</v>
      </c>
    </row>
    <row r="378" spans="1:18" x14ac:dyDescent="0.2">
      <c r="A378">
        <v>375</v>
      </c>
      <c r="B378" t="s">
        <v>942</v>
      </c>
      <c r="C378" t="s">
        <v>943</v>
      </c>
      <c r="D378" t="s">
        <v>42</v>
      </c>
      <c r="E378" t="s">
        <v>420</v>
      </c>
      <c r="F378" s="3">
        <v>43619</v>
      </c>
      <c r="G378" t="s">
        <v>420</v>
      </c>
      <c r="H378" s="3">
        <v>43644</v>
      </c>
    </row>
    <row r="379" spans="1:18" x14ac:dyDescent="0.2">
      <c r="A379">
        <v>376</v>
      </c>
      <c r="B379" t="s">
        <v>944</v>
      </c>
      <c r="C379" t="s">
        <v>945</v>
      </c>
      <c r="D379" t="s">
        <v>38</v>
      </c>
      <c r="E379" t="s">
        <v>153</v>
      </c>
      <c r="F379" s="3">
        <v>41649</v>
      </c>
      <c r="G379" t="s">
        <v>154</v>
      </c>
      <c r="H379" s="3">
        <v>41662</v>
      </c>
      <c r="L379" t="s">
        <v>768</v>
      </c>
      <c r="M379" s="3">
        <v>42544</v>
      </c>
      <c r="N379" s="3">
        <v>42569</v>
      </c>
    </row>
    <row r="380" spans="1:18" x14ac:dyDescent="0.2">
      <c r="A380">
        <v>377</v>
      </c>
      <c r="B380" t="s">
        <v>946</v>
      </c>
      <c r="C380" t="s">
        <v>947</v>
      </c>
      <c r="D380" t="s">
        <v>38</v>
      </c>
      <c r="E380" t="s">
        <v>58</v>
      </c>
      <c r="F380" s="3">
        <v>42644</v>
      </c>
      <c r="G380" t="s">
        <v>58</v>
      </c>
      <c r="H380" s="3">
        <v>42655</v>
      </c>
      <c r="L380" t="s">
        <v>129</v>
      </c>
      <c r="M380" s="3">
        <v>43004</v>
      </c>
      <c r="N380" s="3">
        <v>43034</v>
      </c>
    </row>
    <row r="381" spans="1:18" x14ac:dyDescent="0.2">
      <c r="A381">
        <v>378</v>
      </c>
      <c r="B381" t="s">
        <v>948</v>
      </c>
      <c r="C381" t="s">
        <v>949</v>
      </c>
      <c r="D381" t="s">
        <v>38</v>
      </c>
      <c r="E381" t="s">
        <v>201</v>
      </c>
      <c r="F381" s="3">
        <v>43348</v>
      </c>
      <c r="G381" t="s">
        <v>201</v>
      </c>
      <c r="H381" s="3">
        <v>43378</v>
      </c>
      <c r="L381" t="s">
        <v>173</v>
      </c>
      <c r="M381" s="3">
        <v>43511</v>
      </c>
      <c r="N381" s="3">
        <v>43552</v>
      </c>
    </row>
    <row r="382" spans="1:18" x14ac:dyDescent="0.2">
      <c r="A382">
        <v>379</v>
      </c>
      <c r="B382" t="s">
        <v>950</v>
      </c>
      <c r="C382" t="s">
        <v>951</v>
      </c>
      <c r="D382" t="s">
        <v>38</v>
      </c>
      <c r="E382" t="s">
        <v>132</v>
      </c>
      <c r="F382" s="3">
        <v>43314</v>
      </c>
      <c r="G382" t="s">
        <v>132</v>
      </c>
      <c r="H382" s="3">
        <v>43339</v>
      </c>
      <c r="L382" t="s">
        <v>173</v>
      </c>
      <c r="M382" s="3">
        <v>43511</v>
      </c>
      <c r="N382" s="3">
        <v>43552</v>
      </c>
    </row>
    <row r="383" spans="1:18" x14ac:dyDescent="0.2">
      <c r="A383">
        <v>380</v>
      </c>
      <c r="B383" t="s">
        <v>952</v>
      </c>
      <c r="C383" t="s">
        <v>953</v>
      </c>
      <c r="D383" t="s">
        <v>38</v>
      </c>
      <c r="E383" t="s">
        <v>228</v>
      </c>
      <c r="F383" s="3">
        <v>42856</v>
      </c>
      <c r="G383" t="s">
        <v>228</v>
      </c>
      <c r="H383" s="3">
        <v>42884</v>
      </c>
      <c r="L383" t="s">
        <v>176</v>
      </c>
      <c r="M383" s="3">
        <v>43182</v>
      </c>
      <c r="N383" s="3">
        <v>43207</v>
      </c>
    </row>
    <row r="384" spans="1:18" x14ac:dyDescent="0.2">
      <c r="A384">
        <v>381</v>
      </c>
      <c r="B384" t="s">
        <v>954</v>
      </c>
      <c r="C384" t="s">
        <v>955</v>
      </c>
      <c r="D384" t="s">
        <v>38</v>
      </c>
      <c r="E384" t="s">
        <v>46</v>
      </c>
      <c r="F384" s="3">
        <v>42996</v>
      </c>
      <c r="G384" t="s">
        <v>46</v>
      </c>
      <c r="H384" s="3">
        <v>43028</v>
      </c>
      <c r="L384" t="s">
        <v>187</v>
      </c>
      <c r="M384" s="3">
        <v>43329</v>
      </c>
      <c r="N384" s="3">
        <v>43382</v>
      </c>
    </row>
    <row r="385" spans="1:14" x14ac:dyDescent="0.2">
      <c r="A385">
        <v>382</v>
      </c>
      <c r="B385" t="s">
        <v>956</v>
      </c>
      <c r="C385" t="s">
        <v>957</v>
      </c>
      <c r="D385" t="s">
        <v>29</v>
      </c>
      <c r="E385" t="s">
        <v>278</v>
      </c>
      <c r="F385" s="3">
        <v>41730</v>
      </c>
      <c r="G385" t="s">
        <v>278</v>
      </c>
      <c r="H385" s="3">
        <v>41740</v>
      </c>
      <c r="I385" s="3">
        <v>42065</v>
      </c>
      <c r="J385" t="s">
        <v>958</v>
      </c>
      <c r="K385" s="3">
        <v>42109</v>
      </c>
    </row>
    <row r="386" spans="1:14" x14ac:dyDescent="0.2">
      <c r="A386">
        <v>383</v>
      </c>
      <c r="B386" t="s">
        <v>959</v>
      </c>
      <c r="C386" t="s">
        <v>960</v>
      </c>
      <c r="D386" t="s">
        <v>38</v>
      </c>
      <c r="E386" t="s">
        <v>50</v>
      </c>
      <c r="F386" s="3">
        <v>42887</v>
      </c>
      <c r="G386" t="s">
        <v>51</v>
      </c>
      <c r="H386" s="3">
        <v>42898</v>
      </c>
      <c r="L386" t="s">
        <v>395</v>
      </c>
      <c r="M386" s="3">
        <v>43294</v>
      </c>
      <c r="N386" s="3">
        <v>43335</v>
      </c>
    </row>
    <row r="387" spans="1:14" x14ac:dyDescent="0.2">
      <c r="A387">
        <v>384</v>
      </c>
      <c r="B387" t="s">
        <v>961</v>
      </c>
      <c r="C387" t="s">
        <v>962</v>
      </c>
      <c r="D387" t="s">
        <v>38</v>
      </c>
      <c r="E387" t="s">
        <v>62</v>
      </c>
      <c r="F387" s="3">
        <v>43221</v>
      </c>
      <c r="G387" t="s">
        <v>62</v>
      </c>
      <c r="H387" s="3">
        <v>43242</v>
      </c>
      <c r="L387" t="s">
        <v>94</v>
      </c>
      <c r="M387" s="3">
        <v>43391</v>
      </c>
      <c r="N387" s="3">
        <v>43417</v>
      </c>
    </row>
    <row r="388" spans="1:14" x14ac:dyDescent="0.2">
      <c r="A388">
        <v>385</v>
      </c>
      <c r="B388" t="s">
        <v>963</v>
      </c>
      <c r="C388" t="s">
        <v>964</v>
      </c>
      <c r="D388" t="s">
        <v>38</v>
      </c>
      <c r="E388" t="s">
        <v>89</v>
      </c>
      <c r="F388" s="3">
        <v>41671</v>
      </c>
      <c r="G388" t="s">
        <v>90</v>
      </c>
      <c r="H388" s="3">
        <v>41681</v>
      </c>
      <c r="L388" t="s">
        <v>965</v>
      </c>
      <c r="M388" s="3">
        <v>42201</v>
      </c>
      <c r="N388" s="3">
        <v>42209</v>
      </c>
    </row>
    <row r="389" spans="1:14" x14ac:dyDescent="0.2">
      <c r="A389">
        <v>386</v>
      </c>
      <c r="B389" t="s">
        <v>966</v>
      </c>
      <c r="C389" t="s">
        <v>967</v>
      </c>
      <c r="D389" t="s">
        <v>38</v>
      </c>
      <c r="E389" t="s">
        <v>168</v>
      </c>
      <c r="F389" s="3">
        <v>42614</v>
      </c>
      <c r="G389" t="s">
        <v>168</v>
      </c>
      <c r="H389" s="3">
        <v>42625</v>
      </c>
      <c r="L389" t="s">
        <v>225</v>
      </c>
      <c r="M389" s="3">
        <v>42879</v>
      </c>
      <c r="N389" s="3">
        <v>42892</v>
      </c>
    </row>
    <row r="390" spans="1:14" x14ac:dyDescent="0.2">
      <c r="A390">
        <v>387</v>
      </c>
      <c r="B390" t="s">
        <v>968</v>
      </c>
      <c r="C390" t="s">
        <v>969</v>
      </c>
      <c r="D390" t="s">
        <v>38</v>
      </c>
      <c r="E390" t="s">
        <v>217</v>
      </c>
      <c r="F390" s="3">
        <v>42675</v>
      </c>
      <c r="G390" t="s">
        <v>217</v>
      </c>
      <c r="H390" s="3">
        <v>42690</v>
      </c>
      <c r="L390" t="s">
        <v>39</v>
      </c>
      <c r="M390" s="3">
        <v>43245</v>
      </c>
      <c r="N390" s="3">
        <v>43279</v>
      </c>
    </row>
    <row r="391" spans="1:14" x14ac:dyDescent="0.2">
      <c r="A391">
        <v>388</v>
      </c>
      <c r="B391" t="s">
        <v>970</v>
      </c>
      <c r="C391" t="s">
        <v>971</v>
      </c>
      <c r="D391" t="s">
        <v>38</v>
      </c>
      <c r="E391" t="s">
        <v>97</v>
      </c>
      <c r="F391" s="3">
        <v>42767</v>
      </c>
      <c r="G391" t="s">
        <v>97</v>
      </c>
      <c r="H391" s="3">
        <v>42782</v>
      </c>
      <c r="L391" t="s">
        <v>652</v>
      </c>
      <c r="M391" s="3">
        <v>42932</v>
      </c>
      <c r="N391" s="3">
        <v>42942</v>
      </c>
    </row>
    <row r="392" spans="1:14" x14ac:dyDescent="0.2">
      <c r="A392">
        <v>389</v>
      </c>
      <c r="B392" t="s">
        <v>972</v>
      </c>
      <c r="C392" t="s">
        <v>973</v>
      </c>
      <c r="D392" t="s">
        <v>38</v>
      </c>
      <c r="E392" t="s">
        <v>168</v>
      </c>
      <c r="F392" s="3">
        <v>42614</v>
      </c>
      <c r="G392" t="s">
        <v>168</v>
      </c>
      <c r="H392" s="3">
        <v>42625</v>
      </c>
      <c r="L392" t="s">
        <v>202</v>
      </c>
      <c r="M392" s="3">
        <v>43521</v>
      </c>
      <c r="N392" s="3">
        <v>43554</v>
      </c>
    </row>
    <row r="393" spans="1:14" x14ac:dyDescent="0.2">
      <c r="A393">
        <v>390</v>
      </c>
      <c r="B393" t="s">
        <v>974</v>
      </c>
      <c r="C393" t="s">
        <v>975</v>
      </c>
      <c r="D393" t="s">
        <v>38</v>
      </c>
      <c r="E393" t="s">
        <v>55</v>
      </c>
      <c r="F393" s="3">
        <v>43039</v>
      </c>
      <c r="G393" t="s">
        <v>55</v>
      </c>
      <c r="H393" s="3">
        <v>43054</v>
      </c>
      <c r="L393" t="s">
        <v>748</v>
      </c>
      <c r="M393" s="3">
        <v>43269</v>
      </c>
      <c r="N393" s="3">
        <v>43298</v>
      </c>
    </row>
    <row r="394" spans="1:14" x14ac:dyDescent="0.2">
      <c r="A394">
        <v>391</v>
      </c>
      <c r="B394" t="s">
        <v>976</v>
      </c>
      <c r="C394" t="s">
        <v>977</v>
      </c>
      <c r="D394" t="s">
        <v>38</v>
      </c>
      <c r="E394" t="s">
        <v>163</v>
      </c>
      <c r="F394" s="3">
        <v>43191</v>
      </c>
      <c r="G394" t="s">
        <v>163</v>
      </c>
      <c r="H394" s="3">
        <v>43238</v>
      </c>
      <c r="L394" t="s">
        <v>52</v>
      </c>
      <c r="M394" s="3">
        <v>43427</v>
      </c>
      <c r="N394" s="3">
        <v>43465</v>
      </c>
    </row>
    <row r="395" spans="1:14" x14ac:dyDescent="0.2">
      <c r="A395">
        <v>392</v>
      </c>
      <c r="B395" t="s">
        <v>978</v>
      </c>
      <c r="C395" t="s">
        <v>979</v>
      </c>
      <c r="D395" t="s">
        <v>42</v>
      </c>
      <c r="E395" t="s">
        <v>444</v>
      </c>
      <c r="F395" s="3">
        <v>43525</v>
      </c>
      <c r="G395" t="s">
        <v>444</v>
      </c>
      <c r="H395" s="3">
        <v>43554</v>
      </c>
    </row>
    <row r="396" spans="1:14" x14ac:dyDescent="0.2">
      <c r="A396">
        <v>393</v>
      </c>
      <c r="B396" t="s">
        <v>980</v>
      </c>
      <c r="C396" t="s">
        <v>981</v>
      </c>
      <c r="D396" t="s">
        <v>38</v>
      </c>
      <c r="E396" t="s">
        <v>50</v>
      </c>
      <c r="F396" s="3">
        <v>42887</v>
      </c>
      <c r="G396" t="s">
        <v>51</v>
      </c>
      <c r="H396" s="3">
        <v>42898</v>
      </c>
      <c r="L396" t="s">
        <v>246</v>
      </c>
      <c r="M396" s="3">
        <v>43066</v>
      </c>
      <c r="N396" s="3">
        <v>43083</v>
      </c>
    </row>
    <row r="397" spans="1:14" x14ac:dyDescent="0.2">
      <c r="A397">
        <v>394</v>
      </c>
      <c r="B397" t="s">
        <v>982</v>
      </c>
      <c r="C397" t="s">
        <v>983</v>
      </c>
      <c r="D397" t="s">
        <v>38</v>
      </c>
      <c r="E397" t="s">
        <v>403</v>
      </c>
      <c r="F397" s="3">
        <v>42370</v>
      </c>
      <c r="G397" t="s">
        <v>403</v>
      </c>
      <c r="H397" s="3">
        <v>42384</v>
      </c>
      <c r="L397" t="s">
        <v>984</v>
      </c>
      <c r="M397" s="3">
        <v>42565</v>
      </c>
      <c r="N397" s="3">
        <v>42577</v>
      </c>
    </row>
    <row r="398" spans="1:14" x14ac:dyDescent="0.2">
      <c r="A398">
        <v>395</v>
      </c>
      <c r="B398" t="s">
        <v>985</v>
      </c>
      <c r="C398" t="s">
        <v>986</v>
      </c>
      <c r="D398" t="s">
        <v>38</v>
      </c>
      <c r="E398" t="s">
        <v>212</v>
      </c>
      <c r="F398" s="3">
        <v>42826</v>
      </c>
      <c r="G398" t="s">
        <v>212</v>
      </c>
      <c r="H398" s="3">
        <v>42850</v>
      </c>
      <c r="L398" t="s">
        <v>229</v>
      </c>
      <c r="M398" s="3">
        <v>43034</v>
      </c>
      <c r="N398" s="3">
        <v>43060</v>
      </c>
    </row>
    <row r="399" spans="1:14" x14ac:dyDescent="0.2">
      <c r="A399">
        <v>396</v>
      </c>
      <c r="B399" t="s">
        <v>987</v>
      </c>
      <c r="C399" t="s">
        <v>988</v>
      </c>
      <c r="D399" t="s">
        <v>38</v>
      </c>
      <c r="E399" t="s">
        <v>224</v>
      </c>
      <c r="F399" s="3">
        <v>42583</v>
      </c>
      <c r="G399" t="s">
        <v>224</v>
      </c>
      <c r="H399" s="3">
        <v>42599</v>
      </c>
      <c r="L399" t="s">
        <v>59</v>
      </c>
      <c r="M399" s="3">
        <v>42790</v>
      </c>
      <c r="N399" s="3">
        <v>42808</v>
      </c>
    </row>
    <row r="400" spans="1:14" x14ac:dyDescent="0.2">
      <c r="A400">
        <v>397</v>
      </c>
      <c r="B400" t="s">
        <v>989</v>
      </c>
      <c r="C400" t="s">
        <v>990</v>
      </c>
      <c r="D400" t="s">
        <v>29</v>
      </c>
      <c r="E400" t="s">
        <v>487</v>
      </c>
      <c r="F400" s="3">
        <v>43375</v>
      </c>
      <c r="G400" t="s">
        <v>487</v>
      </c>
      <c r="H400" s="3">
        <v>43396</v>
      </c>
      <c r="I400" s="3">
        <v>43643</v>
      </c>
      <c r="J400" t="s">
        <v>991</v>
      </c>
    </row>
    <row r="401" spans="1:14" x14ac:dyDescent="0.2">
      <c r="A401">
        <v>398</v>
      </c>
      <c r="B401" t="s">
        <v>992</v>
      </c>
      <c r="C401" t="s">
        <v>993</v>
      </c>
      <c r="D401" t="s">
        <v>38</v>
      </c>
      <c r="E401" t="s">
        <v>121</v>
      </c>
      <c r="F401" s="3">
        <v>42917</v>
      </c>
      <c r="G401" t="s">
        <v>121</v>
      </c>
      <c r="H401" s="3">
        <v>42929</v>
      </c>
      <c r="L401" t="s">
        <v>176</v>
      </c>
      <c r="M401" s="3">
        <v>43182</v>
      </c>
      <c r="N401" s="3">
        <v>43207</v>
      </c>
    </row>
    <row r="402" spans="1:14" x14ac:dyDescent="0.2">
      <c r="A402">
        <v>399</v>
      </c>
      <c r="B402" t="s">
        <v>994</v>
      </c>
      <c r="C402" t="s">
        <v>995</v>
      </c>
      <c r="D402" t="s">
        <v>38</v>
      </c>
      <c r="E402" t="s">
        <v>125</v>
      </c>
      <c r="F402" s="3">
        <v>43132</v>
      </c>
      <c r="G402" t="s">
        <v>125</v>
      </c>
      <c r="H402" s="3">
        <v>43146</v>
      </c>
      <c r="L402" t="s">
        <v>94</v>
      </c>
      <c r="M402" s="3">
        <v>43391</v>
      </c>
      <c r="N402" s="3">
        <v>43417</v>
      </c>
    </row>
    <row r="403" spans="1:14" x14ac:dyDescent="0.2">
      <c r="A403">
        <v>400</v>
      </c>
      <c r="B403" t="s">
        <v>996</v>
      </c>
      <c r="C403" t="s">
        <v>997</v>
      </c>
      <c r="D403" t="s">
        <v>38</v>
      </c>
      <c r="E403" t="s">
        <v>168</v>
      </c>
      <c r="F403" s="3">
        <v>42614</v>
      </c>
      <c r="G403" t="s">
        <v>168</v>
      </c>
      <c r="H403" s="3">
        <v>42625</v>
      </c>
      <c r="L403" t="s">
        <v>578</v>
      </c>
      <c r="M403" s="3">
        <v>42810</v>
      </c>
      <c r="N403" s="3">
        <v>42824</v>
      </c>
    </row>
    <row r="404" spans="1:14" x14ac:dyDescent="0.2">
      <c r="A404">
        <v>401</v>
      </c>
      <c r="B404" t="s">
        <v>998</v>
      </c>
      <c r="C404" t="s">
        <v>999</v>
      </c>
      <c r="D404" t="s">
        <v>38</v>
      </c>
      <c r="E404" t="s">
        <v>228</v>
      </c>
      <c r="F404" s="3">
        <v>42856</v>
      </c>
      <c r="G404" t="s">
        <v>228</v>
      </c>
      <c r="H404" s="3">
        <v>42884</v>
      </c>
      <c r="L404" t="s">
        <v>380</v>
      </c>
      <c r="M404" s="3">
        <v>43091</v>
      </c>
      <c r="N404" s="3">
        <v>43129</v>
      </c>
    </row>
    <row r="405" spans="1:14" x14ac:dyDescent="0.2">
      <c r="A405">
        <v>402</v>
      </c>
      <c r="B405" t="s">
        <v>1000</v>
      </c>
      <c r="C405" t="s">
        <v>1001</v>
      </c>
      <c r="D405" t="s">
        <v>38</v>
      </c>
      <c r="E405" t="s">
        <v>97</v>
      </c>
      <c r="F405" s="3">
        <v>42767</v>
      </c>
      <c r="G405" t="s">
        <v>97</v>
      </c>
      <c r="H405" s="3">
        <v>42782</v>
      </c>
      <c r="L405" t="s">
        <v>229</v>
      </c>
      <c r="M405" s="3">
        <v>43034</v>
      </c>
      <c r="N405" s="3">
        <v>43060</v>
      </c>
    </row>
    <row r="406" spans="1:14" x14ac:dyDescent="0.2">
      <c r="A406">
        <v>403</v>
      </c>
      <c r="B406" t="s">
        <v>1002</v>
      </c>
      <c r="C406" t="s">
        <v>1003</v>
      </c>
      <c r="D406" t="s">
        <v>42</v>
      </c>
      <c r="E406" t="s">
        <v>444</v>
      </c>
      <c r="F406" s="3">
        <v>43525</v>
      </c>
      <c r="G406" t="s">
        <v>444</v>
      </c>
      <c r="H406" s="3">
        <v>43554</v>
      </c>
    </row>
    <row r="407" spans="1:14" x14ac:dyDescent="0.2">
      <c r="A407">
        <v>404</v>
      </c>
      <c r="B407" t="s">
        <v>1004</v>
      </c>
      <c r="C407" t="s">
        <v>1005</v>
      </c>
      <c r="D407" t="s">
        <v>29</v>
      </c>
      <c r="E407" t="s">
        <v>228</v>
      </c>
      <c r="F407" s="3">
        <v>42856</v>
      </c>
      <c r="G407" t="s">
        <v>228</v>
      </c>
      <c r="H407" s="3">
        <v>42884</v>
      </c>
      <c r="I407" s="3">
        <v>43021</v>
      </c>
      <c r="J407" t="s">
        <v>31</v>
      </c>
      <c r="K407" s="3">
        <v>43041</v>
      </c>
    </row>
    <row r="408" spans="1:14" x14ac:dyDescent="0.2">
      <c r="A408">
        <v>405</v>
      </c>
      <c r="B408" t="s">
        <v>1006</v>
      </c>
      <c r="C408" t="s">
        <v>1007</v>
      </c>
      <c r="D408" t="s">
        <v>38</v>
      </c>
      <c r="E408" t="s">
        <v>62</v>
      </c>
      <c r="F408" s="3">
        <v>43221</v>
      </c>
      <c r="G408" t="s">
        <v>62</v>
      </c>
      <c r="H408" s="3">
        <v>43242</v>
      </c>
      <c r="L408" t="s">
        <v>52</v>
      </c>
      <c r="M408" s="3">
        <v>43427</v>
      </c>
      <c r="N408" s="3">
        <v>43465</v>
      </c>
    </row>
    <row r="409" spans="1:14" x14ac:dyDescent="0.2">
      <c r="A409">
        <v>406</v>
      </c>
      <c r="B409" t="s">
        <v>1008</v>
      </c>
      <c r="C409" t="s">
        <v>1009</v>
      </c>
      <c r="D409" t="s">
        <v>38</v>
      </c>
      <c r="E409" t="s">
        <v>212</v>
      </c>
      <c r="F409" s="3">
        <v>42826</v>
      </c>
      <c r="G409" t="s">
        <v>212</v>
      </c>
      <c r="H409" s="3">
        <v>42850</v>
      </c>
      <c r="L409" t="s">
        <v>807</v>
      </c>
      <c r="M409" s="3">
        <v>42941</v>
      </c>
      <c r="N409" s="3">
        <v>42963</v>
      </c>
    </row>
    <row r="410" spans="1:14" x14ac:dyDescent="0.2">
      <c r="A410">
        <v>407</v>
      </c>
      <c r="B410" t="s">
        <v>1010</v>
      </c>
      <c r="C410" t="s">
        <v>1011</v>
      </c>
      <c r="D410" t="s">
        <v>42</v>
      </c>
      <c r="E410" t="s">
        <v>228</v>
      </c>
      <c r="F410" s="3">
        <v>42856</v>
      </c>
      <c r="G410" t="s">
        <v>228</v>
      </c>
      <c r="H410" s="3">
        <v>42884</v>
      </c>
    </row>
    <row r="411" spans="1:14" x14ac:dyDescent="0.2">
      <c r="A411">
        <v>408</v>
      </c>
      <c r="B411" t="s">
        <v>1012</v>
      </c>
      <c r="C411" t="s">
        <v>1013</v>
      </c>
      <c r="D411" t="s">
        <v>38</v>
      </c>
      <c r="E411" t="s">
        <v>121</v>
      </c>
      <c r="F411" s="3">
        <v>42917</v>
      </c>
      <c r="G411" t="s">
        <v>121</v>
      </c>
      <c r="H411" s="3">
        <v>42929</v>
      </c>
      <c r="L411" t="s">
        <v>380</v>
      </c>
      <c r="M411" s="3">
        <v>43091</v>
      </c>
      <c r="N411" s="3">
        <v>43129</v>
      </c>
    </row>
    <row r="412" spans="1:14" x14ac:dyDescent="0.2">
      <c r="A412">
        <v>409</v>
      </c>
      <c r="B412" t="s">
        <v>1014</v>
      </c>
      <c r="C412" t="s">
        <v>1015</v>
      </c>
      <c r="D412" t="s">
        <v>38</v>
      </c>
      <c r="E412" t="s">
        <v>292</v>
      </c>
      <c r="F412" s="3">
        <v>43438</v>
      </c>
      <c r="G412" t="s">
        <v>292</v>
      </c>
      <c r="H412" s="3">
        <v>43483</v>
      </c>
      <c r="L412" t="s">
        <v>478</v>
      </c>
      <c r="M412" s="3">
        <v>43600</v>
      </c>
      <c r="N412" s="3">
        <v>43622</v>
      </c>
    </row>
    <row r="413" spans="1:14" x14ac:dyDescent="0.2">
      <c r="A413">
        <v>410</v>
      </c>
      <c r="B413" t="s">
        <v>1016</v>
      </c>
      <c r="C413" t="s">
        <v>1017</v>
      </c>
      <c r="D413" t="s">
        <v>38</v>
      </c>
      <c r="E413" t="s">
        <v>1018</v>
      </c>
      <c r="F413" s="3">
        <v>43277</v>
      </c>
      <c r="G413" t="s">
        <v>1018</v>
      </c>
      <c r="H413" s="3">
        <v>43300</v>
      </c>
      <c r="L413" t="s">
        <v>367</v>
      </c>
      <c r="M413" s="3">
        <v>43432</v>
      </c>
      <c r="N413" s="3">
        <v>43478</v>
      </c>
    </row>
    <row r="414" spans="1:14" x14ac:dyDescent="0.2">
      <c r="A414">
        <v>411</v>
      </c>
      <c r="B414" t="s">
        <v>1019</v>
      </c>
      <c r="C414" t="s">
        <v>1020</v>
      </c>
      <c r="D414" t="s">
        <v>38</v>
      </c>
      <c r="E414" t="s">
        <v>58</v>
      </c>
      <c r="F414" s="3">
        <v>42644</v>
      </c>
      <c r="G414" t="s">
        <v>58</v>
      </c>
      <c r="H414" s="3">
        <v>42655</v>
      </c>
      <c r="L414" t="s">
        <v>575</v>
      </c>
      <c r="M414" s="3">
        <v>43085</v>
      </c>
      <c r="N414" s="3">
        <v>43103</v>
      </c>
    </row>
    <row r="415" spans="1:14" x14ac:dyDescent="0.2">
      <c r="A415">
        <v>412</v>
      </c>
      <c r="B415" t="s">
        <v>1021</v>
      </c>
      <c r="C415" t="s">
        <v>1022</v>
      </c>
      <c r="D415" t="s">
        <v>38</v>
      </c>
      <c r="E415" t="s">
        <v>81</v>
      </c>
      <c r="F415" s="3">
        <v>42795</v>
      </c>
      <c r="G415" t="s">
        <v>81</v>
      </c>
      <c r="H415" s="3">
        <v>42808</v>
      </c>
      <c r="L415" t="s">
        <v>517</v>
      </c>
      <c r="M415" s="3">
        <v>42972</v>
      </c>
      <c r="N415" s="3">
        <v>42990</v>
      </c>
    </row>
    <row r="416" spans="1:14" x14ac:dyDescent="0.2">
      <c r="A416">
        <v>413</v>
      </c>
      <c r="B416" t="s">
        <v>1023</v>
      </c>
      <c r="C416" t="s">
        <v>1024</v>
      </c>
      <c r="D416" t="s">
        <v>38</v>
      </c>
      <c r="E416" t="s">
        <v>30</v>
      </c>
      <c r="F416" s="3">
        <v>42736</v>
      </c>
      <c r="G416" t="s">
        <v>30</v>
      </c>
      <c r="H416" s="3">
        <v>42754</v>
      </c>
      <c r="L416" t="s">
        <v>82</v>
      </c>
      <c r="M416" s="3">
        <v>42912</v>
      </c>
      <c r="N416" s="3">
        <v>42927</v>
      </c>
    </row>
    <row r="417" spans="1:14" x14ac:dyDescent="0.2">
      <c r="A417">
        <v>414</v>
      </c>
      <c r="B417" t="s">
        <v>1025</v>
      </c>
      <c r="C417" t="s">
        <v>1026</v>
      </c>
      <c r="D417" t="s">
        <v>38</v>
      </c>
      <c r="E417" t="s">
        <v>217</v>
      </c>
      <c r="F417" s="3">
        <v>42675</v>
      </c>
      <c r="G417" t="s">
        <v>217</v>
      </c>
      <c r="H417" s="3">
        <v>42690</v>
      </c>
      <c r="L417" t="s">
        <v>129</v>
      </c>
      <c r="M417" s="3">
        <v>43004</v>
      </c>
      <c r="N417" s="3">
        <v>43034</v>
      </c>
    </row>
    <row r="418" spans="1:14" x14ac:dyDescent="0.2">
      <c r="A418">
        <v>415</v>
      </c>
      <c r="B418" t="s">
        <v>1027</v>
      </c>
      <c r="C418" t="s">
        <v>1028</v>
      </c>
      <c r="D418" t="s">
        <v>38</v>
      </c>
      <c r="E418" t="s">
        <v>58</v>
      </c>
      <c r="F418" s="3">
        <v>42644</v>
      </c>
      <c r="G418" t="s">
        <v>58</v>
      </c>
      <c r="H418" s="3">
        <v>42655</v>
      </c>
      <c r="L418" t="s">
        <v>59</v>
      </c>
      <c r="M418" s="3">
        <v>42790</v>
      </c>
      <c r="N418" s="3">
        <v>42808</v>
      </c>
    </row>
    <row r="419" spans="1:14" x14ac:dyDescent="0.2">
      <c r="A419">
        <v>416</v>
      </c>
      <c r="B419" t="s">
        <v>1029</v>
      </c>
      <c r="C419" t="s">
        <v>1030</v>
      </c>
      <c r="D419" t="s">
        <v>42</v>
      </c>
      <c r="E419" t="s">
        <v>444</v>
      </c>
      <c r="F419" s="3">
        <v>43525</v>
      </c>
      <c r="G419" t="s">
        <v>444</v>
      </c>
      <c r="H419" s="3">
        <v>43554</v>
      </c>
    </row>
    <row r="420" spans="1:14" ht="63.75" x14ac:dyDescent="0.2">
      <c r="A420">
        <v>417</v>
      </c>
      <c r="B420" t="s">
        <v>1031</v>
      </c>
      <c r="C420" s="1" t="s">
        <v>1032</v>
      </c>
      <c r="D420" t="s">
        <v>38</v>
      </c>
      <c r="E420" t="s">
        <v>97</v>
      </c>
      <c r="F420" s="3">
        <v>42767</v>
      </c>
      <c r="G420" t="s">
        <v>97</v>
      </c>
      <c r="H420" s="3">
        <v>42782</v>
      </c>
      <c r="L420" t="s">
        <v>63</v>
      </c>
      <c r="M420" s="3">
        <v>43363</v>
      </c>
      <c r="N420" s="3">
        <v>43381</v>
      </c>
    </row>
    <row r="421" spans="1:14" x14ac:dyDescent="0.2">
      <c r="A421">
        <v>418</v>
      </c>
      <c r="B421" t="s">
        <v>1033</v>
      </c>
      <c r="C421" t="s">
        <v>1034</v>
      </c>
      <c r="D421" t="s">
        <v>38</v>
      </c>
      <c r="E421" t="s">
        <v>81</v>
      </c>
      <c r="F421" s="3">
        <v>42795</v>
      </c>
      <c r="G421" t="s">
        <v>81</v>
      </c>
      <c r="H421" s="3">
        <v>42808</v>
      </c>
      <c r="L421" t="s">
        <v>82</v>
      </c>
      <c r="M421" s="3">
        <v>42912</v>
      </c>
      <c r="N421" s="3">
        <v>42927</v>
      </c>
    </row>
    <row r="422" spans="1:14" x14ac:dyDescent="0.2">
      <c r="A422">
        <v>419</v>
      </c>
      <c r="B422" t="s">
        <v>1035</v>
      </c>
      <c r="C422" t="s">
        <v>1036</v>
      </c>
      <c r="D422" t="s">
        <v>29</v>
      </c>
      <c r="E422" t="s">
        <v>228</v>
      </c>
      <c r="F422" s="3">
        <v>42856</v>
      </c>
      <c r="G422" t="s">
        <v>228</v>
      </c>
      <c r="H422" s="3">
        <v>42884</v>
      </c>
      <c r="I422" s="3">
        <v>43168</v>
      </c>
      <c r="J422" t="s">
        <v>1037</v>
      </c>
      <c r="K422" s="3">
        <v>43203</v>
      </c>
    </row>
    <row r="423" spans="1:14" x14ac:dyDescent="0.2">
      <c r="A423">
        <v>420</v>
      </c>
      <c r="B423" t="s">
        <v>1038</v>
      </c>
      <c r="C423" t="s">
        <v>1039</v>
      </c>
      <c r="D423" t="s">
        <v>38</v>
      </c>
      <c r="E423" t="s">
        <v>97</v>
      </c>
      <c r="F423" s="3">
        <v>42767</v>
      </c>
      <c r="G423" t="s">
        <v>97</v>
      </c>
      <c r="H423" s="3">
        <v>42782</v>
      </c>
      <c r="L423" t="s">
        <v>229</v>
      </c>
      <c r="M423" s="3">
        <v>43034</v>
      </c>
      <c r="N423" s="3">
        <v>43060</v>
      </c>
    </row>
    <row r="424" spans="1:14" x14ac:dyDescent="0.2">
      <c r="A424">
        <v>421</v>
      </c>
      <c r="B424" t="s">
        <v>1040</v>
      </c>
      <c r="C424" t="s">
        <v>1041</v>
      </c>
      <c r="D424" t="s">
        <v>38</v>
      </c>
      <c r="E424" t="s">
        <v>377</v>
      </c>
      <c r="F424" s="3">
        <v>43101</v>
      </c>
      <c r="G424" t="s">
        <v>377</v>
      </c>
      <c r="H424" s="3">
        <v>43129</v>
      </c>
      <c r="L424" t="s">
        <v>187</v>
      </c>
      <c r="M424" s="3">
        <v>43329</v>
      </c>
      <c r="N424" s="3">
        <v>43382</v>
      </c>
    </row>
    <row r="425" spans="1:14" x14ac:dyDescent="0.2">
      <c r="A425">
        <v>422</v>
      </c>
      <c r="B425" t="s">
        <v>1042</v>
      </c>
      <c r="C425" t="s">
        <v>1043</v>
      </c>
      <c r="D425" t="s">
        <v>38</v>
      </c>
      <c r="E425" t="s">
        <v>423</v>
      </c>
      <c r="F425" s="3">
        <v>42705</v>
      </c>
      <c r="G425" t="s">
        <v>423</v>
      </c>
      <c r="H425" s="3">
        <v>42719</v>
      </c>
      <c r="L425" t="s">
        <v>361</v>
      </c>
      <c r="M425" s="3">
        <v>42963</v>
      </c>
      <c r="N425" s="3">
        <v>42979</v>
      </c>
    </row>
    <row r="426" spans="1:14" x14ac:dyDescent="0.2">
      <c r="A426">
        <v>423</v>
      </c>
      <c r="B426" t="s">
        <v>1044</v>
      </c>
      <c r="C426" t="s">
        <v>1045</v>
      </c>
      <c r="D426" t="s">
        <v>38</v>
      </c>
      <c r="E426" t="s">
        <v>24</v>
      </c>
      <c r="F426" s="3">
        <v>43252</v>
      </c>
      <c r="G426" t="s">
        <v>24</v>
      </c>
      <c r="H426" s="3">
        <v>43276</v>
      </c>
      <c r="L426" t="s">
        <v>126</v>
      </c>
      <c r="M426" s="3">
        <v>43399</v>
      </c>
      <c r="N426" s="3">
        <v>43425</v>
      </c>
    </row>
    <row r="427" spans="1:14" x14ac:dyDescent="0.2">
      <c r="A427">
        <v>424</v>
      </c>
      <c r="B427" t="s">
        <v>1046</v>
      </c>
      <c r="C427" t="s">
        <v>1047</v>
      </c>
      <c r="D427" t="s">
        <v>38</v>
      </c>
      <c r="E427" t="s">
        <v>201</v>
      </c>
      <c r="F427" s="3">
        <v>43348</v>
      </c>
      <c r="G427" t="s">
        <v>201</v>
      </c>
      <c r="H427" s="3">
        <v>43378</v>
      </c>
      <c r="L427" t="s">
        <v>173</v>
      </c>
      <c r="M427" s="3">
        <v>43511</v>
      </c>
      <c r="N427" s="3">
        <v>43552</v>
      </c>
    </row>
    <row r="428" spans="1:14" x14ac:dyDescent="0.2">
      <c r="A428">
        <v>425</v>
      </c>
      <c r="B428" t="s">
        <v>1048</v>
      </c>
      <c r="C428" t="s">
        <v>1049</v>
      </c>
      <c r="D428" t="s">
        <v>42</v>
      </c>
      <c r="E428" t="s">
        <v>278</v>
      </c>
      <c r="F428" s="3">
        <v>41730</v>
      </c>
      <c r="G428" t="s">
        <v>278</v>
      </c>
      <c r="H428" s="3">
        <v>41740</v>
      </c>
    </row>
    <row r="429" spans="1:14" x14ac:dyDescent="0.2">
      <c r="A429">
        <v>426</v>
      </c>
      <c r="B429" t="s">
        <v>1050</v>
      </c>
      <c r="C429" t="s">
        <v>1051</v>
      </c>
      <c r="D429" t="s">
        <v>38</v>
      </c>
      <c r="E429" t="s">
        <v>217</v>
      </c>
      <c r="F429" s="3">
        <v>42675</v>
      </c>
      <c r="G429" t="s">
        <v>217</v>
      </c>
      <c r="H429" s="3">
        <v>42690</v>
      </c>
      <c r="L429" t="s">
        <v>82</v>
      </c>
      <c r="M429" s="3">
        <v>42912</v>
      </c>
      <c r="N429" s="3">
        <v>42927</v>
      </c>
    </row>
    <row r="430" spans="1:14" x14ac:dyDescent="0.2">
      <c r="A430">
        <v>427</v>
      </c>
      <c r="B430" t="s">
        <v>1052</v>
      </c>
      <c r="C430" t="s">
        <v>1053</v>
      </c>
      <c r="D430" t="s">
        <v>38</v>
      </c>
      <c r="E430" t="s">
        <v>121</v>
      </c>
      <c r="F430" s="3">
        <v>42917</v>
      </c>
      <c r="G430" t="s">
        <v>121</v>
      </c>
      <c r="H430" s="3">
        <v>42929</v>
      </c>
      <c r="L430" t="s">
        <v>122</v>
      </c>
      <c r="M430" s="3">
        <v>43126</v>
      </c>
      <c r="N430" s="3">
        <v>43157</v>
      </c>
    </row>
    <row r="431" spans="1:14" x14ac:dyDescent="0.2">
      <c r="A431">
        <v>428</v>
      </c>
      <c r="B431" t="s">
        <v>1054</v>
      </c>
      <c r="C431" t="s">
        <v>1055</v>
      </c>
      <c r="D431" t="s">
        <v>38</v>
      </c>
      <c r="E431" t="s">
        <v>50</v>
      </c>
      <c r="F431" s="3">
        <v>42887</v>
      </c>
      <c r="G431" t="s">
        <v>51</v>
      </c>
      <c r="H431" s="3">
        <v>42898</v>
      </c>
      <c r="L431" t="s">
        <v>253</v>
      </c>
      <c r="M431" s="3">
        <v>43024</v>
      </c>
      <c r="N431" s="3">
        <v>43042</v>
      </c>
    </row>
    <row r="432" spans="1:14" x14ac:dyDescent="0.2">
      <c r="A432">
        <v>429</v>
      </c>
      <c r="B432" t="s">
        <v>1056</v>
      </c>
      <c r="C432" t="s">
        <v>1057</v>
      </c>
      <c r="D432" t="s">
        <v>38</v>
      </c>
      <c r="E432" t="s">
        <v>423</v>
      </c>
      <c r="F432" s="3">
        <v>42705</v>
      </c>
      <c r="G432" t="s">
        <v>423</v>
      </c>
      <c r="H432" s="3">
        <v>42719</v>
      </c>
      <c r="L432" t="s">
        <v>807</v>
      </c>
      <c r="M432" s="3">
        <v>42941</v>
      </c>
      <c r="N432" s="3">
        <v>42963</v>
      </c>
    </row>
    <row r="433" spans="1:14" x14ac:dyDescent="0.2">
      <c r="A433">
        <v>430</v>
      </c>
      <c r="B433" t="s">
        <v>1058</v>
      </c>
      <c r="C433" t="s">
        <v>1059</v>
      </c>
      <c r="D433" t="s">
        <v>38</v>
      </c>
      <c r="E433" t="s">
        <v>50</v>
      </c>
      <c r="F433" s="3">
        <v>42887</v>
      </c>
      <c r="G433" t="s">
        <v>51</v>
      </c>
      <c r="H433" s="3">
        <v>42898</v>
      </c>
      <c r="L433" t="s">
        <v>395</v>
      </c>
      <c r="M433" s="3">
        <v>43294</v>
      </c>
      <c r="N433" s="3">
        <v>43335</v>
      </c>
    </row>
    <row r="434" spans="1:14" x14ac:dyDescent="0.2">
      <c r="A434">
        <v>431</v>
      </c>
      <c r="B434" t="s">
        <v>1060</v>
      </c>
      <c r="C434" t="s">
        <v>1061</v>
      </c>
      <c r="D434" t="s">
        <v>38</v>
      </c>
      <c r="E434" t="s">
        <v>228</v>
      </c>
      <c r="F434" s="3">
        <v>42856</v>
      </c>
      <c r="G434" t="s">
        <v>228</v>
      </c>
      <c r="H434" s="3">
        <v>42884</v>
      </c>
      <c r="L434" t="s">
        <v>207</v>
      </c>
      <c r="M434" s="3">
        <v>43217</v>
      </c>
      <c r="N434" s="3">
        <v>43241</v>
      </c>
    </row>
    <row r="435" spans="1:14" x14ac:dyDescent="0.2">
      <c r="A435">
        <v>432</v>
      </c>
      <c r="B435" t="s">
        <v>1062</v>
      </c>
      <c r="C435" t="s">
        <v>1063</v>
      </c>
      <c r="D435" t="s">
        <v>38</v>
      </c>
      <c r="E435" t="s">
        <v>55</v>
      </c>
      <c r="F435" s="3">
        <v>43039</v>
      </c>
      <c r="G435" t="s">
        <v>55</v>
      </c>
      <c r="H435" s="3">
        <v>43054</v>
      </c>
      <c r="L435" t="s">
        <v>52</v>
      </c>
      <c r="M435" s="3">
        <v>43427</v>
      </c>
      <c r="N435" s="3">
        <v>43465</v>
      </c>
    </row>
    <row r="436" spans="1:14" x14ac:dyDescent="0.2">
      <c r="A436">
        <v>433</v>
      </c>
      <c r="B436" t="s">
        <v>1064</v>
      </c>
      <c r="C436" t="s">
        <v>1065</v>
      </c>
      <c r="D436" t="s">
        <v>38</v>
      </c>
      <c r="E436" t="s">
        <v>1066</v>
      </c>
      <c r="F436" s="3">
        <v>42339</v>
      </c>
      <c r="G436" t="s">
        <v>1066</v>
      </c>
      <c r="H436" s="3">
        <v>42346</v>
      </c>
      <c r="L436" t="s">
        <v>578</v>
      </c>
      <c r="M436" s="3">
        <v>42810</v>
      </c>
      <c r="N436" s="3">
        <v>42824</v>
      </c>
    </row>
    <row r="437" spans="1:14" x14ac:dyDescent="0.2">
      <c r="A437">
        <v>434</v>
      </c>
      <c r="B437" t="s">
        <v>1067</v>
      </c>
      <c r="C437" t="s">
        <v>1068</v>
      </c>
      <c r="D437" t="s">
        <v>38</v>
      </c>
      <c r="E437" t="s">
        <v>55</v>
      </c>
      <c r="F437" s="3">
        <v>43039</v>
      </c>
      <c r="G437" t="s">
        <v>55</v>
      </c>
      <c r="H437" s="3">
        <v>43054</v>
      </c>
      <c r="L437" t="s">
        <v>395</v>
      </c>
      <c r="M437" s="3">
        <v>43294</v>
      </c>
      <c r="N437" s="3">
        <v>43335</v>
      </c>
    </row>
    <row r="438" spans="1:14" x14ac:dyDescent="0.2">
      <c r="A438">
        <v>435</v>
      </c>
      <c r="B438" t="s">
        <v>1069</v>
      </c>
      <c r="C438" t="s">
        <v>1070</v>
      </c>
      <c r="D438" t="s">
        <v>38</v>
      </c>
      <c r="E438" t="s">
        <v>78</v>
      </c>
      <c r="F438" s="3">
        <v>42979</v>
      </c>
      <c r="G438" t="s">
        <v>78</v>
      </c>
      <c r="H438" s="3">
        <v>42997</v>
      </c>
      <c r="L438" t="s">
        <v>69</v>
      </c>
      <c r="M438" s="3">
        <v>43158</v>
      </c>
      <c r="N438" s="3">
        <v>43172</v>
      </c>
    </row>
    <row r="439" spans="1:14" x14ac:dyDescent="0.2">
      <c r="A439">
        <v>436</v>
      </c>
      <c r="B439" t="s">
        <v>1071</v>
      </c>
      <c r="C439" t="s">
        <v>1072</v>
      </c>
      <c r="D439" t="s">
        <v>38</v>
      </c>
      <c r="E439" t="s">
        <v>50</v>
      </c>
      <c r="F439" s="3">
        <v>42887</v>
      </c>
      <c r="G439" t="s">
        <v>51</v>
      </c>
      <c r="H439" s="3">
        <v>42898</v>
      </c>
      <c r="L439" t="s">
        <v>253</v>
      </c>
      <c r="M439" s="3">
        <v>43024</v>
      </c>
      <c r="N439" s="3">
        <v>43042</v>
      </c>
    </row>
    <row r="440" spans="1:14" x14ac:dyDescent="0.2">
      <c r="A440">
        <v>437</v>
      </c>
      <c r="B440" t="s">
        <v>1073</v>
      </c>
      <c r="C440" t="s">
        <v>1074</v>
      </c>
      <c r="D440" t="s">
        <v>42</v>
      </c>
      <c r="E440" t="s">
        <v>50</v>
      </c>
      <c r="F440" s="3">
        <v>42887</v>
      </c>
      <c r="G440" t="s">
        <v>51</v>
      </c>
      <c r="H440" s="3">
        <v>42898</v>
      </c>
    </row>
    <row r="441" spans="1:14" x14ac:dyDescent="0.2">
      <c r="A441">
        <v>438</v>
      </c>
      <c r="B441" t="s">
        <v>1075</v>
      </c>
      <c r="C441" t="s">
        <v>1076</v>
      </c>
      <c r="D441" t="s">
        <v>38</v>
      </c>
      <c r="E441" t="s">
        <v>168</v>
      </c>
      <c r="F441" s="3">
        <v>42614</v>
      </c>
      <c r="G441" t="s">
        <v>168</v>
      </c>
      <c r="H441" s="3">
        <v>42625</v>
      </c>
      <c r="L441" t="s">
        <v>59</v>
      </c>
      <c r="M441" s="3">
        <v>42790</v>
      </c>
      <c r="N441" s="3">
        <v>42808</v>
      </c>
    </row>
    <row r="442" spans="1:14" x14ac:dyDescent="0.2">
      <c r="A442">
        <v>439</v>
      </c>
      <c r="B442" t="s">
        <v>1077</v>
      </c>
      <c r="C442" t="s">
        <v>1078</v>
      </c>
      <c r="D442" t="s">
        <v>38</v>
      </c>
      <c r="E442" t="s">
        <v>58</v>
      </c>
      <c r="F442" s="3">
        <v>42644</v>
      </c>
      <c r="G442" t="s">
        <v>58</v>
      </c>
      <c r="H442" s="3">
        <v>42655</v>
      </c>
      <c r="L442" t="s">
        <v>549</v>
      </c>
      <c r="M442" s="3">
        <v>42821</v>
      </c>
      <c r="N442" s="3">
        <v>42835</v>
      </c>
    </row>
    <row r="2365" spans="13:13" x14ac:dyDescent="0.2">
      <c r="M2365" s="19"/>
    </row>
  </sheetData>
  <autoFilter ref="A3:R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CONSULTA EFOS</vt:lpstr>
      <vt:lpstr>Listado_Completo_69-B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Ramon Escandon Paredes</dc:creator>
  <cp:keywords/>
  <dc:description/>
  <cp:lastModifiedBy>Cesar Torres Garcia</cp:lastModifiedBy>
  <cp:revision/>
  <dcterms:created xsi:type="dcterms:W3CDTF">2019-05-29T23:06:55Z</dcterms:created>
  <dcterms:modified xsi:type="dcterms:W3CDTF">2019-08-23T23:52:55Z</dcterms:modified>
  <cp:category/>
  <cp:contentStatus/>
</cp:coreProperties>
</file>