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ownloads\"/>
    </mc:Choice>
  </mc:AlternateContent>
  <bookViews>
    <workbookView xWindow="0" yWindow="0" windowWidth="20490" windowHeight="76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0" i="1" l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E18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E16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E15" i="1"/>
  <c r="I14" i="1"/>
  <c r="G14" i="1"/>
  <c r="F14" i="1"/>
  <c r="E14" i="1"/>
  <c r="H14" i="1"/>
  <c r="J14" i="1"/>
  <c r="K14" i="1"/>
  <c r="L14" i="1"/>
  <c r="M14" i="1"/>
  <c r="N14" i="1"/>
  <c r="O14" i="1"/>
  <c r="P14" i="1"/>
  <c r="Q14" i="1"/>
  <c r="R14" i="1"/>
  <c r="S14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</calcChain>
</file>

<file path=xl/sharedStrings.xml><?xml version="1.0" encoding="utf-8"?>
<sst xmlns="http://schemas.openxmlformats.org/spreadsheetml/2006/main" count="30" uniqueCount="28">
  <si>
    <t>Domingo</t>
  </si>
  <si>
    <t>Segunda</t>
  </si>
  <si>
    <t>terça</t>
  </si>
  <si>
    <t>Quarta</t>
  </si>
  <si>
    <t>Quinta</t>
  </si>
  <si>
    <t xml:space="preserve">Sexta </t>
  </si>
  <si>
    <t>Sábado</t>
  </si>
  <si>
    <t>Máximo</t>
  </si>
  <si>
    <t>Sparkling Lab</t>
  </si>
  <si>
    <t>Arduino capta luz de 0% a 100%</t>
  </si>
  <si>
    <t>Dados em (Lux)</t>
  </si>
  <si>
    <t>Medição em (LUX)</t>
  </si>
  <si>
    <t>Mínimo</t>
  </si>
  <si>
    <t>Médio</t>
  </si>
  <si>
    <t>NBR 5413</t>
  </si>
  <si>
    <t>Pouca luz</t>
  </si>
  <si>
    <t>Alerta</t>
  </si>
  <si>
    <t>Luz ok</t>
  </si>
  <si>
    <t>Muita luz/gasto de energia</t>
  </si>
  <si>
    <t>Analytics</t>
  </si>
  <si>
    <t>Quarta-feira e domingo com  defeito na lampada.</t>
  </si>
  <si>
    <r>
      <t>P = V</t>
    </r>
    <r>
      <rPr>
        <vertAlign val="superscript"/>
        <sz val="11"/>
        <color rgb="FF000000"/>
        <rFont val="Times New Roman"/>
        <family val="1"/>
      </rPr>
      <t>2</t>
    </r>
    <r>
      <rPr>
        <sz val="14"/>
        <color rgb="FF000000"/>
        <rFont val="Times New Roman"/>
        <family val="1"/>
      </rPr>
      <t> / R</t>
    </r>
  </si>
  <si>
    <t>Calculo para chegar a estes valores</t>
  </si>
  <si>
    <t>L = P * 10</t>
  </si>
  <si>
    <t>P = POTENCIA</t>
  </si>
  <si>
    <t>V = VOLTAGEM</t>
  </si>
  <si>
    <t>R = RESISTENCIA</t>
  </si>
  <si>
    <t>L = LUMENS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</si>
</sst>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rgb="FF000000"/>
      <name val="Times New Roman"/>
      <family val="1"/>
    </font>
    <font>
      <vertAlign val="superscript"/>
      <sz val="11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20" fontId="4" fillId="2" borderId="1" xfId="0" applyNumberFormat="1" applyFont="1" applyFill="1" applyBorder="1"/>
    <xf numFmtId="0" fontId="6" fillId="0" borderId="1" xfId="0" applyFont="1" applyBorder="1"/>
    <xf numFmtId="20" fontId="6" fillId="0" borderId="1" xfId="0" applyNumberFormat="1" applyFont="1" applyBorder="1"/>
    <xf numFmtId="20" fontId="6" fillId="0" borderId="1" xfId="0" applyNumberFormat="1" applyFont="1" applyFill="1" applyBorder="1"/>
    <xf numFmtId="0" fontId="0" fillId="2" borderId="1" xfId="0" applyFill="1" applyBorder="1"/>
    <xf numFmtId="0" fontId="7" fillId="3" borderId="1" xfId="0" applyFont="1" applyFill="1" applyBorder="1"/>
    <xf numFmtId="0" fontId="7" fillId="6" borderId="1" xfId="0" applyFont="1" applyFill="1" applyBorder="1"/>
    <xf numFmtId="0" fontId="6" fillId="4" borderId="1" xfId="0" applyFont="1" applyFill="1" applyBorder="1"/>
    <xf numFmtId="0" fontId="6" fillId="7" borderId="1" xfId="0" applyFont="1" applyFill="1" applyBorder="1"/>
    <xf numFmtId="0" fontId="6" fillId="5" borderId="1" xfId="0" applyFont="1" applyFill="1" applyBorder="1"/>
    <xf numFmtId="0" fontId="2" fillId="0" borderId="1" xfId="0" applyFont="1" applyBorder="1"/>
    <xf numFmtId="0" fontId="7" fillId="8" borderId="1" xfId="2" applyNumberFormat="1" applyFont="1" applyFill="1" applyBorder="1" applyAlignment="1">
      <alignment horizontal="center"/>
    </xf>
    <xf numFmtId="2" fontId="5" fillId="3" borderId="1" xfId="2" applyNumberFormat="1" applyFont="1" applyFill="1" applyBorder="1"/>
    <xf numFmtId="2" fontId="5" fillId="0" borderId="1" xfId="2" applyNumberFormat="1" applyFont="1" applyFill="1" applyBorder="1"/>
    <xf numFmtId="2" fontId="3" fillId="0" borderId="1" xfId="2" applyNumberFormat="1" applyFont="1" applyBorder="1"/>
    <xf numFmtId="2" fontId="5" fillId="0" borderId="2" xfId="2" applyNumberFormat="1" applyFont="1" applyFill="1" applyBorder="1"/>
    <xf numFmtId="2" fontId="5" fillId="3" borderId="1" xfId="0" applyNumberFormat="1" applyFont="1" applyFill="1" applyBorder="1"/>
    <xf numFmtId="2" fontId="5" fillId="6" borderId="1" xfId="0" applyNumberFormat="1" applyFont="1" applyFill="1" applyBorder="1"/>
    <xf numFmtId="2" fontId="4" fillId="4" borderId="1" xfId="0" applyNumberFormat="1" applyFont="1" applyFill="1" applyBorder="1"/>
    <xf numFmtId="2" fontId="4" fillId="7" borderId="1" xfId="2" applyNumberFormat="1" applyFont="1" applyFill="1" applyBorder="1"/>
    <xf numFmtId="2" fontId="4" fillId="5" borderId="1" xfId="0" applyNumberFormat="1" applyFont="1" applyFill="1" applyBorder="1"/>
    <xf numFmtId="43" fontId="5" fillId="3" borderId="2" xfId="1" applyFont="1" applyFill="1" applyBorder="1"/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0" fillId="0" borderId="0" xfId="0" applyFon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colors>
    <mruColors>
      <color rgb="FFFF3300"/>
      <color rgb="FFFF6600"/>
      <color rgb="FF33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tabSelected="1" workbookViewId="0">
      <selection activeCell="A14" sqref="A14:A20"/>
    </sheetView>
  </sheetViews>
  <sheetFormatPr defaultRowHeight="15" x14ac:dyDescent="0.25"/>
  <cols>
    <col min="1" max="1" width="45.5703125" bestFit="1" customWidth="1"/>
    <col min="2" max="2" width="22.85546875" bestFit="1" customWidth="1"/>
    <col min="3" max="3" width="6.42578125" customWidth="1"/>
    <col min="4" max="4" width="9" bestFit="1" customWidth="1"/>
    <col min="5" max="6" width="7.42578125" customWidth="1"/>
    <col min="7" max="7" width="7.28515625" customWidth="1"/>
    <col min="8" max="8" width="7.85546875" customWidth="1"/>
    <col min="9" max="9" width="6.5703125" customWidth="1"/>
    <col min="10" max="10" width="7.140625" customWidth="1"/>
    <col min="11" max="11" width="7" customWidth="1"/>
    <col min="12" max="12" width="6.85546875" customWidth="1"/>
    <col min="13" max="13" width="7" customWidth="1"/>
    <col min="14" max="14" width="6.140625" customWidth="1"/>
    <col min="15" max="15" width="6.85546875" customWidth="1"/>
    <col min="16" max="16" width="6.5703125" customWidth="1"/>
    <col min="17" max="17" width="6.7109375" customWidth="1"/>
    <col min="18" max="18" width="6.42578125" customWidth="1"/>
    <col min="19" max="19" width="6.7109375" customWidth="1"/>
  </cols>
  <sheetData>
    <row r="1" spans="1:24" x14ac:dyDescent="0.25">
      <c r="A1" t="s">
        <v>8</v>
      </c>
      <c r="I1" s="25" t="s">
        <v>19</v>
      </c>
      <c r="J1" s="25"/>
      <c r="V1" s="24" t="s">
        <v>14</v>
      </c>
      <c r="W1" s="24"/>
      <c r="X1" s="24"/>
    </row>
    <row r="2" spans="1:24" x14ac:dyDescent="0.25">
      <c r="V2" s="24"/>
      <c r="W2" s="24"/>
      <c r="X2" s="24"/>
    </row>
    <row r="3" spans="1:24" ht="15.75" x14ac:dyDescent="0.25">
      <c r="A3" t="s">
        <v>9</v>
      </c>
      <c r="E3" s="1">
        <v>0</v>
      </c>
      <c r="F3" s="1">
        <v>4.1666666666666699E-2</v>
      </c>
      <c r="G3" s="1">
        <v>8.3333333333333301E-2</v>
      </c>
      <c r="H3" s="1">
        <v>0.125</v>
      </c>
      <c r="I3" s="1">
        <v>0.16666666666666699</v>
      </c>
      <c r="J3" s="1">
        <v>0.20833333333333301</v>
      </c>
      <c r="K3" s="1">
        <v>0.25</v>
      </c>
      <c r="L3" s="1">
        <v>0.27083333333333331</v>
      </c>
      <c r="M3" s="1">
        <v>0.72916666666666663</v>
      </c>
      <c r="N3" s="1">
        <v>0.75</v>
      </c>
      <c r="O3" s="1">
        <v>0.79166666666666696</v>
      </c>
      <c r="P3" s="1">
        <v>0.83333333333333304</v>
      </c>
      <c r="Q3" s="1">
        <v>0.875</v>
      </c>
      <c r="R3" s="1">
        <v>0.91666666666666696</v>
      </c>
      <c r="S3" s="1">
        <v>0.95833333333333304</v>
      </c>
      <c r="V3" s="23" t="s">
        <v>11</v>
      </c>
      <c r="W3" s="23"/>
      <c r="X3" s="23"/>
    </row>
    <row r="4" spans="1:24" x14ac:dyDescent="0.25">
      <c r="D4" s="5" t="s">
        <v>0</v>
      </c>
      <c r="E4" s="22">
        <v>10</v>
      </c>
      <c r="F4" s="13">
        <v>12</v>
      </c>
      <c r="G4" s="13">
        <v>13</v>
      </c>
      <c r="H4" s="14">
        <v>12</v>
      </c>
      <c r="I4" s="13">
        <v>12</v>
      </c>
      <c r="J4" s="14">
        <v>12</v>
      </c>
      <c r="K4" s="14">
        <v>12</v>
      </c>
      <c r="L4" s="14">
        <v>12</v>
      </c>
      <c r="M4" s="14">
        <v>9</v>
      </c>
      <c r="N4" s="14">
        <v>12</v>
      </c>
      <c r="O4" s="14">
        <v>12</v>
      </c>
      <c r="P4" s="14">
        <v>12</v>
      </c>
      <c r="Q4" s="15">
        <v>12</v>
      </c>
      <c r="R4" s="15">
        <v>12</v>
      </c>
      <c r="S4" s="15">
        <v>12</v>
      </c>
      <c r="V4" s="11" t="s">
        <v>12</v>
      </c>
      <c r="W4" s="11" t="s">
        <v>13</v>
      </c>
      <c r="X4" s="11" t="s">
        <v>7</v>
      </c>
    </row>
    <row r="5" spans="1:24" x14ac:dyDescent="0.25">
      <c r="A5" t="s">
        <v>10</v>
      </c>
      <c r="D5" s="5" t="s">
        <v>1</v>
      </c>
      <c r="E5" s="16">
        <v>30</v>
      </c>
      <c r="F5" s="14">
        <v>32</v>
      </c>
      <c r="G5" s="14">
        <v>32</v>
      </c>
      <c r="H5" s="14">
        <v>33</v>
      </c>
      <c r="I5" s="14">
        <v>33</v>
      </c>
      <c r="J5" s="14">
        <v>33</v>
      </c>
      <c r="K5" s="14">
        <v>33</v>
      </c>
      <c r="L5" s="14">
        <v>20</v>
      </c>
      <c r="M5" s="14">
        <v>22</v>
      </c>
      <c r="N5" s="14">
        <v>25</v>
      </c>
      <c r="O5" s="14">
        <v>25</v>
      </c>
      <c r="P5" s="14">
        <v>25</v>
      </c>
      <c r="Q5" s="14">
        <v>25</v>
      </c>
      <c r="R5" s="14">
        <v>25</v>
      </c>
      <c r="S5" s="14">
        <v>25</v>
      </c>
      <c r="V5" s="12">
        <v>20</v>
      </c>
      <c r="W5" s="12">
        <v>30</v>
      </c>
      <c r="X5" s="12">
        <v>50</v>
      </c>
    </row>
    <row r="6" spans="1:24" x14ac:dyDescent="0.25">
      <c r="D6" s="5" t="s">
        <v>2</v>
      </c>
      <c r="E6" s="16">
        <v>31</v>
      </c>
      <c r="F6" s="14">
        <v>32</v>
      </c>
      <c r="G6" s="14">
        <v>31</v>
      </c>
      <c r="H6" s="14">
        <v>30</v>
      </c>
      <c r="I6" s="14">
        <v>31</v>
      </c>
      <c r="J6" s="14">
        <v>31.5</v>
      </c>
      <c r="K6" s="14">
        <v>31.5</v>
      </c>
      <c r="L6" s="14">
        <v>20</v>
      </c>
      <c r="M6" s="14">
        <v>21.5</v>
      </c>
      <c r="N6" s="14">
        <v>28</v>
      </c>
      <c r="O6" s="14">
        <v>31</v>
      </c>
      <c r="P6" s="14">
        <v>29.5</v>
      </c>
      <c r="Q6" s="14">
        <v>31.3</v>
      </c>
      <c r="R6" s="14">
        <v>31.8</v>
      </c>
      <c r="S6" s="14">
        <v>36</v>
      </c>
    </row>
    <row r="7" spans="1:24" x14ac:dyDescent="0.25">
      <c r="D7" s="5" t="s">
        <v>3</v>
      </c>
      <c r="E7" s="16">
        <v>50</v>
      </c>
      <c r="F7" s="14">
        <v>45</v>
      </c>
      <c r="G7" s="14">
        <v>43</v>
      </c>
      <c r="H7" s="14">
        <v>44</v>
      </c>
      <c r="I7" s="14">
        <v>43</v>
      </c>
      <c r="J7" s="14">
        <v>43</v>
      </c>
      <c r="K7" s="14">
        <v>47</v>
      </c>
      <c r="L7" s="14">
        <v>48</v>
      </c>
      <c r="M7" s="14">
        <v>45</v>
      </c>
      <c r="N7" s="14">
        <v>50</v>
      </c>
      <c r="O7" s="14">
        <v>50</v>
      </c>
      <c r="P7" s="14">
        <v>50</v>
      </c>
      <c r="Q7" s="14">
        <v>50</v>
      </c>
      <c r="R7" s="14">
        <v>50</v>
      </c>
      <c r="S7" s="14">
        <v>50</v>
      </c>
    </row>
    <row r="8" spans="1:24" x14ac:dyDescent="0.25">
      <c r="A8" s="26" t="s">
        <v>20</v>
      </c>
      <c r="D8" s="5" t="s">
        <v>4</v>
      </c>
      <c r="E8" s="16">
        <v>32</v>
      </c>
      <c r="F8" s="14">
        <v>32</v>
      </c>
      <c r="G8" s="14">
        <v>31</v>
      </c>
      <c r="H8" s="14">
        <v>30</v>
      </c>
      <c r="I8" s="14">
        <v>30</v>
      </c>
      <c r="J8" s="14">
        <v>30</v>
      </c>
      <c r="K8" s="14">
        <v>30</v>
      </c>
      <c r="L8" s="14">
        <v>20</v>
      </c>
      <c r="M8" s="14">
        <v>21.5</v>
      </c>
      <c r="N8" s="14">
        <v>28</v>
      </c>
      <c r="O8" s="14">
        <v>32</v>
      </c>
      <c r="P8" s="14">
        <v>35</v>
      </c>
      <c r="Q8" s="14">
        <v>35</v>
      </c>
      <c r="R8" s="14">
        <v>35</v>
      </c>
      <c r="S8" s="14">
        <v>35</v>
      </c>
    </row>
    <row r="9" spans="1:24" x14ac:dyDescent="0.25">
      <c r="A9" s="26"/>
      <c r="D9" s="5" t="s">
        <v>5</v>
      </c>
      <c r="E9" s="16">
        <v>32.1</v>
      </c>
      <c r="F9" s="14">
        <v>32</v>
      </c>
      <c r="G9" s="14">
        <v>29</v>
      </c>
      <c r="H9" s="14">
        <v>31</v>
      </c>
      <c r="I9" s="14">
        <v>31</v>
      </c>
      <c r="J9" s="14">
        <v>31</v>
      </c>
      <c r="K9" s="14">
        <v>31</v>
      </c>
      <c r="L9" s="14">
        <v>20</v>
      </c>
      <c r="M9" s="14">
        <v>21.5</v>
      </c>
      <c r="N9" s="14">
        <v>31</v>
      </c>
      <c r="O9" s="14">
        <v>32</v>
      </c>
      <c r="P9" s="14">
        <v>35</v>
      </c>
      <c r="Q9" s="14">
        <v>36</v>
      </c>
      <c r="R9" s="14">
        <v>35</v>
      </c>
      <c r="S9" s="14">
        <v>35</v>
      </c>
    </row>
    <row r="10" spans="1:24" x14ac:dyDescent="0.25">
      <c r="D10" s="5" t="s">
        <v>6</v>
      </c>
      <c r="E10" s="16">
        <v>32.299999999999997</v>
      </c>
      <c r="F10" s="14">
        <v>32</v>
      </c>
      <c r="G10" s="14">
        <v>30</v>
      </c>
      <c r="H10" s="14">
        <v>30</v>
      </c>
      <c r="I10" s="14">
        <v>30</v>
      </c>
      <c r="J10" s="14">
        <v>30</v>
      </c>
      <c r="K10" s="14">
        <v>30</v>
      </c>
      <c r="L10" s="14">
        <v>21</v>
      </c>
      <c r="M10" s="14">
        <v>22</v>
      </c>
      <c r="N10" s="14">
        <v>29</v>
      </c>
      <c r="O10" s="14">
        <v>30</v>
      </c>
      <c r="P10" s="14">
        <v>30</v>
      </c>
      <c r="Q10" s="14">
        <v>30</v>
      </c>
      <c r="R10" s="14">
        <v>30</v>
      </c>
      <c r="S10" s="14">
        <v>30</v>
      </c>
    </row>
    <row r="12" spans="1:24" x14ac:dyDescent="0.25">
      <c r="D12" s="2"/>
      <c r="E12" s="3">
        <v>0</v>
      </c>
      <c r="F12" s="3">
        <v>4.1666666666666664E-2</v>
      </c>
      <c r="G12" s="4">
        <v>8.3333333333333301E-2</v>
      </c>
      <c r="H12" s="4">
        <v>0.125</v>
      </c>
      <c r="I12" s="4">
        <v>0.16666666666666699</v>
      </c>
      <c r="J12" s="4">
        <v>0.20833333333333301</v>
      </c>
      <c r="K12" s="4">
        <v>0.25</v>
      </c>
      <c r="L12" s="4">
        <v>0.27083333333333331</v>
      </c>
      <c r="M12" s="4">
        <v>0.72916666666666663</v>
      </c>
      <c r="N12" s="4">
        <v>0.75</v>
      </c>
      <c r="O12" s="4">
        <v>0.79166666666666696</v>
      </c>
      <c r="P12" s="4">
        <v>0.83333333333333304</v>
      </c>
      <c r="Q12" s="4">
        <v>0.875</v>
      </c>
      <c r="R12" s="4">
        <v>0.91666666666666663</v>
      </c>
      <c r="S12" s="4">
        <v>0.95833333333333337</v>
      </c>
    </row>
    <row r="13" spans="1:24" x14ac:dyDescent="0.25">
      <c r="A13" t="s">
        <v>22</v>
      </c>
      <c r="D13" s="6" t="s">
        <v>15</v>
      </c>
      <c r="E13" s="17">
        <v>10</v>
      </c>
      <c r="F13" s="17">
        <f>MIN(F4:F10)</f>
        <v>12</v>
      </c>
      <c r="G13" s="17">
        <f>MIN(G4:G10)</f>
        <v>13</v>
      </c>
      <c r="H13" s="17">
        <f>MIN(H4:H10)</f>
        <v>12</v>
      </c>
      <c r="I13" s="17">
        <f>MIN(I4:I10)</f>
        <v>12</v>
      </c>
      <c r="J13" s="17">
        <f>MIN(J4:J10)</f>
        <v>12</v>
      </c>
      <c r="K13" s="17">
        <f>MIN(K4:K10)</f>
        <v>12</v>
      </c>
      <c r="L13" s="17">
        <f>MIN(L4:L10)</f>
        <v>12</v>
      </c>
      <c r="M13" s="17">
        <f>MIN(M4:M10)</f>
        <v>9</v>
      </c>
      <c r="N13" s="17">
        <f>MIN(N4:N10)</f>
        <v>12</v>
      </c>
      <c r="O13" s="17">
        <f>MIN(O4:O10)</f>
        <v>12</v>
      </c>
      <c r="P13" s="17">
        <f>MIN(P4:P10)</f>
        <v>12</v>
      </c>
      <c r="Q13" s="17">
        <f>MIN(Q4:Q10)</f>
        <v>12</v>
      </c>
      <c r="R13" s="17">
        <f>MIN(R4:R10)</f>
        <v>12</v>
      </c>
      <c r="S13" s="17">
        <f>MIN(S4:S10)</f>
        <v>12</v>
      </c>
    </row>
    <row r="14" spans="1:24" ht="18.75" x14ac:dyDescent="0.3">
      <c r="A14" s="27" t="s">
        <v>21</v>
      </c>
      <c r="D14" s="7" t="s">
        <v>16</v>
      </c>
      <c r="E14" s="18">
        <f>_xlfn.QUARTILE.INC(E4:E10,1)</f>
        <v>30.5</v>
      </c>
      <c r="F14" s="18">
        <f>_xlfn.QUARTILE.INC(F4:F10,1)</f>
        <v>32</v>
      </c>
      <c r="G14" s="18">
        <f>_xlfn.QUARTILE.INC(G4:G10,1)</f>
        <v>29.5</v>
      </c>
      <c r="H14" s="18">
        <f>_xlfn.QUARTILE.INC(H4:H10,1)</f>
        <v>30</v>
      </c>
      <c r="I14" s="18">
        <f>_xlfn.QUARTILE.INC(I4:I10,1)</f>
        <v>30</v>
      </c>
      <c r="J14" s="18">
        <f>_xlfn.QUARTILE.INC(J4:J10,1)</f>
        <v>30</v>
      </c>
      <c r="K14" s="18">
        <f>_xlfn.QUARTILE.INC(K4:K10,1)</f>
        <v>30</v>
      </c>
      <c r="L14" s="18">
        <f>_xlfn.QUARTILE.INC(L4:L10,1)</f>
        <v>20</v>
      </c>
      <c r="M14" s="18">
        <f>_xlfn.QUARTILE.INC(M4:M10,1)</f>
        <v>21.5</v>
      </c>
      <c r="N14" s="18">
        <f>_xlfn.QUARTILE.INC(N4:N10,1)</f>
        <v>26.5</v>
      </c>
      <c r="O14" s="18">
        <f>_xlfn.QUARTILE.INC(O4:O10,1)</f>
        <v>27.5</v>
      </c>
      <c r="P14" s="18">
        <f>_xlfn.QUARTILE.INC(P4:P10,1)</f>
        <v>27.25</v>
      </c>
      <c r="Q14" s="18">
        <f>_xlfn.QUARTILE.INC(Q4:Q10,1)</f>
        <v>27.5</v>
      </c>
      <c r="R14" s="18">
        <f>_xlfn.QUARTILE.INC(R4:R10,1)</f>
        <v>27.5</v>
      </c>
      <c r="S14" s="18">
        <f>_xlfn.QUARTILE.INC(S4:S10,1)</f>
        <v>27.5</v>
      </c>
    </row>
    <row r="15" spans="1:24" ht="18.75" x14ac:dyDescent="0.3">
      <c r="A15" s="27" t="s">
        <v>23</v>
      </c>
      <c r="D15" s="8" t="s">
        <v>17</v>
      </c>
      <c r="E15" s="19">
        <f>MEDIAN(E4:E10)</f>
        <v>32</v>
      </c>
      <c r="F15" s="19">
        <f>MEDIAN(F4:F10)</f>
        <v>32</v>
      </c>
      <c r="G15" s="19">
        <f>MEDIAN(G4:G10)</f>
        <v>31</v>
      </c>
      <c r="H15" s="19">
        <f>MEDIAN(H4:H10)</f>
        <v>30</v>
      </c>
      <c r="I15" s="19">
        <f>MEDIAN(I4:I10)</f>
        <v>31</v>
      </c>
      <c r="J15" s="19">
        <f>MEDIAN(J4:J10)</f>
        <v>31</v>
      </c>
      <c r="K15" s="19">
        <f>MEDIAN(K4:K10)</f>
        <v>31</v>
      </c>
      <c r="L15" s="19">
        <f>MEDIAN(L4:L10)</f>
        <v>20</v>
      </c>
      <c r="M15" s="19">
        <f>MEDIAN(M4:M10)</f>
        <v>21.5</v>
      </c>
      <c r="N15" s="19">
        <f>MEDIAN(N4:N10)</f>
        <v>28</v>
      </c>
      <c r="O15" s="19">
        <f>MEDIAN(O4:O10)</f>
        <v>31</v>
      </c>
      <c r="P15" s="19">
        <f>MEDIAN(P4:P10)</f>
        <v>30</v>
      </c>
      <c r="Q15" s="19">
        <f>MEDIAN(Q4:Q10)</f>
        <v>31.3</v>
      </c>
      <c r="R15" s="19">
        <f>MEDIAN(R4:R10)</f>
        <v>31.8</v>
      </c>
      <c r="S15" s="19">
        <f>MEDIAN(S4:S10)</f>
        <v>35</v>
      </c>
    </row>
    <row r="16" spans="1:24" x14ac:dyDescent="0.25">
      <c r="D16" s="8" t="s">
        <v>17</v>
      </c>
      <c r="E16" s="19">
        <f>AVERAGE(E4:E10)</f>
        <v>31.057142857142853</v>
      </c>
      <c r="F16" s="19">
        <f>AVERAGE(F4:F10)</f>
        <v>31</v>
      </c>
      <c r="G16" s="19">
        <f>AVERAGE(G4:G10)</f>
        <v>29.857142857142858</v>
      </c>
      <c r="H16" s="19">
        <f>AVERAGE(H4:H10)</f>
        <v>30</v>
      </c>
      <c r="I16" s="19">
        <f>AVERAGE(I4:I10)</f>
        <v>30</v>
      </c>
      <c r="J16" s="19">
        <f>AVERAGE(J4:J10)</f>
        <v>30.071428571428573</v>
      </c>
      <c r="K16" s="19">
        <f>AVERAGE(K4:K10)</f>
        <v>30.642857142857142</v>
      </c>
      <c r="L16" s="19">
        <f>AVERAGE(L4:L10)</f>
        <v>23</v>
      </c>
      <c r="M16" s="19">
        <f>AVERAGE(M4:M10)</f>
        <v>23.214285714285715</v>
      </c>
      <c r="N16" s="19">
        <f>AVERAGE(N4:N10)</f>
        <v>29</v>
      </c>
      <c r="O16" s="19">
        <f>AVERAGE(O4:O10)</f>
        <v>30.285714285714285</v>
      </c>
      <c r="P16" s="19">
        <f>AVERAGE(P4:P10)</f>
        <v>30.928571428571427</v>
      </c>
      <c r="Q16" s="19">
        <f>AVERAGE(Q4:Q10)</f>
        <v>31.328571428571429</v>
      </c>
      <c r="R16" s="19">
        <f>AVERAGE(R4:R10)</f>
        <v>31.25714285714286</v>
      </c>
      <c r="S16" s="19">
        <f>AVERAGE(S4:S10)</f>
        <v>31.857142857142858</v>
      </c>
    </row>
    <row r="17" spans="1:22" x14ac:dyDescent="0.25">
      <c r="A17" t="s">
        <v>24</v>
      </c>
      <c r="D17" s="9" t="s">
        <v>16</v>
      </c>
      <c r="E17" s="20">
        <f>_xlfn.QUARTILE.INC(E4:E10,3)</f>
        <v>32.200000000000003</v>
      </c>
      <c r="F17" s="20">
        <f>_xlfn.QUARTILE.INC(F4:F10,3)</f>
        <v>32</v>
      </c>
      <c r="G17" s="20">
        <f>_xlfn.QUARTILE.INC(G4:G10,3)</f>
        <v>31.5</v>
      </c>
      <c r="H17" s="20">
        <f>_xlfn.QUARTILE.INC(H4:H10,3)</f>
        <v>32</v>
      </c>
      <c r="I17" s="20">
        <f>_xlfn.QUARTILE.INC(I4:I10,3)</f>
        <v>32</v>
      </c>
      <c r="J17" s="20">
        <f>_xlfn.QUARTILE.INC(J4:J10,3)</f>
        <v>32.25</v>
      </c>
      <c r="K17" s="20">
        <f>_xlfn.QUARTILE.INC(K4:K10,3)</f>
        <v>32.25</v>
      </c>
      <c r="L17" s="20">
        <f>_xlfn.QUARTILE.INC(L4:L10,3)</f>
        <v>20.5</v>
      </c>
      <c r="M17" s="20">
        <f>_xlfn.QUARTILE.INC(M4:M10,3)</f>
        <v>22</v>
      </c>
      <c r="N17" s="20">
        <f>_xlfn.QUARTILE.INC(N4:N10,3)</f>
        <v>30</v>
      </c>
      <c r="O17" s="20">
        <f>_xlfn.QUARTILE.INC(O4:O10,3)</f>
        <v>32</v>
      </c>
      <c r="P17" s="20">
        <f>_xlfn.QUARTILE.INC(P4:P10,3)</f>
        <v>35</v>
      </c>
      <c r="Q17" s="20">
        <f>_xlfn.QUARTILE.INC(Q4:Q10,3)</f>
        <v>35.5</v>
      </c>
      <c r="R17" s="20">
        <f>_xlfn.QUARTILE.INC(R4:R10,3)</f>
        <v>35</v>
      </c>
      <c r="S17" s="20">
        <f>_xlfn.QUARTILE.INC(S4:S10,3)</f>
        <v>35.5</v>
      </c>
    </row>
    <row r="18" spans="1:22" x14ac:dyDescent="0.25">
      <c r="A18" t="s">
        <v>25</v>
      </c>
      <c r="D18" s="10" t="s">
        <v>18</v>
      </c>
      <c r="E18" s="21">
        <f>MAX(E4:E10)</f>
        <v>50</v>
      </c>
      <c r="F18" s="21">
        <f>MAX(F4:F10)</f>
        <v>45</v>
      </c>
      <c r="G18" s="21">
        <f>MAX(G4:G10)</f>
        <v>43</v>
      </c>
      <c r="H18" s="21">
        <f>MAX(H4:H10)</f>
        <v>44</v>
      </c>
      <c r="I18" s="21">
        <f>MAX(I4:I10)</f>
        <v>43</v>
      </c>
      <c r="J18" s="21">
        <f>MAX(J4:J10)</f>
        <v>43</v>
      </c>
      <c r="K18" s="21">
        <f>MAX(K4:K10)</f>
        <v>47</v>
      </c>
      <c r="L18" s="21">
        <f>MAX(L4:L10)</f>
        <v>48</v>
      </c>
      <c r="M18" s="21">
        <f>MAX(M4:M10)</f>
        <v>45</v>
      </c>
      <c r="N18" s="21">
        <f>MAX(N4:N10)</f>
        <v>50</v>
      </c>
      <c r="O18" s="21">
        <f>MAX(O4:O10)</f>
        <v>50</v>
      </c>
      <c r="P18" s="21">
        <f>MAX(P4:P10)</f>
        <v>50</v>
      </c>
      <c r="Q18" s="21">
        <f>MAX(Q4:Q10)</f>
        <v>50</v>
      </c>
      <c r="R18" s="21">
        <f>MAX(R4:R10)</f>
        <v>50</v>
      </c>
      <c r="S18" s="21">
        <f>MAX(S4:S10)</f>
        <v>50</v>
      </c>
    </row>
    <row r="19" spans="1:22" x14ac:dyDescent="0.25">
      <c r="A19" t="s">
        <v>26</v>
      </c>
    </row>
    <row r="20" spans="1:22" x14ac:dyDescent="0.25">
      <c r="A20" t="s">
        <v>27</v>
      </c>
      <c r="V20">
        <f>5^2</f>
        <v>25</v>
      </c>
    </row>
  </sheetData>
  <mergeCells count="4">
    <mergeCell ref="V3:X3"/>
    <mergeCell ref="V1:X2"/>
    <mergeCell ref="I1:J1"/>
    <mergeCell ref="A8:A9"/>
  </mergeCells>
  <conditionalFormatting sqref="V5:X5 E4:S10">
    <cfRule type="colorScale" priority="2">
      <colorScale>
        <cfvo type="min"/>
        <cfvo type="percentile" val="50"/>
        <cfvo type="max"/>
        <color theme="1"/>
        <color rgb="FF00B050"/>
        <color rgb="FFFF0000"/>
      </colorScale>
    </cfRule>
    <cfRule type="colorScale" priority="3">
      <colorScale>
        <cfvo type="min"/>
        <cfvo type="max"/>
        <color theme="1"/>
        <color rgb="FFFF000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:X5">
    <cfRule type="colorScale" priority="1">
      <colorScale>
        <cfvo type="min"/>
        <cfvo type="percentile" val="50"/>
        <cfvo type="max"/>
        <color theme="1"/>
        <color rgb="FF00B050"/>
        <color rgb="FFFF0000"/>
      </colorScale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2019-10-16T18:06:17Z</dcterms:created>
  <dcterms:modified xsi:type="dcterms:W3CDTF">2019-10-21T18:35:43Z</dcterms:modified>
</cp:coreProperties>
</file>