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ferences" sheetId="1" r:id="rId4"/>
    <sheet state="visible" name="bill of materials" sheetId="2" r:id="rId5"/>
  </sheets>
  <definedNames/>
  <calcPr/>
</workbook>
</file>

<file path=xl/sharedStrings.xml><?xml version="1.0" encoding="utf-8"?>
<sst xmlns="http://schemas.openxmlformats.org/spreadsheetml/2006/main" count="57" uniqueCount="37">
  <si>
    <t>simple active mixer</t>
  </si>
  <si>
    <t>https://www.circuitlib.com/index.php/tutorials/product/39-how-to-build-an-audio-mixer</t>
  </si>
  <si>
    <t>op amps</t>
  </si>
  <si>
    <t>https://www.youtube.com/watch?v=kqCV-HGJc6A</t>
  </si>
  <si>
    <t>active summing mixer</t>
  </si>
  <si>
    <t>https://www.youtube.com/watch?v=k4B43nhb91I&amp;t=10s</t>
  </si>
  <si>
    <t>passive summing mixer</t>
  </si>
  <si>
    <t>https://www.youtube.com/watch?v=vbr4XbAhlnQ</t>
  </si>
  <si>
    <t>passive mixer</t>
  </si>
  <si>
    <t>active mixer</t>
  </si>
  <si>
    <t>10k potentiometer (with 6 pins)</t>
  </si>
  <si>
    <t>https://shopee.com.br/Potenci%C3%B4metro-Duplo-Linear-10k-10kb-Tamanho-L15-Kit-Com-1-Pe%C3%A7as-Pot-Potenciometro-Oferta-Imperd%C3%ADvel-i.496464202.18463406822?sp_atk=73802611-6f20-49b9-bef8-c942f921fb6a&amp;xptdk=73802611-6f20-49b9-bef8-c942f921fb6a</t>
  </si>
  <si>
    <t>klseacs</t>
  </si>
  <si>
    <t>100k potentiometers (with 6 pins)</t>
  </si>
  <si>
    <t>https://shopee.com.br/Potenci%C3%B4metro-Linear-100k-100kb-Tamanho-L15-Kit-Com-5-Pe%C3%A7as-Pot-Potenciometro-Oferta-Imperd%C3%ADvel-i.496464202.18211858172?sp_atk=f14e7bfc-1be4-46c2-baae-c32cbe3deab1&amp;xptdk=f14e7bfc-1be4-46c2-baae-c32cbe3deab1</t>
  </si>
  <si>
    <t>op amp (NE5532)</t>
  </si>
  <si>
    <t>https://shopee.com.br/Ne5532-Ne-5532-Ne5532p-Dip-8-Kit-Com-1-Pe%C3%A7a-Ampop-Amplificador-Operacional-Oferta-Imperd%C3%ADvel-i.496464202.18818542299?sp_atk=aa458151-8dbb-40e2-9bbd-73f530e7e089&amp;xptdk=aa458151-8dbb-40e2-9bbd-73f530e7e089</t>
  </si>
  <si>
    <t>p2 female jacks</t>
  </si>
  <si>
    <t>https://shopee.com.br/Plug-Jack-Tipo-P2-F%C3%AAmea-Stereo-3-5mm-p-Solda-i.358522158.8773374843?sp_atk=e30603d3-803d-48f2-a16f-948e42b6d489&amp;xptdk=e30603d3-803d-48f2-a16f-948e42b6d489</t>
  </si>
  <si>
    <t>eletroinfocia</t>
  </si>
  <si>
    <t>fonte 15v</t>
  </si>
  <si>
    <t>https://shopee.com.br/Fonte-15v-2a-Amperagem-Real-Plug-P4-i.418349631.21735411680?sp_atk=108c646b-bf95-43a9-9f7c-83bd98b8d045&amp;xptdk=108c646b-bf95-43a9-9f7c-83bd98b8d045</t>
  </si>
  <si>
    <t>.maxamper</t>
  </si>
  <si>
    <t>Plug Jack Femea P4</t>
  </si>
  <si>
    <t>https://shopee.com.br/Plug-Jack-Femea-5mm-P4-Para-Notebook-PCB-Prototipo-Circuito-Eletronico-Esp8266-Arduino-X-1-Unidade-i.308227938.8800926293?sp_atk=349d45e2-cf02-4c04-b193-392104828938&amp;xptdk=349d45e2-cf02-4c04-b193-392104828938</t>
  </si>
  <si>
    <t>robohelp</t>
  </si>
  <si>
    <t>Protoboard</t>
  </si>
  <si>
    <t>https://shopee.com.br/Pcb-7x9-Cm-Mini-Protoboard-X-10-UNIDADES-Para-PCB-Prototipo-Circuito-Eletronico-Esp8266-Arduino-i.308227938.20298547545?sp_atk=4f35eb4a-faa2-4a1c-a38a-45ad40e69b52&amp;xptdk=4f35eb4a-faa2-4a1c-a38a-45ad40e69b52</t>
  </si>
  <si>
    <t>prototype</t>
  </si>
  <si>
    <t>product</t>
  </si>
  <si>
    <t>kit 5 100k potentiometers (with 6 pins)</t>
  </si>
  <si>
    <t>https://shopee.com.br/Potenci%C3%B4metro-Linear-100k-100kb-Tamanho-L15-Kit-Com-5-Pe%C3%A7as-Pot-Potenciometro-Oferta-Imperd%C3%ADvel-i.496464202.18211858172?sp_atk=193fc950-c234-44a1-9c23-be31c087f328&amp;xptdk=193fc950-c234-44a1-9c23-be31c087f328</t>
  </si>
  <si>
    <t>kit 5 op amp (NE5532)</t>
  </si>
  <si>
    <t>https://shopee.com.br/NE5532-NE-5532-NE5532P-DIP-8-KIT-COM-5-PE%C3%87AS-AMPOP-AMPLIFICADOR-OPERACIONAL-OFERTA-IMPERD%C3%8DVEL-i.496464202.18418543248?sp_atk=cc9773d7-ae8f-4ba0-8cc9-77e50f5eec6f&amp;xptdk=cc9773d7-ae8f-4ba0-8cc9-77e50f5eec6f</t>
  </si>
  <si>
    <t>https://shopee.com.br/Pcb-7x9-Cm-Mini-Protoboard-Para-PCB-Prototipo-Circuito-Eletronico-Esp8266-Arduino-X-1-Unidade-i.308227938.7654085774?sp_atk=6c3799ce-d65d-4b3e-a933-429c3d34e7c6&amp;xptdk=6c3799ce-d65d-4b3e-a933-429c3d34e7c6</t>
  </si>
  <si>
    <t>switch</t>
  </si>
  <si>
    <t>https://shopee.com.br/Chave-Gangorra-Mini-Kcd11-101-VERMELHA-10X15mm-Liga-desliga-250v-3A-Esp8266-Arduino-i.308227938.10686609356?sp_atk=8fa770d6-77a7-4104-84b5-0ce70dcb80ae&amp;xptdk=8fa770d6-77a7-4104-84b5-0ce70dcb80ae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</si>
</sst>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76200</xdr:colOff>
      <xdr:row>6</xdr:row>
      <xdr:rowOff>47625</xdr:rowOff>
    </xdr:from>
    <xdr:ext cx="5514975" cy="31051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161925</xdr:colOff>
      <xdr:row>6</xdr:row>
      <xdr:rowOff>47625</xdr:rowOff>
    </xdr:from>
    <xdr:ext cx="4295775" cy="310515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ircuitlib.com/index.php/tutorials/product/39-how-to-build-an-audio-mixer" TargetMode="External"/><Relationship Id="rId2" Type="http://schemas.openxmlformats.org/officeDocument/2006/relationships/hyperlink" Target="https://www.youtube.com/watch?v=kqCV-HGJc6A" TargetMode="External"/><Relationship Id="rId3" Type="http://schemas.openxmlformats.org/officeDocument/2006/relationships/hyperlink" Target="https://www.youtube.com/watch?v=k4B43nhb91I&amp;t=10s" TargetMode="External"/><Relationship Id="rId4" Type="http://schemas.openxmlformats.org/officeDocument/2006/relationships/hyperlink" Target="https://www.youtube.com/watch?v=vbr4XbAhlnQ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shopee.com.br/Plug-Jack-Tipo-P2-F%C3%AAmea-Stereo-3-5mm-p-Solda-i.358522158.8773374843?sp_atk=e30603d3-803d-48f2-a16f-948e42b6d489&amp;xptdk=e30603d3-803d-48f2-a16f-948e42b6d489" TargetMode="External"/><Relationship Id="rId10" Type="http://schemas.openxmlformats.org/officeDocument/2006/relationships/hyperlink" Target="https://shopee.com.br/NE5532-NE-5532-NE5532P-DIP-8-KIT-COM-5-PE%C3%87AS-AMPOP-AMPLIFICADOR-OPERACIONAL-OFERTA-IMPERD%C3%8DVEL-i.496464202.18418543248?sp_atk=cc9773d7-ae8f-4ba0-8cc9-77e50f5eec6f&amp;xptdk=cc9773d7-ae8f-4ba0-8cc9-77e50f5eec6f" TargetMode="External"/><Relationship Id="rId13" Type="http://schemas.openxmlformats.org/officeDocument/2006/relationships/hyperlink" Target="https://shopee.com.br/Pcb-7x9-Cm-Mini-Protoboard-Para-PCB-Prototipo-Circuito-Eletronico-Esp8266-Arduino-X-1-Unidade-i.308227938.7654085774?sp_atk=6c3799ce-d65d-4b3e-a933-429c3d34e7c6&amp;xptdk=6c3799ce-d65d-4b3e-a933-429c3d34e7c6" TargetMode="External"/><Relationship Id="rId12" Type="http://schemas.openxmlformats.org/officeDocument/2006/relationships/hyperlink" Target="https://shopee.com.br/Plug-Jack-Femea-5mm-P4-Para-Notebook-PCB-Prototipo-Circuito-Eletronico-Esp8266-Arduino-X-1-Unidade-i.308227938.8800926293?sp_atk=349d45e2-cf02-4c04-b193-392104828938&amp;xptdk=349d45e2-cf02-4c04-b193-392104828938" TargetMode="External"/><Relationship Id="rId1" Type="http://schemas.openxmlformats.org/officeDocument/2006/relationships/hyperlink" Target="https://shopee.com.br/Potenci%C3%B4metro-Duplo-Linear-10k-10kb-Tamanho-L15-Kit-Com-1-Pe%C3%A7as-Pot-Potenciometro-Oferta-Imperd%C3%ADvel-i.496464202.18463406822?sp_atk=73802611-6f20-49b9-bef8-c942f921fb6a&amp;xptdk=73802611-6f20-49b9-bef8-c942f921fb6a" TargetMode="External"/><Relationship Id="rId2" Type="http://schemas.openxmlformats.org/officeDocument/2006/relationships/hyperlink" Target="https://shopee.com.br/Potenci%C3%B4metro-Linear-100k-100kb-Tamanho-L15-Kit-Com-5-Pe%C3%A7as-Pot-Potenciometro-Oferta-Imperd%C3%ADvel-i.496464202.18211858172?sp_atk=f14e7bfc-1be4-46c2-baae-c32cbe3deab1&amp;xptdk=f14e7bfc-1be4-46c2-baae-c32cbe3deab1" TargetMode="External"/><Relationship Id="rId3" Type="http://schemas.openxmlformats.org/officeDocument/2006/relationships/hyperlink" Target="https://shopee.com.br/Ne5532-Ne-5532-Ne5532p-Dip-8-Kit-Com-1-Pe%C3%A7a-Ampop-Amplificador-Operacional-Oferta-Imperd%C3%ADvel-i.496464202.18818542299?sp_atk=aa458151-8dbb-40e2-9bbd-73f530e7e089&amp;xptdk=aa458151-8dbb-40e2-9bbd-73f530e7e089" TargetMode="External"/><Relationship Id="rId4" Type="http://schemas.openxmlformats.org/officeDocument/2006/relationships/hyperlink" Target="https://shopee.com.br/Plug-Jack-Tipo-P2-F%C3%AAmea-Stereo-3-5mm-p-Solda-i.358522158.8773374843?sp_atk=e30603d3-803d-48f2-a16f-948e42b6d489&amp;xptdk=e30603d3-803d-48f2-a16f-948e42b6d489" TargetMode="External"/><Relationship Id="rId9" Type="http://schemas.openxmlformats.org/officeDocument/2006/relationships/hyperlink" Target="https://shopee.com.br/Potenci%C3%B4metro-Linear-100k-100kb-Tamanho-L15-Kit-Com-5-Pe%C3%A7as-Pot-Potenciometro-Oferta-Imperd%C3%ADvel-i.496464202.18211858172?sp_atk=193fc950-c234-44a1-9c23-be31c087f328&amp;xptdk=193fc950-c234-44a1-9c23-be31c087f328" TargetMode="External"/><Relationship Id="rId15" Type="http://schemas.openxmlformats.org/officeDocument/2006/relationships/hyperlink" Target="https://shopee.com.br/Fonte-15v-2a-Amperagem-Real-Plug-P4-i.418349631.21735411680?sp_atk=108c646b-bf95-43a9-9f7c-83bd98b8d045&amp;xptdk=108c646b-bf95-43a9-9f7c-83bd98b8d045" TargetMode="External"/><Relationship Id="rId14" Type="http://schemas.openxmlformats.org/officeDocument/2006/relationships/hyperlink" Target="https://shopee.com.br/Chave-Gangorra-Mini-Kcd11-101-VERMELHA-10X15mm-Liga-desliga-250v-3A-Esp8266-Arduino-i.308227938.10686609356?sp_atk=8fa770d6-77a7-4104-84b5-0ce70dcb80ae&amp;xptdk=8fa770d6-77a7-4104-84b5-0ce70dcb80ae" TargetMode="External"/><Relationship Id="rId16" Type="http://schemas.openxmlformats.org/officeDocument/2006/relationships/drawing" Target="../drawings/drawing2.xml"/><Relationship Id="rId5" Type="http://schemas.openxmlformats.org/officeDocument/2006/relationships/hyperlink" Target="https://shopee.com.br/Fonte-15v-2a-Amperagem-Real-Plug-P4-i.418349631.21735411680?sp_atk=108c646b-bf95-43a9-9f7c-83bd98b8d045&amp;xptdk=108c646b-bf95-43a9-9f7c-83bd98b8d045" TargetMode="External"/><Relationship Id="rId6" Type="http://schemas.openxmlformats.org/officeDocument/2006/relationships/hyperlink" Target="https://shopee.com.br/Plug-Jack-Femea-5mm-P4-Para-Notebook-PCB-Prototipo-Circuito-Eletronico-Esp8266-Arduino-X-1-Unidade-i.308227938.8800926293?sp_atk=349d45e2-cf02-4c04-b193-392104828938&amp;xptdk=349d45e2-cf02-4c04-b193-392104828938" TargetMode="External"/><Relationship Id="rId7" Type="http://schemas.openxmlformats.org/officeDocument/2006/relationships/hyperlink" Target="https://shopee.com.br/Pcb-7x9-Cm-Mini-Protoboard-X-10-UNIDADES-Para-PCB-Prototipo-Circuito-Eletronico-Esp8266-Arduino-i.308227938.20298547545?sp_atk=4f35eb4a-faa2-4a1c-a38a-45ad40e69b52&amp;xptdk=4f35eb4a-faa2-4a1c-a38a-45ad40e69b52" TargetMode="External"/><Relationship Id="rId8" Type="http://schemas.openxmlformats.org/officeDocument/2006/relationships/hyperlink" Target="https://shopee.com.br/Potenci%C3%B4metro-Duplo-Linear-10k-10kb-Tamanho-L15-Kit-Com-1-Pe%C3%A7as-Pot-Potenciometro-Oferta-Imperd%C3%ADvel-i.496464202.18463406822?sp_atk=73802611-6f20-49b9-bef8-c942f921fb6a&amp;xptdk=73802611-6f20-49b9-bef8-c942f921fb6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25"/>
  </cols>
  <sheetData>
    <row r="2">
      <c r="B2" s="1" t="s">
        <v>0</v>
      </c>
      <c r="C2" s="2" t="s">
        <v>1</v>
      </c>
    </row>
    <row r="3">
      <c r="B3" s="1" t="s">
        <v>2</v>
      </c>
      <c r="C3" s="2" t="s">
        <v>3</v>
      </c>
    </row>
    <row r="4">
      <c r="B4" s="1" t="s">
        <v>4</v>
      </c>
      <c r="C4" s="2" t="s">
        <v>5</v>
      </c>
    </row>
    <row r="5">
      <c r="B5" s="1" t="s">
        <v>6</v>
      </c>
      <c r="C5" s="2" t="s">
        <v>7</v>
      </c>
    </row>
    <row r="7">
      <c r="B7" s="1" t="s">
        <v>8</v>
      </c>
      <c r="I7" s="1" t="s">
        <v>9</v>
      </c>
    </row>
  </sheetData>
  <hyperlinks>
    <hyperlink r:id="rId1" ref="C2"/>
    <hyperlink r:id="rId2" ref="C3"/>
    <hyperlink r:id="rId3" ref="C4"/>
    <hyperlink r:id="rId4" ref="C5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5"/>
  </cols>
  <sheetData>
    <row r="2">
      <c r="B2" s="1" t="s">
        <v>10</v>
      </c>
      <c r="C2" s="1">
        <v>1.0</v>
      </c>
      <c r="D2" s="3" t="s">
        <v>11</v>
      </c>
      <c r="E2" s="1">
        <f>5.5*C2</f>
        <v>5.5</v>
      </c>
      <c r="F2" s="1" t="s">
        <v>12</v>
      </c>
    </row>
    <row r="3">
      <c r="B3" s="1" t="s">
        <v>13</v>
      </c>
      <c r="C3" s="1">
        <v>4.0</v>
      </c>
      <c r="D3" s="2" t="s">
        <v>14</v>
      </c>
      <c r="E3" s="1">
        <f>12.5*(C3/5)</f>
        <v>10</v>
      </c>
      <c r="F3" s="1" t="s">
        <v>12</v>
      </c>
    </row>
    <row r="4">
      <c r="B4" s="1" t="s">
        <v>15</v>
      </c>
      <c r="C4" s="1">
        <v>1.0</v>
      </c>
      <c r="D4" s="2" t="s">
        <v>16</v>
      </c>
      <c r="E4" s="1">
        <f>2*C4</f>
        <v>2</v>
      </c>
      <c r="F4" s="1" t="s">
        <v>12</v>
      </c>
    </row>
    <row r="5">
      <c r="B5" s="1" t="s">
        <v>17</v>
      </c>
      <c r="C5" s="1">
        <v>4.0</v>
      </c>
      <c r="D5" s="2" t="s">
        <v>18</v>
      </c>
      <c r="E5" s="1">
        <f>4.76*C5</f>
        <v>19.04</v>
      </c>
      <c r="F5" s="1" t="s">
        <v>19</v>
      </c>
    </row>
    <row r="6">
      <c r="B6" s="1" t="s">
        <v>20</v>
      </c>
      <c r="C6" s="1">
        <v>1.0</v>
      </c>
      <c r="D6" s="2" t="s">
        <v>21</v>
      </c>
      <c r="E6" s="1">
        <v>19.5</v>
      </c>
      <c r="F6" s="1" t="s">
        <v>22</v>
      </c>
    </row>
    <row r="7">
      <c r="B7" s="1" t="s">
        <v>23</v>
      </c>
      <c r="C7" s="1">
        <v>3.0</v>
      </c>
      <c r="D7" s="2" t="s">
        <v>24</v>
      </c>
      <c r="E7" s="1">
        <f>3.25*C7</f>
        <v>9.75</v>
      </c>
      <c r="F7" s="1" t="s">
        <v>25</v>
      </c>
    </row>
    <row r="8">
      <c r="B8" s="1" t="s">
        <v>26</v>
      </c>
      <c r="C8" s="1">
        <v>2.0</v>
      </c>
      <c r="D8" s="2" t="s">
        <v>27</v>
      </c>
      <c r="E8" s="1">
        <f>26.1*(C8/10)</f>
        <v>5.22</v>
      </c>
      <c r="F8" s="1" t="s">
        <v>25</v>
      </c>
    </row>
    <row r="9">
      <c r="D9" s="1" t="s">
        <v>28</v>
      </c>
      <c r="E9" s="4">
        <f>sum(E2:E5)</f>
        <v>36.54</v>
      </c>
    </row>
    <row r="10">
      <c r="D10" s="1" t="s">
        <v>29</v>
      </c>
      <c r="E10" s="4">
        <f>sum(E2:E8)</f>
        <v>71.01</v>
      </c>
      <c r="F10" s="1">
        <v>120.0</v>
      </c>
      <c r="G10" s="4">
        <f>F10-E10</f>
        <v>48.99</v>
      </c>
    </row>
    <row r="12">
      <c r="B12" s="1" t="s">
        <v>10</v>
      </c>
      <c r="C12" s="1">
        <v>1.0</v>
      </c>
      <c r="D12" s="3" t="s">
        <v>11</v>
      </c>
      <c r="E12" s="1">
        <f>5.5*C12</f>
        <v>5.5</v>
      </c>
      <c r="F12" s="1" t="s">
        <v>12</v>
      </c>
    </row>
    <row r="13">
      <c r="B13" s="1" t="s">
        <v>30</v>
      </c>
      <c r="C13" s="1">
        <v>1.0</v>
      </c>
      <c r="D13" s="2" t="s">
        <v>31</v>
      </c>
      <c r="E13" s="1">
        <v>12.5</v>
      </c>
      <c r="F13" s="1" t="s">
        <v>12</v>
      </c>
    </row>
    <row r="14">
      <c r="B14" s="1" t="s">
        <v>32</v>
      </c>
      <c r="C14" s="1">
        <v>1.0</v>
      </c>
      <c r="D14" s="2" t="s">
        <v>33</v>
      </c>
      <c r="E14" s="1">
        <v>12.5</v>
      </c>
      <c r="F14" s="1" t="s">
        <v>12</v>
      </c>
    </row>
    <row r="15">
      <c r="B15" s="1" t="s">
        <v>17</v>
      </c>
      <c r="C15" s="1">
        <v>4.0</v>
      </c>
      <c r="D15" s="2" t="s">
        <v>18</v>
      </c>
      <c r="E15" s="4">
        <f>6.28*C15</f>
        <v>25.12</v>
      </c>
      <c r="F15" s="1" t="s">
        <v>19</v>
      </c>
    </row>
    <row r="16">
      <c r="B16" s="1" t="s">
        <v>23</v>
      </c>
      <c r="C16" s="1">
        <v>1.0</v>
      </c>
      <c r="D16" s="2" t="s">
        <v>24</v>
      </c>
      <c r="E16" s="1">
        <v>3.25</v>
      </c>
      <c r="F16" s="1" t="s">
        <v>25</v>
      </c>
    </row>
    <row r="17">
      <c r="B17" s="1" t="s">
        <v>26</v>
      </c>
      <c r="C17" s="1">
        <v>1.0</v>
      </c>
      <c r="D17" s="2" t="s">
        <v>34</v>
      </c>
      <c r="E17" s="1">
        <v>5.95</v>
      </c>
      <c r="F17" s="1" t="s">
        <v>25</v>
      </c>
    </row>
    <row r="18">
      <c r="B18" s="1" t="s">
        <v>35</v>
      </c>
      <c r="C18" s="1">
        <v>1.0</v>
      </c>
      <c r="D18" s="2" t="s">
        <v>36</v>
      </c>
      <c r="E18" s="1">
        <v>3.25</v>
      </c>
      <c r="F18" s="1" t="s">
        <v>25</v>
      </c>
    </row>
    <row r="19">
      <c r="B19" s="1" t="s">
        <v>20</v>
      </c>
      <c r="C19" s="1">
        <v>1.0</v>
      </c>
      <c r="D19" s="2" t="s">
        <v>21</v>
      </c>
      <c r="E19" s="1">
        <v>19.5</v>
      </c>
      <c r="F19" s="1" t="s">
        <v>22</v>
      </c>
    </row>
    <row r="20">
      <c r="E20" s="4">
        <f>sum(E12:E18)</f>
        <v>68.07</v>
      </c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12"/>
    <hyperlink r:id="rId9" ref="D13"/>
    <hyperlink r:id="rId10" ref="D14"/>
    <hyperlink r:id="rId11" ref="D15"/>
    <hyperlink r:id="rId12" ref="D16"/>
    <hyperlink r:id="rId13" ref="D17"/>
    <hyperlink r:id="rId14" ref="D18"/>
    <hyperlink r:id="rId15" ref="D19"/>
  </hyperlinks>
  <drawing r:id="rId16"/>
</worksheet>
</file>