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s87/Desktop/GitHub/Posted/"/>
    </mc:Choice>
  </mc:AlternateContent>
  <xr:revisionPtr revIDLastSave="0" documentId="13_ncr:1_{1CEAB7D8-09C0-0E4D-9126-3E59944E8245}" xr6:coauthVersionLast="47" xr6:coauthVersionMax="47" xr10:uidLastSave="{00000000-0000-0000-0000-000000000000}"/>
  <bookViews>
    <workbookView xWindow="35080" yWindow="500" windowWidth="33680" windowHeight="18800" xr2:uid="{4883B5F0-0910-3D45-AB7E-283148A18ECA}"/>
  </bookViews>
  <sheets>
    <sheet name="How to Use" sheetId="3" r:id="rId1"/>
    <sheet name="Health test" sheetId="1" r:id="rId2"/>
    <sheet name="Museum"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2" l="1"/>
  <c r="F23" i="2"/>
  <c r="G22" i="2"/>
  <c r="F22" i="2"/>
  <c r="G21" i="2"/>
  <c r="F21" i="2"/>
  <c r="G23" i="1"/>
  <c r="F23" i="1"/>
  <c r="F26" i="1" s="1"/>
  <c r="G22" i="1"/>
  <c r="F22" i="1"/>
  <c r="F25" i="1" s="1"/>
  <c r="G21" i="1"/>
  <c r="F21" i="1"/>
  <c r="G33" i="2" l="1"/>
  <c r="F26" i="2"/>
  <c r="F24" i="2"/>
  <c r="G24" i="1"/>
  <c r="G24" i="2"/>
  <c r="G34" i="1"/>
  <c r="F24" i="1"/>
  <c r="G28" i="1" s="1"/>
  <c r="H28" i="1" s="1"/>
  <c r="F25" i="2"/>
  <c r="G33" i="1"/>
  <c r="G34" i="2"/>
  <c r="G25" i="2"/>
  <c r="G26" i="2"/>
  <c r="G32" i="2"/>
  <c r="G25" i="1"/>
  <c r="G29" i="1" s="1"/>
  <c r="H29" i="1" s="1"/>
  <c r="G26" i="1"/>
  <c r="G30" i="1" s="1"/>
  <c r="H30" i="1" s="1"/>
  <c r="G32" i="1"/>
  <c r="G30" i="2" l="1"/>
  <c r="H30" i="2" s="1"/>
  <c r="G28" i="2"/>
  <c r="H28" i="2" s="1"/>
  <c r="G29" i="2"/>
  <c r="H29" i="2" s="1"/>
</calcChain>
</file>

<file path=xl/sharedStrings.xml><?xml version="1.0" encoding="utf-8"?>
<sst xmlns="http://schemas.openxmlformats.org/spreadsheetml/2006/main" count="70" uniqueCount="33">
  <si>
    <t xml:space="preserve">Attribute </t>
  </si>
  <si>
    <t>Level</t>
  </si>
  <si>
    <t>Part-worth</t>
  </si>
  <si>
    <t xml:space="preserve">LB </t>
  </si>
  <si>
    <t>UB</t>
  </si>
  <si>
    <t>Product 1</t>
  </si>
  <si>
    <t>Product 2</t>
  </si>
  <si>
    <t>Org Type</t>
  </si>
  <si>
    <t>Nonprofit</t>
  </si>
  <si>
    <t>For-profit</t>
  </si>
  <si>
    <t>Government</t>
  </si>
  <si>
    <t>Unknown</t>
  </si>
  <si>
    <t>Cost</t>
  </si>
  <si>
    <t>Customer Review</t>
  </si>
  <si>
    <t>One Star</t>
  </si>
  <si>
    <t>Two Stars</t>
  </si>
  <si>
    <t>Three Stars</t>
  </si>
  <si>
    <t>Four Stars</t>
  </si>
  <si>
    <t>Five Stars</t>
  </si>
  <si>
    <t>None</t>
  </si>
  <si>
    <t>Certification</t>
  </si>
  <si>
    <t>Cert</t>
  </si>
  <si>
    <t>No-cert</t>
  </si>
  <si>
    <t>Expected Utility</t>
  </si>
  <si>
    <t>Expected Utility (LB)</t>
  </si>
  <si>
    <t>Expected Utility (UB)</t>
  </si>
  <si>
    <t>Market Share (Expected)</t>
  </si>
  <si>
    <t>Market Share (Lower Bound)</t>
  </si>
  <si>
    <t>Market Share (Upper Bound)</t>
  </si>
  <si>
    <t>demand for product 2 increases by:</t>
  </si>
  <si>
    <t>LB:</t>
  </si>
  <si>
    <t>UB:</t>
  </si>
  <si>
    <t>on a logit scale, this difference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</si>
</sst>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10"/>
      <color theme="1"/>
      <name val="Times New Roman"/>
      <family val="1"/>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left"/>
    </xf>
    <xf numFmtId="2"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horizontal="left"/>
    </xf>
    <xf numFmtId="2" fontId="0" fillId="0" borderId="0" xfId="0" applyNumberFormat="1"/>
    <xf numFmtId="164" fontId="0" fillId="0" borderId="1" xfId="0" applyNumberFormat="1" applyBorder="1" applyAlignment="1">
      <alignment horizontal="left"/>
    </xf>
    <xf numFmtId="0" fontId="3" fillId="0" borderId="0" xfId="0" applyFont="1"/>
    <xf numFmtId="0" fontId="4" fillId="0" borderId="0" xfId="0" applyFont="1"/>
    <xf numFmtId="165" fontId="0" fillId="0" borderId="1" xfId="0" applyNumberFormat="1" applyBorder="1" applyAlignment="1">
      <alignment horizontal="center"/>
    </xf>
    <xf numFmtId="0" fontId="0" fillId="0" borderId="0" xfId="0" applyAlignment="1">
      <alignment horizontal="right"/>
    </xf>
    <xf numFmtId="165" fontId="0" fillId="0" borderId="0" xfId="0" applyNumberFormat="1"/>
    <xf numFmtId="2" fontId="3" fillId="0" borderId="0" xfId="0" applyNumberFormat="1" applyFont="1"/>
    <xf numFmtId="0" fontId="0" fillId="0" borderId="0" xfId="0" applyAlignment="1">
      <alignment horizontal="right"/>
    </xf>
    <xf numFmtId="0" fontId="0" fillId="0" borderId="1" xfId="0" applyBorder="1" applyAlignment="1">
      <alignment horizontal="center" vertical="center"/>
    </xf>
    <xf numFmtId="0" fontId="2" fillId="0" borderId="1" xfId="0" applyFont="1" applyBorder="1" applyAlignment="1">
      <alignment horizontal="center"/>
    </xf>
    <xf numFmtId="165" fontId="0" fillId="2" borderId="0" xfId="1" applyNumberFormat="1" applyFont="1" applyFill="1"/>
  </cellXfs>
  <cellStyles count="2">
    <cellStyle name="Normal" xfId="0" builtinId="0"/>
    <cellStyle name="Percent" xfId="1" builtinId="5"/>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7992</xdr:colOff>
      <xdr:row>0</xdr:row>
      <xdr:rowOff>0</xdr:rowOff>
    </xdr:from>
    <xdr:to>
      <xdr:col>7</xdr:col>
      <xdr:colOff>439792</xdr:colOff>
      <xdr:row>10</xdr:row>
      <xdr:rowOff>127000</xdr:rowOff>
    </xdr:to>
    <xdr:sp macro="" textlink="">
      <xdr:nvSpPr>
        <xdr:cNvPr id="2" name="TextBox 1">
          <a:extLst>
            <a:ext uri="{FF2B5EF4-FFF2-40B4-BE49-F238E27FC236}">
              <a16:creationId xmlns:a16="http://schemas.microsoft.com/office/drawing/2014/main" id="{C9DAC758-891A-1E44-AA67-5D11249E6627}"/>
            </a:ext>
          </a:extLst>
        </xdr:cNvPr>
        <xdr:cNvSpPr txBox="1"/>
      </xdr:nvSpPr>
      <xdr:spPr>
        <a:xfrm>
          <a:off x="7992" y="0"/>
          <a:ext cx="6210300" cy="215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a:t>
          </a:r>
          <a:r>
            <a:rPr lang="en-US" sz="1100" baseline="0"/>
            <a:t> to use the Preference Calculator</a:t>
          </a:r>
          <a:endParaRPr lang="en-US" sz="1100"/>
        </a:p>
        <a:p>
          <a:r>
            <a:rPr lang="en-US" sz="1100"/>
            <a:t>The simulated</a:t>
          </a:r>
          <a:r>
            <a:rPr lang="en-US" sz="1100" baseline="0"/>
            <a:t> impact of the level of an attribute on market share can be determined by setting the level of the attribute to examine at the base level for Product 1 and the level of the attribute to examine at the level of interest for Product 2, with all other attributes set at teh same level for all other attributes. Cell G28 display the percentage increase in demand for a Product 2 as compared to product 1.</a:t>
          </a:r>
        </a:p>
        <a:p>
          <a:endParaRPr lang="en-US" sz="1100" baseline="0"/>
        </a:p>
        <a:p>
          <a:r>
            <a:rPr lang="en-US" sz="1100" baseline="0"/>
            <a:t>For example, if I am interest in the impact on being a nonprofit as compared to an organization with an unknown sector, I would set the Org Type for Product 1 to the base category (Unknown) and the Org Type for Product 2 to "Nonprofit". All other attribute levels are the same for both categories. </a:t>
          </a:r>
        </a:p>
        <a:p>
          <a:endParaRPr lang="en-US" sz="1100" baseline="0"/>
        </a:p>
        <a:p>
          <a:r>
            <a:rPr lang="en-US" sz="1100" baseline="0"/>
            <a:t>Being a nonprofit would increase the preference for purchasing a health test by 30.6% as compared to a test from an organization from an unknown sector.</a:t>
          </a:r>
          <a:endParaRPr lang="en-US" sz="1100"/>
        </a:p>
      </xdr:txBody>
    </xdr:sp>
    <xdr:clientData/>
  </xdr:twoCellAnchor>
  <xdr:twoCellAnchor editAs="oneCell">
    <xdr:from>
      <xdr:col>0</xdr:col>
      <xdr:colOff>0</xdr:colOff>
      <xdr:row>11</xdr:row>
      <xdr:rowOff>139700</xdr:rowOff>
    </xdr:from>
    <xdr:to>
      <xdr:col>7</xdr:col>
      <xdr:colOff>457146</xdr:colOff>
      <xdr:row>39</xdr:row>
      <xdr:rowOff>165100</xdr:rowOff>
    </xdr:to>
    <xdr:pic>
      <xdr:nvPicPr>
        <xdr:cNvPr id="3" name="Picture 2">
          <a:extLst>
            <a:ext uri="{FF2B5EF4-FFF2-40B4-BE49-F238E27FC236}">
              <a16:creationId xmlns:a16="http://schemas.microsoft.com/office/drawing/2014/main" id="{91651CD5-C3D5-F341-BDB1-12563FEC1AE6}"/>
            </a:ext>
          </a:extLst>
        </xdr:cNvPr>
        <xdr:cNvPicPr>
          <a:picLocks noChangeAspect="1"/>
        </xdr:cNvPicPr>
      </xdr:nvPicPr>
      <xdr:blipFill>
        <a:blip xmlns:r="http://schemas.openxmlformats.org/officeDocument/2006/relationships" r:embed="rId1"/>
        <a:stretch>
          <a:fillRect/>
        </a:stretch>
      </xdr:blipFill>
      <xdr:spPr>
        <a:xfrm>
          <a:off x="0" y="2374900"/>
          <a:ext cx="6235646" cy="5715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81BD-A595-3143-896E-81D5016357C8}">
  <dimension ref="A1"/>
  <sheetViews>
    <sheetView tabSelected="1" workbookViewId="0">
      <selection activeCell="I12" sqref="I12"/>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BFC5E-04E2-624A-8419-1CF3A68770C5}">
  <dimension ref="A2:Y40"/>
  <sheetViews>
    <sheetView workbookViewId="0">
      <selection activeCell="R21" sqref="R21"/>
    </sheetView>
  </sheetViews>
  <sheetFormatPr baseColWidth="10" defaultRowHeight="16" x14ac:dyDescent="0.2"/>
  <cols>
    <col min="1" max="1" width="20.83203125" customWidth="1"/>
  </cols>
  <sheetData>
    <row r="2" spans="1:12" s="2" customFormat="1" ht="55" customHeight="1" x14ac:dyDescent="0.2">
      <c r="A2" s="1" t="s">
        <v>0</v>
      </c>
      <c r="B2" s="1" t="s">
        <v>1</v>
      </c>
      <c r="C2" s="1" t="s">
        <v>2</v>
      </c>
      <c r="D2" s="1" t="s">
        <v>3</v>
      </c>
      <c r="E2" s="1" t="s">
        <v>4</v>
      </c>
      <c r="F2" s="1" t="s">
        <v>5</v>
      </c>
      <c r="G2" s="1" t="s">
        <v>6</v>
      </c>
    </row>
    <row r="3" spans="1:12" x14ac:dyDescent="0.2">
      <c r="A3" s="16" t="s">
        <v>7</v>
      </c>
      <c r="B3" s="3" t="s">
        <v>8</v>
      </c>
      <c r="C3" s="4">
        <v>0.65712488883481168</v>
      </c>
      <c r="D3" s="4">
        <v>0.46787880133281268</v>
      </c>
      <c r="E3" s="4">
        <v>0.84637097633681069</v>
      </c>
      <c r="F3" s="5">
        <v>0</v>
      </c>
      <c r="G3" s="5">
        <v>1</v>
      </c>
      <c r="I3" s="6"/>
      <c r="J3" s="7"/>
      <c r="K3" s="7"/>
      <c r="L3" s="7"/>
    </row>
    <row r="4" spans="1:12" x14ac:dyDescent="0.2">
      <c r="A4" s="16"/>
      <c r="B4" s="3" t="s">
        <v>9</v>
      </c>
      <c r="C4" s="4">
        <v>-0.15382653310151062</v>
      </c>
      <c r="D4" s="4">
        <v>-0.30457267956956902</v>
      </c>
      <c r="E4" s="4">
        <v>-3.0803866334522256E-3</v>
      </c>
      <c r="F4" s="5">
        <v>0</v>
      </c>
      <c r="G4" s="5">
        <v>0</v>
      </c>
      <c r="J4" s="7"/>
      <c r="K4" s="7"/>
      <c r="L4" s="7"/>
    </row>
    <row r="5" spans="1:12" x14ac:dyDescent="0.2">
      <c r="A5" s="16"/>
      <c r="B5" s="3" t="s">
        <v>10</v>
      </c>
      <c r="C5" s="4">
        <v>0.26563865481809934</v>
      </c>
      <c r="D5" s="4">
        <v>8.6556986849926437E-2</v>
      </c>
      <c r="E5" s="4">
        <v>0.44472032278627227</v>
      </c>
      <c r="F5" s="5">
        <v>0</v>
      </c>
      <c r="G5" s="5">
        <v>0</v>
      </c>
      <c r="J5" s="7"/>
      <c r="K5" s="7"/>
      <c r="L5" s="7"/>
    </row>
    <row r="6" spans="1:12" x14ac:dyDescent="0.2">
      <c r="A6" s="16"/>
      <c r="B6" s="3" t="s">
        <v>11</v>
      </c>
      <c r="C6" s="4">
        <v>-0.76893701055128671</v>
      </c>
      <c r="D6" s="4">
        <v>-0.97634192398391684</v>
      </c>
      <c r="E6" s="4">
        <v>-0.56153209711865659</v>
      </c>
      <c r="F6" s="5">
        <v>1</v>
      </c>
      <c r="G6" s="5">
        <v>0</v>
      </c>
      <c r="J6" s="7"/>
      <c r="K6" s="7"/>
      <c r="L6" s="7"/>
    </row>
    <row r="7" spans="1:12" x14ac:dyDescent="0.2">
      <c r="A7" s="16" t="s">
        <v>12</v>
      </c>
      <c r="B7" s="8">
        <v>10</v>
      </c>
      <c r="C7" s="4">
        <v>0.58708701662485263</v>
      </c>
      <c r="D7" s="4">
        <v>0.35236213853691739</v>
      </c>
      <c r="E7" s="4">
        <v>0.82181189471278782</v>
      </c>
      <c r="F7" s="5">
        <v>0</v>
      </c>
      <c r="G7" s="5">
        <v>0</v>
      </c>
      <c r="J7" s="7"/>
      <c r="K7" s="7"/>
      <c r="L7" s="7"/>
    </row>
    <row r="8" spans="1:12" x14ac:dyDescent="0.2">
      <c r="A8" s="16"/>
      <c r="B8" s="8">
        <v>11</v>
      </c>
      <c r="C8" s="4">
        <v>0.21744635547168617</v>
      </c>
      <c r="D8" s="4">
        <v>4.2850489334844699E-2</v>
      </c>
      <c r="E8" s="4">
        <v>0.39204222160852764</v>
      </c>
      <c r="F8" s="5">
        <v>0</v>
      </c>
      <c r="G8" s="5">
        <v>0</v>
      </c>
      <c r="J8" s="7"/>
      <c r="K8" s="7"/>
      <c r="L8" s="7"/>
    </row>
    <row r="9" spans="1:12" x14ac:dyDescent="0.2">
      <c r="A9" s="16"/>
      <c r="B9" s="8">
        <v>12</v>
      </c>
      <c r="C9" s="4">
        <v>8.6799452641420194E-2</v>
      </c>
      <c r="D9" s="4">
        <v>-7.5828610518616418E-2</v>
      </c>
      <c r="E9" s="4">
        <v>0.24942751580145681</v>
      </c>
      <c r="F9" s="5">
        <v>0</v>
      </c>
      <c r="G9" s="5">
        <v>0</v>
      </c>
      <c r="J9" s="7"/>
      <c r="K9" s="7"/>
      <c r="L9" s="7"/>
    </row>
    <row r="10" spans="1:12" x14ac:dyDescent="0.2">
      <c r="A10" s="16"/>
      <c r="B10" s="8">
        <v>13</v>
      </c>
      <c r="C10" s="4">
        <v>-0.23118113752124014</v>
      </c>
      <c r="D10" s="4">
        <v>-0.42180222134584922</v>
      </c>
      <c r="E10" s="4">
        <v>-4.0560053696631126E-2</v>
      </c>
      <c r="F10" s="5">
        <v>0</v>
      </c>
      <c r="G10" s="5">
        <v>0</v>
      </c>
      <c r="J10" s="7"/>
      <c r="K10" s="7"/>
      <c r="L10" s="7"/>
    </row>
    <row r="11" spans="1:12" x14ac:dyDescent="0.2">
      <c r="A11" s="16"/>
      <c r="B11" s="8">
        <v>14</v>
      </c>
      <c r="C11" s="4">
        <v>-0.2576054245973457</v>
      </c>
      <c r="D11" s="4">
        <v>-0.46149082426025423</v>
      </c>
      <c r="E11" s="4">
        <v>-5.3720024934437172E-2</v>
      </c>
      <c r="F11" s="5">
        <v>0</v>
      </c>
      <c r="G11" s="5">
        <v>0</v>
      </c>
      <c r="L11" s="7"/>
    </row>
    <row r="12" spans="1:12" x14ac:dyDescent="0.2">
      <c r="A12" s="16"/>
      <c r="B12" s="8">
        <v>15</v>
      </c>
      <c r="C12" s="4">
        <v>-0.402546262619494</v>
      </c>
      <c r="D12" s="4">
        <v>-0.61447194382332715</v>
      </c>
      <c r="E12" s="4">
        <v>-0.19062058141566085</v>
      </c>
      <c r="F12" s="5">
        <v>1</v>
      </c>
      <c r="G12" s="5">
        <v>1</v>
      </c>
      <c r="J12" s="7"/>
      <c r="K12" s="7"/>
      <c r="L12" s="7"/>
    </row>
    <row r="13" spans="1:12" x14ac:dyDescent="0.2">
      <c r="A13" s="16" t="s">
        <v>13</v>
      </c>
      <c r="B13" s="3" t="s">
        <v>14</v>
      </c>
      <c r="C13" s="4">
        <v>-2.8445235508166022</v>
      </c>
      <c r="D13" s="4">
        <v>-3.547297064409114</v>
      </c>
      <c r="E13" s="4">
        <v>-2.1417500372240905</v>
      </c>
      <c r="F13" s="5">
        <v>0</v>
      </c>
      <c r="G13" s="5">
        <v>0</v>
      </c>
      <c r="J13" s="7"/>
      <c r="K13" s="7"/>
      <c r="L13" s="7"/>
    </row>
    <row r="14" spans="1:12" x14ac:dyDescent="0.2">
      <c r="A14" s="16"/>
      <c r="B14" s="3" t="s">
        <v>15</v>
      </c>
      <c r="C14" s="4">
        <v>-1.5559306449406123</v>
      </c>
      <c r="D14" s="4">
        <v>-1.9419750414836683</v>
      </c>
      <c r="E14" s="4">
        <v>-1.1698862483975565</v>
      </c>
      <c r="F14" s="5">
        <v>0</v>
      </c>
      <c r="G14" s="5">
        <v>0</v>
      </c>
      <c r="J14" s="7"/>
      <c r="K14" s="7"/>
      <c r="L14" s="7"/>
    </row>
    <row r="15" spans="1:12" x14ac:dyDescent="0.2">
      <c r="A15" s="16"/>
      <c r="B15" s="3" t="s">
        <v>16</v>
      </c>
      <c r="C15" s="4">
        <v>0.60419632407165769</v>
      </c>
      <c r="D15" s="4">
        <v>0.38307599970795791</v>
      </c>
      <c r="E15" s="4">
        <v>0.82531664843535746</v>
      </c>
      <c r="F15" s="5">
        <v>0</v>
      </c>
      <c r="G15" s="5">
        <v>0</v>
      </c>
      <c r="J15" s="7"/>
      <c r="K15" s="7"/>
      <c r="L15" s="7"/>
    </row>
    <row r="16" spans="1:12" x14ac:dyDescent="0.2">
      <c r="A16" s="16"/>
      <c r="B16" s="3" t="s">
        <v>17</v>
      </c>
      <c r="C16" s="4">
        <v>2.0610895391970812</v>
      </c>
      <c r="D16" s="4">
        <v>1.6655964938574614</v>
      </c>
      <c r="E16" s="4">
        <v>2.4565825845367009</v>
      </c>
      <c r="F16" s="5">
        <v>0</v>
      </c>
      <c r="G16" s="5">
        <v>0</v>
      </c>
      <c r="J16" s="7"/>
      <c r="K16" s="7"/>
      <c r="L16" s="7"/>
    </row>
    <row r="17" spans="1:25" x14ac:dyDescent="0.2">
      <c r="A17" s="16"/>
      <c r="B17" s="3" t="s">
        <v>18</v>
      </c>
      <c r="C17" s="4">
        <v>2.9082268813315086</v>
      </c>
      <c r="D17" s="4">
        <v>2.3916779472926217</v>
      </c>
      <c r="E17" s="4">
        <v>3.4247758153703955</v>
      </c>
      <c r="F17" s="5">
        <v>0</v>
      </c>
      <c r="G17" s="5">
        <v>0</v>
      </c>
      <c r="J17" s="7"/>
      <c r="K17" s="7"/>
      <c r="L17" s="7"/>
    </row>
    <row r="18" spans="1:25" x14ac:dyDescent="0.2">
      <c r="A18" s="16"/>
      <c r="B18" s="3" t="s">
        <v>19</v>
      </c>
      <c r="C18" s="4">
        <v>-1.1730585488424348</v>
      </c>
      <c r="D18" s="4">
        <v>-1.4515682420066613</v>
      </c>
      <c r="E18" s="4">
        <v>-0.89454885567820819</v>
      </c>
      <c r="F18" s="5">
        <v>1</v>
      </c>
      <c r="G18" s="5">
        <v>1</v>
      </c>
      <c r="J18" s="7"/>
      <c r="K18" s="7"/>
      <c r="L18" s="7"/>
    </row>
    <row r="19" spans="1:25" x14ac:dyDescent="0.2">
      <c r="A19" s="16" t="s">
        <v>20</v>
      </c>
      <c r="B19" s="3" t="s">
        <v>21</v>
      </c>
      <c r="C19" s="4">
        <v>1.1130624970069829</v>
      </c>
      <c r="D19" s="4">
        <v>0.91376855785467503</v>
      </c>
      <c r="E19" s="4">
        <v>1.3123564361592908</v>
      </c>
      <c r="F19" s="5">
        <v>0</v>
      </c>
      <c r="G19" s="5">
        <v>0</v>
      </c>
      <c r="J19" s="7"/>
      <c r="K19" s="7"/>
      <c r="L19" s="7"/>
    </row>
    <row r="20" spans="1:25" x14ac:dyDescent="0.2">
      <c r="A20" s="16"/>
      <c r="B20" s="3" t="s">
        <v>22</v>
      </c>
      <c r="C20" s="4">
        <v>-1.1130624970069829</v>
      </c>
      <c r="D20" s="4">
        <v>-1.3123564361592908</v>
      </c>
      <c r="E20" s="4">
        <v>-0.91376855785467503</v>
      </c>
      <c r="F20" s="5">
        <v>1</v>
      </c>
      <c r="G20" s="5">
        <v>1</v>
      </c>
      <c r="J20" s="7"/>
      <c r="K20" s="7"/>
      <c r="L20" s="7"/>
    </row>
    <row r="21" spans="1:25" x14ac:dyDescent="0.2">
      <c r="A21" s="17" t="s">
        <v>23</v>
      </c>
      <c r="B21" s="17"/>
      <c r="C21" s="17"/>
      <c r="D21" s="17"/>
      <c r="E21" s="17"/>
      <c r="F21" s="4">
        <f>SUMPRODUCT(F3:F20,$C$3:$C$20)</f>
        <v>-3.4576043190201982</v>
      </c>
      <c r="G21" s="4">
        <f>SUMPRODUCT(G3:G20,$C$3:$C$20)</f>
        <v>-2.0315424196340999</v>
      </c>
      <c r="K21" s="9"/>
      <c r="L21" s="9"/>
      <c r="M21" s="9"/>
      <c r="N21" s="9"/>
      <c r="O21" s="9"/>
      <c r="P21" s="9"/>
      <c r="Q21" s="9"/>
      <c r="R21" s="9"/>
      <c r="S21" s="9"/>
      <c r="T21" s="9"/>
      <c r="U21" s="9"/>
      <c r="V21" s="9"/>
      <c r="W21" s="9"/>
      <c r="X21" s="9"/>
      <c r="Y21" s="9"/>
    </row>
    <row r="22" spans="1:25" x14ac:dyDescent="0.2">
      <c r="A22" s="17" t="s">
        <v>24</v>
      </c>
      <c r="B22" s="17"/>
      <c r="C22" s="17"/>
      <c r="D22" s="17"/>
      <c r="E22" s="17"/>
      <c r="F22" s="4">
        <f>SUMPRODUCT(F3:F20,$D$3:$D$20)</f>
        <v>-4.3547385459731967</v>
      </c>
      <c r="G22" s="4">
        <f>SUMPRODUCT(G3:G20,$D$3:$D$20)</f>
        <v>-2.9105178206564668</v>
      </c>
      <c r="J22" s="9"/>
      <c r="K22" s="9"/>
      <c r="L22" s="9"/>
      <c r="M22" s="9"/>
      <c r="N22" s="9"/>
      <c r="O22" s="9"/>
      <c r="P22" s="9"/>
      <c r="Q22" s="9"/>
      <c r="R22" s="9"/>
      <c r="S22" s="9"/>
      <c r="T22" s="9"/>
      <c r="U22" s="9"/>
      <c r="V22" s="9"/>
      <c r="W22" s="9"/>
      <c r="X22" s="9"/>
      <c r="Y22" s="9"/>
    </row>
    <row r="23" spans="1:25" x14ac:dyDescent="0.2">
      <c r="A23" s="17" t="s">
        <v>25</v>
      </c>
      <c r="B23" s="17"/>
      <c r="C23" s="17"/>
      <c r="D23" s="17"/>
      <c r="E23" s="17"/>
      <c r="F23" s="4">
        <f>SUMPRODUCT(F3:F20,$E$3:$E$20)</f>
        <v>-2.5604700920672006</v>
      </c>
      <c r="G23" s="4">
        <f>SUMPRODUCT(G3:G20,$E$3:$E$20)</f>
        <v>-1.1525670186117334</v>
      </c>
      <c r="J23" s="9"/>
      <c r="M23" s="10"/>
      <c r="P23" s="10"/>
      <c r="S23" s="10"/>
      <c r="T23" s="9"/>
      <c r="U23" s="9"/>
      <c r="V23" s="9"/>
      <c r="W23" s="9"/>
      <c r="X23" s="9"/>
      <c r="Y23" s="9"/>
    </row>
    <row r="24" spans="1:25" x14ac:dyDescent="0.2">
      <c r="A24" s="17" t="s">
        <v>26</v>
      </c>
      <c r="B24" s="17"/>
      <c r="C24" s="17"/>
      <c r="D24" s="17"/>
      <c r="E24" s="17"/>
      <c r="F24" s="11">
        <f>EXP(F21)/(EXP($F$21)+EXP($G$21))</f>
        <v>0.1937130276279751</v>
      </c>
      <c r="G24" s="11">
        <f>EXP(G21)/(EXP($F$21)+EXP($G$21))</f>
        <v>0.80628697237202485</v>
      </c>
      <c r="J24" s="9"/>
      <c r="K24" s="9"/>
      <c r="L24" s="9"/>
      <c r="M24" s="9"/>
      <c r="N24" s="9"/>
      <c r="O24" s="9"/>
      <c r="P24" s="9"/>
      <c r="Q24" s="9"/>
      <c r="R24" s="9"/>
      <c r="S24" s="9"/>
      <c r="T24" s="9"/>
      <c r="U24" s="9"/>
      <c r="V24" s="9"/>
      <c r="W24" s="9"/>
      <c r="X24" s="9"/>
      <c r="Y24" s="9"/>
    </row>
    <row r="25" spans="1:25" x14ac:dyDescent="0.2">
      <c r="A25" s="17" t="s">
        <v>27</v>
      </c>
      <c r="B25" s="17"/>
      <c r="C25" s="17"/>
      <c r="D25" s="17"/>
      <c r="E25" s="17"/>
      <c r="F25" s="11">
        <f>EXP(F22)/(EXP($F$22)+EXP($G$22))</f>
        <v>0.19089259585915302</v>
      </c>
      <c r="G25" s="11">
        <f>EXP(G22)/(EXP($F$22)+EXP($G$22))</f>
        <v>0.80910740414084703</v>
      </c>
      <c r="J25" s="9"/>
      <c r="K25" s="9"/>
      <c r="L25" s="9"/>
      <c r="M25" s="9"/>
      <c r="N25" s="9"/>
      <c r="O25" s="9"/>
      <c r="P25" s="9"/>
      <c r="Q25" s="9"/>
      <c r="R25" s="9"/>
      <c r="S25" s="9"/>
      <c r="T25" s="9"/>
      <c r="U25" s="9"/>
      <c r="V25" s="9"/>
      <c r="W25" s="9"/>
      <c r="X25" s="9"/>
      <c r="Y25" s="9"/>
    </row>
    <row r="26" spans="1:25" x14ac:dyDescent="0.2">
      <c r="A26" s="17" t="s">
        <v>28</v>
      </c>
      <c r="B26" s="17"/>
      <c r="C26" s="17"/>
      <c r="D26" s="17"/>
      <c r="E26" s="17"/>
      <c r="F26" s="11">
        <f>EXP(F23)/(EXP($F$23)+EXP($G$23))</f>
        <v>0.19656500741552732</v>
      </c>
      <c r="G26" s="11">
        <f>EXP(G23)/(EXP($F$23)+EXP($G$23))</f>
        <v>0.80343499258447271</v>
      </c>
      <c r="J26" s="9"/>
      <c r="K26" s="9"/>
      <c r="L26" s="9"/>
      <c r="M26" s="9"/>
      <c r="N26" s="9"/>
      <c r="O26" s="9"/>
      <c r="P26" s="9"/>
      <c r="Q26" s="9"/>
      <c r="R26" s="9"/>
      <c r="S26" s="9"/>
      <c r="T26" s="9"/>
      <c r="U26" s="9"/>
      <c r="V26" s="9"/>
      <c r="W26" s="9"/>
      <c r="X26" s="9"/>
      <c r="Y26" s="9"/>
    </row>
    <row r="27" spans="1:25" x14ac:dyDescent="0.2">
      <c r="J27" s="9"/>
      <c r="K27" s="9"/>
      <c r="L27" s="9"/>
      <c r="M27" s="9"/>
      <c r="N27" s="9"/>
      <c r="O27" s="9"/>
      <c r="P27" s="9"/>
      <c r="Q27" s="9"/>
      <c r="R27" s="9"/>
      <c r="S27" s="9"/>
      <c r="T27" s="9"/>
      <c r="U27" s="9"/>
      <c r="V27" s="9"/>
      <c r="W27" s="9"/>
      <c r="X27" s="9"/>
      <c r="Y27" s="9"/>
    </row>
    <row r="28" spans="1:25" x14ac:dyDescent="0.2">
      <c r="D28" s="15" t="s">
        <v>29</v>
      </c>
      <c r="E28" s="15"/>
      <c r="F28" s="15"/>
      <c r="G28" s="18">
        <f>(G24-F24)/2</f>
        <v>0.30628697237202485</v>
      </c>
      <c r="H28">
        <f>G28*100</f>
        <v>30.628697237202484</v>
      </c>
      <c r="J28" s="9"/>
      <c r="K28" s="9"/>
      <c r="L28" s="9"/>
      <c r="M28" s="9"/>
      <c r="N28" s="9"/>
      <c r="O28" s="9"/>
      <c r="P28" s="9"/>
      <c r="Q28" s="9"/>
      <c r="R28" s="9"/>
      <c r="S28" s="9"/>
      <c r="T28" s="9"/>
      <c r="U28" s="9"/>
      <c r="V28" s="9"/>
      <c r="W28" s="9"/>
      <c r="X28" s="9"/>
      <c r="Y28" s="9"/>
    </row>
    <row r="29" spans="1:25" x14ac:dyDescent="0.2">
      <c r="F29" s="12" t="s">
        <v>30</v>
      </c>
      <c r="G29" s="13">
        <f>(G25-F25)/2</f>
        <v>0.30910740414084703</v>
      </c>
      <c r="H29">
        <f t="shared" ref="H29:H30" si="0">G29*100</f>
        <v>30.910740414084703</v>
      </c>
      <c r="J29" s="9"/>
      <c r="K29" s="9"/>
      <c r="L29" s="9"/>
      <c r="M29" s="9"/>
      <c r="N29" s="9"/>
      <c r="O29" s="9"/>
      <c r="P29" s="9"/>
      <c r="Q29" s="9"/>
      <c r="R29" s="9"/>
      <c r="S29" s="9"/>
      <c r="T29" s="9"/>
      <c r="U29" s="9"/>
      <c r="V29" s="9"/>
      <c r="W29" s="9"/>
      <c r="X29" s="9"/>
      <c r="Y29" s="9"/>
    </row>
    <row r="30" spans="1:25" x14ac:dyDescent="0.2">
      <c r="F30" s="12" t="s">
        <v>31</v>
      </c>
      <c r="G30" s="13">
        <f>(G26-F26)/2</f>
        <v>0.30343499258447271</v>
      </c>
      <c r="H30">
        <f t="shared" si="0"/>
        <v>30.34349925844727</v>
      </c>
      <c r="J30" s="9"/>
      <c r="K30" s="9"/>
      <c r="L30" s="9"/>
      <c r="M30" s="9"/>
      <c r="N30" s="9"/>
      <c r="O30" s="9"/>
      <c r="P30" s="9"/>
      <c r="Q30" s="9"/>
      <c r="R30" s="9"/>
      <c r="S30" s="9"/>
      <c r="T30" s="9"/>
      <c r="U30" s="9"/>
      <c r="V30" s="9"/>
      <c r="W30" s="9"/>
      <c r="X30" s="9"/>
      <c r="Y30" s="9"/>
    </row>
    <row r="31" spans="1:25" x14ac:dyDescent="0.2">
      <c r="J31" s="9"/>
      <c r="K31" s="9"/>
      <c r="L31" s="9"/>
      <c r="M31" s="9"/>
      <c r="N31" s="9"/>
      <c r="O31" s="9"/>
      <c r="P31" s="9"/>
      <c r="Q31" s="9"/>
      <c r="R31" s="9"/>
      <c r="S31" s="9"/>
      <c r="T31" s="9"/>
      <c r="U31" s="9"/>
      <c r="V31" s="9"/>
      <c r="W31" s="9"/>
      <c r="X31" s="9"/>
      <c r="Y31" s="9"/>
    </row>
    <row r="32" spans="1:25" x14ac:dyDescent="0.2">
      <c r="D32" s="15" t="s">
        <v>32</v>
      </c>
      <c r="E32" s="15"/>
      <c r="F32" s="15"/>
      <c r="G32" s="7">
        <f>G21-F21</f>
        <v>1.4260618993860983</v>
      </c>
      <c r="J32" s="9"/>
      <c r="K32" s="9"/>
      <c r="L32" s="9"/>
      <c r="M32" s="9"/>
      <c r="N32" s="9"/>
      <c r="O32" s="9"/>
      <c r="P32" s="9"/>
      <c r="Q32" s="9"/>
      <c r="R32" s="9"/>
      <c r="S32" s="9"/>
      <c r="T32" s="9"/>
      <c r="U32" s="9"/>
      <c r="V32" s="9"/>
      <c r="W32" s="9"/>
      <c r="X32" s="9"/>
      <c r="Y32" s="9"/>
    </row>
    <row r="33" spans="6:25" x14ac:dyDescent="0.2">
      <c r="F33" s="12" t="s">
        <v>30</v>
      </c>
      <c r="G33" s="7">
        <f>G22-F22</f>
        <v>1.4442207253167298</v>
      </c>
      <c r="J33" s="9"/>
      <c r="K33" s="9"/>
      <c r="L33" s="9"/>
      <c r="M33" s="9"/>
      <c r="N33" s="9"/>
      <c r="O33" s="9"/>
      <c r="P33" s="9"/>
      <c r="Q33" s="9"/>
      <c r="R33" s="9"/>
      <c r="S33" s="9"/>
      <c r="T33" s="9"/>
      <c r="U33" s="9"/>
      <c r="V33" s="9"/>
      <c r="W33" s="9"/>
      <c r="X33" s="9"/>
      <c r="Y33" s="9"/>
    </row>
    <row r="34" spans="6:25" x14ac:dyDescent="0.2">
      <c r="F34" s="12" t="s">
        <v>31</v>
      </c>
      <c r="G34" s="7">
        <f>G23-F23</f>
        <v>1.4079030734554672</v>
      </c>
      <c r="J34" s="9"/>
      <c r="K34" s="9"/>
      <c r="L34" s="9"/>
      <c r="M34" s="9"/>
      <c r="N34" s="9"/>
      <c r="O34" s="9"/>
      <c r="P34" s="9"/>
      <c r="Q34" s="9"/>
      <c r="R34" s="9"/>
      <c r="S34" s="9"/>
      <c r="T34" s="9"/>
      <c r="U34" s="9"/>
      <c r="V34" s="9"/>
      <c r="W34" s="9"/>
      <c r="X34" s="9"/>
      <c r="Y34" s="9"/>
    </row>
    <row r="35" spans="6:25" x14ac:dyDescent="0.2">
      <c r="J35" s="9"/>
      <c r="K35" s="9"/>
      <c r="L35" s="9"/>
      <c r="M35" s="9"/>
      <c r="N35" s="9"/>
      <c r="O35" s="9"/>
      <c r="P35" s="9"/>
      <c r="Q35" s="9"/>
      <c r="R35" s="9"/>
      <c r="S35" s="9"/>
      <c r="T35" s="9"/>
      <c r="U35" s="9"/>
      <c r="V35" s="9"/>
      <c r="W35" s="9"/>
      <c r="X35" s="9"/>
      <c r="Y35" s="9"/>
    </row>
    <row r="36" spans="6:25" x14ac:dyDescent="0.2">
      <c r="J36" s="9"/>
      <c r="K36" s="9"/>
      <c r="L36" s="9"/>
      <c r="M36" s="9"/>
      <c r="N36" s="9"/>
      <c r="O36" s="9"/>
      <c r="P36" s="9"/>
      <c r="Q36" s="9"/>
      <c r="R36" s="9"/>
      <c r="S36" s="9"/>
      <c r="T36" s="9"/>
      <c r="U36" s="9"/>
      <c r="V36" s="9"/>
      <c r="W36" s="9"/>
      <c r="X36" s="9"/>
      <c r="Y36" s="9"/>
    </row>
    <row r="37" spans="6:25" x14ac:dyDescent="0.2">
      <c r="J37" s="9"/>
      <c r="K37" s="9"/>
      <c r="L37" s="9"/>
      <c r="M37" s="9"/>
      <c r="N37" s="9"/>
      <c r="O37" s="9"/>
      <c r="P37" s="9"/>
      <c r="Q37" s="9"/>
      <c r="R37" s="9"/>
      <c r="S37" s="9"/>
      <c r="T37" s="9"/>
      <c r="U37" s="9"/>
      <c r="V37" s="9"/>
      <c r="W37" s="9"/>
      <c r="X37" s="9"/>
      <c r="Y37" s="9"/>
    </row>
    <row r="38" spans="6:25" x14ac:dyDescent="0.2">
      <c r="J38" s="9"/>
      <c r="K38" s="9"/>
      <c r="L38" s="9"/>
      <c r="M38" s="9"/>
      <c r="N38" s="9"/>
      <c r="O38" s="9"/>
      <c r="P38" s="9"/>
      <c r="Q38" s="9"/>
      <c r="R38" s="9"/>
      <c r="S38" s="9"/>
      <c r="T38" s="9"/>
      <c r="U38" s="9"/>
      <c r="V38" s="9"/>
      <c r="W38" s="9"/>
      <c r="X38" s="9"/>
      <c r="Y38" s="9"/>
    </row>
    <row r="39" spans="6:25" x14ac:dyDescent="0.2">
      <c r="J39" s="9"/>
      <c r="K39" s="9"/>
      <c r="L39" s="9"/>
      <c r="M39" s="9"/>
      <c r="N39" s="9"/>
      <c r="O39" s="9"/>
      <c r="P39" s="9"/>
      <c r="Q39" s="9"/>
      <c r="R39" s="9"/>
      <c r="S39" s="9"/>
      <c r="T39" s="9"/>
      <c r="U39" s="9"/>
      <c r="V39" s="9"/>
      <c r="W39" s="9"/>
      <c r="X39" s="9"/>
      <c r="Y39" s="9"/>
    </row>
    <row r="40" spans="6:25" x14ac:dyDescent="0.2">
      <c r="J40" s="9"/>
      <c r="K40" s="9"/>
      <c r="L40" s="9"/>
      <c r="M40" s="9"/>
      <c r="N40" s="9"/>
      <c r="O40" s="9"/>
      <c r="P40" s="9"/>
    </row>
  </sheetData>
  <mergeCells count="12">
    <mergeCell ref="D32:F32"/>
    <mergeCell ref="A3:A6"/>
    <mergeCell ref="A7:A12"/>
    <mergeCell ref="A13:A18"/>
    <mergeCell ref="A19:A20"/>
    <mergeCell ref="A21:E21"/>
    <mergeCell ref="A22:E22"/>
    <mergeCell ref="A23:E23"/>
    <mergeCell ref="A24:E24"/>
    <mergeCell ref="A25:E25"/>
    <mergeCell ref="A26:E26"/>
    <mergeCell ref="D28:F28"/>
  </mergeCells>
  <conditionalFormatting sqref="F3:G20">
    <cfRule type="cellIs" dxfId="1"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264D-B15B-CE47-A39D-47668754D075}">
  <dimension ref="A2:Y40"/>
  <sheetViews>
    <sheetView topLeftCell="A2" workbookViewId="0">
      <selection activeCell="G28" sqref="G28"/>
    </sheetView>
  </sheetViews>
  <sheetFormatPr baseColWidth="10" defaultRowHeight="16" x14ac:dyDescent="0.2"/>
  <cols>
    <col min="1" max="1" width="20.83203125" customWidth="1"/>
  </cols>
  <sheetData>
    <row r="2" spans="1:12" s="2" customFormat="1" ht="55" customHeight="1" x14ac:dyDescent="0.2">
      <c r="A2" s="1" t="s">
        <v>0</v>
      </c>
      <c r="B2" s="1" t="s">
        <v>1</v>
      </c>
      <c r="C2" s="1" t="s">
        <v>2</v>
      </c>
      <c r="D2" s="1" t="s">
        <v>3</v>
      </c>
      <c r="E2" s="1" t="s">
        <v>4</v>
      </c>
      <c r="F2" s="1" t="s">
        <v>5</v>
      </c>
      <c r="G2" s="1" t="s">
        <v>6</v>
      </c>
    </row>
    <row r="3" spans="1:12" x14ac:dyDescent="0.2">
      <c r="A3" s="16" t="s">
        <v>7</v>
      </c>
      <c r="B3" s="3" t="s">
        <v>8</v>
      </c>
      <c r="C3" s="4">
        <v>1.0670100155715807</v>
      </c>
      <c r="D3" s="4">
        <v>0.82754314293699072</v>
      </c>
      <c r="E3" s="4">
        <v>1.3064768882061706</v>
      </c>
      <c r="F3" s="5">
        <v>0</v>
      </c>
      <c r="G3" s="5">
        <v>1</v>
      </c>
      <c r="I3" s="6"/>
      <c r="J3" s="7"/>
      <c r="K3" s="7"/>
      <c r="L3" s="7"/>
    </row>
    <row r="4" spans="1:12" x14ac:dyDescent="0.2">
      <c r="A4" s="16"/>
      <c r="B4" s="3" t="s">
        <v>9</v>
      </c>
      <c r="C4" s="4">
        <v>-0.31454639708326199</v>
      </c>
      <c r="D4" s="4">
        <v>-0.50941358568275141</v>
      </c>
      <c r="E4" s="4">
        <v>-0.11967920848377256</v>
      </c>
      <c r="F4" s="5">
        <v>0</v>
      </c>
      <c r="G4" s="5">
        <v>0</v>
      </c>
      <c r="J4" s="7"/>
      <c r="K4" s="7"/>
      <c r="L4" s="7"/>
    </row>
    <row r="5" spans="1:12" x14ac:dyDescent="0.2">
      <c r="A5" s="16"/>
      <c r="B5" s="3" t="s">
        <v>10</v>
      </c>
      <c r="C5" s="4">
        <v>3.9287949207390101E-2</v>
      </c>
      <c r="D5" s="4">
        <v>-0.12811412955992077</v>
      </c>
      <c r="E5" s="4">
        <v>0.20669002797470093</v>
      </c>
      <c r="F5" s="5">
        <v>0</v>
      </c>
      <c r="G5" s="5">
        <v>0</v>
      </c>
      <c r="J5" s="7"/>
      <c r="K5" s="7"/>
      <c r="L5" s="7"/>
    </row>
    <row r="6" spans="1:12" x14ac:dyDescent="0.2">
      <c r="A6" s="16"/>
      <c r="B6" s="3" t="s">
        <v>11</v>
      </c>
      <c r="C6" s="4">
        <v>-0.79175156769596555</v>
      </c>
      <c r="D6" s="4">
        <v>-0.99656263451125238</v>
      </c>
      <c r="E6" s="4">
        <v>-0.58694050088067873</v>
      </c>
      <c r="F6" s="5">
        <v>1</v>
      </c>
      <c r="G6" s="5">
        <v>0</v>
      </c>
      <c r="J6" s="7"/>
      <c r="K6" s="7"/>
      <c r="L6" s="7"/>
    </row>
    <row r="7" spans="1:12" x14ac:dyDescent="0.2">
      <c r="A7" s="16" t="s">
        <v>12</v>
      </c>
      <c r="B7" s="8">
        <v>10</v>
      </c>
      <c r="C7" s="4">
        <v>0.75680404877071028</v>
      </c>
      <c r="D7" s="4">
        <v>0.49185269768658335</v>
      </c>
      <c r="E7" s="4">
        <v>1.0217553998548372</v>
      </c>
      <c r="F7" s="5">
        <v>0</v>
      </c>
      <c r="G7" s="5">
        <v>0</v>
      </c>
      <c r="J7" s="7"/>
      <c r="K7" s="7"/>
      <c r="L7" s="7"/>
    </row>
    <row r="8" spans="1:12" x14ac:dyDescent="0.2">
      <c r="A8" s="16"/>
      <c r="B8" s="8">
        <v>11</v>
      </c>
      <c r="C8" s="4">
        <v>0.47368062328513644</v>
      </c>
      <c r="D8" s="4">
        <v>0.26848093845776622</v>
      </c>
      <c r="E8" s="4">
        <v>0.67888030811250666</v>
      </c>
      <c r="F8" s="5">
        <v>0</v>
      </c>
      <c r="G8" s="5">
        <v>0</v>
      </c>
      <c r="J8" s="7"/>
      <c r="K8" s="7"/>
      <c r="L8" s="7"/>
    </row>
    <row r="9" spans="1:12" x14ac:dyDescent="0.2">
      <c r="A9" s="16"/>
      <c r="B9" s="8">
        <v>12</v>
      </c>
      <c r="C9" s="4">
        <v>0.219804858643976</v>
      </c>
      <c r="D9" s="4">
        <v>1.0253947368450117E-2</v>
      </c>
      <c r="E9" s="4">
        <v>0.42935576991950186</v>
      </c>
      <c r="F9" s="5">
        <v>0</v>
      </c>
      <c r="G9" s="5">
        <v>0</v>
      </c>
      <c r="J9" s="7"/>
      <c r="K9" s="7"/>
      <c r="L9" s="7"/>
    </row>
    <row r="10" spans="1:12" x14ac:dyDescent="0.2">
      <c r="A10" s="16"/>
      <c r="B10" s="8">
        <v>13</v>
      </c>
      <c r="C10" s="4">
        <v>-0.17819589536817526</v>
      </c>
      <c r="D10" s="4">
        <v>-0.40716482908518048</v>
      </c>
      <c r="E10" s="4">
        <v>5.077303834882993E-2</v>
      </c>
      <c r="F10" s="5">
        <v>0</v>
      </c>
      <c r="G10" s="5">
        <v>0</v>
      </c>
      <c r="J10" s="7"/>
      <c r="K10" s="7"/>
      <c r="L10" s="7"/>
    </row>
    <row r="11" spans="1:12" x14ac:dyDescent="0.2">
      <c r="A11" s="16"/>
      <c r="B11" s="8">
        <v>14</v>
      </c>
      <c r="C11" s="4">
        <v>-0.52219029170396647</v>
      </c>
      <c r="D11" s="4">
        <v>-0.75622885866271272</v>
      </c>
      <c r="E11" s="4">
        <v>-0.28815172474522022</v>
      </c>
      <c r="F11" s="5">
        <v>0</v>
      </c>
      <c r="G11" s="5">
        <v>0</v>
      </c>
      <c r="L11" s="7"/>
    </row>
    <row r="12" spans="1:12" x14ac:dyDescent="0.2">
      <c r="A12" s="16"/>
      <c r="B12" s="8">
        <v>15</v>
      </c>
      <c r="C12" s="4">
        <v>-0.74990334362706523</v>
      </c>
      <c r="D12" s="4">
        <v>-1.0032828899558799</v>
      </c>
      <c r="E12" s="4">
        <v>-0.49652379729825058</v>
      </c>
      <c r="F12" s="5">
        <v>1</v>
      </c>
      <c r="G12" s="5">
        <v>1</v>
      </c>
      <c r="J12" s="7"/>
      <c r="K12" s="7"/>
      <c r="L12" s="7"/>
    </row>
    <row r="13" spans="1:12" x14ac:dyDescent="0.2">
      <c r="A13" s="16" t="s">
        <v>13</v>
      </c>
      <c r="B13" s="3" t="s">
        <v>14</v>
      </c>
      <c r="C13" s="4">
        <v>-2.3731206384255175</v>
      </c>
      <c r="D13" s="4">
        <v>-2.943628494524714</v>
      </c>
      <c r="E13" s="4">
        <v>-1.8026127823263212</v>
      </c>
      <c r="F13" s="5">
        <v>0</v>
      </c>
      <c r="G13" s="5">
        <v>0</v>
      </c>
      <c r="J13" s="7"/>
      <c r="K13" s="7"/>
      <c r="L13" s="7"/>
    </row>
    <row r="14" spans="1:12" x14ac:dyDescent="0.2">
      <c r="A14" s="16"/>
      <c r="B14" s="3" t="s">
        <v>15</v>
      </c>
      <c r="C14" s="4">
        <v>-1.5215138102272054</v>
      </c>
      <c r="D14" s="4">
        <v>-1.9100084306692313</v>
      </c>
      <c r="E14" s="4">
        <v>-1.1330191897851796</v>
      </c>
      <c r="F14" s="5">
        <v>0</v>
      </c>
      <c r="G14" s="5">
        <v>0</v>
      </c>
      <c r="J14" s="7"/>
      <c r="K14" s="7"/>
      <c r="L14" s="7"/>
    </row>
    <row r="15" spans="1:12" x14ac:dyDescent="0.2">
      <c r="A15" s="16"/>
      <c r="B15" s="3" t="s">
        <v>16</v>
      </c>
      <c r="C15" s="4">
        <v>0.37644570181872067</v>
      </c>
      <c r="D15" s="4">
        <v>0.1439090499372844</v>
      </c>
      <c r="E15" s="4">
        <v>0.60898235370015685</v>
      </c>
      <c r="F15" s="5">
        <v>0</v>
      </c>
      <c r="G15" s="5">
        <v>0</v>
      </c>
      <c r="J15" s="7"/>
      <c r="K15" s="7"/>
      <c r="L15" s="7"/>
    </row>
    <row r="16" spans="1:12" x14ac:dyDescent="0.2">
      <c r="A16" s="16"/>
      <c r="B16" s="3" t="s">
        <v>17</v>
      </c>
      <c r="C16" s="4">
        <v>1.8516881530907621</v>
      </c>
      <c r="D16" s="4">
        <v>1.4821971408271843</v>
      </c>
      <c r="E16" s="4">
        <v>2.2211791653543398</v>
      </c>
      <c r="F16" s="5">
        <v>0</v>
      </c>
      <c r="G16" s="5">
        <v>0</v>
      </c>
      <c r="J16" s="7"/>
      <c r="K16" s="7"/>
      <c r="L16" s="7"/>
    </row>
    <row r="17" spans="1:25" x14ac:dyDescent="0.2">
      <c r="A17" s="16"/>
      <c r="B17" s="3" t="s">
        <v>18</v>
      </c>
      <c r="C17" s="4">
        <v>2.66182995967994</v>
      </c>
      <c r="D17" s="4">
        <v>2.1741259320589839</v>
      </c>
      <c r="E17" s="4">
        <v>3.1495339873008961</v>
      </c>
      <c r="F17" s="5">
        <v>0</v>
      </c>
      <c r="G17" s="5">
        <v>0</v>
      </c>
      <c r="J17" s="7"/>
      <c r="K17" s="7"/>
      <c r="L17" s="7"/>
    </row>
    <row r="18" spans="1:25" x14ac:dyDescent="0.2">
      <c r="A18" s="16"/>
      <c r="B18" s="3" t="s">
        <v>19</v>
      </c>
      <c r="C18" s="4">
        <v>-0.9953293659366429</v>
      </c>
      <c r="D18" s="4">
        <v>-1.2636163085019261</v>
      </c>
      <c r="E18" s="4">
        <v>-0.72704242337135971</v>
      </c>
      <c r="F18" s="5">
        <v>1</v>
      </c>
      <c r="G18" s="5">
        <v>1</v>
      </c>
      <c r="J18" s="7"/>
      <c r="K18" s="7"/>
      <c r="L18" s="7"/>
    </row>
    <row r="19" spans="1:25" x14ac:dyDescent="0.2">
      <c r="A19" s="16" t="s">
        <v>20</v>
      </c>
      <c r="B19" s="3" t="s">
        <v>21</v>
      </c>
      <c r="C19" s="4">
        <v>0.83934568509705076</v>
      </c>
      <c r="D19" s="4">
        <v>0.66321756152167954</v>
      </c>
      <c r="E19" s="4">
        <v>1.015473808672422</v>
      </c>
      <c r="F19" s="5">
        <v>0</v>
      </c>
      <c r="G19" s="5">
        <v>0</v>
      </c>
      <c r="J19" s="7"/>
      <c r="K19" s="7"/>
      <c r="L19" s="7"/>
    </row>
    <row r="20" spans="1:25" x14ac:dyDescent="0.2">
      <c r="A20" s="16"/>
      <c r="B20" s="3" t="s">
        <v>22</v>
      </c>
      <c r="C20" s="4">
        <v>-0.83934568509705076</v>
      </c>
      <c r="D20" s="4">
        <v>-1.015473808672422</v>
      </c>
      <c r="E20" s="4">
        <v>-0.66321756152167954</v>
      </c>
      <c r="F20" s="5">
        <v>1</v>
      </c>
      <c r="G20" s="5">
        <v>1</v>
      </c>
      <c r="J20" s="7"/>
      <c r="K20" s="7"/>
      <c r="L20" s="7"/>
    </row>
    <row r="21" spans="1:25" x14ac:dyDescent="0.2">
      <c r="A21" s="17" t="s">
        <v>23</v>
      </c>
      <c r="B21" s="17"/>
      <c r="C21" s="17"/>
      <c r="D21" s="17"/>
      <c r="E21" s="17"/>
      <c r="F21" s="4">
        <f>SUMPRODUCT(F3:F20,$C$3:$C$20)</f>
        <v>-3.3763299623567242</v>
      </c>
      <c r="G21" s="4">
        <f>SUMPRODUCT(G3:G20,$C$3:$C$20)</f>
        <v>-1.5175683790891781</v>
      </c>
      <c r="K21" s="9"/>
      <c r="L21" s="9"/>
      <c r="M21" s="9"/>
      <c r="N21" s="9"/>
      <c r="O21" s="9"/>
      <c r="P21" s="9"/>
      <c r="Q21" s="9"/>
      <c r="R21" s="9"/>
      <c r="S21" s="9"/>
      <c r="T21" s="9"/>
      <c r="U21" s="9"/>
      <c r="V21" s="9"/>
      <c r="W21" s="9"/>
      <c r="X21" s="9"/>
      <c r="Y21" s="9"/>
    </row>
    <row r="22" spans="1:25" x14ac:dyDescent="0.2">
      <c r="A22" s="17" t="s">
        <v>24</v>
      </c>
      <c r="B22" s="17"/>
      <c r="C22" s="17"/>
      <c r="D22" s="17"/>
      <c r="E22" s="17"/>
      <c r="F22" s="4">
        <f>SUMPRODUCT(F3:F20,$D$3:$D$20)</f>
        <v>-4.2789356416414801</v>
      </c>
      <c r="G22" s="4">
        <f>SUMPRODUCT(G3:G20,$D$3:$D$20)</f>
        <v>-2.4548298641932371</v>
      </c>
      <c r="I22" s="7"/>
      <c r="J22" s="14"/>
      <c r="K22" s="14"/>
      <c r="L22" s="9"/>
      <c r="M22" s="9"/>
      <c r="N22" s="9"/>
      <c r="O22" s="9"/>
      <c r="P22" s="9"/>
      <c r="Q22" s="9"/>
      <c r="R22" s="9"/>
      <c r="S22" s="9"/>
      <c r="T22" s="9"/>
      <c r="U22" s="9"/>
      <c r="V22" s="9"/>
      <c r="W22" s="9"/>
      <c r="X22" s="9"/>
      <c r="Y22" s="9"/>
    </row>
    <row r="23" spans="1:25" x14ac:dyDescent="0.2">
      <c r="A23" s="17" t="s">
        <v>25</v>
      </c>
      <c r="B23" s="17"/>
      <c r="C23" s="17"/>
      <c r="D23" s="17"/>
      <c r="E23" s="17"/>
      <c r="F23" s="4">
        <f>SUMPRODUCT(F3:F20,$E$3:$E$20)</f>
        <v>-2.4737242830719683</v>
      </c>
      <c r="G23" s="4">
        <f>SUMPRODUCT(G3:G20,$E$3:$E$20)</f>
        <v>-0.58030689398511925</v>
      </c>
      <c r="J23" s="9"/>
      <c r="M23" s="10"/>
      <c r="P23" s="10"/>
      <c r="S23" s="10"/>
      <c r="T23" s="9"/>
      <c r="U23" s="9"/>
      <c r="V23" s="9"/>
      <c r="W23" s="9"/>
      <c r="X23" s="9"/>
      <c r="Y23" s="9"/>
    </row>
    <row r="24" spans="1:25" x14ac:dyDescent="0.2">
      <c r="A24" s="17" t="s">
        <v>26</v>
      </c>
      <c r="B24" s="17"/>
      <c r="C24" s="17"/>
      <c r="D24" s="17"/>
      <c r="E24" s="17"/>
      <c r="F24" s="11">
        <f>EXP(F21)/(EXP($F$21)+EXP($G$21))</f>
        <v>0.13484746481505125</v>
      </c>
      <c r="G24" s="11">
        <f>EXP(G21)/(EXP($F$21)+EXP($G$21))</f>
        <v>0.86515253518494872</v>
      </c>
      <c r="J24" s="9"/>
      <c r="K24" s="9"/>
      <c r="L24" s="9"/>
      <c r="M24" s="9"/>
      <c r="N24" s="9"/>
      <c r="O24" s="9"/>
      <c r="P24" s="9"/>
      <c r="Q24" s="9"/>
      <c r="R24" s="9"/>
      <c r="S24" s="9"/>
      <c r="T24" s="9"/>
      <c r="U24" s="9"/>
      <c r="V24" s="9"/>
      <c r="W24" s="9"/>
      <c r="X24" s="9"/>
      <c r="Y24" s="9"/>
    </row>
    <row r="25" spans="1:25" x14ac:dyDescent="0.2">
      <c r="A25" s="17" t="s">
        <v>27</v>
      </c>
      <c r="B25" s="17"/>
      <c r="C25" s="17"/>
      <c r="D25" s="17"/>
      <c r="E25" s="17"/>
      <c r="F25" s="11">
        <f>EXP(F22)/(EXP($F$22)+EXP($G$22))</f>
        <v>0.13894194118371772</v>
      </c>
      <c r="G25" s="11">
        <f>EXP(G22)/(EXP($F$22)+EXP($G$22))</f>
        <v>0.86105805881628217</v>
      </c>
      <c r="J25" s="9"/>
      <c r="K25" s="9"/>
      <c r="L25" s="9"/>
      <c r="M25" s="9"/>
      <c r="N25" s="9"/>
      <c r="O25" s="9"/>
      <c r="P25" s="9"/>
      <c r="Q25" s="9"/>
      <c r="R25" s="9"/>
      <c r="S25" s="9"/>
      <c r="T25" s="9"/>
      <c r="U25" s="9"/>
      <c r="V25" s="9"/>
      <c r="W25" s="9"/>
      <c r="X25" s="9"/>
      <c r="Y25" s="9"/>
    </row>
    <row r="26" spans="1:25" x14ac:dyDescent="0.2">
      <c r="A26" s="17" t="s">
        <v>28</v>
      </c>
      <c r="B26" s="17"/>
      <c r="C26" s="17"/>
      <c r="D26" s="17"/>
      <c r="E26" s="17"/>
      <c r="F26" s="11">
        <f>EXP(F23)/(EXP($F$23)+EXP($G$23))</f>
        <v>0.13085531171443154</v>
      </c>
      <c r="G26" s="11">
        <f>EXP(G23)/(EXP($F$23)+EXP($G$23))</f>
        <v>0.86914468828556846</v>
      </c>
      <c r="J26" s="9"/>
      <c r="K26" s="9"/>
      <c r="L26" s="9"/>
      <c r="M26" s="9"/>
      <c r="N26" s="9"/>
      <c r="O26" s="9"/>
      <c r="P26" s="9"/>
      <c r="Q26" s="9"/>
      <c r="R26" s="9"/>
      <c r="S26" s="9"/>
      <c r="T26" s="9"/>
      <c r="U26" s="9"/>
      <c r="V26" s="9"/>
      <c r="W26" s="9"/>
      <c r="X26" s="9"/>
      <c r="Y26" s="9"/>
    </row>
    <row r="27" spans="1:25" x14ac:dyDescent="0.2">
      <c r="J27" s="9"/>
      <c r="K27" s="9"/>
      <c r="L27" s="9"/>
      <c r="M27" s="9"/>
      <c r="N27" s="9"/>
      <c r="O27" s="9"/>
      <c r="P27" s="9"/>
      <c r="Q27" s="9"/>
      <c r="R27" s="9"/>
      <c r="S27" s="9"/>
      <c r="T27" s="9"/>
      <c r="U27" s="9"/>
      <c r="V27" s="9"/>
      <c r="W27" s="9"/>
      <c r="X27" s="9"/>
      <c r="Y27" s="9"/>
    </row>
    <row r="28" spans="1:25" x14ac:dyDescent="0.2">
      <c r="D28" s="15" t="s">
        <v>29</v>
      </c>
      <c r="E28" s="15"/>
      <c r="F28" s="15"/>
      <c r="G28" s="18">
        <f>(G24-F24)/2</f>
        <v>0.36515253518494872</v>
      </c>
      <c r="H28">
        <f>G28*100</f>
        <v>36.515253518494873</v>
      </c>
      <c r="J28" s="9"/>
      <c r="K28" s="9"/>
      <c r="L28" s="9"/>
      <c r="M28" s="9"/>
      <c r="N28" s="9"/>
      <c r="O28" s="9"/>
      <c r="P28" s="9"/>
      <c r="Q28" s="9"/>
      <c r="R28" s="9"/>
      <c r="S28" s="9"/>
      <c r="T28" s="9"/>
      <c r="U28" s="9"/>
      <c r="V28" s="9"/>
      <c r="W28" s="9"/>
      <c r="X28" s="9"/>
      <c r="Y28" s="9"/>
    </row>
    <row r="29" spans="1:25" x14ac:dyDescent="0.2">
      <c r="F29" s="12" t="s">
        <v>30</v>
      </c>
      <c r="G29" s="13">
        <f>(G25-F25)/2</f>
        <v>0.36105805881628222</v>
      </c>
      <c r="H29">
        <f t="shared" ref="H29:H30" si="0">G29*100</f>
        <v>36.105805881628221</v>
      </c>
      <c r="J29" s="9"/>
      <c r="K29" s="9"/>
      <c r="L29" s="9"/>
      <c r="M29" s="9"/>
      <c r="N29" s="9"/>
      <c r="O29" s="9"/>
      <c r="P29" s="9"/>
      <c r="Q29" s="9"/>
      <c r="R29" s="9"/>
      <c r="S29" s="9"/>
      <c r="T29" s="9"/>
      <c r="U29" s="9"/>
      <c r="V29" s="9"/>
      <c r="W29" s="9"/>
      <c r="X29" s="9"/>
      <c r="Y29" s="9"/>
    </row>
    <row r="30" spans="1:25" x14ac:dyDescent="0.2">
      <c r="F30" s="12" t="s">
        <v>31</v>
      </c>
      <c r="G30" s="13">
        <f>(G26-F26)/2</f>
        <v>0.36914468828556846</v>
      </c>
      <c r="H30">
        <f t="shared" si="0"/>
        <v>36.914468828556849</v>
      </c>
      <c r="J30" s="9"/>
      <c r="K30" s="9"/>
      <c r="L30" s="9"/>
      <c r="M30" s="9"/>
      <c r="N30" s="9"/>
      <c r="O30" s="9"/>
      <c r="P30" s="9"/>
      <c r="Q30" s="9"/>
      <c r="R30" s="9"/>
      <c r="S30" s="9"/>
      <c r="T30" s="9"/>
      <c r="U30" s="9"/>
      <c r="V30" s="9"/>
      <c r="W30" s="9"/>
      <c r="X30" s="9"/>
      <c r="Y30" s="9"/>
    </row>
    <row r="31" spans="1:25" x14ac:dyDescent="0.2">
      <c r="J31" s="9"/>
      <c r="K31" s="9"/>
      <c r="L31" s="9"/>
      <c r="M31" s="9"/>
      <c r="N31" s="9"/>
      <c r="O31" s="9"/>
      <c r="P31" s="9"/>
      <c r="Q31" s="9"/>
      <c r="R31" s="9"/>
      <c r="S31" s="9"/>
      <c r="T31" s="9"/>
      <c r="U31" s="9"/>
      <c r="V31" s="9"/>
      <c r="W31" s="9"/>
      <c r="X31" s="9"/>
      <c r="Y31" s="9"/>
    </row>
    <row r="32" spans="1:25" x14ac:dyDescent="0.2">
      <c r="D32" s="15" t="s">
        <v>32</v>
      </c>
      <c r="E32" s="15"/>
      <c r="F32" s="15"/>
      <c r="G32" s="7">
        <f>G21-F21</f>
        <v>1.8587615832675461</v>
      </c>
      <c r="J32" s="9"/>
      <c r="K32" s="9"/>
      <c r="L32" s="9"/>
      <c r="M32" s="9"/>
      <c r="N32" s="9"/>
      <c r="O32" s="9"/>
      <c r="P32" s="9"/>
      <c r="Q32" s="9"/>
      <c r="R32" s="9"/>
      <c r="S32" s="9"/>
      <c r="T32" s="9"/>
      <c r="U32" s="9"/>
      <c r="V32" s="9"/>
      <c r="W32" s="9"/>
      <c r="X32" s="9"/>
      <c r="Y32" s="9"/>
    </row>
    <row r="33" spans="6:25" x14ac:dyDescent="0.2">
      <c r="F33" s="12" t="s">
        <v>30</v>
      </c>
      <c r="G33" s="7">
        <f>G22-F22</f>
        <v>1.824105777448243</v>
      </c>
      <c r="J33" s="9"/>
      <c r="K33" s="9"/>
      <c r="L33" s="9"/>
      <c r="M33" s="9"/>
      <c r="N33" s="9"/>
      <c r="O33" s="9"/>
      <c r="P33" s="9"/>
      <c r="Q33" s="9"/>
      <c r="R33" s="9"/>
      <c r="S33" s="9"/>
      <c r="T33" s="9"/>
      <c r="U33" s="9"/>
      <c r="V33" s="9"/>
      <c r="W33" s="9"/>
      <c r="X33" s="9"/>
      <c r="Y33" s="9"/>
    </row>
    <row r="34" spans="6:25" x14ac:dyDescent="0.2">
      <c r="F34" s="12" t="s">
        <v>31</v>
      </c>
      <c r="G34" s="7">
        <f>G23-F23</f>
        <v>1.8934173890868491</v>
      </c>
      <c r="J34" s="9"/>
      <c r="K34" s="9"/>
      <c r="L34" s="9"/>
      <c r="M34" s="9"/>
      <c r="N34" s="9"/>
      <c r="O34" s="9"/>
      <c r="P34" s="9"/>
      <c r="Q34" s="9"/>
      <c r="R34" s="9"/>
      <c r="S34" s="9"/>
      <c r="T34" s="9"/>
      <c r="U34" s="9"/>
      <c r="V34" s="9"/>
      <c r="W34" s="9"/>
      <c r="X34" s="9"/>
      <c r="Y34" s="9"/>
    </row>
    <row r="35" spans="6:25" x14ac:dyDescent="0.2">
      <c r="J35" s="9"/>
      <c r="K35" s="9"/>
      <c r="L35" s="9"/>
      <c r="M35" s="9"/>
      <c r="N35" s="9"/>
      <c r="O35" s="9"/>
      <c r="P35" s="9"/>
      <c r="Q35" s="9"/>
      <c r="R35" s="9"/>
      <c r="S35" s="9"/>
      <c r="T35" s="9"/>
      <c r="U35" s="9"/>
      <c r="V35" s="9"/>
      <c r="W35" s="9"/>
      <c r="X35" s="9"/>
      <c r="Y35" s="9"/>
    </row>
    <row r="36" spans="6:25" x14ac:dyDescent="0.2">
      <c r="J36" s="9"/>
      <c r="K36" s="9"/>
      <c r="L36" s="9"/>
      <c r="M36" s="9"/>
      <c r="N36" s="9"/>
      <c r="O36" s="9"/>
      <c r="P36" s="9"/>
      <c r="Q36" s="9"/>
      <c r="R36" s="9"/>
      <c r="S36" s="9"/>
      <c r="T36" s="9"/>
      <c r="U36" s="9"/>
      <c r="V36" s="9"/>
      <c r="W36" s="9"/>
      <c r="X36" s="9"/>
      <c r="Y36" s="9"/>
    </row>
    <row r="37" spans="6:25" x14ac:dyDescent="0.2">
      <c r="J37" s="9"/>
      <c r="K37" s="9"/>
      <c r="L37" s="9"/>
      <c r="M37" s="9"/>
      <c r="N37" s="9"/>
      <c r="O37" s="9"/>
      <c r="P37" s="9"/>
      <c r="Q37" s="9"/>
      <c r="R37" s="9"/>
      <c r="S37" s="9"/>
      <c r="T37" s="9"/>
      <c r="U37" s="9"/>
      <c r="V37" s="9"/>
      <c r="W37" s="9"/>
      <c r="X37" s="9"/>
      <c r="Y37" s="9"/>
    </row>
    <row r="38" spans="6:25" x14ac:dyDescent="0.2">
      <c r="J38" s="9"/>
      <c r="K38" s="9"/>
      <c r="L38" s="9"/>
      <c r="M38" s="9"/>
      <c r="N38" s="9"/>
      <c r="O38" s="9"/>
      <c r="P38" s="9"/>
      <c r="Q38" s="9"/>
      <c r="R38" s="9"/>
      <c r="S38" s="9"/>
      <c r="T38" s="9"/>
      <c r="U38" s="9"/>
      <c r="V38" s="9"/>
      <c r="W38" s="9"/>
      <c r="X38" s="9"/>
      <c r="Y38" s="9"/>
    </row>
    <row r="39" spans="6:25" x14ac:dyDescent="0.2">
      <c r="J39" s="9"/>
      <c r="K39" s="9"/>
      <c r="L39" s="9"/>
      <c r="M39" s="9"/>
      <c r="N39" s="9"/>
      <c r="O39" s="9"/>
      <c r="P39" s="9"/>
      <c r="Q39" s="9"/>
      <c r="R39" s="9"/>
      <c r="S39" s="9"/>
      <c r="T39" s="9"/>
      <c r="U39" s="9"/>
      <c r="V39" s="9"/>
      <c r="W39" s="9"/>
      <c r="X39" s="9"/>
      <c r="Y39" s="9"/>
    </row>
    <row r="40" spans="6:25" x14ac:dyDescent="0.2">
      <c r="J40" s="9"/>
      <c r="K40" s="9"/>
      <c r="L40" s="9"/>
      <c r="M40" s="9"/>
      <c r="N40" s="9"/>
      <c r="O40" s="9"/>
      <c r="P40" s="9"/>
    </row>
  </sheetData>
  <mergeCells count="12">
    <mergeCell ref="D32:F32"/>
    <mergeCell ref="A3:A6"/>
    <mergeCell ref="A7:A12"/>
    <mergeCell ref="A13:A18"/>
    <mergeCell ref="A19:A20"/>
    <mergeCell ref="A21:E21"/>
    <mergeCell ref="A22:E22"/>
    <mergeCell ref="A23:E23"/>
    <mergeCell ref="A24:E24"/>
    <mergeCell ref="A25:E25"/>
    <mergeCell ref="A26:E26"/>
    <mergeCell ref="D28:F28"/>
  </mergeCells>
  <conditionalFormatting sqref="F3:G20">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vt:lpstr>
      <vt:lpstr>Health test</vt:lpstr>
      <vt:lpstr>Museum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2021-06-28T22:39:02Z</dcterms:created>
  <dcterms:modified xsi:type="dcterms:W3CDTF">2021-12-14T00:05:44Z</dcterms:modified>
</cp:coreProperties>
</file>